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82.51\水田畑作共有\100  生産に関する資料\令和4年産　水稲・大豆・麦・そばの生産に関する資料\07_製本\02_公開版福島県HP\"/>
    </mc:Choice>
  </mc:AlternateContent>
  <xr:revisionPtr revIDLastSave="0" documentId="13_ncr:1_{2BB71127-EF04-40FA-9586-4EB83FA29516}" xr6:coauthVersionLast="47" xr6:coauthVersionMax="47" xr10:uidLastSave="{00000000-0000-0000-0000-000000000000}"/>
  <bookViews>
    <workbookView xWindow="-108" yWindow="-108" windowWidth="23256" windowHeight="13896" tabRatio="730" xr2:uid="{00000000-000D-0000-FFFF-FFFF00000000}"/>
  </bookViews>
  <sheets>
    <sheet name="Ⅲ麦の部" sheetId="16" r:id="rId1"/>
    <sheet name="小麦生産①" sheetId="1" r:id="rId2"/>
    <sheet name="大麦生産①" sheetId="8" r:id="rId3"/>
    <sheet name="小麦栽培②" sheetId="3" r:id="rId4"/>
    <sheet name="大麦栽培②" sheetId="4" r:id="rId5"/>
    <sheet name="検査結果③" sheetId="15" r:id="rId6"/>
    <sheet name="麦わら処理状況（大小麦）④" sheetId="12" r:id="rId7"/>
    <sheet name="作業委託・スマート農業技術（大小麦）⑤" sheetId="14" r:id="rId8"/>
    <sheet name="排水対策（大小麦）⑥" sheetId="5" r:id="rId9"/>
    <sheet name="麦団地状況⑦" sheetId="20" r:id="rId10"/>
    <sheet name="輪作体系別面積（大小麦）⑧" sheetId="13" r:id="rId11"/>
  </sheets>
  <definedNames>
    <definedName name="_xlnm.Print_Area" localSheetId="0">Ⅲ麦の部!$A$1:$G$31</definedName>
    <definedName name="_xlnm.Print_Area" localSheetId="5">検査結果③!$A$1:$I$18</definedName>
    <definedName name="_xlnm.Print_Area" localSheetId="7">'作業委託・スマート農業技術（大小麦）⑤'!$A$1:$R$94</definedName>
    <definedName name="_xlnm.Print_Area" localSheetId="3">小麦栽培②!$A$1:$AB$119</definedName>
    <definedName name="_xlnm.Print_Area" localSheetId="1">小麦生産①!$A$1:$L$116</definedName>
    <definedName name="_xlnm.Print_Area" localSheetId="4">大麦栽培②!$A$1:$AA$55</definedName>
    <definedName name="_xlnm.Print_Area" localSheetId="2">大麦生産①!$A$1:$K$52</definedName>
    <definedName name="_xlnm.Print_Area" localSheetId="8">'排水対策（大小麦）⑥'!$A$1:$L$90</definedName>
    <definedName name="_xlnm.Print_Area" localSheetId="6">'麦わら処理状況（大小麦）④'!$A$1:$K$94</definedName>
    <definedName name="_xlnm.Print_Area" localSheetId="10">'輪作体系別面積（大小麦）⑧'!$A$1:$O$94</definedName>
    <definedName name="_xlnm.Print_Titles" localSheetId="7">'作業委託・スマート農業技術（大小麦）⑤'!$1:$10</definedName>
    <definedName name="_xlnm.Print_Titles" localSheetId="3">小麦栽培②!$1:$10</definedName>
    <definedName name="_xlnm.Print_Titles" localSheetId="1">小麦生産①!$2:$6</definedName>
    <definedName name="_xlnm.Print_Titles" localSheetId="4">大麦栽培②!$1:$10</definedName>
    <definedName name="_xlnm.Print_Titles" localSheetId="2">大麦生産①!$1:$6</definedName>
    <definedName name="_xlnm.Print_Titles" localSheetId="8">'排水対策（大小麦）⑥'!$2:$6</definedName>
    <definedName name="_xlnm.Print_Titles" localSheetId="6">'麦わら処理状況（大小麦）④'!$1:$10</definedName>
    <definedName name="_xlnm.Print_Titles" localSheetId="10">'輪作体系別面積（大小麦）⑧'!$1:$10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0" l="1"/>
  <c r="E6" i="20"/>
  <c r="F6" i="20"/>
  <c r="G6" i="20"/>
  <c r="H6" i="20"/>
  <c r="I6" i="20"/>
  <c r="J6" i="20"/>
  <c r="K6" i="20"/>
  <c r="L6" i="20"/>
  <c r="M6" i="20"/>
  <c r="N6" i="20"/>
  <c r="O6" i="20"/>
  <c r="P6" i="20"/>
  <c r="Q6" i="20"/>
  <c r="R6" i="20"/>
  <c r="S6" i="20"/>
  <c r="T6" i="20"/>
  <c r="U6" i="20"/>
  <c r="V6" i="20"/>
  <c r="W6" i="20"/>
  <c r="X6" i="20"/>
  <c r="Y6" i="20"/>
  <c r="C6" i="20"/>
  <c r="AE43" i="4"/>
  <c r="AF43" i="4"/>
  <c r="AG43" i="4"/>
  <c r="AH43" i="4"/>
  <c r="C16" i="15" l="1"/>
  <c r="C13" i="15" s="1"/>
  <c r="C6" i="15" l="1"/>
  <c r="C5" i="15" s="1"/>
  <c r="C4" i="15" s="1"/>
  <c r="M29" i="1" l="1"/>
  <c r="M36" i="12"/>
  <c r="M22" i="12"/>
  <c r="M23" i="12"/>
  <c r="M25" i="12"/>
  <c r="M26" i="12"/>
  <c r="M27" i="12"/>
  <c r="M29" i="12"/>
  <c r="M30" i="12"/>
  <c r="M31" i="12"/>
  <c r="M33" i="12"/>
  <c r="M35" i="12"/>
  <c r="M37" i="12"/>
  <c r="M39" i="12"/>
  <c r="M40" i="12"/>
  <c r="M41" i="12"/>
  <c r="M42" i="12"/>
  <c r="M43" i="12"/>
  <c r="M44" i="12"/>
  <c r="M45" i="12"/>
  <c r="M46" i="12"/>
  <c r="M48" i="12"/>
  <c r="M49" i="12"/>
  <c r="M50" i="12"/>
  <c r="M51" i="12"/>
  <c r="M52" i="12"/>
  <c r="M53" i="12"/>
  <c r="M54" i="12"/>
  <c r="M55" i="12"/>
  <c r="M56" i="12"/>
  <c r="M58" i="12"/>
  <c r="M59" i="12"/>
  <c r="M60" i="12"/>
  <c r="M62" i="12"/>
  <c r="M63" i="12"/>
  <c r="M64" i="12"/>
  <c r="M66" i="12"/>
  <c r="M67" i="12"/>
  <c r="M68" i="12"/>
  <c r="M69" i="12"/>
  <c r="M70" i="12"/>
  <c r="M71" i="12"/>
  <c r="M72" i="12"/>
  <c r="M74" i="12"/>
  <c r="M75" i="12"/>
  <c r="M76" i="12"/>
  <c r="M77" i="12"/>
  <c r="M79" i="12"/>
  <c r="M80" i="12"/>
  <c r="M81" i="12"/>
  <c r="M82" i="12"/>
  <c r="M84" i="12"/>
  <c r="M85" i="12"/>
  <c r="M86" i="12"/>
  <c r="M87" i="12"/>
  <c r="M88" i="12"/>
  <c r="M89" i="12"/>
  <c r="M90" i="12"/>
  <c r="M91" i="12"/>
  <c r="M93" i="12"/>
  <c r="T68" i="13"/>
  <c r="T22" i="13"/>
  <c r="T23" i="13"/>
  <c r="T25" i="13"/>
  <c r="T26" i="13"/>
  <c r="T27" i="13"/>
  <c r="T29" i="13"/>
  <c r="T30" i="13"/>
  <c r="T31" i="13"/>
  <c r="T33" i="13"/>
  <c r="T35" i="13"/>
  <c r="T36" i="13"/>
  <c r="T37" i="13"/>
  <c r="T39" i="13"/>
  <c r="T40" i="13"/>
  <c r="T41" i="13"/>
  <c r="T42" i="13"/>
  <c r="T43" i="13"/>
  <c r="T44" i="13"/>
  <c r="T45" i="13"/>
  <c r="T46" i="13"/>
  <c r="T48" i="13"/>
  <c r="T49" i="13"/>
  <c r="T50" i="13"/>
  <c r="T51" i="13"/>
  <c r="T52" i="13"/>
  <c r="T53" i="13"/>
  <c r="T54" i="13"/>
  <c r="T55" i="13"/>
  <c r="T56" i="13"/>
  <c r="T58" i="13"/>
  <c r="T59" i="13"/>
  <c r="T60" i="13"/>
  <c r="T62" i="13"/>
  <c r="T63" i="13"/>
  <c r="T64" i="13"/>
  <c r="T66" i="13"/>
  <c r="T67" i="13"/>
  <c r="T69" i="13"/>
  <c r="T70" i="13"/>
  <c r="T71" i="13"/>
  <c r="T72" i="13"/>
  <c r="T74" i="13"/>
  <c r="T75" i="13"/>
  <c r="T76" i="13"/>
  <c r="T77" i="13"/>
  <c r="T79" i="13"/>
  <c r="T80" i="13"/>
  <c r="T81" i="13"/>
  <c r="T82" i="13"/>
  <c r="T84" i="13"/>
  <c r="T85" i="13"/>
  <c r="T86" i="13"/>
  <c r="T87" i="13"/>
  <c r="T88" i="13"/>
  <c r="T89" i="13"/>
  <c r="T90" i="13"/>
  <c r="T91" i="13"/>
  <c r="T93" i="13"/>
  <c r="R12" i="13"/>
  <c r="R13" i="13"/>
  <c r="R14" i="13"/>
  <c r="R15" i="13"/>
  <c r="R16" i="13"/>
  <c r="R17" i="13"/>
  <c r="R18" i="13"/>
  <c r="R19" i="13"/>
  <c r="R20" i="13"/>
  <c r="R21" i="13"/>
  <c r="R22" i="13"/>
  <c r="R23" i="13"/>
  <c r="R24" i="13"/>
  <c r="R25" i="13"/>
  <c r="R26" i="13"/>
  <c r="R27" i="13"/>
  <c r="R28" i="13"/>
  <c r="R29" i="13"/>
  <c r="R30" i="13"/>
  <c r="R31" i="13"/>
  <c r="R32" i="13"/>
  <c r="R33" i="13"/>
  <c r="R34" i="13"/>
  <c r="R35" i="13"/>
  <c r="R36" i="13"/>
  <c r="R37" i="13"/>
  <c r="R38" i="13"/>
  <c r="R39" i="13"/>
  <c r="R40" i="13"/>
  <c r="R41" i="13"/>
  <c r="R42" i="13"/>
  <c r="R43" i="13"/>
  <c r="R44" i="13"/>
  <c r="R45" i="13"/>
  <c r="R46" i="13"/>
  <c r="R47" i="13"/>
  <c r="R48" i="13"/>
  <c r="R49" i="13"/>
  <c r="R50" i="13"/>
  <c r="R51" i="13"/>
  <c r="R52" i="13"/>
  <c r="R53" i="13"/>
  <c r="R54" i="13"/>
  <c r="R55" i="13"/>
  <c r="R56" i="13"/>
  <c r="R57" i="13"/>
  <c r="R58" i="13"/>
  <c r="R59" i="13"/>
  <c r="R60" i="13"/>
  <c r="R61" i="13"/>
  <c r="R62" i="13"/>
  <c r="R63" i="13"/>
  <c r="R64" i="13"/>
  <c r="R65" i="13"/>
  <c r="R66" i="13"/>
  <c r="R67" i="13"/>
  <c r="R68" i="13"/>
  <c r="R69" i="13"/>
  <c r="R70" i="13"/>
  <c r="R71" i="13"/>
  <c r="R72" i="13"/>
  <c r="R73" i="13"/>
  <c r="R74" i="13"/>
  <c r="R75" i="13"/>
  <c r="R76" i="13"/>
  <c r="R77" i="13"/>
  <c r="R78" i="13"/>
  <c r="R79" i="13"/>
  <c r="R80" i="13"/>
  <c r="R81" i="13"/>
  <c r="R82" i="13"/>
  <c r="R83" i="13"/>
  <c r="R84" i="13"/>
  <c r="R85" i="13"/>
  <c r="R86" i="13"/>
  <c r="R87" i="13"/>
  <c r="R88" i="13"/>
  <c r="R89" i="13"/>
  <c r="R90" i="13"/>
  <c r="R91" i="13"/>
  <c r="R92" i="13"/>
  <c r="R93" i="13"/>
  <c r="R94" i="13"/>
  <c r="S22" i="13"/>
  <c r="S23" i="13"/>
  <c r="S25" i="13"/>
  <c r="S26" i="13"/>
  <c r="S27" i="13"/>
  <c r="S29" i="13"/>
  <c r="S30" i="13"/>
  <c r="S31" i="13"/>
  <c r="S33" i="13"/>
  <c r="S35" i="13"/>
  <c r="S36" i="13"/>
  <c r="S37" i="13"/>
  <c r="S39" i="13"/>
  <c r="S40" i="13"/>
  <c r="S41" i="13"/>
  <c r="S42" i="13"/>
  <c r="S43" i="13"/>
  <c r="S44" i="13"/>
  <c r="S45" i="13"/>
  <c r="S46" i="13"/>
  <c r="S48" i="13"/>
  <c r="S49" i="13"/>
  <c r="S50" i="13"/>
  <c r="S51" i="13"/>
  <c r="S52" i="13"/>
  <c r="S53" i="13"/>
  <c r="S54" i="13"/>
  <c r="S55" i="13"/>
  <c r="S56" i="13"/>
  <c r="S58" i="13"/>
  <c r="S59" i="13"/>
  <c r="S60" i="13"/>
  <c r="S62" i="13"/>
  <c r="S63" i="13"/>
  <c r="S64" i="13"/>
  <c r="S66" i="13"/>
  <c r="S67" i="13"/>
  <c r="S68" i="13"/>
  <c r="S69" i="13"/>
  <c r="S70" i="13"/>
  <c r="S71" i="13"/>
  <c r="S72" i="13"/>
  <c r="S74" i="13"/>
  <c r="S75" i="13"/>
  <c r="S76" i="13"/>
  <c r="S77" i="13"/>
  <c r="S79" i="13"/>
  <c r="S80" i="13"/>
  <c r="S81" i="13"/>
  <c r="S82" i="13"/>
  <c r="S84" i="13"/>
  <c r="S85" i="13"/>
  <c r="S86" i="13"/>
  <c r="S87" i="13"/>
  <c r="S88" i="13"/>
  <c r="S89" i="13"/>
  <c r="S90" i="13"/>
  <c r="S91" i="13"/>
  <c r="S93" i="13"/>
  <c r="R11" i="13"/>
  <c r="Q22" i="13"/>
  <c r="Q23" i="13"/>
  <c r="Q25" i="13"/>
  <c r="Q26" i="13"/>
  <c r="Q27" i="13"/>
  <c r="Q29" i="13"/>
  <c r="Q30" i="13"/>
  <c r="Q31" i="13"/>
  <c r="Q33" i="13"/>
  <c r="Q35" i="13"/>
  <c r="Q36" i="13"/>
  <c r="Q37" i="13"/>
  <c r="Q39" i="13"/>
  <c r="Q40" i="13"/>
  <c r="Q41" i="13"/>
  <c r="Q42" i="13"/>
  <c r="Q43" i="13"/>
  <c r="Q44" i="13"/>
  <c r="Q45" i="13"/>
  <c r="Q46" i="13"/>
  <c r="Q48" i="13"/>
  <c r="Q49" i="13"/>
  <c r="Q50" i="13"/>
  <c r="Q51" i="13"/>
  <c r="Q52" i="13"/>
  <c r="Q53" i="13"/>
  <c r="Q54" i="13"/>
  <c r="Q55" i="13"/>
  <c r="Q56" i="13"/>
  <c r="Q58" i="13"/>
  <c r="Q59" i="13"/>
  <c r="Q60" i="13"/>
  <c r="Q62" i="13"/>
  <c r="Q63" i="13"/>
  <c r="Q64" i="13"/>
  <c r="Q66" i="13"/>
  <c r="Q67" i="13"/>
  <c r="Q68" i="13"/>
  <c r="Q69" i="13"/>
  <c r="Q70" i="13"/>
  <c r="Q71" i="13"/>
  <c r="Q72" i="13"/>
  <c r="Q74" i="13"/>
  <c r="Q75" i="13"/>
  <c r="Q76" i="13"/>
  <c r="Q77" i="13"/>
  <c r="Q79" i="13"/>
  <c r="Q80" i="13"/>
  <c r="Q81" i="13"/>
  <c r="Q82" i="13"/>
  <c r="Q84" i="13"/>
  <c r="Q85" i="13"/>
  <c r="Q86" i="13"/>
  <c r="Q87" i="13"/>
  <c r="Q88" i="13"/>
  <c r="Q89" i="13"/>
  <c r="Q90" i="13"/>
  <c r="Q91" i="13"/>
  <c r="Q93" i="13"/>
  <c r="AH137" i="4" l="1"/>
  <c r="AG137" i="4"/>
  <c r="AF137" i="4"/>
  <c r="AE137" i="4"/>
  <c r="AD137" i="4"/>
  <c r="AH136" i="4"/>
  <c r="AG136" i="4"/>
  <c r="AF136" i="4"/>
  <c r="AE136" i="4"/>
  <c r="AD136" i="4"/>
  <c r="AH135" i="4"/>
  <c r="AG135" i="4"/>
  <c r="AF135" i="4"/>
  <c r="AE135" i="4"/>
  <c r="AD135" i="4"/>
  <c r="AH134" i="4"/>
  <c r="AG134" i="4"/>
  <c r="AF134" i="4"/>
  <c r="AE134" i="4"/>
  <c r="AD134" i="4"/>
  <c r="AH133" i="4"/>
  <c r="AG133" i="4"/>
  <c r="AF133" i="4"/>
  <c r="AE133" i="4"/>
  <c r="AD133" i="4"/>
  <c r="AH132" i="4"/>
  <c r="AG132" i="4"/>
  <c r="AF132" i="4"/>
  <c r="AE132" i="4"/>
  <c r="AD132" i="4"/>
  <c r="AH131" i="4"/>
  <c r="AG131" i="4"/>
  <c r="AF131" i="4"/>
  <c r="AE131" i="4"/>
  <c r="AD131" i="4"/>
  <c r="AH130" i="4"/>
  <c r="AG130" i="4"/>
  <c r="AF130" i="4"/>
  <c r="AE130" i="4"/>
  <c r="AD130" i="4"/>
  <c r="AH129" i="4"/>
  <c r="AG129" i="4"/>
  <c r="AF129" i="4"/>
  <c r="AE129" i="4"/>
  <c r="AD129" i="4"/>
  <c r="AH128" i="4"/>
  <c r="AG128" i="4"/>
  <c r="AF128" i="4"/>
  <c r="AE128" i="4"/>
  <c r="AD128" i="4"/>
  <c r="AH127" i="4"/>
  <c r="AG127" i="4"/>
  <c r="AF127" i="4"/>
  <c r="AE127" i="4"/>
  <c r="AD127" i="4"/>
  <c r="AH126" i="4"/>
  <c r="AG126" i="4"/>
  <c r="AF126" i="4"/>
  <c r="AE126" i="4"/>
  <c r="AD126" i="4"/>
  <c r="AH125" i="4"/>
  <c r="AG125" i="4"/>
  <c r="AF125" i="4"/>
  <c r="AE125" i="4"/>
  <c r="AD125" i="4"/>
  <c r="AH124" i="4"/>
  <c r="AG124" i="4"/>
  <c r="AF124" i="4"/>
  <c r="AE124" i="4"/>
  <c r="AD124" i="4"/>
  <c r="AH123" i="4"/>
  <c r="AG123" i="4"/>
  <c r="AF123" i="4"/>
  <c r="AE123" i="4"/>
  <c r="AD123" i="4"/>
  <c r="AH122" i="4"/>
  <c r="AG122" i="4"/>
  <c r="AF122" i="4"/>
  <c r="AE122" i="4"/>
  <c r="AD122" i="4"/>
  <c r="AH121" i="4"/>
  <c r="AG121" i="4"/>
  <c r="AF121" i="4"/>
  <c r="AE121" i="4"/>
  <c r="AD121" i="4"/>
  <c r="AH120" i="4"/>
  <c r="AG120" i="4"/>
  <c r="AF120" i="4"/>
  <c r="AE120" i="4"/>
  <c r="AD120" i="4"/>
  <c r="AH119" i="4"/>
  <c r="AG119" i="4"/>
  <c r="AF119" i="4"/>
  <c r="AE119" i="4"/>
  <c r="AD119" i="4"/>
  <c r="AH118" i="4"/>
  <c r="AG118" i="4"/>
  <c r="AF118" i="4"/>
  <c r="AE118" i="4"/>
  <c r="AD118" i="4"/>
  <c r="AH117" i="4"/>
  <c r="AG117" i="4"/>
  <c r="AF117" i="4"/>
  <c r="AE117" i="4"/>
  <c r="AD117" i="4"/>
  <c r="AH116" i="4"/>
  <c r="AG116" i="4"/>
  <c r="AF116" i="4"/>
  <c r="AE116" i="4"/>
  <c r="AD116" i="4"/>
  <c r="AH115" i="4"/>
  <c r="AG115" i="4"/>
  <c r="AF115" i="4"/>
  <c r="AE115" i="4"/>
  <c r="AD115" i="4"/>
  <c r="AH114" i="4"/>
  <c r="AG114" i="4"/>
  <c r="AF114" i="4"/>
  <c r="AE114" i="4"/>
  <c r="AD114" i="4"/>
  <c r="AH113" i="4"/>
  <c r="AG113" i="4"/>
  <c r="AF113" i="4"/>
  <c r="AE113" i="4"/>
  <c r="AD113" i="4"/>
  <c r="AH112" i="4"/>
  <c r="AG112" i="4"/>
  <c r="AF112" i="4"/>
  <c r="AE112" i="4"/>
  <c r="AD112" i="4"/>
  <c r="AH111" i="4"/>
  <c r="AG111" i="4"/>
  <c r="AF111" i="4"/>
  <c r="AE111" i="4"/>
  <c r="AD111" i="4"/>
  <c r="AH110" i="4"/>
  <c r="AG110" i="4"/>
  <c r="AF110" i="4"/>
  <c r="AE110" i="4"/>
  <c r="AD110" i="4"/>
  <c r="AH109" i="4"/>
  <c r="AG109" i="4"/>
  <c r="AF109" i="4"/>
  <c r="AE109" i="4"/>
  <c r="AD109" i="4"/>
  <c r="AH108" i="4"/>
  <c r="AG108" i="4"/>
  <c r="AF108" i="4"/>
  <c r="AE108" i="4"/>
  <c r="AD108" i="4"/>
  <c r="AH107" i="4"/>
  <c r="AG107" i="4"/>
  <c r="AF107" i="4"/>
  <c r="AE107" i="4"/>
  <c r="AD107" i="4"/>
  <c r="AH106" i="4"/>
  <c r="AG106" i="4"/>
  <c r="AF106" i="4"/>
  <c r="AE106" i="4"/>
  <c r="AD106" i="4"/>
  <c r="AH105" i="4"/>
  <c r="AG105" i="4"/>
  <c r="AF105" i="4"/>
  <c r="AE105" i="4"/>
  <c r="AD105" i="4"/>
  <c r="AH104" i="4"/>
  <c r="AG104" i="4"/>
  <c r="AF104" i="4"/>
  <c r="AE104" i="4"/>
  <c r="AD104" i="4"/>
  <c r="AH103" i="4"/>
  <c r="AG103" i="4"/>
  <c r="AF103" i="4"/>
  <c r="AE103" i="4"/>
  <c r="AD103" i="4"/>
  <c r="AH102" i="4"/>
  <c r="AG102" i="4"/>
  <c r="AF102" i="4"/>
  <c r="AE102" i="4"/>
  <c r="AD102" i="4"/>
  <c r="AH101" i="4"/>
  <c r="AG101" i="4"/>
  <c r="AF101" i="4"/>
  <c r="AE101" i="4"/>
  <c r="AD101" i="4"/>
  <c r="AH100" i="4"/>
  <c r="AG100" i="4"/>
  <c r="AF100" i="4"/>
  <c r="AE100" i="4"/>
  <c r="AD100" i="4"/>
  <c r="AH99" i="4"/>
  <c r="AG99" i="4"/>
  <c r="AF99" i="4"/>
  <c r="AE99" i="4"/>
  <c r="AD99" i="4"/>
  <c r="AH98" i="4"/>
  <c r="AG98" i="4"/>
  <c r="AF98" i="4"/>
  <c r="AE98" i="4"/>
  <c r="AD98" i="4"/>
  <c r="AH97" i="4"/>
  <c r="AG97" i="4"/>
  <c r="AF97" i="4"/>
  <c r="AE97" i="4"/>
  <c r="AD97" i="4"/>
  <c r="AH96" i="4"/>
  <c r="AG96" i="4"/>
  <c r="AF96" i="4"/>
  <c r="AE96" i="4"/>
  <c r="AD96" i="4"/>
  <c r="AH95" i="4"/>
  <c r="AG95" i="4"/>
  <c r="AF95" i="4"/>
  <c r="AE95" i="4"/>
  <c r="AD95" i="4"/>
  <c r="AH94" i="4"/>
  <c r="AG94" i="4"/>
  <c r="AF94" i="4"/>
  <c r="AE94" i="4"/>
  <c r="AD94" i="4"/>
  <c r="AH93" i="4"/>
  <c r="AG93" i="4"/>
  <c r="AF93" i="4"/>
  <c r="AE93" i="4"/>
  <c r="AD93" i="4"/>
  <c r="AH92" i="4"/>
  <c r="AG92" i="4"/>
  <c r="AF92" i="4"/>
  <c r="AE92" i="4"/>
  <c r="AD92" i="4"/>
  <c r="AH91" i="4"/>
  <c r="AG91" i="4"/>
  <c r="AF91" i="4"/>
  <c r="AE91" i="4"/>
  <c r="AD91" i="4"/>
  <c r="AH90" i="4"/>
  <c r="AG90" i="4"/>
  <c r="AF90" i="4"/>
  <c r="AE90" i="4"/>
  <c r="AD90" i="4"/>
  <c r="AH89" i="4"/>
  <c r="AG89" i="4"/>
  <c r="AF89" i="4"/>
  <c r="AE89" i="4"/>
  <c r="AD89" i="4"/>
  <c r="AH88" i="4"/>
  <c r="AG88" i="4"/>
  <c r="AF88" i="4"/>
  <c r="AE88" i="4"/>
  <c r="AD88" i="4"/>
  <c r="AH87" i="4"/>
  <c r="AG87" i="4"/>
  <c r="AF87" i="4"/>
  <c r="AE87" i="4"/>
  <c r="AD87" i="4"/>
  <c r="AH86" i="4"/>
  <c r="AG86" i="4"/>
  <c r="AF86" i="4"/>
  <c r="AE86" i="4"/>
  <c r="AD86" i="4"/>
  <c r="AH85" i="4"/>
  <c r="AG85" i="4"/>
  <c r="AF85" i="4"/>
  <c r="AE85" i="4"/>
  <c r="AD85" i="4"/>
  <c r="AH84" i="4"/>
  <c r="AG84" i="4"/>
  <c r="AF84" i="4"/>
  <c r="AE84" i="4"/>
  <c r="AD84" i="4"/>
  <c r="AH83" i="4"/>
  <c r="AG83" i="4"/>
  <c r="AF83" i="4"/>
  <c r="AE83" i="4"/>
  <c r="AD83" i="4"/>
  <c r="AH82" i="4"/>
  <c r="AG82" i="4"/>
  <c r="AF82" i="4"/>
  <c r="AE82" i="4"/>
  <c r="AD82" i="4"/>
  <c r="AH81" i="4"/>
  <c r="AG81" i="4"/>
  <c r="AF81" i="4"/>
  <c r="AE81" i="4"/>
  <c r="AD81" i="4"/>
  <c r="AH80" i="4"/>
  <c r="AG80" i="4"/>
  <c r="AF80" i="4"/>
  <c r="AE80" i="4"/>
  <c r="AD80" i="4"/>
  <c r="AH79" i="4"/>
  <c r="AG79" i="4"/>
  <c r="AF79" i="4"/>
  <c r="AE79" i="4"/>
  <c r="AD79" i="4"/>
  <c r="AH78" i="4"/>
  <c r="AG78" i="4"/>
  <c r="AF78" i="4"/>
  <c r="AE78" i="4"/>
  <c r="AD78" i="4"/>
  <c r="AH77" i="4"/>
  <c r="AG77" i="4"/>
  <c r="AF77" i="4"/>
  <c r="AE77" i="4"/>
  <c r="AD77" i="4"/>
  <c r="AH76" i="4"/>
  <c r="AG76" i="4"/>
  <c r="AF76" i="4"/>
  <c r="AE76" i="4"/>
  <c r="AD76" i="4"/>
  <c r="AH75" i="4"/>
  <c r="AG75" i="4"/>
  <c r="AF75" i="4"/>
  <c r="AE75" i="4"/>
  <c r="AD75" i="4"/>
  <c r="AH74" i="4"/>
  <c r="AG74" i="4"/>
  <c r="AF74" i="4"/>
  <c r="AE74" i="4"/>
  <c r="AD74" i="4"/>
  <c r="AH73" i="4"/>
  <c r="AG73" i="4"/>
  <c r="AF73" i="4"/>
  <c r="AE73" i="4"/>
  <c r="AD73" i="4"/>
  <c r="AH72" i="4"/>
  <c r="AG72" i="4"/>
  <c r="AF72" i="4"/>
  <c r="AE72" i="4"/>
  <c r="AD72" i="4"/>
  <c r="AH71" i="4"/>
  <c r="AG71" i="4"/>
  <c r="AF71" i="4"/>
  <c r="AE71" i="4"/>
  <c r="AD71" i="4"/>
  <c r="AH70" i="4"/>
  <c r="AG70" i="4"/>
  <c r="AF70" i="4"/>
  <c r="AE70" i="4"/>
  <c r="AD70" i="4"/>
  <c r="AH69" i="4"/>
  <c r="AG69" i="4"/>
  <c r="AF69" i="4"/>
  <c r="AE69" i="4"/>
  <c r="AD69" i="4"/>
  <c r="AH68" i="4"/>
  <c r="AG68" i="4"/>
  <c r="AF68" i="4"/>
  <c r="AE68" i="4"/>
  <c r="AD68" i="4"/>
  <c r="AH67" i="4"/>
  <c r="AG67" i="4"/>
  <c r="AF67" i="4"/>
  <c r="AE67" i="4"/>
  <c r="AD67" i="4"/>
  <c r="AH66" i="4"/>
  <c r="AG66" i="4"/>
  <c r="AF66" i="4"/>
  <c r="AE66" i="4"/>
  <c r="AD66" i="4"/>
  <c r="AH65" i="4"/>
  <c r="AG65" i="4"/>
  <c r="AF65" i="4"/>
  <c r="AE65" i="4"/>
  <c r="AD65" i="4"/>
  <c r="AH64" i="4"/>
  <c r="AG64" i="4"/>
  <c r="AF64" i="4"/>
  <c r="AE64" i="4"/>
  <c r="AD64" i="4"/>
  <c r="AH63" i="4"/>
  <c r="AG63" i="4"/>
  <c r="AF63" i="4"/>
  <c r="AE63" i="4"/>
  <c r="AD63" i="4"/>
  <c r="AH62" i="4"/>
  <c r="AG62" i="4"/>
  <c r="AF62" i="4"/>
  <c r="AE62" i="4"/>
  <c r="AD62" i="4"/>
  <c r="AH61" i="4"/>
  <c r="AG61" i="4"/>
  <c r="AF61" i="4"/>
  <c r="AE61" i="4"/>
  <c r="AD61" i="4"/>
  <c r="AH60" i="4"/>
  <c r="AG60" i="4"/>
  <c r="AF60" i="4"/>
  <c r="AE60" i="4"/>
  <c r="AD60" i="4"/>
  <c r="AH59" i="4"/>
  <c r="AG59" i="4"/>
  <c r="AF59" i="4"/>
  <c r="AE59" i="4"/>
  <c r="AD59" i="4"/>
  <c r="AH58" i="4"/>
  <c r="AG58" i="4"/>
  <c r="AF58" i="4"/>
  <c r="AE58" i="4"/>
  <c r="AD58" i="4"/>
  <c r="AH57" i="4"/>
  <c r="AG57" i="4"/>
  <c r="AF57" i="4"/>
  <c r="AE57" i="4"/>
  <c r="AD57" i="4"/>
  <c r="AH56" i="4"/>
  <c r="AG56" i="4"/>
  <c r="AF56" i="4"/>
  <c r="AE56" i="4"/>
  <c r="AD56" i="4"/>
  <c r="AH42" i="4"/>
  <c r="AG42" i="4"/>
  <c r="AF42" i="4"/>
  <c r="AE42" i="4"/>
  <c r="AD42" i="4"/>
  <c r="AH40" i="4"/>
  <c r="AG40" i="4"/>
  <c r="AF40" i="4"/>
  <c r="AE40" i="4"/>
  <c r="AD40" i="4"/>
  <c r="AH38" i="4"/>
  <c r="AG38" i="4"/>
  <c r="AF38" i="4"/>
  <c r="AE38" i="4"/>
  <c r="AD38" i="4"/>
  <c r="AH36" i="4"/>
  <c r="AG36" i="4"/>
  <c r="AF36" i="4"/>
  <c r="AE36" i="4"/>
  <c r="AD36" i="4"/>
  <c r="AH21" i="4"/>
  <c r="AG21" i="4"/>
  <c r="AF21" i="4"/>
  <c r="AE21" i="4"/>
  <c r="AD21" i="4"/>
  <c r="AH19" i="4"/>
  <c r="AG19" i="4"/>
  <c r="AF19" i="4"/>
  <c r="AE19" i="4"/>
  <c r="AD19" i="4"/>
  <c r="AH18" i="4"/>
  <c r="AG18" i="4"/>
  <c r="AF18" i="4"/>
  <c r="AE18" i="4"/>
  <c r="AD18" i="4"/>
  <c r="AH16" i="4"/>
  <c r="AG16" i="4"/>
  <c r="AF16" i="4"/>
  <c r="AE16" i="4"/>
  <c r="AD16" i="4"/>
  <c r="AH15" i="4"/>
  <c r="AG15" i="4"/>
  <c r="AF15" i="4"/>
  <c r="AE15" i="4"/>
  <c r="AD15" i="4"/>
  <c r="AH13" i="4"/>
  <c r="AG13" i="4"/>
  <c r="AF13" i="4"/>
  <c r="AE13" i="4"/>
  <c r="AD13" i="4"/>
  <c r="AG64" i="3" l="1"/>
  <c r="AF64" i="3"/>
  <c r="AH64" i="3"/>
  <c r="AD64" i="3"/>
  <c r="AE64" i="3"/>
  <c r="AG88" i="3"/>
  <c r="AF88" i="3"/>
  <c r="AH88" i="3"/>
  <c r="AD88" i="3"/>
  <c r="AE88" i="3"/>
  <c r="AG96" i="3"/>
  <c r="AF96" i="3"/>
  <c r="AH96" i="3"/>
  <c r="AD96" i="3"/>
  <c r="AE96" i="3"/>
  <c r="AE41" i="3"/>
  <c r="AD41" i="3"/>
  <c r="AG41" i="3"/>
  <c r="AF41" i="3"/>
  <c r="AH41" i="3"/>
  <c r="AE57" i="3"/>
  <c r="AD57" i="3"/>
  <c r="AG57" i="3"/>
  <c r="AF57" i="3"/>
  <c r="AH57" i="3"/>
  <c r="AE81" i="3"/>
  <c r="AD81" i="3"/>
  <c r="AG81" i="3"/>
  <c r="AF81" i="3"/>
  <c r="AH81" i="3"/>
  <c r="AH34" i="3"/>
  <c r="AE34" i="3"/>
  <c r="AD34" i="3"/>
  <c r="AG34" i="3"/>
  <c r="AF34" i="3"/>
  <c r="AH50" i="3"/>
  <c r="AD50" i="3"/>
  <c r="AE50" i="3"/>
  <c r="AG50" i="3"/>
  <c r="AF50" i="3"/>
  <c r="AH66" i="3"/>
  <c r="AD66" i="3"/>
  <c r="AE66" i="3"/>
  <c r="AG66" i="3"/>
  <c r="AF66" i="3"/>
  <c r="AH82" i="3"/>
  <c r="AD82" i="3"/>
  <c r="AE82" i="3"/>
  <c r="AG82" i="3"/>
  <c r="AF82" i="3"/>
  <c r="AH106" i="3"/>
  <c r="AE106" i="3"/>
  <c r="AD106" i="3"/>
  <c r="AG106" i="3"/>
  <c r="AF106" i="3"/>
  <c r="AF51" i="3"/>
  <c r="AE51" i="3"/>
  <c r="AD51" i="3"/>
  <c r="AG51" i="3"/>
  <c r="AH51" i="3"/>
  <c r="AF91" i="3"/>
  <c r="AE91" i="3"/>
  <c r="AD91" i="3"/>
  <c r="AG91" i="3"/>
  <c r="AH91" i="3"/>
  <c r="AF107" i="3"/>
  <c r="AE107" i="3"/>
  <c r="AD107" i="3"/>
  <c r="AG107" i="3"/>
  <c r="AH107" i="3"/>
  <c r="AH36" i="3"/>
  <c r="AE36" i="3"/>
  <c r="AD36" i="3"/>
  <c r="AG36" i="3"/>
  <c r="AF36" i="3"/>
  <c r="AH44" i="3"/>
  <c r="AE44" i="3"/>
  <c r="AD44" i="3"/>
  <c r="AG44" i="3"/>
  <c r="AF44" i="3"/>
  <c r="AH52" i="3"/>
  <c r="AE52" i="3"/>
  <c r="AD52" i="3"/>
  <c r="AG52" i="3"/>
  <c r="AF52" i="3"/>
  <c r="AH60" i="3"/>
  <c r="AE60" i="3"/>
  <c r="AD60" i="3"/>
  <c r="AG60" i="3"/>
  <c r="AF60" i="3"/>
  <c r="AH68" i="3"/>
  <c r="AE68" i="3"/>
  <c r="AD68" i="3"/>
  <c r="AG68" i="3"/>
  <c r="AF68" i="3"/>
  <c r="AH76" i="3"/>
  <c r="AE76" i="3"/>
  <c r="AD76" i="3"/>
  <c r="AG76" i="3"/>
  <c r="AF76" i="3"/>
  <c r="AH92" i="3"/>
  <c r="AE92" i="3"/>
  <c r="AD92" i="3"/>
  <c r="AG92" i="3"/>
  <c r="AF92" i="3"/>
  <c r="AH100" i="3"/>
  <c r="AE100" i="3"/>
  <c r="AD100" i="3"/>
  <c r="AG100" i="3"/>
  <c r="AF100" i="3"/>
  <c r="AH108" i="3"/>
  <c r="AE108" i="3"/>
  <c r="AD108" i="3"/>
  <c r="AG108" i="3"/>
  <c r="AF108" i="3"/>
  <c r="AH116" i="3"/>
  <c r="AE116" i="3"/>
  <c r="AD116" i="3"/>
  <c r="AG116" i="3"/>
  <c r="AF116" i="3"/>
  <c r="AG56" i="3"/>
  <c r="AF56" i="3"/>
  <c r="AH56" i="3"/>
  <c r="AE56" i="3"/>
  <c r="AD56" i="3"/>
  <c r="AG80" i="3"/>
  <c r="AF80" i="3"/>
  <c r="AH80" i="3"/>
  <c r="AD80" i="3"/>
  <c r="AE80" i="3"/>
  <c r="AG104" i="3"/>
  <c r="AF104" i="3"/>
  <c r="AH104" i="3"/>
  <c r="AE104" i="3"/>
  <c r="AD104" i="3"/>
  <c r="AE33" i="3"/>
  <c r="AD33" i="3"/>
  <c r="AG33" i="3"/>
  <c r="AF33" i="3"/>
  <c r="AH33" i="3"/>
  <c r="AE65" i="3"/>
  <c r="AD65" i="3"/>
  <c r="AG65" i="3"/>
  <c r="AF65" i="3"/>
  <c r="AH65" i="3"/>
  <c r="AE89" i="3"/>
  <c r="AD89" i="3"/>
  <c r="AG89" i="3"/>
  <c r="AF89" i="3"/>
  <c r="AH89" i="3"/>
  <c r="AE113" i="3"/>
  <c r="AD113" i="3"/>
  <c r="AG113" i="3"/>
  <c r="AF113" i="3"/>
  <c r="AH113" i="3"/>
  <c r="AH42" i="3"/>
  <c r="AE42" i="3"/>
  <c r="AD42" i="3"/>
  <c r="AG42" i="3"/>
  <c r="AF42" i="3"/>
  <c r="AH98" i="3"/>
  <c r="AD98" i="3"/>
  <c r="AE98" i="3"/>
  <c r="AG98" i="3"/>
  <c r="AF98" i="3"/>
  <c r="AH114" i="3"/>
  <c r="AD114" i="3"/>
  <c r="AE114" i="3"/>
  <c r="AG114" i="3"/>
  <c r="AF114" i="3"/>
  <c r="AF43" i="3"/>
  <c r="AE43" i="3"/>
  <c r="AD43" i="3"/>
  <c r="AG43" i="3"/>
  <c r="AH43" i="3"/>
  <c r="AF67" i="3"/>
  <c r="AE67" i="3"/>
  <c r="AD67" i="3"/>
  <c r="AG67" i="3"/>
  <c r="AH67" i="3"/>
  <c r="AF75" i="3"/>
  <c r="AE75" i="3"/>
  <c r="AD75" i="3"/>
  <c r="AG75" i="3"/>
  <c r="AH75" i="3"/>
  <c r="AF37" i="3"/>
  <c r="AH37" i="3"/>
  <c r="AE37" i="3"/>
  <c r="AD37" i="3"/>
  <c r="AG37" i="3"/>
  <c r="AF61" i="3"/>
  <c r="AH61" i="3"/>
  <c r="AE61" i="3"/>
  <c r="AD61" i="3"/>
  <c r="AG61" i="3"/>
  <c r="AF77" i="3"/>
  <c r="AH77" i="3"/>
  <c r="AE77" i="3"/>
  <c r="AD77" i="3"/>
  <c r="AG77" i="3"/>
  <c r="AF109" i="3"/>
  <c r="AH109" i="3"/>
  <c r="AE109" i="3"/>
  <c r="AD109" i="3"/>
  <c r="AG109" i="3"/>
  <c r="AF117" i="3"/>
  <c r="AH117" i="3"/>
  <c r="AE117" i="3"/>
  <c r="AD117" i="3"/>
  <c r="AG117" i="3"/>
  <c r="AG38" i="3"/>
  <c r="AF38" i="3"/>
  <c r="AH38" i="3"/>
  <c r="AD38" i="3"/>
  <c r="AE38" i="3"/>
  <c r="AG46" i="3"/>
  <c r="AF46" i="3"/>
  <c r="AH46" i="3"/>
  <c r="AD46" i="3"/>
  <c r="AE46" i="3"/>
  <c r="AG54" i="3"/>
  <c r="AF54" i="3"/>
  <c r="AH54" i="3"/>
  <c r="AE54" i="3"/>
  <c r="AD54" i="3"/>
  <c r="AG62" i="3"/>
  <c r="AF62" i="3"/>
  <c r="AH62" i="3"/>
  <c r="AD62" i="3"/>
  <c r="AE62" i="3"/>
  <c r="AG70" i="3"/>
  <c r="AF70" i="3"/>
  <c r="AH70" i="3"/>
  <c r="AE70" i="3"/>
  <c r="AD70" i="3"/>
  <c r="AG78" i="3"/>
  <c r="AF78" i="3"/>
  <c r="AH78" i="3"/>
  <c r="AE78" i="3"/>
  <c r="AD78" i="3"/>
  <c r="AG86" i="3"/>
  <c r="AF86" i="3"/>
  <c r="AH86" i="3"/>
  <c r="AD86" i="3"/>
  <c r="AE86" i="3"/>
  <c r="AG94" i="3"/>
  <c r="AF94" i="3"/>
  <c r="AH94" i="3"/>
  <c r="AD94" i="3"/>
  <c r="AE94" i="3"/>
  <c r="AG102" i="3"/>
  <c r="AF102" i="3"/>
  <c r="AH102" i="3"/>
  <c r="AE102" i="3"/>
  <c r="AD102" i="3"/>
  <c r="AG110" i="3"/>
  <c r="AF110" i="3"/>
  <c r="AH110" i="3"/>
  <c r="AE110" i="3"/>
  <c r="AD110" i="3"/>
  <c r="AG72" i="3"/>
  <c r="AF72" i="3"/>
  <c r="AH72" i="3"/>
  <c r="AD72" i="3"/>
  <c r="AE72" i="3"/>
  <c r="AG112" i="3"/>
  <c r="AF112" i="3"/>
  <c r="AH112" i="3"/>
  <c r="AE112" i="3"/>
  <c r="AD112" i="3"/>
  <c r="AE49" i="3"/>
  <c r="AD49" i="3"/>
  <c r="AG49" i="3"/>
  <c r="AF49" i="3"/>
  <c r="AH49" i="3"/>
  <c r="AE73" i="3"/>
  <c r="AD73" i="3"/>
  <c r="AG73" i="3"/>
  <c r="AF73" i="3"/>
  <c r="AH73" i="3"/>
  <c r="AE97" i="3"/>
  <c r="AD97" i="3"/>
  <c r="AG97" i="3"/>
  <c r="AF97" i="3"/>
  <c r="AH97" i="3"/>
  <c r="AH58" i="3"/>
  <c r="AE58" i="3"/>
  <c r="AD58" i="3"/>
  <c r="AG58" i="3"/>
  <c r="AF58" i="3"/>
  <c r="AH90" i="3"/>
  <c r="AE90" i="3"/>
  <c r="AD90" i="3"/>
  <c r="AG90" i="3"/>
  <c r="AF90" i="3"/>
  <c r="AF59" i="3"/>
  <c r="AE59" i="3"/>
  <c r="AD59" i="3"/>
  <c r="AG59" i="3"/>
  <c r="AH59" i="3"/>
  <c r="AF83" i="3"/>
  <c r="AE83" i="3"/>
  <c r="AD83" i="3"/>
  <c r="AG83" i="3"/>
  <c r="AH83" i="3"/>
  <c r="AF69" i="3"/>
  <c r="AH69" i="3"/>
  <c r="AE69" i="3"/>
  <c r="AD69" i="3"/>
  <c r="AG69" i="3"/>
  <c r="AF85" i="3"/>
  <c r="AH85" i="3"/>
  <c r="AE85" i="3"/>
  <c r="AD85" i="3"/>
  <c r="AG85" i="3"/>
  <c r="AF101" i="3"/>
  <c r="AH101" i="3"/>
  <c r="AE101" i="3"/>
  <c r="AD101" i="3"/>
  <c r="AG101" i="3"/>
  <c r="AE39" i="3"/>
  <c r="AF39" i="3"/>
  <c r="AH39" i="3"/>
  <c r="AD39" i="3"/>
  <c r="AG39" i="3"/>
  <c r="AE47" i="3"/>
  <c r="AF47" i="3"/>
  <c r="AH47" i="3"/>
  <c r="AD47" i="3"/>
  <c r="AG47" i="3"/>
  <c r="AE55" i="3"/>
  <c r="AD55" i="3"/>
  <c r="AF55" i="3"/>
  <c r="AH55" i="3"/>
  <c r="AG55" i="3"/>
  <c r="AE71" i="3"/>
  <c r="AF71" i="3"/>
  <c r="AH71" i="3"/>
  <c r="AD71" i="3"/>
  <c r="AG71" i="3"/>
  <c r="AE87" i="3"/>
  <c r="AF87" i="3"/>
  <c r="AH87" i="3"/>
  <c r="AD87" i="3"/>
  <c r="AG87" i="3"/>
  <c r="AF95" i="3"/>
  <c r="AH95" i="3"/>
  <c r="AE95" i="3"/>
  <c r="AD95" i="3"/>
  <c r="AG95" i="3"/>
  <c r="AE103" i="3"/>
  <c r="AF103" i="3"/>
  <c r="AH103" i="3"/>
  <c r="AD103" i="3"/>
  <c r="AG103" i="3"/>
  <c r="AD111" i="3"/>
  <c r="AF111" i="3"/>
  <c r="AH111" i="3"/>
  <c r="AE111" i="3"/>
  <c r="AG111" i="3"/>
  <c r="AE119" i="3"/>
  <c r="AF119" i="3"/>
  <c r="AH119" i="3"/>
  <c r="AD119" i="3"/>
  <c r="AG119" i="3"/>
  <c r="Q29" i="1" l="1"/>
  <c r="P29" i="1"/>
  <c r="Q30" i="1"/>
  <c r="P30" i="1"/>
  <c r="Q32" i="1"/>
  <c r="P32" i="1"/>
  <c r="Q57" i="1"/>
  <c r="P57" i="1"/>
  <c r="Q40" i="1"/>
  <c r="P40" i="1"/>
  <c r="Q60" i="1"/>
  <c r="P60" i="1"/>
  <c r="Q68" i="1"/>
  <c r="P68" i="1"/>
  <c r="Q79" i="1"/>
  <c r="P79" i="1"/>
  <c r="Q88" i="1"/>
  <c r="P88" i="1"/>
  <c r="Q98" i="1"/>
  <c r="P98" i="1"/>
  <c r="Q107" i="1"/>
  <c r="P107" i="1"/>
  <c r="Q42" i="1"/>
  <c r="P42" i="1"/>
  <c r="Q52" i="1"/>
  <c r="P52" i="1"/>
  <c r="Q61" i="1"/>
  <c r="P61" i="1"/>
  <c r="Q69" i="1"/>
  <c r="P69" i="1"/>
  <c r="Q81" i="1"/>
  <c r="P81" i="1"/>
  <c r="Q90" i="1"/>
  <c r="P90" i="1"/>
  <c r="Q99" i="1"/>
  <c r="P99" i="1"/>
  <c r="Q108" i="1"/>
  <c r="P108" i="1"/>
  <c r="Q71" i="1"/>
  <c r="P71" i="1"/>
  <c r="Q100" i="1"/>
  <c r="P100" i="1"/>
  <c r="Q54" i="1"/>
  <c r="P54" i="1"/>
  <c r="Q72" i="1"/>
  <c r="P72" i="1"/>
  <c r="Q83" i="1"/>
  <c r="P83" i="1"/>
  <c r="Q92" i="1"/>
  <c r="P92" i="1"/>
  <c r="Q102" i="1"/>
  <c r="P102" i="1"/>
  <c r="Q110" i="1"/>
  <c r="P110" i="1"/>
  <c r="Q77" i="1"/>
  <c r="P77" i="1"/>
  <c r="Q53" i="1"/>
  <c r="P53" i="1"/>
  <c r="Q46" i="1"/>
  <c r="P46" i="1"/>
  <c r="Q64" i="1"/>
  <c r="P64" i="1"/>
  <c r="Q74" i="1"/>
  <c r="P74" i="1"/>
  <c r="Q84" i="1"/>
  <c r="P84" i="1"/>
  <c r="Q93" i="1"/>
  <c r="P93" i="1"/>
  <c r="Q103" i="1"/>
  <c r="P103" i="1"/>
  <c r="Q112" i="1"/>
  <c r="P112" i="1"/>
  <c r="Q38" i="1"/>
  <c r="P38" i="1"/>
  <c r="Q48" i="1"/>
  <c r="P48" i="1"/>
  <c r="Q51" i="1"/>
  <c r="P51" i="1"/>
  <c r="Q43" i="1"/>
  <c r="P43" i="1"/>
  <c r="Q62" i="1"/>
  <c r="P62" i="1"/>
  <c r="Q82" i="1"/>
  <c r="P82" i="1"/>
  <c r="Q91" i="1"/>
  <c r="P91" i="1"/>
  <c r="Q109" i="1"/>
  <c r="P109" i="1"/>
  <c r="Q45" i="1"/>
  <c r="P45" i="1"/>
  <c r="Q63" i="1"/>
  <c r="P63" i="1"/>
  <c r="Q35" i="1"/>
  <c r="P35" i="1"/>
  <c r="Q55" i="1"/>
  <c r="P55" i="1"/>
  <c r="Q37" i="1"/>
  <c r="P37" i="1"/>
  <c r="Q47" i="1"/>
  <c r="P47" i="1"/>
  <c r="Q56" i="1"/>
  <c r="P56" i="1"/>
  <c r="Q65" i="1"/>
  <c r="P65" i="1"/>
  <c r="Q76" i="1"/>
  <c r="P76" i="1"/>
  <c r="Q85" i="1"/>
  <c r="P85" i="1"/>
  <c r="Q94" i="1"/>
  <c r="P94" i="1"/>
  <c r="Q104" i="1"/>
  <c r="P104" i="1"/>
  <c r="Q113" i="1"/>
  <c r="P113" i="1"/>
  <c r="Q66" i="1"/>
  <c r="P66" i="1"/>
  <c r="Q86" i="1"/>
  <c r="P86" i="1"/>
  <c r="Q96" i="1"/>
  <c r="P96" i="1"/>
  <c r="Q105" i="1"/>
  <c r="P105" i="1"/>
  <c r="Q115" i="1"/>
  <c r="P115" i="1"/>
  <c r="Q39" i="1"/>
  <c r="P39" i="1"/>
  <c r="Q50" i="1"/>
  <c r="P50" i="1"/>
  <c r="Q58" i="1"/>
  <c r="P58" i="1"/>
  <c r="Q67" i="1"/>
  <c r="P67" i="1"/>
  <c r="Q78" i="1"/>
  <c r="P78" i="1"/>
  <c r="Q87" i="1"/>
  <c r="P87" i="1"/>
  <c r="Q97" i="1"/>
  <c r="P97" i="1"/>
  <c r="Q106" i="1"/>
  <c r="P106" i="1"/>
  <c r="Q73" i="1"/>
  <c r="P73" i="1"/>
  <c r="AD14" i="4" l="1"/>
  <c r="AH14" i="4"/>
  <c r="AG14" i="4"/>
  <c r="AF14" i="4"/>
  <c r="AE14" i="4"/>
  <c r="AD17" i="4"/>
  <c r="AH17" i="4"/>
  <c r="AG17" i="4"/>
  <c r="AF17" i="4"/>
  <c r="AE17" i="4"/>
  <c r="S24" i="13" l="1"/>
  <c r="Q28" i="13" l="1"/>
  <c r="S61" i="13"/>
  <c r="S32" i="13"/>
  <c r="Q73" i="13"/>
  <c r="S65" i="13"/>
  <c r="S28" i="13"/>
  <c r="S73" i="13"/>
  <c r="T19" i="13"/>
  <c r="Q38" i="13"/>
  <c r="S34" i="13"/>
  <c r="Q47" i="13"/>
  <c r="S83" i="13"/>
  <c r="Q94" i="13"/>
  <c r="T17" i="13"/>
  <c r="T57" i="13"/>
  <c r="T34" i="13"/>
  <c r="Q92" i="13"/>
  <c r="S38" i="13"/>
  <c r="Q57" i="13"/>
  <c r="S92" i="13"/>
  <c r="T61" i="13"/>
  <c r="S47" i="13"/>
  <c r="Q61" i="13"/>
  <c r="S21" i="13"/>
  <c r="S94" i="13"/>
  <c r="T24" i="13"/>
  <c r="T65" i="13"/>
  <c r="Q24" i="13"/>
  <c r="S17" i="13"/>
  <c r="S57" i="13"/>
  <c r="Q65" i="13"/>
  <c r="T28" i="13"/>
  <c r="T73" i="13"/>
  <c r="T78" i="13"/>
  <c r="Q78" i="13"/>
  <c r="T83" i="13"/>
  <c r="Q34" i="13"/>
  <c r="Q83" i="13"/>
  <c r="T38" i="13"/>
  <c r="T92" i="13"/>
  <c r="T32" i="13"/>
  <c r="Q32" i="13"/>
  <c r="S19" i="13"/>
  <c r="S78" i="13"/>
  <c r="T47" i="13"/>
  <c r="T21" i="13"/>
  <c r="T94" i="13"/>
  <c r="S16" i="13" l="1"/>
  <c r="T14" i="13"/>
  <c r="T20" i="13"/>
  <c r="Q19" i="13"/>
  <c r="Q18" i="13"/>
  <c r="T13" i="13"/>
  <c r="T18" i="13"/>
  <c r="T16" i="13"/>
  <c r="Q15" i="13"/>
  <c r="S14" i="13"/>
  <c r="S20" i="13"/>
  <c r="S15" i="13"/>
  <c r="Q17" i="13"/>
  <c r="Q16" i="13"/>
  <c r="Q21" i="13"/>
  <c r="Q20" i="13"/>
  <c r="S13" i="13"/>
  <c r="S18" i="13"/>
  <c r="T15" i="13"/>
  <c r="S12" i="13" l="1"/>
  <c r="Q14" i="13"/>
  <c r="T11" i="13"/>
  <c r="Q13" i="13"/>
  <c r="S11" i="13"/>
  <c r="Q12" i="13"/>
  <c r="T12" i="13"/>
  <c r="Q11" i="13" l="1"/>
  <c r="M21" i="12" l="1"/>
  <c r="M28" i="12"/>
  <c r="M32" i="12"/>
  <c r="M34" i="12"/>
  <c r="M38" i="12"/>
  <c r="M47" i="12"/>
  <c r="M65" i="12"/>
  <c r="M24" i="12"/>
  <c r="M17" i="12"/>
  <c r="M57" i="12"/>
  <c r="M18" i="12"/>
  <c r="M61" i="12"/>
  <c r="M73" i="12"/>
  <c r="M19" i="12"/>
  <c r="M78" i="12"/>
  <c r="M83" i="12"/>
  <c r="M92" i="12"/>
  <c r="M94" i="12"/>
  <c r="M15" i="12" l="1"/>
  <c r="M12" i="12"/>
  <c r="M16" i="12"/>
  <c r="M14" i="12"/>
  <c r="M20" i="12"/>
  <c r="M13" i="12"/>
  <c r="M11" i="12" l="1"/>
  <c r="M36" i="1" l="1"/>
  <c r="M115" i="1"/>
  <c r="M113" i="1"/>
  <c r="N114" i="1" s="1"/>
  <c r="M112" i="1"/>
  <c r="M110" i="1"/>
  <c r="M109" i="1"/>
  <c r="M108" i="1"/>
  <c r="M107" i="1"/>
  <c r="M106" i="1"/>
  <c r="M105" i="1"/>
  <c r="M104" i="1"/>
  <c r="M103" i="1"/>
  <c r="M102" i="1"/>
  <c r="M100" i="1"/>
  <c r="M99" i="1"/>
  <c r="M98" i="1"/>
  <c r="M97" i="1"/>
  <c r="M96" i="1"/>
  <c r="M94" i="1"/>
  <c r="M93" i="1"/>
  <c r="M92" i="1"/>
  <c r="M91" i="1"/>
  <c r="M90" i="1"/>
  <c r="M88" i="1"/>
  <c r="M87" i="1"/>
  <c r="M86" i="1"/>
  <c r="M85" i="1"/>
  <c r="M84" i="1"/>
  <c r="M83" i="1"/>
  <c r="M82" i="1"/>
  <c r="M81" i="1"/>
  <c r="M79" i="1"/>
  <c r="M78" i="1"/>
  <c r="M77" i="1"/>
  <c r="M76" i="1"/>
  <c r="M74" i="1"/>
  <c r="M73" i="1"/>
  <c r="M72" i="1"/>
  <c r="M71" i="1"/>
  <c r="M69" i="1"/>
  <c r="M68" i="1"/>
  <c r="M67" i="1"/>
  <c r="M66" i="1"/>
  <c r="M65" i="1"/>
  <c r="M64" i="1"/>
  <c r="M63" i="1"/>
  <c r="M62" i="1"/>
  <c r="M61" i="1"/>
  <c r="M60" i="1"/>
  <c r="M58" i="1"/>
  <c r="M57" i="1"/>
  <c r="M56" i="1"/>
  <c r="M55" i="1"/>
  <c r="M54" i="1"/>
  <c r="M53" i="1"/>
  <c r="M52" i="1"/>
  <c r="M51" i="1"/>
  <c r="M50" i="1"/>
  <c r="M48" i="1"/>
  <c r="M47" i="1"/>
  <c r="M46" i="1"/>
  <c r="M45" i="1"/>
  <c r="M43" i="1"/>
  <c r="N44" i="1" s="1"/>
  <c r="M42" i="1"/>
  <c r="M40" i="1"/>
  <c r="M39" i="1"/>
  <c r="M38" i="1"/>
  <c r="M37" i="1"/>
  <c r="M35" i="1"/>
  <c r="M34" i="1"/>
  <c r="M33" i="1"/>
  <c r="M32" i="1"/>
  <c r="M30" i="1"/>
  <c r="M31" i="1"/>
  <c r="M95" i="1"/>
  <c r="M101" i="1" l="1"/>
  <c r="M20" i="1"/>
  <c r="P31" i="1"/>
  <c r="AH37" i="4"/>
  <c r="AG37" i="4"/>
  <c r="AF37" i="4"/>
  <c r="AE37" i="4"/>
  <c r="AD37" i="4"/>
  <c r="Q31" i="1"/>
  <c r="AH35" i="3"/>
  <c r="AH41" i="4"/>
  <c r="AG41" i="4"/>
  <c r="AF41" i="4"/>
  <c r="AE41" i="4"/>
  <c r="AD41" i="4"/>
  <c r="AH12" i="4"/>
  <c r="AG12" i="4"/>
  <c r="AF12" i="4"/>
  <c r="AE12" i="4"/>
  <c r="AD12" i="4"/>
  <c r="AH20" i="4"/>
  <c r="AG20" i="4"/>
  <c r="AF20" i="4"/>
  <c r="AE20" i="4"/>
  <c r="AD20" i="4"/>
  <c r="M49" i="1"/>
  <c r="AG93" i="3"/>
  <c r="P49" i="1"/>
  <c r="M44" i="1"/>
  <c r="AE48" i="3"/>
  <c r="M80" i="1"/>
  <c r="AG84" i="3"/>
  <c r="M114" i="1"/>
  <c r="Q33" i="1"/>
  <c r="P33" i="1"/>
  <c r="P44" i="1"/>
  <c r="Q34" i="1"/>
  <c r="P34" i="1"/>
  <c r="AE79" i="3"/>
  <c r="M111" i="1"/>
  <c r="AG115" i="3"/>
  <c r="M89" i="1"/>
  <c r="M23" i="1"/>
  <c r="AH99" i="3"/>
  <c r="AD40" i="3"/>
  <c r="M41" i="1"/>
  <c r="AD45" i="3"/>
  <c r="P111" i="1"/>
  <c r="AE23" i="3"/>
  <c r="P36" i="1"/>
  <c r="P41" i="1"/>
  <c r="M59" i="1"/>
  <c r="AG63" i="3"/>
  <c r="AG105" i="3"/>
  <c r="AG53" i="3"/>
  <c r="AE53" i="3"/>
  <c r="AH26" i="3"/>
  <c r="AD26" i="3"/>
  <c r="AE26" i="3"/>
  <c r="AG26" i="3"/>
  <c r="AF26" i="3"/>
  <c r="AE35" i="3"/>
  <c r="AH53" i="3"/>
  <c r="AH115" i="3"/>
  <c r="AE118" i="3"/>
  <c r="AH118" i="3"/>
  <c r="AG22" i="3"/>
  <c r="AF22" i="3"/>
  <c r="AH22" i="3"/>
  <c r="AE22" i="3"/>
  <c r="AD22" i="3"/>
  <c r="AG32" i="3"/>
  <c r="AF32" i="3"/>
  <c r="AH32" i="3"/>
  <c r="AD32" i="3"/>
  <c r="AE32" i="3"/>
  <c r="AF53" i="3"/>
  <c r="AF63" i="3"/>
  <c r="AD74" i="3"/>
  <c r="AH28" i="3"/>
  <c r="AE28" i="3"/>
  <c r="AD28" i="3"/>
  <c r="AG28" i="3"/>
  <c r="AF28" i="3"/>
  <c r="AF35" i="3"/>
  <c r="AD53" i="3"/>
  <c r="AF118" i="3"/>
  <c r="AH20" i="3"/>
  <c r="AF20" i="3"/>
  <c r="AE20" i="3"/>
  <c r="AD20" i="3"/>
  <c r="AG20" i="3"/>
  <c r="AG30" i="3"/>
  <c r="AF30" i="3"/>
  <c r="AH30" i="3"/>
  <c r="AE30" i="3"/>
  <c r="AD30" i="3"/>
  <c r="AG24" i="3"/>
  <c r="AF24" i="3"/>
  <c r="AH24" i="3"/>
  <c r="AD24" i="3"/>
  <c r="AE24" i="3"/>
  <c r="AD35" i="3"/>
  <c r="AH93" i="3"/>
  <c r="AF115" i="3"/>
  <c r="AD118" i="3"/>
  <c r="P59" i="1"/>
  <c r="Q101" i="1"/>
  <c r="Q70" i="1"/>
  <c r="P89" i="1"/>
  <c r="P80" i="1"/>
  <c r="Q114" i="1"/>
  <c r="M10" i="1"/>
  <c r="P75" i="1"/>
  <c r="N41" i="1"/>
  <c r="N89" i="1"/>
  <c r="N31" i="1"/>
  <c r="M75" i="1"/>
  <c r="N111" i="1"/>
  <c r="N36" i="1"/>
  <c r="N70" i="1"/>
  <c r="N75" i="1"/>
  <c r="N80" i="1"/>
  <c r="N59" i="1"/>
  <c r="N95" i="1"/>
  <c r="M70" i="1"/>
  <c r="N49" i="1"/>
  <c r="M22" i="1"/>
  <c r="M28" i="1"/>
  <c r="N101" i="1"/>
  <c r="M18" i="1"/>
  <c r="M16" i="1"/>
  <c r="M26" i="1"/>
  <c r="M24" i="1" l="1"/>
  <c r="AE99" i="3"/>
  <c r="AF25" i="3"/>
  <c r="AF79" i="3"/>
  <c r="AD63" i="3"/>
  <c r="AE105" i="3"/>
  <c r="AD29" i="3"/>
  <c r="AF105" i="3"/>
  <c r="M11" i="1"/>
  <c r="AG48" i="3"/>
  <c r="AF48" i="3"/>
  <c r="AE21" i="3"/>
  <c r="AD48" i="3"/>
  <c r="AF23" i="3"/>
  <c r="AF74" i="3"/>
  <c r="AH40" i="3"/>
  <c r="M19" i="1"/>
  <c r="AH48" i="3"/>
  <c r="AG23" i="3"/>
  <c r="M21" i="1"/>
  <c r="AH84" i="3"/>
  <c r="AG79" i="3"/>
  <c r="AF93" i="3"/>
  <c r="AF40" i="3"/>
  <c r="AF84" i="3"/>
  <c r="AE40" i="3"/>
  <c r="AG40" i="3"/>
  <c r="AH23" i="3"/>
  <c r="AD93" i="3"/>
  <c r="AH63" i="3"/>
  <c r="AE84" i="3"/>
  <c r="AG35" i="3"/>
  <c r="AD11" i="4"/>
  <c r="AE11" i="4"/>
  <c r="AH11" i="4"/>
  <c r="AF11" i="4"/>
  <c r="AG11" i="4"/>
  <c r="AF99" i="3"/>
  <c r="AE63" i="3"/>
  <c r="AH79" i="3"/>
  <c r="AD84" i="3"/>
  <c r="Q44" i="1"/>
  <c r="AD79" i="3"/>
  <c r="Q49" i="1"/>
  <c r="AH74" i="3"/>
  <c r="Q36" i="1"/>
  <c r="Q41" i="1"/>
  <c r="AE45" i="3"/>
  <c r="AE115" i="3"/>
  <c r="AG74" i="3"/>
  <c r="P101" i="1"/>
  <c r="P114" i="1"/>
  <c r="AF45" i="3"/>
  <c r="AH45" i="3"/>
  <c r="AG45" i="3"/>
  <c r="Q75" i="1"/>
  <c r="Q89" i="1"/>
  <c r="Q59" i="1"/>
  <c r="AG99" i="3"/>
  <c r="AD105" i="3"/>
  <c r="Q80" i="1"/>
  <c r="P95" i="1"/>
  <c r="P70" i="1"/>
  <c r="Q95" i="1"/>
  <c r="AD115" i="3"/>
  <c r="M27" i="1"/>
  <c r="AD23" i="3"/>
  <c r="AD99" i="3"/>
  <c r="AE74" i="3"/>
  <c r="AH105" i="3"/>
  <c r="Q111" i="1"/>
  <c r="AG118" i="3"/>
  <c r="AE93" i="3"/>
  <c r="AG16" i="3"/>
  <c r="AH16" i="3"/>
  <c r="AF16" i="3"/>
  <c r="AD16" i="3"/>
  <c r="AE16" i="3"/>
  <c r="AH18" i="3"/>
  <c r="AF18" i="3"/>
  <c r="AE18" i="3"/>
  <c r="AD18" i="3"/>
  <c r="AG18" i="3"/>
  <c r="M15" i="1"/>
  <c r="M25" i="1"/>
  <c r="M12" i="1"/>
  <c r="M8" i="1"/>
  <c r="M17" i="1"/>
  <c r="M13" i="1"/>
  <c r="M14" i="1"/>
  <c r="AH25" i="3" l="1"/>
  <c r="AG25" i="3"/>
  <c r="AD25" i="3"/>
  <c r="AE25" i="3"/>
  <c r="AE29" i="3"/>
  <c r="AH29" i="3"/>
  <c r="AF29" i="3"/>
  <c r="AG29" i="3"/>
  <c r="AH21" i="3"/>
  <c r="AD13" i="3"/>
  <c r="AG21" i="3"/>
  <c r="AF21" i="3"/>
  <c r="AD21" i="3"/>
  <c r="AH19" i="3"/>
  <c r="AD27" i="3"/>
  <c r="M9" i="1"/>
  <c r="AH27" i="3"/>
  <c r="AG27" i="3"/>
  <c r="AF27" i="3"/>
  <c r="AE27" i="3"/>
  <c r="AF19" i="3"/>
  <c r="AG19" i="3"/>
  <c r="AD19" i="3"/>
  <c r="AE19" i="3"/>
  <c r="AH31" i="3"/>
  <c r="AD31" i="3"/>
  <c r="AG31" i="3"/>
  <c r="AF31" i="3"/>
  <c r="AE31" i="3"/>
  <c r="AG14" i="3"/>
  <c r="AH14" i="3"/>
  <c r="AF14" i="3"/>
  <c r="AD14" i="3"/>
  <c r="AE14" i="3"/>
  <c r="AE15" i="3"/>
  <c r="AH15" i="3"/>
  <c r="AF15" i="3"/>
  <c r="AD15" i="3"/>
  <c r="AG15" i="3"/>
  <c r="AE17" i="3"/>
  <c r="AD17" i="3"/>
  <c r="AG17" i="3"/>
  <c r="AH17" i="3"/>
  <c r="AF17" i="3"/>
  <c r="M7" i="1"/>
  <c r="AG11" i="3" l="1"/>
  <c r="AH13" i="3"/>
  <c r="AE13" i="3"/>
  <c r="AF13" i="3"/>
  <c r="AG13" i="3"/>
  <c r="AF11" i="3"/>
  <c r="AE11" i="3"/>
  <c r="AH11" i="3"/>
  <c r="AH12" i="3"/>
  <c r="AF12" i="3"/>
  <c r="AE12" i="3"/>
  <c r="AD12" i="3"/>
  <c r="AG12" i="3"/>
  <c r="AD11" i="3" l="1"/>
</calcChain>
</file>

<file path=xl/sharedStrings.xml><?xml version="1.0" encoding="utf-8"?>
<sst xmlns="http://schemas.openxmlformats.org/spreadsheetml/2006/main" count="6137" uniqueCount="456">
  <si>
    <t>　</t>
  </si>
  <si>
    <t>普</t>
  </si>
  <si>
    <t>10ａ当</t>
  </si>
  <si>
    <t>更新率</t>
  </si>
  <si>
    <t>計</t>
  </si>
  <si>
    <t>その他</t>
  </si>
  <si>
    <t>たり収量</t>
  </si>
  <si>
    <t xml:space="preserve"> (ha)</t>
  </si>
  <si>
    <t xml:space="preserve"> (%)</t>
  </si>
  <si>
    <t xml:space="preserve"> (kg)</t>
  </si>
  <si>
    <t xml:space="preserve"> (t)</t>
  </si>
  <si>
    <t>シュン</t>
  </si>
  <si>
    <t>ラ　イ</t>
  </si>
  <si>
    <t>子実作付</t>
  </si>
  <si>
    <t>ド</t>
  </si>
  <si>
    <t>全</t>
  </si>
  <si>
    <t>そ</t>
  </si>
  <si>
    <t>個</t>
  </si>
  <si>
    <t>共</t>
  </si>
  <si>
    <t>自</t>
  </si>
  <si>
    <t>面　　積</t>
  </si>
  <si>
    <t>リ</t>
  </si>
  <si>
    <t>面</t>
  </si>
  <si>
    <t>の</t>
  </si>
  <si>
    <t>ル</t>
  </si>
  <si>
    <t>他</t>
  </si>
  <si>
    <t>播</t>
  </si>
  <si>
    <t>層</t>
  </si>
  <si>
    <t>脱</t>
  </si>
  <si>
    <t>通</t>
  </si>
  <si>
    <t>型</t>
  </si>
  <si>
    <t>　(ha)</t>
  </si>
  <si>
    <t>(ha)</t>
  </si>
  <si>
    <t>　</t>
    <phoneticPr fontId="4"/>
  </si>
  <si>
    <t>団地化・</t>
    <rPh sb="0" eb="2">
      <t>ダンチ</t>
    </rPh>
    <rPh sb="2" eb="3">
      <t>カ</t>
    </rPh>
    <phoneticPr fontId="4"/>
  </si>
  <si>
    <t>水利調整</t>
    <rPh sb="0" eb="2">
      <t>スイリ</t>
    </rPh>
    <rPh sb="2" eb="4">
      <t>チョウセイ</t>
    </rPh>
    <phoneticPr fontId="4"/>
  </si>
  <si>
    <t>その他</t>
    <rPh sb="2" eb="3">
      <t>タ</t>
    </rPh>
    <phoneticPr fontId="4"/>
  </si>
  <si>
    <t>５条</t>
    <rPh sb="1" eb="2">
      <t>ジョウ</t>
    </rPh>
    <phoneticPr fontId="2"/>
  </si>
  <si>
    <t>上</t>
    <rPh sb="0" eb="1">
      <t>ジョウ</t>
    </rPh>
    <phoneticPr fontId="2"/>
  </si>
  <si>
    <t>紙</t>
    <rPh sb="0" eb="1">
      <t>カミ</t>
    </rPh>
    <phoneticPr fontId="2"/>
  </si>
  <si>
    <t>袋</t>
    <rPh sb="0" eb="1">
      <t>フクロ</t>
    </rPh>
    <phoneticPr fontId="2"/>
  </si>
  <si>
    <t>　出荷方法</t>
    <rPh sb="1" eb="3">
      <t>シュッカ</t>
    </rPh>
    <rPh sb="3" eb="5">
      <t>ホウホウ</t>
    </rPh>
    <phoneticPr fontId="2"/>
  </si>
  <si>
    <t>（ha）</t>
    <phoneticPr fontId="2"/>
  </si>
  <si>
    <t>　</t>
    <phoneticPr fontId="4"/>
  </si>
  <si>
    <t>　</t>
    <phoneticPr fontId="4"/>
  </si>
  <si>
    <t>　　</t>
    <phoneticPr fontId="4"/>
  </si>
  <si>
    <t>子実作付</t>
    <rPh sb="2" eb="4">
      <t>サクツケ</t>
    </rPh>
    <phoneticPr fontId="2"/>
  </si>
  <si>
    <t>燥</t>
    <rPh sb="0" eb="1">
      <t>ソウ</t>
    </rPh>
    <phoneticPr fontId="2"/>
  </si>
  <si>
    <t>同</t>
    <rPh sb="0" eb="1">
      <t>ドウ</t>
    </rPh>
    <phoneticPr fontId="2"/>
  </si>
  <si>
    <t>赤かび病防除状況</t>
    <rPh sb="0" eb="1">
      <t>アカ</t>
    </rPh>
    <rPh sb="3" eb="4">
      <t>ビョウ</t>
    </rPh>
    <rPh sb="4" eb="6">
      <t>ボウジョ</t>
    </rPh>
    <rPh sb="6" eb="8">
      <t>ジョウキョウ</t>
    </rPh>
    <phoneticPr fontId="2"/>
  </si>
  <si>
    <t>防除回数</t>
    <rPh sb="0" eb="2">
      <t>ボウジョ</t>
    </rPh>
    <rPh sb="2" eb="4">
      <t>カイスウ</t>
    </rPh>
    <phoneticPr fontId="2"/>
  </si>
  <si>
    <t>１回</t>
    <rPh sb="1" eb="2">
      <t>カイ</t>
    </rPh>
    <phoneticPr fontId="2"/>
  </si>
  <si>
    <t>無　防　除</t>
    <rPh sb="0" eb="1">
      <t>ム</t>
    </rPh>
    <rPh sb="2" eb="3">
      <t>ボウ</t>
    </rPh>
    <rPh sb="4" eb="5">
      <t>ジョ</t>
    </rPh>
    <phoneticPr fontId="2"/>
  </si>
  <si>
    <t>２回以上</t>
    <rPh sb="1" eb="2">
      <t>カイ</t>
    </rPh>
    <rPh sb="2" eb="4">
      <t>イジョウ</t>
    </rPh>
    <phoneticPr fontId="2"/>
  </si>
  <si>
    <t>種子</t>
    <rPh sb="0" eb="2">
      <t>シュシ</t>
    </rPh>
    <phoneticPr fontId="2"/>
  </si>
  <si>
    <t>配布</t>
    <rPh sb="0" eb="2">
      <t>ハイフ</t>
    </rPh>
    <phoneticPr fontId="2"/>
  </si>
  <si>
    <t>数量</t>
    <rPh sb="0" eb="2">
      <t>スウリョウ</t>
    </rPh>
    <phoneticPr fontId="2"/>
  </si>
  <si>
    <t>種 子</t>
    <phoneticPr fontId="2"/>
  </si>
  <si>
    <t>生産量</t>
    <phoneticPr fontId="2"/>
  </si>
  <si>
    <t>面　　積</t>
    <phoneticPr fontId="2"/>
  </si>
  <si>
    <t>きぬ</t>
    <phoneticPr fontId="2"/>
  </si>
  <si>
    <t>ゆき</t>
    <phoneticPr fontId="2"/>
  </si>
  <si>
    <t>　</t>
    <phoneticPr fontId="2"/>
  </si>
  <si>
    <t>あずま</t>
    <phoneticPr fontId="2"/>
  </si>
  <si>
    <t>ちから</t>
    <phoneticPr fontId="2"/>
  </si>
  <si>
    <t xml:space="preserve"> (kg)</t>
    <phoneticPr fontId="2"/>
  </si>
  <si>
    <t>収穫法別内訳</t>
    <phoneticPr fontId="2"/>
  </si>
  <si>
    <t>コンバイン</t>
    <phoneticPr fontId="2"/>
  </si>
  <si>
    <t>バ</t>
    <phoneticPr fontId="2"/>
  </si>
  <si>
    <t>フ</t>
    <phoneticPr fontId="2"/>
  </si>
  <si>
    <t>　</t>
    <phoneticPr fontId="2"/>
  </si>
  <si>
    <t>レ</t>
    <phoneticPr fontId="2"/>
  </si>
  <si>
    <t>乾</t>
    <phoneticPr fontId="2"/>
  </si>
  <si>
    <t>ラ</t>
    <phoneticPr fontId="2"/>
  </si>
  <si>
    <t>コ</t>
    <phoneticPr fontId="2"/>
  </si>
  <si>
    <t>ン</t>
    <phoneticPr fontId="2"/>
  </si>
  <si>
    <t>(ha)</t>
    <phoneticPr fontId="2"/>
  </si>
  <si>
    <t>※１　「輪作体系別面積（田作）」については、田作における状況を記入し、合計と、統計数値との整合を図る。</t>
    <rPh sb="4" eb="6">
      <t>リンサク</t>
    </rPh>
    <rPh sb="6" eb="8">
      <t>タイケイ</t>
    </rPh>
    <rPh sb="8" eb="9">
      <t>ベツ</t>
    </rPh>
    <rPh sb="9" eb="11">
      <t>メンセキ</t>
    </rPh>
    <rPh sb="12" eb="14">
      <t>デンサク</t>
    </rPh>
    <rPh sb="22" eb="24">
      <t>デンサク</t>
    </rPh>
    <rPh sb="28" eb="30">
      <t>ジョウキョウ</t>
    </rPh>
    <rPh sb="31" eb="33">
      <t>キニュウ</t>
    </rPh>
    <rPh sb="35" eb="37">
      <t>ゴウケイ</t>
    </rPh>
    <rPh sb="39" eb="41">
      <t>トウケイ</t>
    </rPh>
    <rPh sb="41" eb="43">
      <t>スウチ</t>
    </rPh>
    <rPh sb="45" eb="47">
      <t>セイゴウ</t>
    </rPh>
    <rPh sb="48" eb="49">
      <t>ハカ</t>
    </rPh>
    <phoneticPr fontId="2"/>
  </si>
  <si>
    <t>※２　「播種法別面積」、「収穫法別面積」、「乾燥法別面積」、「出荷方法」の各々の合計は、「子実作付面積」との整合を図る。なお、「子実作付面積」と合致しない場合は、備考欄に理由を記入する。</t>
    <rPh sb="4" eb="6">
      <t>ハシュ</t>
    </rPh>
    <rPh sb="6" eb="7">
      <t>ホウ</t>
    </rPh>
    <rPh sb="7" eb="8">
      <t>ベツ</t>
    </rPh>
    <rPh sb="8" eb="10">
      <t>メンセキ</t>
    </rPh>
    <rPh sb="13" eb="15">
      <t>シュウカク</t>
    </rPh>
    <rPh sb="15" eb="16">
      <t>ホウ</t>
    </rPh>
    <rPh sb="16" eb="17">
      <t>ベツ</t>
    </rPh>
    <rPh sb="17" eb="19">
      <t>メンセキ</t>
    </rPh>
    <rPh sb="22" eb="25">
      <t>カンソウホウ</t>
    </rPh>
    <rPh sb="25" eb="26">
      <t>ベツ</t>
    </rPh>
    <rPh sb="26" eb="28">
      <t>メンセキ</t>
    </rPh>
    <rPh sb="31" eb="33">
      <t>シュッカ</t>
    </rPh>
    <rPh sb="33" eb="35">
      <t>ホウホウ</t>
    </rPh>
    <rPh sb="37" eb="39">
      <t>オノオノ</t>
    </rPh>
    <rPh sb="40" eb="42">
      <t>ゴウケイ</t>
    </rPh>
    <rPh sb="45" eb="47">
      <t>シジツ</t>
    </rPh>
    <rPh sb="47" eb="49">
      <t>サクツケ</t>
    </rPh>
    <rPh sb="49" eb="51">
      <t>メンセキ</t>
    </rPh>
    <rPh sb="54" eb="56">
      <t>セイゴウ</t>
    </rPh>
    <rPh sb="57" eb="58">
      <t>ハカ</t>
    </rPh>
    <rPh sb="72" eb="74">
      <t>ガッチ</t>
    </rPh>
    <rPh sb="77" eb="79">
      <t>バアイ</t>
    </rPh>
    <rPh sb="81" eb="84">
      <t>ビコウラン</t>
    </rPh>
    <rPh sb="85" eb="87">
      <t>リユウ</t>
    </rPh>
    <rPh sb="88" eb="90">
      <t>キニュウ</t>
    </rPh>
    <phoneticPr fontId="2"/>
  </si>
  <si>
    <t>産年</t>
    <rPh sb="0" eb="1">
      <t>サン</t>
    </rPh>
    <rPh sb="1" eb="2">
      <t>ドシ</t>
    </rPh>
    <phoneticPr fontId="2"/>
  </si>
  <si>
    <t>農林事務所</t>
    <rPh sb="0" eb="2">
      <t>ノウリン</t>
    </rPh>
    <rPh sb="2" eb="5">
      <t>ジムショ</t>
    </rPh>
    <phoneticPr fontId="2"/>
  </si>
  <si>
    <t>会津</t>
    <rPh sb="0" eb="2">
      <t>アイヅ</t>
    </rPh>
    <phoneticPr fontId="4"/>
  </si>
  <si>
    <t>※２　「うち実施面積」の内訳については、２種以上の対策を実施した場合は、重複して記載した。</t>
    <rPh sb="6" eb="8">
      <t>ジッシ</t>
    </rPh>
    <rPh sb="8" eb="10">
      <t>メンセキ</t>
    </rPh>
    <rPh sb="12" eb="14">
      <t>ウチワケ</t>
    </rPh>
    <rPh sb="21" eb="22">
      <t>シュ</t>
    </rPh>
    <rPh sb="22" eb="24">
      <t>イジョウ</t>
    </rPh>
    <rPh sb="25" eb="27">
      <t>タイサク</t>
    </rPh>
    <rPh sb="28" eb="30">
      <t>ジッシ</t>
    </rPh>
    <rPh sb="32" eb="34">
      <t>バアイ</t>
    </rPh>
    <rPh sb="36" eb="38">
      <t>チョウフク</t>
    </rPh>
    <rPh sb="40" eb="42">
      <t>キサイ</t>
    </rPh>
    <phoneticPr fontId="4"/>
  </si>
  <si>
    <t>※１　大麦と小麦の合計子実作付面積の内、田作について記載した。</t>
    <rPh sb="3" eb="5">
      <t>オオムギ</t>
    </rPh>
    <rPh sb="6" eb="8">
      <t>コムギ</t>
    </rPh>
    <rPh sb="9" eb="11">
      <t>ゴウケイ</t>
    </rPh>
    <rPh sb="11" eb="13">
      <t>シジツ</t>
    </rPh>
    <rPh sb="13" eb="15">
      <t>サクツケ</t>
    </rPh>
    <rPh sb="15" eb="17">
      <t>メンセキ</t>
    </rPh>
    <rPh sb="18" eb="19">
      <t>ウチ</t>
    </rPh>
    <rPh sb="20" eb="22">
      <t>デンサク</t>
    </rPh>
    <rPh sb="26" eb="28">
      <t>キサイ</t>
    </rPh>
    <phoneticPr fontId="4"/>
  </si>
  <si>
    <t>小　　計</t>
    <rPh sb="0" eb="1">
      <t>ショウ</t>
    </rPh>
    <rPh sb="3" eb="4">
      <t>ケイ</t>
    </rPh>
    <phoneticPr fontId="2"/>
  </si>
  <si>
    <t>伊達</t>
    <rPh sb="0" eb="2">
      <t>ダテ</t>
    </rPh>
    <phoneticPr fontId="4"/>
  </si>
  <si>
    <t>　</t>
    <phoneticPr fontId="4"/>
  </si>
  <si>
    <t>　　</t>
    <phoneticPr fontId="4"/>
  </si>
  <si>
    <t>安達</t>
    <rPh sb="0" eb="2">
      <t>アダチ</t>
    </rPh>
    <phoneticPr fontId="4"/>
  </si>
  <si>
    <t>　</t>
    <phoneticPr fontId="4"/>
  </si>
  <si>
    <t>喜多方</t>
    <rPh sb="0" eb="3">
      <t>キタカタ</t>
    </rPh>
    <phoneticPr fontId="4"/>
  </si>
  <si>
    <t>規格外</t>
    <rPh sb="0" eb="3">
      <t>キカクガイ</t>
    </rPh>
    <phoneticPr fontId="4"/>
  </si>
  <si>
    <t>双葉</t>
    <rPh sb="0" eb="2">
      <t>フタバ</t>
    </rPh>
    <phoneticPr fontId="4"/>
  </si>
  <si>
    <t>産年</t>
    <rPh sb="0" eb="1">
      <t>サン</t>
    </rPh>
    <rPh sb="1" eb="2">
      <t>ネン</t>
    </rPh>
    <phoneticPr fontId="2"/>
  </si>
  <si>
    <t>刈</t>
    <rPh sb="0" eb="1">
      <t>ガ</t>
    </rPh>
    <phoneticPr fontId="2"/>
  </si>
  <si>
    <t>以</t>
    <rPh sb="0" eb="1">
      <t>イ</t>
    </rPh>
    <phoneticPr fontId="2"/>
  </si>
  <si>
    <t xml:space="preserve"> １　小麦の生産出荷状況</t>
    <rPh sb="3" eb="5">
      <t>コムギ</t>
    </rPh>
    <phoneticPr fontId="2"/>
  </si>
  <si>
    <t>奨励品種</t>
    <phoneticPr fontId="2"/>
  </si>
  <si>
    <t>面　　積</t>
    <phoneticPr fontId="2"/>
  </si>
  <si>
    <t xml:space="preserve"> １　大麦の生産出荷状況</t>
    <rPh sb="3" eb="5">
      <t>オオムギ</t>
    </rPh>
    <phoneticPr fontId="2"/>
  </si>
  <si>
    <t xml:space="preserve">   品種別内訳</t>
    <phoneticPr fontId="2"/>
  </si>
  <si>
    <t xml:space="preserve">  品種別内訳</t>
    <phoneticPr fontId="2"/>
  </si>
  <si>
    <t>２　小麦の栽培状況</t>
    <rPh sb="2" eb="4">
      <t>コムギ</t>
    </rPh>
    <phoneticPr fontId="2"/>
  </si>
  <si>
    <t>出</t>
    <rPh sb="0" eb="1">
      <t>デ</t>
    </rPh>
    <phoneticPr fontId="2"/>
  </si>
  <si>
    <t>穂</t>
    <rPh sb="0" eb="1">
      <t>ホ</t>
    </rPh>
    <phoneticPr fontId="2"/>
  </si>
  <si>
    <t>期</t>
    <rPh sb="0" eb="1">
      <t>キ</t>
    </rPh>
    <phoneticPr fontId="2"/>
  </si>
  <si>
    <t>追</t>
    <rPh sb="0" eb="1">
      <t>ツイ</t>
    </rPh>
    <phoneticPr fontId="2"/>
  </si>
  <si>
    <t>肥</t>
    <rPh sb="0" eb="1">
      <t>ヒ</t>
    </rPh>
    <phoneticPr fontId="2"/>
  </si>
  <si>
    <t>２　大麦の栽培状況</t>
    <rPh sb="2" eb="4">
      <t>オオムギ</t>
    </rPh>
    <phoneticPr fontId="2"/>
  </si>
  <si>
    <t>１等</t>
    <rPh sb="1" eb="2">
      <t>トウ</t>
    </rPh>
    <phoneticPr fontId="4"/>
  </si>
  <si>
    <t>２等</t>
    <rPh sb="1" eb="2">
      <t>トウ</t>
    </rPh>
    <phoneticPr fontId="4"/>
  </si>
  <si>
    <t>播種法別内訳</t>
    <phoneticPr fontId="2"/>
  </si>
  <si>
    <t>人</t>
    <phoneticPr fontId="2"/>
  </si>
  <si>
    <t>　</t>
    <phoneticPr fontId="2"/>
  </si>
  <si>
    <t>　</t>
    <phoneticPr fontId="2"/>
  </si>
  <si>
    <t>人</t>
    <phoneticPr fontId="2"/>
  </si>
  <si>
    <t>　</t>
    <phoneticPr fontId="4"/>
  </si>
  <si>
    <t>更新率から種子量換算</t>
    <rPh sb="0" eb="2">
      <t>コウシン</t>
    </rPh>
    <rPh sb="2" eb="3">
      <t>リツ</t>
    </rPh>
    <rPh sb="5" eb="8">
      <t>シュシリョウ</t>
    </rPh>
    <rPh sb="8" eb="10">
      <t>カンサン</t>
    </rPh>
    <phoneticPr fontId="2"/>
  </si>
  <si>
    <t>実施面積</t>
    <rPh sb="0" eb="2">
      <t>ジッシ</t>
    </rPh>
    <rPh sb="2" eb="4">
      <t>メンセキ</t>
    </rPh>
    <phoneticPr fontId="4"/>
  </si>
  <si>
    <t>(ha)</t>
    <phoneticPr fontId="4"/>
  </si>
  <si>
    <t>(参考)</t>
    <rPh sb="1" eb="3">
      <t>サンコウ</t>
    </rPh>
    <phoneticPr fontId="2"/>
  </si>
  <si>
    <t>生産量</t>
    <phoneticPr fontId="2"/>
  </si>
  <si>
    <t>種 子</t>
    <phoneticPr fontId="2"/>
  </si>
  <si>
    <t>　</t>
    <phoneticPr fontId="2"/>
  </si>
  <si>
    <t>県北</t>
    <rPh sb="0" eb="1">
      <t>ケン</t>
    </rPh>
    <rPh sb="1" eb="2">
      <t>キタ</t>
    </rPh>
    <phoneticPr fontId="2"/>
  </si>
  <si>
    <t>伊達</t>
    <rPh sb="0" eb="2">
      <t>ダテ</t>
    </rPh>
    <phoneticPr fontId="2"/>
  </si>
  <si>
    <t>県中</t>
    <rPh sb="0" eb="2">
      <t>ケンチュウ</t>
    </rPh>
    <phoneticPr fontId="2"/>
  </si>
  <si>
    <t>田村</t>
    <rPh sb="0" eb="2">
      <t>タムラ</t>
    </rPh>
    <phoneticPr fontId="2"/>
  </si>
  <si>
    <t>須賀川</t>
    <rPh sb="0" eb="3">
      <t>スカガワ</t>
    </rPh>
    <phoneticPr fontId="2"/>
  </si>
  <si>
    <t>安達</t>
    <rPh sb="0" eb="2">
      <t>アダチ</t>
    </rPh>
    <phoneticPr fontId="2"/>
  </si>
  <si>
    <t>県南</t>
    <rPh sb="0" eb="2">
      <t>ケンナン</t>
    </rPh>
    <phoneticPr fontId="2"/>
  </si>
  <si>
    <t>会津</t>
    <rPh sb="0" eb="2">
      <t>アイヅ</t>
    </rPh>
    <phoneticPr fontId="2"/>
  </si>
  <si>
    <t>喜多方</t>
    <rPh sb="0" eb="3">
      <t>キタカタ</t>
    </rPh>
    <phoneticPr fontId="2"/>
  </si>
  <si>
    <t>南会津</t>
    <rPh sb="0" eb="3">
      <t>ミナミアイヅ</t>
    </rPh>
    <phoneticPr fontId="2"/>
  </si>
  <si>
    <t>双葉</t>
    <rPh sb="0" eb="2">
      <t>フタバ</t>
    </rPh>
    <phoneticPr fontId="2"/>
  </si>
  <si>
    <t>いわき</t>
    <phoneticPr fontId="2"/>
  </si>
  <si>
    <t>県　北</t>
    <rPh sb="0" eb="1">
      <t>ケン</t>
    </rPh>
    <rPh sb="2" eb="3">
      <t>キタ</t>
    </rPh>
    <phoneticPr fontId="2"/>
  </si>
  <si>
    <t>県　中</t>
    <rPh sb="0" eb="1">
      <t>ケン</t>
    </rPh>
    <rPh sb="2" eb="3">
      <t>ナカ</t>
    </rPh>
    <phoneticPr fontId="2"/>
  </si>
  <si>
    <t>県　南</t>
    <rPh sb="0" eb="1">
      <t>ケン</t>
    </rPh>
    <rPh sb="2" eb="3">
      <t>ミナミ</t>
    </rPh>
    <phoneticPr fontId="2"/>
  </si>
  <si>
    <t>会　津</t>
    <rPh sb="0" eb="1">
      <t>カイ</t>
    </rPh>
    <rPh sb="2" eb="3">
      <t>ツ</t>
    </rPh>
    <phoneticPr fontId="2"/>
  </si>
  <si>
    <t>南会津</t>
    <rPh sb="0" eb="1">
      <t>ミナミ</t>
    </rPh>
    <rPh sb="1" eb="3">
      <t>アイヅ</t>
    </rPh>
    <phoneticPr fontId="2"/>
  </si>
  <si>
    <t>相　双</t>
    <rPh sb="0" eb="1">
      <t>ソウ</t>
    </rPh>
    <rPh sb="2" eb="3">
      <t>ソウ</t>
    </rPh>
    <phoneticPr fontId="2"/>
  </si>
  <si>
    <t>県　中</t>
    <rPh sb="0" eb="1">
      <t>ケン</t>
    </rPh>
    <rPh sb="2" eb="3">
      <t>チュウ</t>
    </rPh>
    <phoneticPr fontId="2"/>
  </si>
  <si>
    <t>県南</t>
    <rPh sb="0" eb="1">
      <t>ケン</t>
    </rPh>
    <rPh sb="1" eb="2">
      <t>ミナミ</t>
    </rPh>
    <phoneticPr fontId="2"/>
  </si>
  <si>
    <t>県北</t>
    <rPh sb="0" eb="1">
      <t>ケン</t>
    </rPh>
    <rPh sb="1" eb="2">
      <t>キタ</t>
    </rPh>
    <phoneticPr fontId="4"/>
  </si>
  <si>
    <t>　</t>
    <phoneticPr fontId="4"/>
  </si>
  <si>
    <t>　　</t>
    <phoneticPr fontId="4"/>
  </si>
  <si>
    <t>県中</t>
    <rPh sb="0" eb="2">
      <t>ケンチュウ</t>
    </rPh>
    <phoneticPr fontId="4"/>
  </si>
  <si>
    <t>田村</t>
    <rPh sb="0" eb="2">
      <t>タムラ</t>
    </rPh>
    <phoneticPr fontId="4"/>
  </si>
  <si>
    <t>須賀川</t>
    <rPh sb="0" eb="3">
      <t>スカガワ</t>
    </rPh>
    <phoneticPr fontId="4"/>
  </si>
  <si>
    <t>県南</t>
    <rPh sb="0" eb="1">
      <t>ケン</t>
    </rPh>
    <rPh sb="1" eb="2">
      <t>ミナミ</t>
    </rPh>
    <phoneticPr fontId="4"/>
  </si>
  <si>
    <t>南会津</t>
    <rPh sb="0" eb="3">
      <t>ミナミアイヅ</t>
    </rPh>
    <phoneticPr fontId="4"/>
  </si>
  <si>
    <t>相双</t>
    <rPh sb="0" eb="1">
      <t>ソウ</t>
    </rPh>
    <rPh sb="1" eb="2">
      <t>ソウ</t>
    </rPh>
    <phoneticPr fontId="4"/>
  </si>
  <si>
    <t>いわき</t>
    <phoneticPr fontId="4"/>
  </si>
  <si>
    <t>会　津</t>
    <rPh sb="0" eb="1">
      <t>カイ</t>
    </rPh>
    <rPh sb="2" eb="3">
      <t>ツ</t>
    </rPh>
    <phoneticPr fontId="4"/>
  </si>
  <si>
    <t>県　北</t>
    <rPh sb="0" eb="1">
      <t>ケン</t>
    </rPh>
    <rPh sb="2" eb="3">
      <t>キタ</t>
    </rPh>
    <phoneticPr fontId="4"/>
  </si>
  <si>
    <t>県　中</t>
    <rPh sb="0" eb="1">
      <t>ケン</t>
    </rPh>
    <rPh sb="2" eb="3">
      <t>ナカ</t>
    </rPh>
    <phoneticPr fontId="4"/>
  </si>
  <si>
    <t>県　南</t>
    <rPh sb="0" eb="1">
      <t>ケン</t>
    </rPh>
    <rPh sb="2" eb="3">
      <t>ミナミ</t>
    </rPh>
    <phoneticPr fontId="4"/>
  </si>
  <si>
    <t>南会津</t>
    <rPh sb="0" eb="1">
      <t>ミナミ</t>
    </rPh>
    <rPh sb="1" eb="3">
      <t>アイヅ</t>
    </rPh>
    <phoneticPr fontId="4"/>
  </si>
  <si>
    <t>相　双</t>
    <rPh sb="0" eb="1">
      <t>ソウ</t>
    </rPh>
    <rPh sb="2" eb="3">
      <t>ソウ</t>
    </rPh>
    <phoneticPr fontId="4"/>
  </si>
  <si>
    <t>会津坂下</t>
    <rPh sb="0" eb="2">
      <t>アイヅ</t>
    </rPh>
    <rPh sb="2" eb="3">
      <t>サカ</t>
    </rPh>
    <rPh sb="3" eb="4">
      <t>シタ</t>
    </rPh>
    <phoneticPr fontId="2"/>
  </si>
  <si>
    <t>会津坂下町</t>
    <phoneticPr fontId="2"/>
  </si>
  <si>
    <t>湯 川 村</t>
  </si>
  <si>
    <t>柳 津 町</t>
    <phoneticPr fontId="2"/>
  </si>
  <si>
    <t>三 島 町</t>
    <phoneticPr fontId="2"/>
  </si>
  <si>
    <t>金 山 町</t>
    <phoneticPr fontId="2"/>
  </si>
  <si>
    <t>昭 和 村</t>
    <phoneticPr fontId="2"/>
  </si>
  <si>
    <t>会津美里町</t>
    <phoneticPr fontId="2"/>
  </si>
  <si>
    <t>会津坂下</t>
    <phoneticPr fontId="4"/>
  </si>
  <si>
    <t>いわき</t>
    <phoneticPr fontId="2"/>
  </si>
  <si>
    <t>相双</t>
    <rPh sb="0" eb="2">
      <t>ソウソウ</t>
    </rPh>
    <phoneticPr fontId="2"/>
  </si>
  <si>
    <t>喜多方</t>
  </si>
  <si>
    <t>　</t>
    <phoneticPr fontId="4"/>
  </si>
  <si>
    <t>　　</t>
    <phoneticPr fontId="4"/>
  </si>
  <si>
    <t>(ｔ)</t>
    <phoneticPr fontId="4"/>
  </si>
  <si>
    <t>未検査</t>
    <rPh sb="0" eb="3">
      <t>ミケンサ</t>
    </rPh>
    <phoneticPr fontId="4"/>
  </si>
  <si>
    <t>作業受託</t>
    <rPh sb="0" eb="2">
      <t>サギョウ</t>
    </rPh>
    <rPh sb="2" eb="4">
      <t>ジュタク</t>
    </rPh>
    <phoneticPr fontId="4"/>
  </si>
  <si>
    <t>借地</t>
    <rPh sb="0" eb="2">
      <t>シャクチ</t>
    </rPh>
    <phoneticPr fontId="4"/>
  </si>
  <si>
    <t>自作地</t>
    <rPh sb="0" eb="3">
      <t>ジサクチ</t>
    </rPh>
    <phoneticPr fontId="4"/>
  </si>
  <si>
    <t>シュンライ</t>
    <phoneticPr fontId="4"/>
  </si>
  <si>
    <t>アブクマワセ</t>
    <phoneticPr fontId="4"/>
  </si>
  <si>
    <t>アオバコムギ</t>
    <phoneticPr fontId="4"/>
  </si>
  <si>
    <t>ふく
あかり</t>
    <phoneticPr fontId="14"/>
  </si>
  <si>
    <t>ゆき
ちから</t>
    <phoneticPr fontId="4"/>
  </si>
  <si>
    <t>きぬ
あずま</t>
    <phoneticPr fontId="14"/>
  </si>
  <si>
    <t>畑作</t>
    <rPh sb="0" eb="2">
      <t>ハタサク</t>
    </rPh>
    <phoneticPr fontId="4"/>
  </si>
  <si>
    <t>田作</t>
    <rPh sb="0" eb="2">
      <t>タサク</t>
    </rPh>
    <phoneticPr fontId="4"/>
  </si>
  <si>
    <t>経営所得安定対策対象数量</t>
    <rPh sb="0" eb="2">
      <t>ケイエイ</t>
    </rPh>
    <rPh sb="2" eb="4">
      <t>ショトク</t>
    </rPh>
    <rPh sb="4" eb="6">
      <t>アンテイ</t>
    </rPh>
    <rPh sb="6" eb="8">
      <t>タイサク</t>
    </rPh>
    <rPh sb="8" eb="10">
      <t>タイショウ</t>
    </rPh>
    <rPh sb="10" eb="12">
      <t>スウリョウ</t>
    </rPh>
    <phoneticPr fontId="4"/>
  </si>
  <si>
    <t>生産量</t>
    <rPh sb="0" eb="3">
      <t>セイサンリョウ</t>
    </rPh>
    <phoneticPr fontId="4"/>
  </si>
  <si>
    <t>二毛作
実施
面積</t>
    <rPh sb="0" eb="1">
      <t>2</t>
    </rPh>
    <rPh sb="1" eb="2">
      <t>モウ</t>
    </rPh>
    <rPh sb="2" eb="3">
      <t>サク</t>
    </rPh>
    <rPh sb="4" eb="6">
      <t>ジッシ</t>
    </rPh>
    <rPh sb="7" eb="9">
      <t>メンセキ</t>
    </rPh>
    <phoneticPr fontId="4"/>
  </si>
  <si>
    <t>面積</t>
    <rPh sb="0" eb="2">
      <t>メンセキ</t>
    </rPh>
    <phoneticPr fontId="4"/>
  </si>
  <si>
    <t>　　品種別内訳（品種毎の作付面積）（ｈａ）</t>
    <rPh sb="2" eb="4">
      <t>ヒンシュ</t>
    </rPh>
    <rPh sb="4" eb="5">
      <t>ベツ</t>
    </rPh>
    <rPh sb="5" eb="6">
      <t>ナイ</t>
    </rPh>
    <rPh sb="6" eb="7">
      <t>ヤク</t>
    </rPh>
    <rPh sb="8" eb="10">
      <t>ヒンシュ</t>
    </rPh>
    <rPh sb="10" eb="11">
      <t>ゴト</t>
    </rPh>
    <rPh sb="12" eb="14">
      <t>サクツケ</t>
    </rPh>
    <rPh sb="14" eb="16">
      <t>メンセキ</t>
    </rPh>
    <phoneticPr fontId="14"/>
  </si>
  <si>
    <t>二毛作
実施予定面積</t>
    <rPh sb="0" eb="1">
      <t>2</t>
    </rPh>
    <rPh sb="1" eb="2">
      <t>モウ</t>
    </rPh>
    <rPh sb="2" eb="3">
      <t>サク</t>
    </rPh>
    <rPh sb="4" eb="6">
      <t>ジッシ</t>
    </rPh>
    <rPh sb="6" eb="8">
      <t>ヨテイ</t>
    </rPh>
    <rPh sb="8" eb="10">
      <t>メンセキ</t>
    </rPh>
    <phoneticPr fontId="4"/>
  </si>
  <si>
    <t>播種面積</t>
    <rPh sb="0" eb="2">
      <t>ハシュ</t>
    </rPh>
    <phoneticPr fontId="4"/>
  </si>
  <si>
    <t>相双</t>
    <rPh sb="0" eb="2">
      <t>ソウソウ</t>
    </rPh>
    <phoneticPr fontId="4"/>
  </si>
  <si>
    <t>不</t>
    <rPh sb="0" eb="1">
      <t>フ</t>
    </rPh>
    <phoneticPr fontId="2"/>
  </si>
  <si>
    <t>起</t>
    <rPh sb="0" eb="1">
      <t>キ</t>
    </rPh>
    <phoneticPr fontId="2"/>
  </si>
  <si>
    <t>耕</t>
    <rPh sb="0" eb="1">
      <t>コウ</t>
    </rPh>
    <phoneticPr fontId="2"/>
  </si>
  <si>
    <t>手</t>
    <rPh sb="0" eb="1">
      <t>テ</t>
    </rPh>
    <phoneticPr fontId="2"/>
  </si>
  <si>
    <t>刈</t>
    <rPh sb="0" eb="1">
      <t>カ</t>
    </rPh>
    <phoneticPr fontId="2"/>
  </si>
  <si>
    <t>り</t>
    <phoneticPr fontId="2"/>
  </si>
  <si>
    <t>(バインダ)</t>
    <phoneticPr fontId="2"/>
  </si>
  <si>
    <t>機械乾燥面積</t>
    <phoneticPr fontId="2"/>
  </si>
  <si>
    <t>乾燥法別内訳</t>
    <rPh sb="0" eb="3">
      <t>カンソウホウ</t>
    </rPh>
    <rPh sb="3" eb="4">
      <t>ベツ</t>
    </rPh>
    <rPh sb="4" eb="6">
      <t>ウチワケ</t>
    </rPh>
    <phoneticPr fontId="2"/>
  </si>
  <si>
    <t>自</t>
    <rPh sb="0" eb="1">
      <t>ジ</t>
    </rPh>
    <phoneticPr fontId="2"/>
  </si>
  <si>
    <t>然</t>
    <rPh sb="0" eb="1">
      <t>ゼン</t>
    </rPh>
    <phoneticPr fontId="2"/>
  </si>
  <si>
    <t>乾</t>
    <rPh sb="0" eb="1">
      <t>イヌイ</t>
    </rPh>
    <phoneticPr fontId="2"/>
  </si>
  <si>
    <t>燥</t>
    <rPh sb="0" eb="1">
      <t>ソウ</t>
    </rPh>
    <phoneticPr fontId="2"/>
  </si>
  <si>
    <t>Ｒ</t>
    <phoneticPr fontId="2"/>
  </si>
  <si>
    <t>Ｃ</t>
    <phoneticPr fontId="2"/>
  </si>
  <si>
    <t>Ｅ</t>
    <phoneticPr fontId="2"/>
  </si>
  <si>
    <t>そ</t>
    <phoneticPr fontId="2"/>
  </si>
  <si>
    <t>の</t>
    <phoneticPr fontId="2"/>
  </si>
  <si>
    <t>他</t>
    <rPh sb="0" eb="1">
      <t>ホカ</t>
    </rPh>
    <phoneticPr fontId="2"/>
  </si>
  <si>
    <t>焼</t>
    <rPh sb="0" eb="1">
      <t>ヤ</t>
    </rPh>
    <phoneticPr fontId="4"/>
  </si>
  <si>
    <t>却</t>
    <rPh sb="0" eb="1">
      <t>キャク</t>
    </rPh>
    <phoneticPr fontId="4"/>
  </si>
  <si>
    <t>加</t>
    <rPh sb="0" eb="1">
      <t>カ</t>
    </rPh>
    <phoneticPr fontId="4"/>
  </si>
  <si>
    <t>工</t>
    <rPh sb="0" eb="1">
      <t>コウ</t>
    </rPh>
    <phoneticPr fontId="4"/>
  </si>
  <si>
    <t>そ</t>
    <phoneticPr fontId="4"/>
  </si>
  <si>
    <t>の</t>
    <phoneticPr fontId="4"/>
  </si>
  <si>
    <t>他</t>
    <rPh sb="0" eb="1">
      <t>ホカ</t>
    </rPh>
    <phoneticPr fontId="4"/>
  </si>
  <si>
    <t>耕　種</t>
    <rPh sb="0" eb="1">
      <t>コウ</t>
    </rPh>
    <rPh sb="2" eb="3">
      <t>タネ</t>
    </rPh>
    <phoneticPr fontId="4"/>
  </si>
  <si>
    <t>畜　産</t>
    <rPh sb="0" eb="1">
      <t>チク</t>
    </rPh>
    <rPh sb="2" eb="3">
      <t>サン</t>
    </rPh>
    <phoneticPr fontId="4"/>
  </si>
  <si>
    <t>す</t>
    <phoneticPr fontId="4"/>
  </si>
  <si>
    <t>き</t>
    <phoneticPr fontId="4"/>
  </si>
  <si>
    <t>込</t>
    <rPh sb="0" eb="1">
      <t>コ</t>
    </rPh>
    <phoneticPr fontId="4"/>
  </si>
  <si>
    <t>み</t>
    <phoneticPr fontId="4"/>
  </si>
  <si>
    <t>堆</t>
    <rPh sb="0" eb="1">
      <t>ウズタカシ</t>
    </rPh>
    <phoneticPr fontId="4"/>
  </si>
  <si>
    <t>肥</t>
    <rPh sb="0" eb="1">
      <t>コエ</t>
    </rPh>
    <phoneticPr fontId="4"/>
  </si>
  <si>
    <t>マ</t>
    <phoneticPr fontId="4"/>
  </si>
  <si>
    <t>ル</t>
    <phoneticPr fontId="4"/>
  </si>
  <si>
    <t>チ</t>
    <phoneticPr fontId="4"/>
  </si>
  <si>
    <t>粗</t>
    <rPh sb="0" eb="1">
      <t>ホボ</t>
    </rPh>
    <phoneticPr fontId="4"/>
  </si>
  <si>
    <t>飼</t>
    <rPh sb="0" eb="1">
      <t>シ</t>
    </rPh>
    <phoneticPr fontId="4"/>
  </si>
  <si>
    <t>料</t>
    <rPh sb="0" eb="1">
      <t>リョウ</t>
    </rPh>
    <phoneticPr fontId="4"/>
  </si>
  <si>
    <t>畜</t>
    <rPh sb="0" eb="1">
      <t>チク</t>
    </rPh>
    <phoneticPr fontId="4"/>
  </si>
  <si>
    <t>舎</t>
    <rPh sb="0" eb="1">
      <t>シャ</t>
    </rPh>
    <phoneticPr fontId="4"/>
  </si>
  <si>
    <t>敷</t>
    <rPh sb="0" eb="1">
      <t>シ</t>
    </rPh>
    <phoneticPr fontId="4"/>
  </si>
  <si>
    <t>排水溝・</t>
    <rPh sb="0" eb="3">
      <t>ハイスイコウ</t>
    </rPh>
    <phoneticPr fontId="4"/>
  </si>
  <si>
    <t>明きょ整備</t>
    <rPh sb="0" eb="1">
      <t>メイ</t>
    </rPh>
    <rPh sb="3" eb="5">
      <t>セイビ</t>
    </rPh>
    <phoneticPr fontId="4"/>
  </si>
  <si>
    <t>畝立て</t>
    <rPh sb="0" eb="1">
      <t>ウネ</t>
    </rPh>
    <rPh sb="1" eb="2">
      <t>タ</t>
    </rPh>
    <phoneticPr fontId="4"/>
  </si>
  <si>
    <t>本暗きょ</t>
    <rPh sb="0" eb="1">
      <t>ホン</t>
    </rPh>
    <rPh sb="1" eb="2">
      <t>アン</t>
    </rPh>
    <phoneticPr fontId="4"/>
  </si>
  <si>
    <t>地下水位</t>
    <rPh sb="0" eb="2">
      <t>チカ</t>
    </rPh>
    <rPh sb="2" eb="4">
      <t>スイイ</t>
    </rPh>
    <phoneticPr fontId="4"/>
  </si>
  <si>
    <t>システム</t>
    <phoneticPr fontId="4"/>
  </si>
  <si>
    <t>（FOEAS）</t>
    <phoneticPr fontId="4"/>
  </si>
  <si>
    <t>簡易暗きょ</t>
    <rPh sb="0" eb="2">
      <t>カンイ</t>
    </rPh>
    <rPh sb="2" eb="3">
      <t>アン</t>
    </rPh>
    <phoneticPr fontId="4"/>
  </si>
  <si>
    <t>整備</t>
    <rPh sb="0" eb="2">
      <t>セイビ</t>
    </rPh>
    <phoneticPr fontId="4"/>
  </si>
  <si>
    <t>弾丸暗きょ</t>
    <rPh sb="0" eb="2">
      <t>ダンガン</t>
    </rPh>
    <rPh sb="2" eb="3">
      <t>アン</t>
    </rPh>
    <phoneticPr fontId="4"/>
  </si>
  <si>
    <t>心土破砕</t>
    <rPh sb="0" eb="1">
      <t>ココロ</t>
    </rPh>
    <rPh sb="1" eb="2">
      <t>ツチ</t>
    </rPh>
    <rPh sb="2" eb="4">
      <t>ハサイ</t>
    </rPh>
    <phoneticPr fontId="4"/>
  </si>
  <si>
    <t>４　麦わらの処理方法別作付面積（小麦・大麦）</t>
    <rPh sb="2" eb="3">
      <t>ムギ</t>
    </rPh>
    <rPh sb="6" eb="8">
      <t>ショリ</t>
    </rPh>
    <rPh sb="8" eb="10">
      <t>ホウホウ</t>
    </rPh>
    <rPh sb="10" eb="11">
      <t>ベツ</t>
    </rPh>
    <rPh sb="11" eb="13">
      <t>サクツケ</t>
    </rPh>
    <rPh sb="13" eb="15">
      <t>メンセキ</t>
    </rPh>
    <rPh sb="16" eb="18">
      <t>コムギ</t>
    </rPh>
    <rPh sb="19" eb="21">
      <t>オオムギ</t>
    </rPh>
    <phoneticPr fontId="2"/>
  </si>
  <si>
    <t>（田　作）</t>
    <rPh sb="1" eb="2">
      <t>タ</t>
    </rPh>
    <rPh sb="3" eb="4">
      <t>サク</t>
    </rPh>
    <phoneticPr fontId="4"/>
  </si>
  <si>
    <t>１年</t>
    <rPh sb="1" eb="2">
      <t>ネン</t>
    </rPh>
    <phoneticPr fontId="4"/>
  </si>
  <si>
    <t>２年</t>
    <rPh sb="1" eb="2">
      <t>ネン</t>
    </rPh>
    <phoneticPr fontId="4"/>
  </si>
  <si>
    <t>３作</t>
    <rPh sb="1" eb="2">
      <t>サク</t>
    </rPh>
    <phoneticPr fontId="4"/>
  </si>
  <si>
    <t>稲-麦-大豆</t>
    <rPh sb="0" eb="1">
      <t>イネ</t>
    </rPh>
    <rPh sb="2" eb="3">
      <t>ムギ</t>
    </rPh>
    <rPh sb="4" eb="6">
      <t>ダイズ</t>
    </rPh>
    <phoneticPr fontId="4"/>
  </si>
  <si>
    <t>２作</t>
    <rPh sb="1" eb="2">
      <t>サク</t>
    </rPh>
    <phoneticPr fontId="4"/>
  </si>
  <si>
    <t>水稲</t>
    <rPh sb="0" eb="2">
      <t>スイトウ</t>
    </rPh>
    <phoneticPr fontId="4"/>
  </si>
  <si>
    <t>大豆</t>
    <rPh sb="0" eb="2">
      <t>ダイズ</t>
    </rPh>
    <phoneticPr fontId="4"/>
  </si>
  <si>
    <t>そば</t>
    <phoneticPr fontId="4"/>
  </si>
  <si>
    <t>飼料作物</t>
    <rPh sb="0" eb="2">
      <t>シリョウ</t>
    </rPh>
    <rPh sb="2" eb="4">
      <t>サクモツ</t>
    </rPh>
    <phoneticPr fontId="4"/>
  </si>
  <si>
    <t>野菜</t>
    <rPh sb="0" eb="2">
      <t>ヤサイ</t>
    </rPh>
    <phoneticPr fontId="4"/>
  </si>
  <si>
    <t>うち</t>
    <phoneticPr fontId="4"/>
  </si>
  <si>
    <t>単　作</t>
    <rPh sb="0" eb="1">
      <t>タン</t>
    </rPh>
    <rPh sb="2" eb="3">
      <t>サク</t>
    </rPh>
    <phoneticPr fontId="4"/>
  </si>
  <si>
    <t>福 島 市</t>
  </si>
  <si>
    <t>川 俣 町</t>
  </si>
  <si>
    <t>桑 折 町</t>
  </si>
  <si>
    <t>国 見 町</t>
  </si>
  <si>
    <t>伊 達 市</t>
    <rPh sb="0" eb="1">
      <t>イ</t>
    </rPh>
    <rPh sb="2" eb="3">
      <t>タチ</t>
    </rPh>
    <rPh sb="4" eb="5">
      <t>シ</t>
    </rPh>
    <phoneticPr fontId="16"/>
  </si>
  <si>
    <t>二 本 松 市</t>
  </si>
  <si>
    <t>本 宮 市</t>
    <rPh sb="0" eb="1">
      <t>ホン</t>
    </rPh>
    <rPh sb="2" eb="3">
      <t>ミヤ</t>
    </rPh>
    <rPh sb="4" eb="5">
      <t>シ</t>
    </rPh>
    <phoneticPr fontId="16"/>
  </si>
  <si>
    <t>大 玉 村</t>
  </si>
  <si>
    <t>郡 山 市</t>
    <rPh sb="0" eb="1">
      <t>グン</t>
    </rPh>
    <rPh sb="2" eb="3">
      <t>ヤマ</t>
    </rPh>
    <rPh sb="4" eb="5">
      <t>シ</t>
    </rPh>
    <phoneticPr fontId="16"/>
  </si>
  <si>
    <t>田 村 市</t>
    <rPh sb="0" eb="1">
      <t>タ</t>
    </rPh>
    <rPh sb="2" eb="3">
      <t>ムラ</t>
    </rPh>
    <rPh sb="4" eb="5">
      <t>シ</t>
    </rPh>
    <phoneticPr fontId="16"/>
  </si>
  <si>
    <t>三 春 町</t>
  </si>
  <si>
    <t>小 野 町</t>
  </si>
  <si>
    <t>須 賀 川 市</t>
  </si>
  <si>
    <t>鏡 石 町</t>
  </si>
  <si>
    <t>天 栄 村</t>
  </si>
  <si>
    <t>石 川 町</t>
  </si>
  <si>
    <t>玉 川 村</t>
  </si>
  <si>
    <t>平 田 村</t>
  </si>
  <si>
    <t>浅 川 町</t>
  </si>
  <si>
    <t>古 殿 町</t>
  </si>
  <si>
    <t>白 河 市</t>
  </si>
  <si>
    <t>西 郷 村</t>
  </si>
  <si>
    <t>泉 崎 村</t>
  </si>
  <si>
    <t>中 島 村</t>
  </si>
  <si>
    <t>矢 吹 町</t>
  </si>
  <si>
    <t>棚 倉 町</t>
  </si>
  <si>
    <t>矢 祭 町</t>
  </si>
  <si>
    <t>塙   町</t>
  </si>
  <si>
    <t>鮫 川 村</t>
  </si>
  <si>
    <t>会津若松市</t>
  </si>
  <si>
    <t>磐 梯 町</t>
  </si>
  <si>
    <t>猪 苗 代 町</t>
  </si>
  <si>
    <t>喜 多 方 市</t>
  </si>
  <si>
    <t>北 塩 原 村</t>
  </si>
  <si>
    <t>西 会 津 町</t>
  </si>
  <si>
    <t>会津坂下町</t>
  </si>
  <si>
    <t>柳 津 町</t>
  </si>
  <si>
    <t>三 島 町</t>
  </si>
  <si>
    <t>金 山 町</t>
  </si>
  <si>
    <t>昭 和 村</t>
  </si>
  <si>
    <t>会津美里町</t>
    <rPh sb="0" eb="2">
      <t>アイヅ</t>
    </rPh>
    <rPh sb="2" eb="3">
      <t>ビ</t>
    </rPh>
    <rPh sb="3" eb="4">
      <t>サト</t>
    </rPh>
    <rPh sb="4" eb="5">
      <t>マチ</t>
    </rPh>
    <phoneticPr fontId="16"/>
  </si>
  <si>
    <t>下 郷 町</t>
    <rPh sb="0" eb="1">
      <t>シタ</t>
    </rPh>
    <rPh sb="2" eb="3">
      <t>ゴウ</t>
    </rPh>
    <rPh sb="4" eb="5">
      <t>マチ</t>
    </rPh>
    <phoneticPr fontId="2"/>
  </si>
  <si>
    <t>檜 枝 岐 村</t>
    <rPh sb="0" eb="1">
      <t>ヒノキ</t>
    </rPh>
    <rPh sb="2" eb="3">
      <t>エダ</t>
    </rPh>
    <rPh sb="4" eb="5">
      <t>チマタ</t>
    </rPh>
    <rPh sb="6" eb="7">
      <t>ムラ</t>
    </rPh>
    <phoneticPr fontId="2"/>
  </si>
  <si>
    <t>只 見 町</t>
  </si>
  <si>
    <t>南 会 津 町</t>
    <rPh sb="0" eb="1">
      <t>ミナミ</t>
    </rPh>
    <rPh sb="2" eb="3">
      <t>カイ</t>
    </rPh>
    <rPh sb="4" eb="5">
      <t>ツ</t>
    </rPh>
    <rPh sb="6" eb="7">
      <t>マチ</t>
    </rPh>
    <phoneticPr fontId="16"/>
  </si>
  <si>
    <t>相 馬 市</t>
  </si>
  <si>
    <t>南 相 馬 市</t>
    <rPh sb="0" eb="1">
      <t>ミナミ</t>
    </rPh>
    <rPh sb="2" eb="3">
      <t>ソウ</t>
    </rPh>
    <rPh sb="4" eb="5">
      <t>ウマ</t>
    </rPh>
    <rPh sb="6" eb="7">
      <t>シ</t>
    </rPh>
    <phoneticPr fontId="16"/>
  </si>
  <si>
    <t>新 地 町</t>
  </si>
  <si>
    <t>飯 舘 村</t>
  </si>
  <si>
    <t>広 野 町</t>
  </si>
  <si>
    <t>楢 葉 町</t>
  </si>
  <si>
    <t>富 岡 町</t>
  </si>
  <si>
    <t>川 内 村</t>
  </si>
  <si>
    <t>大 熊 町</t>
  </si>
  <si>
    <t>双 葉 町</t>
  </si>
  <si>
    <t>浪 江 町</t>
  </si>
  <si>
    <t>葛 尾 村</t>
  </si>
  <si>
    <t>い わ き 市</t>
    <rPh sb="6" eb="7">
      <t>シ</t>
    </rPh>
    <phoneticPr fontId="3"/>
  </si>
  <si>
    <t>小　計</t>
    <rPh sb="0" eb="1">
      <t>ショウ</t>
    </rPh>
    <rPh sb="2" eb="3">
      <t>ケイ</t>
    </rPh>
    <phoneticPr fontId="2"/>
  </si>
  <si>
    <t>小　計</t>
  </si>
  <si>
    <t>県　　計</t>
    <rPh sb="0" eb="1">
      <t>ケン</t>
    </rPh>
    <rPh sb="3" eb="4">
      <t>ケイ</t>
    </rPh>
    <phoneticPr fontId="2"/>
  </si>
  <si>
    <t>中 通 り</t>
    <rPh sb="0" eb="1">
      <t>ナカ</t>
    </rPh>
    <rPh sb="2" eb="3">
      <t>トオ</t>
    </rPh>
    <phoneticPr fontId="2"/>
  </si>
  <si>
    <t>会　　津</t>
    <rPh sb="0" eb="1">
      <t>カイ</t>
    </rPh>
    <rPh sb="3" eb="4">
      <t>ツ</t>
    </rPh>
    <phoneticPr fontId="2"/>
  </si>
  <si>
    <t>浜 通 り</t>
    <rPh sb="0" eb="1">
      <t>ハマ</t>
    </rPh>
    <rPh sb="2" eb="3">
      <t>ツウ</t>
    </rPh>
    <phoneticPr fontId="2"/>
  </si>
  <si>
    <t>中 通 り</t>
    <rPh sb="0" eb="1">
      <t>ナカ</t>
    </rPh>
    <rPh sb="2" eb="3">
      <t>ツウ</t>
    </rPh>
    <phoneticPr fontId="2"/>
  </si>
  <si>
    <t>会津美里町</t>
  </si>
  <si>
    <t>３年</t>
    <rPh sb="1" eb="2">
      <t>ネン</t>
    </rPh>
    <phoneticPr fontId="4"/>
  </si>
  <si>
    <t>４作</t>
    <rPh sb="1" eb="2">
      <t>サク</t>
    </rPh>
    <phoneticPr fontId="4"/>
  </si>
  <si>
    <t>汎</t>
    <rPh sb="0" eb="1">
      <t>ハン</t>
    </rPh>
    <phoneticPr fontId="2"/>
  </si>
  <si>
    <t>用</t>
    <rPh sb="0" eb="1">
      <t>ヨウ</t>
    </rPh>
    <phoneticPr fontId="2"/>
  </si>
  <si>
    <t>整合性チェック項目</t>
    <rPh sb="0" eb="3">
      <t>セイゴウセイ</t>
    </rPh>
    <rPh sb="7" eb="9">
      <t>コウモク</t>
    </rPh>
    <phoneticPr fontId="2"/>
  </si>
  <si>
    <t>乾燥法別</t>
    <rPh sb="0" eb="3">
      <t>カンソウホウ</t>
    </rPh>
    <rPh sb="3" eb="4">
      <t>ベツ</t>
    </rPh>
    <phoneticPr fontId="2"/>
  </si>
  <si>
    <t>出荷方法別</t>
    <rPh sb="0" eb="2">
      <t>シュッカ</t>
    </rPh>
    <rPh sb="2" eb="4">
      <t>ホウホウ</t>
    </rPh>
    <rPh sb="4" eb="5">
      <t>ベツ</t>
    </rPh>
    <phoneticPr fontId="2"/>
  </si>
  <si>
    <t>播種法別</t>
    <rPh sb="0" eb="2">
      <t>ハシュ</t>
    </rPh>
    <rPh sb="2" eb="3">
      <t>ホウ</t>
    </rPh>
    <rPh sb="3" eb="4">
      <t>ベツ</t>
    </rPh>
    <phoneticPr fontId="2"/>
  </si>
  <si>
    <t>収穫法別</t>
    <rPh sb="0" eb="2">
      <t>シュウカク</t>
    </rPh>
    <rPh sb="2" eb="3">
      <t>ホウ</t>
    </rPh>
    <rPh sb="3" eb="4">
      <t>ベツ</t>
    </rPh>
    <phoneticPr fontId="2"/>
  </si>
  <si>
    <t>防除回数別</t>
    <rPh sb="0" eb="2">
      <t>ボウジョ</t>
    </rPh>
    <rPh sb="2" eb="4">
      <t>カイスウ</t>
    </rPh>
    <rPh sb="4" eb="5">
      <t>ベツ</t>
    </rPh>
    <phoneticPr fontId="2"/>
  </si>
  <si>
    <t>(小麦・大麦)</t>
    <rPh sb="1" eb="3">
      <t>コムギ</t>
    </rPh>
    <rPh sb="4" eb="6">
      <t>オオムギ</t>
    </rPh>
    <phoneticPr fontId="4"/>
  </si>
  <si>
    <t>（小麦・大麦）</t>
    <rPh sb="1" eb="3">
      <t>コムギ</t>
    </rPh>
    <rPh sb="4" eb="6">
      <t>オオムギ</t>
    </rPh>
    <phoneticPr fontId="4"/>
  </si>
  <si>
    <t>整合性チェック</t>
    <rPh sb="0" eb="3">
      <t>セイゴウセイ</t>
    </rPh>
    <phoneticPr fontId="4"/>
  </si>
  <si>
    <t>全体の合計</t>
    <rPh sb="0" eb="2">
      <t>ゼンタイ</t>
    </rPh>
    <rPh sb="3" eb="5">
      <t>ゴウケイ</t>
    </rPh>
    <phoneticPr fontId="4"/>
  </si>
  <si>
    <t>３，４</t>
    <phoneticPr fontId="4"/>
  </si>
  <si>
    <t>２，３</t>
    <phoneticPr fontId="4"/>
  </si>
  <si>
    <t>１，２</t>
    <phoneticPr fontId="4"/>
  </si>
  <si>
    <t>整合性のチェック</t>
    <rPh sb="0" eb="3">
      <t>セイゴウセイ</t>
    </rPh>
    <phoneticPr fontId="4"/>
  </si>
  <si>
    <t>品種別</t>
    <rPh sb="0" eb="2">
      <t>ヒンシュ</t>
    </rPh>
    <rPh sb="2" eb="3">
      <t>ベツ</t>
    </rPh>
    <phoneticPr fontId="2"/>
  </si>
  <si>
    <t>奨励品種</t>
    <rPh sb="0" eb="2">
      <t>ショウレイ</t>
    </rPh>
    <rPh sb="2" eb="4">
      <t>ヒンシュ</t>
    </rPh>
    <phoneticPr fontId="2"/>
  </si>
  <si>
    <t>合計</t>
    <rPh sb="0" eb="2">
      <t>ゴウケイ</t>
    </rPh>
    <phoneticPr fontId="2"/>
  </si>
  <si>
    <t xml:space="preserve">備　考
</t>
    <rPh sb="0" eb="1">
      <t>ビ</t>
    </rPh>
    <rPh sb="2" eb="3">
      <t>コウ</t>
    </rPh>
    <phoneticPr fontId="2"/>
  </si>
  <si>
    <t>４年産</t>
  </si>
  <si>
    <t>６　麦栽培における排水対策の実施状況（小麦・大麦子実）</t>
    <rPh sb="2" eb="3">
      <t>ムギ</t>
    </rPh>
    <rPh sb="3" eb="5">
      <t>サイバイ</t>
    </rPh>
    <rPh sb="9" eb="11">
      <t>ハイスイ</t>
    </rPh>
    <rPh sb="11" eb="13">
      <t>タイサク</t>
    </rPh>
    <rPh sb="14" eb="16">
      <t>ジッシ</t>
    </rPh>
    <rPh sb="16" eb="18">
      <t>ジョウキョウ</t>
    </rPh>
    <rPh sb="19" eb="21">
      <t>コムギ</t>
    </rPh>
    <rPh sb="22" eb="24">
      <t>オオムギ</t>
    </rPh>
    <rPh sb="24" eb="26">
      <t>シジツ</t>
    </rPh>
    <phoneticPr fontId="2"/>
  </si>
  <si>
    <t>５　作業委託等、スマート農業技術の実施状況（小麦・大麦）</t>
    <rPh sb="2" eb="4">
      <t>サギョウ</t>
    </rPh>
    <rPh sb="4" eb="6">
      <t>イタク</t>
    </rPh>
    <rPh sb="6" eb="7">
      <t>トウ</t>
    </rPh>
    <rPh sb="12" eb="14">
      <t>ノウギョウ</t>
    </rPh>
    <rPh sb="14" eb="16">
      <t>ギジュツ</t>
    </rPh>
    <rPh sb="17" eb="19">
      <t>ジッシ</t>
    </rPh>
    <rPh sb="19" eb="21">
      <t>ジョウキョウ</t>
    </rPh>
    <rPh sb="22" eb="24">
      <t>コムギ</t>
    </rPh>
    <rPh sb="25" eb="27">
      <t>オオムギ</t>
    </rPh>
    <phoneticPr fontId="2"/>
  </si>
  <si>
    <t>(田畑合計)　</t>
    <rPh sb="1" eb="2">
      <t>デン</t>
    </rPh>
    <rPh sb="2" eb="3">
      <t>ハタケ</t>
    </rPh>
    <rPh sb="3" eb="5">
      <t>ゴウケイ</t>
    </rPh>
    <phoneticPr fontId="4"/>
  </si>
  <si>
    <t>コントラ
・作業委託
導入面積</t>
    <phoneticPr fontId="4"/>
  </si>
  <si>
    <t>耕</t>
    <rPh sb="0" eb="1">
      <t>タガヤ</t>
    </rPh>
    <phoneticPr fontId="4"/>
  </si>
  <si>
    <t>う</t>
    <phoneticPr fontId="4"/>
  </si>
  <si>
    <t>ん</t>
    <phoneticPr fontId="4"/>
  </si>
  <si>
    <t>・</t>
    <phoneticPr fontId="4"/>
  </si>
  <si>
    <t>播</t>
    <rPh sb="0" eb="1">
      <t>ハリ</t>
    </rPh>
    <phoneticPr fontId="4"/>
  </si>
  <si>
    <t>種</t>
    <rPh sb="0" eb="1">
      <t>タネ</t>
    </rPh>
    <phoneticPr fontId="4"/>
  </si>
  <si>
    <t>防</t>
    <rPh sb="0" eb="1">
      <t>ボウ</t>
    </rPh>
    <phoneticPr fontId="4"/>
  </si>
  <si>
    <t>除</t>
    <rPh sb="0" eb="1">
      <t>ジョ</t>
    </rPh>
    <phoneticPr fontId="4"/>
  </si>
  <si>
    <t>収</t>
    <rPh sb="0" eb="1">
      <t>シュウ</t>
    </rPh>
    <phoneticPr fontId="4"/>
  </si>
  <si>
    <t>穫</t>
    <rPh sb="0" eb="1">
      <t>カク</t>
    </rPh>
    <phoneticPr fontId="4"/>
  </si>
  <si>
    <t>GPSガイダンス</t>
    <phoneticPr fontId="4"/>
  </si>
  <si>
    <t>導</t>
    <rPh sb="0" eb="1">
      <t>シルベ</t>
    </rPh>
    <phoneticPr fontId="4"/>
  </si>
  <si>
    <t>入</t>
  </si>
  <si>
    <t>積</t>
  </si>
  <si>
    <t>機</t>
    <rPh sb="0" eb="1">
      <t>キ</t>
    </rPh>
    <phoneticPr fontId="4"/>
  </si>
  <si>
    <t>械</t>
    <rPh sb="0" eb="1">
      <t>カイ</t>
    </rPh>
    <phoneticPr fontId="4"/>
  </si>
  <si>
    <t>台</t>
    <rPh sb="0" eb="1">
      <t>ダイ</t>
    </rPh>
    <phoneticPr fontId="4"/>
  </si>
  <si>
    <t>数</t>
    <rPh sb="0" eb="1">
      <t>スウ</t>
    </rPh>
    <phoneticPr fontId="4"/>
  </si>
  <si>
    <t>（台）</t>
    <rPh sb="1" eb="2">
      <t>ダイ</t>
    </rPh>
    <phoneticPr fontId="4"/>
  </si>
  <si>
    <t>可変施肥機</t>
    <rPh sb="0" eb="2">
      <t>カヘン</t>
    </rPh>
    <rPh sb="2" eb="4">
      <t>セヒ</t>
    </rPh>
    <rPh sb="4" eb="5">
      <t>キ</t>
    </rPh>
    <phoneticPr fontId="4"/>
  </si>
  <si>
    <t>収量コンバイン</t>
    <rPh sb="0" eb="2">
      <t>シュウリョウ</t>
    </rPh>
    <phoneticPr fontId="4"/>
  </si>
  <si>
    <t>（ha）</t>
    <phoneticPr fontId="4"/>
  </si>
  <si>
    <t>営農管理システム導入面積</t>
    <rPh sb="0" eb="2">
      <t>エイノウ</t>
    </rPh>
    <rPh sb="2" eb="4">
      <t>カンリ</t>
    </rPh>
    <rPh sb="8" eb="10">
      <t>ドウニュウ</t>
    </rPh>
    <rPh sb="10" eb="12">
      <t>メンセキ</t>
    </rPh>
    <phoneticPr fontId="4"/>
  </si>
  <si>
    <t>生育予測システム導入面積</t>
    <rPh sb="0" eb="2">
      <t>セイイク</t>
    </rPh>
    <rPh sb="2" eb="4">
      <t>ヨソク</t>
    </rPh>
    <rPh sb="8" eb="10">
      <t>ドウニュウ</t>
    </rPh>
    <rPh sb="10" eb="12">
      <t>メンセキ</t>
    </rPh>
    <phoneticPr fontId="4"/>
  </si>
  <si>
    <t>デジタル地図活用面積</t>
    <rPh sb="4" eb="6">
      <t>チズ</t>
    </rPh>
    <rPh sb="6" eb="8">
      <t>カツヨウ</t>
    </rPh>
    <rPh sb="8" eb="10">
      <t>メンセキ</t>
    </rPh>
    <phoneticPr fontId="4"/>
  </si>
  <si>
    <t>うち自動操舵・運転補助システム付き</t>
    <rPh sb="2" eb="4">
      <t>ジドウ</t>
    </rPh>
    <rPh sb="4" eb="6">
      <t>ソウダ</t>
    </rPh>
    <rPh sb="7" eb="9">
      <t>ウンテン</t>
    </rPh>
    <rPh sb="9" eb="11">
      <t>ホジョ</t>
    </rPh>
    <rPh sb="15" eb="16">
      <t>ツ</t>
    </rPh>
    <phoneticPr fontId="4"/>
  </si>
  <si>
    <t>8　麦栽培の輪作体系別作付面積（小麦・大麦）</t>
    <rPh sb="2" eb="3">
      <t>ムギ</t>
    </rPh>
    <rPh sb="3" eb="5">
      <t>サイバイ</t>
    </rPh>
    <rPh sb="6" eb="8">
      <t>リンサク</t>
    </rPh>
    <rPh sb="8" eb="10">
      <t>タイケイ</t>
    </rPh>
    <rPh sb="10" eb="11">
      <t>ベツ</t>
    </rPh>
    <rPh sb="11" eb="13">
      <t>サクツケ</t>
    </rPh>
    <rPh sb="13" eb="15">
      <t>メンセキ</t>
    </rPh>
    <rPh sb="16" eb="18">
      <t>コムギ</t>
    </rPh>
    <rPh sb="19" eb="21">
      <t>オオムギ</t>
    </rPh>
    <phoneticPr fontId="2"/>
  </si>
  <si>
    <t>７　麦栽培の団地化の状況</t>
    <rPh sb="2" eb="3">
      <t>ムギ</t>
    </rPh>
    <rPh sb="3" eb="5">
      <t>サイバイ</t>
    </rPh>
    <rPh sb="6" eb="9">
      <t>ダンチカ</t>
    </rPh>
    <rPh sb="10" eb="12">
      <t>ジョウキョウ</t>
    </rPh>
    <phoneticPr fontId="14"/>
  </si>
  <si>
    <t>４年産</t>
    <phoneticPr fontId="2"/>
  </si>
  <si>
    <t>５年産</t>
  </si>
  <si>
    <t>５年産</t>
    <phoneticPr fontId="2"/>
  </si>
  <si>
    <t>４年産</t>
    <phoneticPr fontId="2"/>
  </si>
  <si>
    <t>５年産</t>
    <phoneticPr fontId="2"/>
  </si>
  <si>
    <t>３　麦類の検査結果</t>
    <rPh sb="2" eb="4">
      <t>ムギルイ</t>
    </rPh>
    <rPh sb="5" eb="7">
      <t>ケンサ</t>
    </rPh>
    <rPh sb="7" eb="9">
      <t>ケッカ</t>
    </rPh>
    <phoneticPr fontId="4"/>
  </si>
  <si>
    <t>検査数量合計</t>
    <rPh sb="0" eb="2">
      <t>ケンサ</t>
    </rPh>
    <rPh sb="2" eb="4">
      <t>スウリョウ</t>
    </rPh>
    <rPh sb="4" eb="6">
      <t>ゴウケイ</t>
    </rPh>
    <phoneticPr fontId="4"/>
  </si>
  <si>
    <t>(t)</t>
    <phoneticPr fontId="4"/>
  </si>
  <si>
    <t>％</t>
    <phoneticPr fontId="4"/>
  </si>
  <si>
    <t>小　麦</t>
    <rPh sb="0" eb="1">
      <t>ショウ</t>
    </rPh>
    <rPh sb="2" eb="3">
      <t>ムギ</t>
    </rPh>
    <phoneticPr fontId="4"/>
  </si>
  <si>
    <t>きぬあずま</t>
    <phoneticPr fontId="4"/>
  </si>
  <si>
    <t>ゆきちから</t>
    <phoneticPr fontId="4"/>
  </si>
  <si>
    <t>ふくあかり</t>
    <phoneticPr fontId="4"/>
  </si>
  <si>
    <t>大  麦</t>
    <rPh sb="0" eb="1">
      <t>ダイ</t>
    </rPh>
    <rPh sb="3" eb="4">
      <t>ムギ</t>
    </rPh>
    <phoneticPr fontId="4"/>
  </si>
  <si>
    <t>べんけいむぎ</t>
    <phoneticPr fontId="4"/>
  </si>
  <si>
    <t>令和５年産播種状況</t>
    <rPh sb="0" eb="2">
      <t>レイワ</t>
    </rPh>
    <rPh sb="3" eb="4">
      <t>ネン</t>
    </rPh>
    <rPh sb="4" eb="5">
      <t>ヘイネン</t>
    </rPh>
    <rPh sb="5" eb="7">
      <t>ハシュ</t>
    </rPh>
    <rPh sb="7" eb="9">
      <t>ジョウキョウ</t>
    </rPh>
    <phoneticPr fontId="4"/>
  </si>
  <si>
    <t>令和４年産実績</t>
    <rPh sb="0" eb="2">
      <t>レイワ</t>
    </rPh>
    <rPh sb="3" eb="4">
      <t>ネン</t>
    </rPh>
    <rPh sb="4" eb="5">
      <t>ヘイネン</t>
    </rPh>
    <rPh sb="5" eb="7">
      <t>ジッセキ</t>
    </rPh>
    <phoneticPr fontId="4"/>
  </si>
  <si>
    <t>当該ほ場における後作（令和４年度）</t>
    <rPh sb="0" eb="2">
      <t>トウガイ</t>
    </rPh>
    <rPh sb="3" eb="4">
      <t>ジョウ</t>
    </rPh>
    <rPh sb="8" eb="9">
      <t>アト</t>
    </rPh>
    <rPh sb="9" eb="10">
      <t>サク</t>
    </rPh>
    <rPh sb="11" eb="13">
      <t>レイワ</t>
    </rPh>
    <rPh sb="14" eb="16">
      <t>ネンド</t>
    </rPh>
    <rPh sb="15" eb="16">
      <t>ドヘイネンド</t>
    </rPh>
    <phoneticPr fontId="4"/>
  </si>
  <si>
    <t>県北</t>
    <rPh sb="0" eb="2">
      <t>ケンポク</t>
    </rPh>
    <phoneticPr fontId="2"/>
  </si>
  <si>
    <t>会津美里町</t>
    <rPh sb="0" eb="5">
      <t>アイヅミサトマチ</t>
    </rPh>
    <phoneticPr fontId="2"/>
  </si>
  <si>
    <t>いわき市</t>
    <rPh sb="3" eb="4">
      <t>シ</t>
    </rPh>
    <phoneticPr fontId="2"/>
  </si>
  <si>
    <t>会津坂下</t>
    <rPh sb="0" eb="4">
      <t>アイヅバンゲ</t>
    </rPh>
    <phoneticPr fontId="2"/>
  </si>
  <si>
    <t>南会津</t>
    <rPh sb="0" eb="3">
      <t>ミナミアイヅ</t>
    </rPh>
    <phoneticPr fontId="2"/>
  </si>
  <si>
    <t>会津坂下</t>
    <rPh sb="0" eb="4">
      <t>アイヅバンゲ</t>
    </rPh>
    <phoneticPr fontId="2"/>
  </si>
  <si>
    <t>県中</t>
    <rPh sb="0" eb="1">
      <t>ケン</t>
    </rPh>
    <rPh sb="1" eb="2">
      <t>ナカ</t>
    </rPh>
    <phoneticPr fontId="2"/>
  </si>
  <si>
    <t>二本松市</t>
    <rPh sb="0" eb="4">
      <t>ニホンマツシ</t>
    </rPh>
    <phoneticPr fontId="2"/>
  </si>
  <si>
    <t xml:space="preserve"> </t>
    <phoneticPr fontId="2"/>
  </si>
  <si>
    <t>喜多方</t>
    <rPh sb="0" eb="3">
      <t>キタカタ</t>
    </rPh>
    <phoneticPr fontId="2"/>
  </si>
  <si>
    <t>喜多方市</t>
    <rPh sb="0" eb="4">
      <t>キタカタシ</t>
    </rPh>
    <phoneticPr fontId="2"/>
  </si>
  <si>
    <t>喜多方市</t>
    <rPh sb="0" eb="4">
      <t>キタカタシ</t>
    </rPh>
    <phoneticPr fontId="2"/>
  </si>
  <si>
    <t>相双</t>
    <rPh sb="0" eb="2">
      <t>ソウソウ</t>
    </rPh>
    <phoneticPr fontId="2"/>
  </si>
  <si>
    <t>小計</t>
    <rPh sb="0" eb="2">
      <t>ショウケイ</t>
    </rPh>
    <phoneticPr fontId="2"/>
  </si>
  <si>
    <t>南相馬市</t>
    <rPh sb="0" eb="4">
      <t>ミナミソウマシ</t>
    </rPh>
    <phoneticPr fontId="2"/>
  </si>
  <si>
    <t>南相馬市</t>
    <rPh sb="0" eb="1">
      <t>ミナミ</t>
    </rPh>
    <rPh sb="1" eb="4">
      <t>ソウマシ</t>
    </rPh>
    <phoneticPr fontId="2"/>
  </si>
  <si>
    <t>須賀川</t>
    <rPh sb="0" eb="3">
      <t>スカガワ</t>
    </rPh>
    <phoneticPr fontId="2"/>
  </si>
  <si>
    <t>須賀川市</t>
    <rPh sb="0" eb="4">
      <t>スカガワシ</t>
    </rPh>
    <phoneticPr fontId="2"/>
  </si>
  <si>
    <t>須賀川</t>
    <rPh sb="0" eb="3">
      <t>スカガワ</t>
    </rPh>
    <phoneticPr fontId="2"/>
  </si>
  <si>
    <t>田村</t>
    <rPh sb="0" eb="2">
      <t>タムラ</t>
    </rPh>
    <phoneticPr fontId="2"/>
  </si>
  <si>
    <t>小計</t>
    <rPh sb="0" eb="2">
      <t>ショウケイ</t>
    </rPh>
    <phoneticPr fontId="2"/>
  </si>
  <si>
    <t>双葉</t>
    <rPh sb="0" eb="2">
      <t>フタバ</t>
    </rPh>
    <phoneticPr fontId="2"/>
  </si>
  <si>
    <t>須賀川市</t>
    <rPh sb="0" eb="3">
      <t>スカガワ</t>
    </rPh>
    <rPh sb="3" eb="4">
      <t>シ</t>
    </rPh>
    <phoneticPr fontId="2"/>
  </si>
  <si>
    <t>Ⅲ　麦の部</t>
    <rPh sb="2" eb="3">
      <t>ムギ</t>
    </rPh>
    <rPh sb="4" eb="5">
      <t>ブ</t>
    </rPh>
    <phoneticPr fontId="14"/>
  </si>
  <si>
    <t>さとのそら</t>
    <phoneticPr fontId="4"/>
  </si>
  <si>
    <t>※１）「令和４年産麦の農産物検査結果（令和５年３月31日現在）」（確定値）
　（令和５年６月２日農林水産省総合食料局食糧部公表）より作成した。
　２）ラウンドの関係で計と内訳が一致しない場合がある。
　３）「０」は単位に満たないもの、「－」は事実がないものを示している。</t>
    <rPh sb="9" eb="10">
      <t>ムギ</t>
    </rPh>
    <rPh sb="33" eb="35">
      <t>カクテイ</t>
    </rPh>
    <phoneticPr fontId="4"/>
  </si>
  <si>
    <t>-</t>
    <phoneticPr fontId="4"/>
  </si>
  <si>
    <t>県　計</t>
    <rPh sb="0" eb="1">
      <t>ケン</t>
    </rPh>
    <rPh sb="2" eb="3">
      <t>ケイ</t>
    </rPh>
    <phoneticPr fontId="4"/>
  </si>
  <si>
    <t>地域区分</t>
    <rPh sb="0" eb="2">
      <t>チイキ</t>
    </rPh>
    <rPh sb="2" eb="4">
      <t>クブン</t>
    </rPh>
    <phoneticPr fontId="2"/>
  </si>
  <si>
    <t>地域区分</t>
    <rPh sb="0" eb="2">
      <t>チイキ</t>
    </rPh>
    <rPh sb="2" eb="4">
      <t>クブン</t>
    </rPh>
    <phoneticPr fontId="4"/>
  </si>
  <si>
    <t>福 島 市</t>
    <rPh sb="0" eb="1">
      <t>フク</t>
    </rPh>
    <rPh sb="2" eb="3">
      <t>シマ</t>
    </rPh>
    <rPh sb="4" eb="5">
      <t>シ</t>
    </rPh>
    <phoneticPr fontId="2"/>
  </si>
  <si>
    <t>郡 山 市</t>
    <rPh sb="0" eb="1">
      <t>グン</t>
    </rPh>
    <rPh sb="2" eb="3">
      <t>ヤマ</t>
    </rPh>
    <rPh sb="4" eb="5">
      <t>シ</t>
    </rPh>
    <phoneticPr fontId="2"/>
  </si>
  <si>
    <t>田 村 市</t>
    <rPh sb="0" eb="1">
      <t>タ</t>
    </rPh>
    <rPh sb="2" eb="3">
      <t>ムラ</t>
    </rPh>
    <rPh sb="4" eb="5">
      <t>シ</t>
    </rPh>
    <phoneticPr fontId="2"/>
  </si>
  <si>
    <t>鏡 石 町</t>
    <rPh sb="0" eb="1">
      <t>カガミ</t>
    </rPh>
    <rPh sb="2" eb="3">
      <t>イシ</t>
    </rPh>
    <rPh sb="4" eb="5">
      <t>マチ</t>
    </rPh>
    <phoneticPr fontId="2"/>
  </si>
  <si>
    <t>玉 川 村</t>
    <rPh sb="0" eb="1">
      <t>タマ</t>
    </rPh>
    <rPh sb="2" eb="3">
      <t>カワ</t>
    </rPh>
    <rPh sb="4" eb="5">
      <t>ムラ</t>
    </rPh>
    <phoneticPr fontId="2"/>
  </si>
  <si>
    <t>白 河 市</t>
    <rPh sb="0" eb="1">
      <t>シロ</t>
    </rPh>
    <rPh sb="2" eb="3">
      <t>カワ</t>
    </rPh>
    <rPh sb="4" eb="5">
      <t>シ</t>
    </rPh>
    <phoneticPr fontId="2"/>
  </si>
  <si>
    <t>泉 崎 村</t>
    <rPh sb="0" eb="1">
      <t>イズミ</t>
    </rPh>
    <rPh sb="2" eb="3">
      <t>ザキ</t>
    </rPh>
    <rPh sb="4" eb="5">
      <t>ムラ</t>
    </rPh>
    <phoneticPr fontId="2"/>
  </si>
  <si>
    <t>棚 倉 町</t>
    <rPh sb="0" eb="1">
      <t>タナ</t>
    </rPh>
    <rPh sb="2" eb="3">
      <t>クラ</t>
    </rPh>
    <rPh sb="4" eb="5">
      <t>マチ</t>
    </rPh>
    <phoneticPr fontId="2"/>
  </si>
  <si>
    <t>塙　町</t>
    <rPh sb="0" eb="1">
      <t>ハナワ</t>
    </rPh>
    <rPh sb="2" eb="3">
      <t>マチ</t>
    </rPh>
    <phoneticPr fontId="2"/>
  </si>
  <si>
    <t>昭 和 村</t>
    <rPh sb="0" eb="1">
      <t>アキラ</t>
    </rPh>
    <rPh sb="2" eb="3">
      <t>ワ</t>
    </rPh>
    <rPh sb="4" eb="5">
      <t>ムラ</t>
    </rPh>
    <phoneticPr fontId="2"/>
  </si>
  <si>
    <t>只 見 町</t>
    <rPh sb="0" eb="1">
      <t>タダ</t>
    </rPh>
    <rPh sb="2" eb="3">
      <t>ミ</t>
    </rPh>
    <rPh sb="4" eb="5">
      <t>マチ</t>
    </rPh>
    <phoneticPr fontId="2"/>
  </si>
  <si>
    <t>飯 舘 村</t>
    <rPh sb="0" eb="1">
      <t>メシ</t>
    </rPh>
    <rPh sb="2" eb="3">
      <t>タチ</t>
    </rPh>
    <rPh sb="4" eb="5">
      <t>ムラ</t>
    </rPh>
    <phoneticPr fontId="2"/>
  </si>
  <si>
    <t>富 岡 町</t>
    <rPh sb="0" eb="1">
      <t>トミ</t>
    </rPh>
    <rPh sb="2" eb="3">
      <t>オカ</t>
    </rPh>
    <rPh sb="4" eb="5">
      <t>マチ</t>
    </rPh>
    <phoneticPr fontId="2"/>
  </si>
  <si>
    <t>＊</t>
    <phoneticPr fontId="2"/>
  </si>
  <si>
    <t>＊</t>
    <phoneticPr fontId="4"/>
  </si>
  <si>
    <t>農林事務所</t>
    <rPh sb="0" eb="2">
      <t>ノウリン</t>
    </rPh>
    <rPh sb="2" eb="5">
      <t>ジムショ</t>
    </rPh>
    <phoneticPr fontId="14"/>
  </si>
  <si>
    <t>生産組織等数</t>
    <rPh sb="0" eb="2">
      <t>セイサン</t>
    </rPh>
    <rPh sb="2" eb="4">
      <t>ソシキ</t>
    </rPh>
    <rPh sb="4" eb="5">
      <t>トウ</t>
    </rPh>
    <rPh sb="5" eb="6">
      <t>カズ</t>
    </rPh>
    <phoneticPr fontId="4"/>
  </si>
  <si>
    <t>県計</t>
    <rPh sb="0" eb="2">
      <t>ケンケイ</t>
    </rPh>
    <phoneticPr fontId="4"/>
  </si>
  <si>
    <t>県中</t>
    <rPh sb="0" eb="1">
      <t>ケン</t>
    </rPh>
    <rPh sb="1" eb="2">
      <t>ナカ</t>
    </rPh>
    <phoneticPr fontId="4"/>
  </si>
  <si>
    <t>県南</t>
    <rPh sb="0" eb="2">
      <t>ケンナン</t>
    </rPh>
    <phoneticPr fontId="4"/>
  </si>
  <si>
    <t>※　１ｈａ以上の取組みについて記載した。</t>
    <rPh sb="5" eb="7">
      <t>イジョウ</t>
    </rPh>
    <rPh sb="8" eb="10">
      <t>トリクミ</t>
    </rPh>
    <rPh sb="15" eb="17">
      <t>キサイ</t>
    </rPh>
    <phoneticPr fontId="15"/>
  </si>
  <si>
    <t>※　「種子更新率」については、米改良協会の種子配布実績を参考に作成した。</t>
    <rPh sb="3" eb="5">
      <t>シュシ</t>
    </rPh>
    <rPh sb="5" eb="7">
      <t>コウシン</t>
    </rPh>
    <rPh sb="7" eb="8">
      <t>リツ</t>
    </rPh>
    <rPh sb="15" eb="16">
      <t>コメ</t>
    </rPh>
    <rPh sb="16" eb="18">
      <t>カイリョウ</t>
    </rPh>
    <rPh sb="18" eb="20">
      <t>キョウカイ</t>
    </rPh>
    <rPh sb="21" eb="23">
      <t>シュシ</t>
    </rPh>
    <rPh sb="23" eb="25">
      <t>ハイフ</t>
    </rPh>
    <rPh sb="25" eb="27">
      <t>ジッセキ</t>
    </rPh>
    <rPh sb="28" eb="30">
      <t>サンコウ</t>
    </rPh>
    <rPh sb="31" eb="33">
      <t>サクセイ</t>
    </rPh>
    <phoneticPr fontId="2"/>
  </si>
  <si>
    <t>※　「種子更新率」については、米改良協会の種子配布実績
を参考に作成した。</t>
    <rPh sb="3" eb="7">
      <t>シュシコウシン</t>
    </rPh>
    <rPh sb="7" eb="8">
      <t>リツ</t>
    </rPh>
    <rPh sb="15" eb="16">
      <t>コメ</t>
    </rPh>
    <rPh sb="16" eb="18">
      <t>カイリョウ</t>
    </rPh>
    <rPh sb="18" eb="20">
      <t>キョウカイ</t>
    </rPh>
    <rPh sb="21" eb="23">
      <t>シュシ</t>
    </rPh>
    <rPh sb="23" eb="25">
      <t>ハイフ</t>
    </rPh>
    <rPh sb="25" eb="27">
      <t>ジッセキ</t>
    </rPh>
    <rPh sb="29" eb="31">
      <t>サンコウ</t>
    </rPh>
    <rPh sb="32" eb="34">
      <t>サクセイ</t>
    </rPh>
    <phoneticPr fontId="2"/>
  </si>
  <si>
    <t>※　合計値はラウンドのため、誤差が生じる場合がある。</t>
    <rPh sb="2" eb="5">
      <t>ゴウケイチ</t>
    </rPh>
    <rPh sb="14" eb="16">
      <t>ゴサ</t>
    </rPh>
    <rPh sb="17" eb="18">
      <t>ショウ</t>
    </rPh>
    <rPh sb="20" eb="22">
      <t>バアイ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</si>
</sst>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 "/>
    <numFmt numFmtId="177" formatCode="#,##0_);[Red]\(#,##0\)"/>
    <numFmt numFmtId="178" formatCode="0_);[Red]\(0\)"/>
    <numFmt numFmtId="179" formatCode="0.0_ "/>
    <numFmt numFmtId="180" formatCode="#,##0_ ;[Red]\-#,##0\ "/>
    <numFmt numFmtId="181" formatCode="#,##0.0_ ;[Red]\-#,##0.0\ "/>
    <numFmt numFmtId="182" formatCode="#"/>
    <numFmt numFmtId="183" formatCode="#,###"/>
  </numFmts>
  <fonts count="24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28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8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8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8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8"/>
      </bottom>
      <diagonal style="thin">
        <color indexed="8"/>
      </diagonal>
    </border>
    <border diagonalUp="1">
      <left/>
      <right/>
      <top style="thin">
        <color indexed="64"/>
      </top>
      <bottom style="medium">
        <color indexed="8"/>
      </bottom>
      <diagonal style="thin">
        <color indexed="8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8"/>
      </diagonal>
    </border>
    <border diagonalUp="1">
      <left/>
      <right/>
      <top style="thin">
        <color indexed="64"/>
      </top>
      <bottom/>
      <diagonal style="thin">
        <color indexed="8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 diagonalUp="1">
      <left/>
      <right/>
      <top style="thin">
        <color indexed="64"/>
      </top>
      <bottom style="medium">
        <color indexed="64"/>
      </bottom>
      <diagonal style="thin">
        <color indexed="8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auto="1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6">
    <xf numFmtId="0" fontId="0" fillId="0" borderId="0"/>
    <xf numFmtId="0" fontId="5" fillId="0" borderId="0"/>
    <xf numFmtId="0" fontId="5" fillId="0" borderId="0"/>
    <xf numFmtId="0" fontId="1" fillId="0" borderId="0"/>
    <xf numFmtId="38" fontId="22" fillId="0" borderId="0" applyFont="0" applyFill="0" applyBorder="0" applyAlignment="0" applyProtection="0"/>
    <xf numFmtId="0" fontId="22" fillId="0" borderId="0"/>
  </cellStyleXfs>
  <cellXfs count="970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0" xfId="0" applyFont="1"/>
    <xf numFmtId="177" fontId="1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5" fillId="0" borderId="5" xfId="0" applyFont="1" applyBorder="1" applyAlignment="1">
      <alignment horizontal="center"/>
    </xf>
    <xf numFmtId="177" fontId="1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8" xfId="0" applyFont="1" applyBorder="1"/>
    <xf numFmtId="0" fontId="1" fillId="0" borderId="10" xfId="0" applyFont="1" applyBorder="1"/>
    <xf numFmtId="0" fontId="5" fillId="0" borderId="0" xfId="0" applyFont="1" applyAlignment="1">
      <alignment horizontal="center"/>
    </xf>
    <xf numFmtId="0" fontId="1" fillId="0" borderId="11" xfId="0" applyFont="1" applyBorder="1"/>
    <xf numFmtId="177" fontId="1" fillId="0" borderId="12" xfId="0" applyNumberFormat="1" applyFont="1" applyBorder="1" applyAlignment="1">
      <alignment vertical="center"/>
    </xf>
    <xf numFmtId="177" fontId="1" fillId="0" borderId="13" xfId="0" applyNumberFormat="1" applyFont="1" applyBorder="1" applyAlignment="1">
      <alignment vertical="center"/>
    </xf>
    <xf numFmtId="177" fontId="1" fillId="0" borderId="14" xfId="0" applyNumberFormat="1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/>
    <xf numFmtId="0" fontId="1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 vertical="center" textRotation="255"/>
    </xf>
    <xf numFmtId="178" fontId="1" fillId="0" borderId="0" xfId="0" applyNumberFormat="1" applyFont="1"/>
    <xf numFmtId="178" fontId="1" fillId="0" borderId="0" xfId="0" applyNumberFormat="1" applyFont="1" applyAlignment="1">
      <alignment horizontal="right"/>
    </xf>
    <xf numFmtId="176" fontId="1" fillId="0" borderId="0" xfId="0" applyNumberFormat="1" applyFont="1"/>
    <xf numFmtId="0" fontId="1" fillId="0" borderId="0" xfId="0" applyFont="1" applyAlignment="1">
      <alignment horizontal="left"/>
    </xf>
    <xf numFmtId="177" fontId="1" fillId="0" borderId="0" xfId="0" applyNumberFormat="1" applyFont="1" applyAlignment="1">
      <alignment vertical="center"/>
    </xf>
    <xf numFmtId="177" fontId="1" fillId="0" borderId="17" xfId="0" applyNumberFormat="1" applyFont="1" applyBorder="1" applyAlignment="1">
      <alignment vertical="center"/>
    </xf>
    <xf numFmtId="177" fontId="1" fillId="0" borderId="11" xfId="0" applyNumberFormat="1" applyFont="1" applyBorder="1" applyAlignment="1">
      <alignment vertical="center"/>
    </xf>
    <xf numFmtId="177" fontId="1" fillId="0" borderId="16" xfId="0" applyNumberFormat="1" applyFont="1" applyBorder="1" applyAlignment="1">
      <alignment vertical="center"/>
    </xf>
    <xf numFmtId="177" fontId="1" fillId="0" borderId="24" xfId="0" applyNumberFormat="1" applyFont="1" applyBorder="1" applyAlignment="1">
      <alignment vertical="center"/>
    </xf>
    <xf numFmtId="177" fontId="1" fillId="0" borderId="25" xfId="0" applyNumberFormat="1" applyFont="1" applyBorder="1" applyAlignment="1">
      <alignment vertical="center"/>
    </xf>
    <xf numFmtId="0" fontId="1" fillId="0" borderId="29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30" xfId="0" applyFont="1" applyBorder="1" applyAlignment="1">
      <alignment shrinkToFit="1"/>
    </xf>
    <xf numFmtId="0" fontId="5" fillId="0" borderId="31" xfId="0" applyFont="1" applyBorder="1" applyAlignment="1">
      <alignment horizontal="center"/>
    </xf>
    <xf numFmtId="178" fontId="1" fillId="0" borderId="16" xfId="0" applyNumberFormat="1" applyFont="1" applyBorder="1" applyAlignment="1">
      <alignment vertical="center"/>
    </xf>
    <xf numFmtId="178" fontId="1" fillId="0" borderId="13" xfId="0" applyNumberFormat="1" applyFont="1" applyBorder="1" applyAlignment="1">
      <alignment vertical="center"/>
    </xf>
    <xf numFmtId="178" fontId="1" fillId="0" borderId="37" xfId="0" applyNumberFormat="1" applyFont="1" applyBorder="1" applyAlignment="1">
      <alignment vertical="center"/>
    </xf>
    <xf numFmtId="0" fontId="1" fillId="0" borderId="21" xfId="0" applyFont="1" applyBorder="1" applyAlignment="1">
      <alignment horizontal="center" vertical="center" shrinkToFit="1"/>
    </xf>
    <xf numFmtId="0" fontId="1" fillId="0" borderId="2" xfId="0" applyFont="1" applyBorder="1" applyAlignment="1">
      <alignment shrinkToFit="1"/>
    </xf>
    <xf numFmtId="177" fontId="1" fillId="0" borderId="10" xfId="0" applyNumberFormat="1" applyFont="1" applyBorder="1" applyAlignment="1">
      <alignment shrinkToFit="1"/>
    </xf>
    <xf numFmtId="0" fontId="1" fillId="0" borderId="5" xfId="0" applyFont="1" applyBorder="1" applyAlignment="1">
      <alignment shrinkToFit="1"/>
    </xf>
    <xf numFmtId="0" fontId="5" fillId="0" borderId="5" xfId="0" applyFont="1" applyBorder="1" applyAlignment="1">
      <alignment horizontal="center" shrinkToFit="1"/>
    </xf>
    <xf numFmtId="177" fontId="1" fillId="0" borderId="4" xfId="0" applyNumberFormat="1" applyFont="1" applyBorder="1" applyAlignment="1">
      <alignment horizontal="center" shrinkToFit="1"/>
    </xf>
    <xf numFmtId="0" fontId="1" fillId="0" borderId="39" xfId="0" applyFont="1" applyBorder="1" applyAlignment="1">
      <alignment horizontal="center" shrinkToFit="1"/>
    </xf>
    <xf numFmtId="0" fontId="1" fillId="0" borderId="4" xfId="0" applyFont="1" applyBorder="1" applyAlignment="1">
      <alignment horizontal="center" shrinkToFit="1"/>
    </xf>
    <xf numFmtId="0" fontId="1" fillId="0" borderId="40" xfId="0" applyFont="1" applyBorder="1" applyAlignment="1">
      <alignment horizontal="center" shrinkToFit="1"/>
    </xf>
    <xf numFmtId="0" fontId="1" fillId="0" borderId="7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77" fontId="1" fillId="0" borderId="4" xfId="0" applyNumberFormat="1" applyFont="1" applyBorder="1" applyAlignment="1">
      <alignment shrinkToFit="1"/>
    </xf>
    <xf numFmtId="0" fontId="1" fillId="0" borderId="11" xfId="0" applyFont="1" applyBorder="1" applyAlignment="1">
      <alignment horizontal="right" shrinkToFit="1"/>
    </xf>
    <xf numFmtId="0" fontId="1" fillId="0" borderId="4" xfId="0" applyFont="1" applyBorder="1" applyAlignment="1">
      <alignment horizontal="right" shrinkToFit="1"/>
    </xf>
    <xf numFmtId="0" fontId="1" fillId="0" borderId="41" xfId="0" applyFont="1" applyBorder="1" applyAlignment="1">
      <alignment horizontal="center" shrinkToFit="1"/>
    </xf>
    <xf numFmtId="0" fontId="1" fillId="0" borderId="8" xfId="0" applyFont="1" applyBorder="1" applyAlignment="1">
      <alignment horizontal="center" shrinkToFit="1"/>
    </xf>
    <xf numFmtId="0" fontId="1" fillId="0" borderId="11" xfId="0" applyFont="1" applyBorder="1" applyAlignment="1">
      <alignment horizontal="center" shrinkToFit="1"/>
    </xf>
    <xf numFmtId="0" fontId="1" fillId="0" borderId="8" xfId="0" applyFont="1" applyBorder="1" applyAlignment="1">
      <alignment shrinkToFit="1"/>
    </xf>
    <xf numFmtId="177" fontId="1" fillId="0" borderId="4" xfId="0" applyNumberFormat="1" applyFont="1" applyBorder="1" applyAlignment="1">
      <alignment horizontal="right" shrinkToFit="1"/>
    </xf>
    <xf numFmtId="0" fontId="1" fillId="0" borderId="39" xfId="0" applyFont="1" applyBorder="1" applyAlignment="1">
      <alignment horizontal="right" shrinkToFit="1"/>
    </xf>
    <xf numFmtId="0" fontId="5" fillId="0" borderId="9" xfId="0" applyFont="1" applyBorder="1" applyAlignment="1">
      <alignment horizontal="center"/>
    </xf>
    <xf numFmtId="0" fontId="1" fillId="0" borderId="0" xfId="0" applyFont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shrinkToFit="1"/>
    </xf>
    <xf numFmtId="0" fontId="1" fillId="0" borderId="46" xfId="0" applyFont="1" applyBorder="1" applyAlignment="1">
      <alignment horizontal="center" shrinkToFit="1"/>
    </xf>
    <xf numFmtId="0" fontId="1" fillId="0" borderId="47" xfId="0" applyFont="1" applyBorder="1" applyAlignment="1">
      <alignment horizontal="center" shrinkToFit="1"/>
    </xf>
    <xf numFmtId="0" fontId="1" fillId="0" borderId="48" xfId="0" applyFont="1" applyBorder="1" applyAlignment="1">
      <alignment horizontal="center" shrinkToFit="1"/>
    </xf>
    <xf numFmtId="0" fontId="1" fillId="0" borderId="49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shrinkToFit="1"/>
    </xf>
    <xf numFmtId="0" fontId="5" fillId="0" borderId="2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39" xfId="0" applyFont="1" applyBorder="1" applyAlignment="1">
      <alignment horizontal="right"/>
    </xf>
    <xf numFmtId="177" fontId="1" fillId="0" borderId="0" xfId="0" applyNumberFormat="1" applyFont="1" applyAlignment="1">
      <alignment horizontal="right" vertical="center"/>
    </xf>
    <xf numFmtId="177" fontId="1" fillId="0" borderId="1" xfId="0" applyNumberFormat="1" applyFont="1" applyBorder="1" applyAlignment="1">
      <alignment vertical="center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0" xfId="0" applyFont="1" applyAlignment="1">
      <alignment horizontal="center"/>
    </xf>
    <xf numFmtId="177" fontId="1" fillId="0" borderId="34" xfId="0" applyNumberFormat="1" applyFont="1" applyBorder="1" applyAlignment="1">
      <alignment vertical="center"/>
    </xf>
    <xf numFmtId="177" fontId="1" fillId="0" borderId="18" xfId="0" applyNumberFormat="1" applyFont="1" applyBorder="1" applyAlignment="1">
      <alignment vertical="center"/>
    </xf>
    <xf numFmtId="177" fontId="1" fillId="0" borderId="57" xfId="0" applyNumberFormat="1" applyFont="1" applyBorder="1" applyAlignment="1">
      <alignment vertical="center"/>
    </xf>
    <xf numFmtId="177" fontId="1" fillId="0" borderId="38" xfId="0" applyNumberFormat="1" applyFont="1" applyBorder="1" applyAlignment="1">
      <alignment vertical="center"/>
    </xf>
    <xf numFmtId="177" fontId="1" fillId="0" borderId="58" xfId="0" applyNumberFormat="1" applyFont="1" applyBorder="1" applyAlignment="1">
      <alignment vertical="center"/>
    </xf>
    <xf numFmtId="177" fontId="1" fillId="0" borderId="59" xfId="0" applyNumberFormat="1" applyFont="1" applyBorder="1" applyAlignment="1">
      <alignment vertical="center"/>
    </xf>
    <xf numFmtId="177" fontId="1" fillId="0" borderId="60" xfId="0" applyNumberFormat="1" applyFont="1" applyBorder="1" applyAlignment="1">
      <alignment vertical="center"/>
    </xf>
    <xf numFmtId="177" fontId="1" fillId="0" borderId="61" xfId="0" applyNumberFormat="1" applyFont="1" applyBorder="1" applyAlignment="1">
      <alignment vertical="center"/>
    </xf>
    <xf numFmtId="177" fontId="1" fillId="0" borderId="36" xfId="0" applyNumberFormat="1" applyFont="1" applyBorder="1" applyAlignment="1">
      <alignment vertical="center"/>
    </xf>
    <xf numFmtId="177" fontId="1" fillId="0" borderId="37" xfId="0" applyNumberFormat="1" applyFont="1" applyBorder="1" applyAlignment="1">
      <alignment vertical="center"/>
    </xf>
    <xf numFmtId="177" fontId="1" fillId="0" borderId="66" xfId="0" applyNumberFormat="1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77" fontId="8" fillId="0" borderId="16" xfId="0" applyNumberFormat="1" applyFont="1" applyBorder="1" applyAlignment="1">
      <alignment vertical="center"/>
    </xf>
    <xf numFmtId="0" fontId="1" fillId="0" borderId="16" xfId="0" applyFont="1" applyBorder="1" applyAlignment="1">
      <alignment horizontal="center"/>
    </xf>
    <xf numFmtId="178" fontId="1" fillId="0" borderId="67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/>
    </xf>
    <xf numFmtId="178" fontId="1" fillId="0" borderId="29" xfId="0" applyNumberFormat="1" applyFont="1" applyBorder="1" applyAlignment="1">
      <alignment horizontal="right"/>
    </xf>
    <xf numFmtId="178" fontId="1" fillId="0" borderId="12" xfId="0" applyNumberFormat="1" applyFont="1" applyBorder="1" applyAlignment="1">
      <alignment horizontal="right"/>
    </xf>
    <xf numFmtId="178" fontId="1" fillId="0" borderId="16" xfId="0" applyNumberFormat="1" applyFont="1" applyBorder="1" applyAlignment="1">
      <alignment horizontal="right"/>
    </xf>
    <xf numFmtId="178" fontId="1" fillId="0" borderId="52" xfId="0" applyNumberFormat="1" applyFont="1" applyBorder="1" applyAlignment="1">
      <alignment horizontal="right"/>
    </xf>
    <xf numFmtId="178" fontId="1" fillId="0" borderId="17" xfId="0" applyNumberFormat="1" applyFont="1" applyBorder="1" applyAlignment="1">
      <alignment horizontal="right"/>
    </xf>
    <xf numFmtId="178" fontId="1" fillId="0" borderId="18" xfId="0" applyNumberFormat="1" applyFont="1" applyBorder="1" applyAlignment="1">
      <alignment horizontal="right"/>
    </xf>
    <xf numFmtId="178" fontId="1" fillId="0" borderId="13" xfId="0" applyNumberFormat="1" applyFont="1" applyBorder="1" applyAlignment="1">
      <alignment horizontal="right"/>
    </xf>
    <xf numFmtId="178" fontId="1" fillId="0" borderId="34" xfId="0" applyNumberFormat="1" applyFont="1" applyBorder="1" applyAlignment="1">
      <alignment horizontal="right"/>
    </xf>
    <xf numFmtId="178" fontId="1" fillId="0" borderId="67" xfId="0" applyNumberFormat="1" applyFont="1" applyBorder="1" applyAlignment="1">
      <alignment horizontal="right"/>
    </xf>
    <xf numFmtId="178" fontId="1" fillId="0" borderId="57" xfId="0" applyNumberFormat="1" applyFont="1" applyBorder="1" applyAlignment="1">
      <alignment horizontal="right"/>
    </xf>
    <xf numFmtId="178" fontId="1" fillId="0" borderId="69" xfId="0" applyNumberFormat="1" applyFont="1" applyBorder="1"/>
    <xf numFmtId="178" fontId="1" fillId="0" borderId="17" xfId="0" applyNumberFormat="1" applyFont="1" applyBorder="1"/>
    <xf numFmtId="178" fontId="1" fillId="0" borderId="13" xfId="0" applyNumberFormat="1" applyFont="1" applyBorder="1"/>
    <xf numFmtId="178" fontId="1" fillId="0" borderId="58" xfId="0" applyNumberFormat="1" applyFont="1" applyBorder="1"/>
    <xf numFmtId="178" fontId="1" fillId="0" borderId="25" xfId="0" applyNumberFormat="1" applyFont="1" applyBorder="1"/>
    <xf numFmtId="178" fontId="1" fillId="0" borderId="3" xfId="0" applyNumberFormat="1" applyFont="1" applyBorder="1" applyAlignment="1">
      <alignment horizontal="right"/>
    </xf>
    <xf numFmtId="178" fontId="1" fillId="0" borderId="28" xfId="0" applyNumberFormat="1" applyFont="1" applyBorder="1" applyAlignment="1">
      <alignment horizontal="right"/>
    </xf>
    <xf numFmtId="178" fontId="1" fillId="0" borderId="27" xfId="0" applyNumberFormat="1" applyFont="1" applyBorder="1" applyAlignment="1">
      <alignment horizontal="right"/>
    </xf>
    <xf numFmtId="0" fontId="3" fillId="2" borderId="0" xfId="0" applyFont="1" applyFill="1"/>
    <xf numFmtId="0" fontId="5" fillId="2" borderId="0" xfId="0" applyFont="1" applyFill="1"/>
    <xf numFmtId="177" fontId="1" fillId="0" borderId="76" xfId="0" applyNumberFormat="1" applyFont="1" applyBorder="1" applyAlignment="1">
      <alignment vertical="center"/>
    </xf>
    <xf numFmtId="177" fontId="1" fillId="0" borderId="77" xfId="0" applyNumberFormat="1" applyFont="1" applyBorder="1" applyAlignment="1">
      <alignment vertical="center"/>
    </xf>
    <xf numFmtId="177" fontId="1" fillId="0" borderId="58" xfId="0" applyNumberFormat="1" applyFont="1" applyBorder="1" applyAlignment="1">
      <alignment horizontal="right" vertical="center"/>
    </xf>
    <xf numFmtId="177" fontId="1" fillId="0" borderId="29" xfId="0" applyNumberFormat="1" applyFont="1" applyBorder="1" applyAlignment="1">
      <alignment horizontal="right" vertical="center"/>
    </xf>
    <xf numFmtId="177" fontId="1" fillId="0" borderId="13" xfId="0" applyNumberFormat="1" applyFont="1" applyBorder="1" applyAlignment="1">
      <alignment horizontal="right" vertical="center"/>
    </xf>
    <xf numFmtId="177" fontId="1" fillId="0" borderId="67" xfId="0" applyNumberFormat="1" applyFont="1" applyBorder="1" applyAlignment="1">
      <alignment horizontal="right" vertical="center"/>
    </xf>
    <xf numFmtId="177" fontId="1" fillId="0" borderId="16" xfId="0" applyNumberFormat="1" applyFont="1" applyBorder="1" applyAlignment="1">
      <alignment horizontal="right" vertical="center"/>
    </xf>
    <xf numFmtId="177" fontId="1" fillId="0" borderId="15" xfId="0" applyNumberFormat="1" applyFont="1" applyBorder="1" applyAlignment="1">
      <alignment horizontal="right" vertical="center"/>
    </xf>
    <xf numFmtId="177" fontId="1" fillId="0" borderId="80" xfId="0" applyNumberFormat="1" applyFont="1" applyBorder="1" applyAlignment="1">
      <alignment vertical="center"/>
    </xf>
    <xf numFmtId="178" fontId="1" fillId="0" borderId="79" xfId="0" applyNumberFormat="1" applyFont="1" applyBorder="1" applyAlignment="1">
      <alignment horizontal="right"/>
    </xf>
    <xf numFmtId="178" fontId="5" fillId="0" borderId="3" xfId="0" applyNumberFormat="1" applyFont="1" applyBorder="1" applyAlignment="1">
      <alignment horizontal="center"/>
    </xf>
    <xf numFmtId="178" fontId="5" fillId="0" borderId="6" xfId="0" applyNumberFormat="1" applyFont="1" applyBorder="1" applyAlignment="1">
      <alignment horizontal="center"/>
    </xf>
    <xf numFmtId="178" fontId="1" fillId="0" borderId="81" xfId="0" applyNumberFormat="1" applyFont="1" applyBorder="1" applyAlignment="1">
      <alignment horizontal="center"/>
    </xf>
    <xf numFmtId="178" fontId="1" fillId="0" borderId="0" xfId="0" applyNumberFormat="1" applyFont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0" fontId="1" fillId="0" borderId="15" xfId="0" applyFont="1" applyBorder="1" applyAlignment="1">
      <alignment horizontal="center" shrinkToFit="1"/>
    </xf>
    <xf numFmtId="178" fontId="1" fillId="0" borderId="17" xfId="0" applyNumberFormat="1" applyFont="1" applyBorder="1" applyAlignment="1">
      <alignment horizontal="right" shrinkToFit="1"/>
    </xf>
    <xf numFmtId="178" fontId="1" fillId="0" borderId="16" xfId="0" applyNumberFormat="1" applyFont="1" applyBorder="1" applyAlignment="1">
      <alignment horizontal="right" shrinkToFi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4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78" fontId="1" fillId="0" borderId="14" xfId="0" applyNumberFormat="1" applyFont="1" applyBorder="1" applyAlignment="1">
      <alignment horizontal="right"/>
    </xf>
    <xf numFmtId="177" fontId="1" fillId="3" borderId="17" xfId="0" applyNumberFormat="1" applyFont="1" applyFill="1" applyBorder="1" applyAlignment="1">
      <alignment vertical="center"/>
    </xf>
    <xf numFmtId="177" fontId="1" fillId="3" borderId="13" xfId="0" applyNumberFormat="1" applyFont="1" applyFill="1" applyBorder="1" applyAlignment="1">
      <alignment vertical="center"/>
    </xf>
    <xf numFmtId="177" fontId="1" fillId="3" borderId="25" xfId="0" applyNumberFormat="1" applyFont="1" applyFill="1" applyBorder="1" applyAlignment="1">
      <alignment vertical="center"/>
    </xf>
    <xf numFmtId="177" fontId="1" fillId="3" borderId="16" xfId="0" applyNumberFormat="1" applyFont="1" applyFill="1" applyBorder="1" applyAlignment="1">
      <alignment vertical="center"/>
    </xf>
    <xf numFmtId="0" fontId="1" fillId="0" borderId="13" xfId="0" applyFont="1" applyBorder="1" applyAlignment="1">
      <alignment horizontal="center" shrinkToFit="1"/>
    </xf>
    <xf numFmtId="177" fontId="1" fillId="0" borderId="15" xfId="0" applyNumberFormat="1" applyFont="1" applyBorder="1" applyAlignment="1">
      <alignment vertical="center"/>
    </xf>
    <xf numFmtId="177" fontId="3" fillId="0" borderId="0" xfId="0" applyNumberFormat="1" applyFont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0" xfId="0" applyFont="1" applyAlignment="1">
      <alignment vertical="center"/>
    </xf>
    <xf numFmtId="177" fontId="1" fillId="0" borderId="85" xfId="0" applyNumberFormat="1" applyFont="1" applyBorder="1" applyAlignment="1">
      <alignment vertical="center"/>
    </xf>
    <xf numFmtId="177" fontId="1" fillId="0" borderId="86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38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17" xfId="2" applyFont="1" applyBorder="1" applyAlignment="1">
      <alignment vertical="center" shrinkToFit="1"/>
    </xf>
    <xf numFmtId="0" fontId="1" fillId="0" borderId="13" xfId="2" applyFont="1" applyBorder="1" applyAlignment="1">
      <alignment vertical="center" shrinkToFit="1"/>
    </xf>
    <xf numFmtId="0" fontId="1" fillId="0" borderId="16" xfId="2" applyFont="1" applyBorder="1" applyAlignment="1">
      <alignment vertical="center" shrinkToFit="1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0" fontId="1" fillId="0" borderId="126" xfId="0" applyFont="1" applyBorder="1" applyAlignment="1">
      <alignment horizontal="center" vertical="center" shrinkToFit="1"/>
    </xf>
    <xf numFmtId="0" fontId="1" fillId="0" borderId="8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textRotation="255" shrinkToFit="1"/>
    </xf>
    <xf numFmtId="0" fontId="1" fillId="0" borderId="128" xfId="0" applyFont="1" applyBorder="1" applyAlignment="1">
      <alignment horizontal="center" vertical="center" shrinkToFit="1"/>
    </xf>
    <xf numFmtId="0" fontId="1" fillId="0" borderId="62" xfId="0" applyFont="1" applyBorder="1" applyAlignment="1">
      <alignment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70" xfId="0" applyFont="1" applyBorder="1" applyAlignment="1">
      <alignment horizontal="center" shrinkToFit="1"/>
    </xf>
    <xf numFmtId="177" fontId="1" fillId="0" borderId="129" xfId="0" applyNumberFormat="1" applyFont="1" applyBorder="1" applyAlignment="1">
      <alignment vertical="center"/>
    </xf>
    <xf numFmtId="0" fontId="1" fillId="0" borderId="62" xfId="0" applyFont="1" applyBorder="1" applyAlignment="1">
      <alignment vertical="center" wrapText="1" shrinkToFit="1"/>
    </xf>
    <xf numFmtId="0" fontId="3" fillId="0" borderId="62" xfId="0" applyFont="1" applyBorder="1"/>
    <xf numFmtId="0" fontId="3" fillId="0" borderId="21" xfId="0" applyFont="1" applyBorder="1"/>
    <xf numFmtId="177" fontId="1" fillId="0" borderId="8" xfId="0" applyNumberFormat="1" applyFont="1" applyBorder="1" applyAlignment="1">
      <alignment vertical="center"/>
    </xf>
    <xf numFmtId="177" fontId="1" fillId="0" borderId="7" xfId="0" applyNumberFormat="1" applyFont="1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12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10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111" xfId="0" applyBorder="1" applyAlignment="1">
      <alignment horizontal="center"/>
    </xf>
    <xf numFmtId="0" fontId="5" fillId="0" borderId="111" xfId="0" applyFont="1" applyBorder="1" applyAlignment="1">
      <alignment horizontal="center"/>
    </xf>
    <xf numFmtId="0" fontId="0" fillId="0" borderId="4" xfId="0" applyBorder="1" applyAlignment="1">
      <alignment horizontal="center"/>
    </xf>
    <xf numFmtId="178" fontId="1" fillId="0" borderId="34" xfId="0" applyNumberFormat="1" applyFont="1" applyBorder="1"/>
    <xf numFmtId="177" fontId="1" fillId="0" borderId="34" xfId="0" applyNumberFormat="1" applyFont="1" applyBorder="1" applyAlignment="1">
      <alignment horizontal="right" vertical="center"/>
    </xf>
    <xf numFmtId="177" fontId="1" fillId="0" borderId="35" xfId="0" applyNumberFormat="1" applyFont="1" applyBorder="1" applyAlignment="1">
      <alignment horizontal="right" vertical="center"/>
    </xf>
    <xf numFmtId="0" fontId="0" fillId="0" borderId="132" xfId="0" applyBorder="1" applyAlignment="1">
      <alignment horizontal="center"/>
    </xf>
    <xf numFmtId="0" fontId="5" fillId="0" borderId="133" xfId="0" applyFont="1" applyBorder="1" applyAlignment="1">
      <alignment horizontal="center"/>
    </xf>
    <xf numFmtId="178" fontId="1" fillId="0" borderId="79" xfId="0" applyNumberFormat="1" applyFont="1" applyBorder="1"/>
    <xf numFmtId="178" fontId="1" fillId="0" borderId="32" xfId="0" applyNumberFormat="1" applyFont="1" applyBorder="1"/>
    <xf numFmtId="177" fontId="1" fillId="0" borderId="79" xfId="0" applyNumberFormat="1" applyFont="1" applyBorder="1" applyAlignment="1">
      <alignment horizontal="right" vertical="center"/>
    </xf>
    <xf numFmtId="177" fontId="1" fillId="0" borderId="32" xfId="0" applyNumberFormat="1" applyFont="1" applyBorder="1" applyAlignment="1">
      <alignment horizontal="right" vertical="center"/>
    </xf>
    <xf numFmtId="177" fontId="1" fillId="0" borderId="132" xfId="0" applyNumberFormat="1" applyFont="1" applyBorder="1" applyAlignment="1">
      <alignment horizontal="right" vertical="center"/>
    </xf>
    <xf numFmtId="177" fontId="1" fillId="0" borderId="135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77" fontId="1" fillId="0" borderId="17" xfId="0" applyNumberFormat="1" applyFont="1" applyBorder="1" applyAlignment="1">
      <alignment horizontal="right" vertical="center"/>
    </xf>
    <xf numFmtId="177" fontId="1" fillId="0" borderId="1" xfId="0" applyNumberFormat="1" applyFont="1" applyBorder="1" applyAlignment="1">
      <alignment horizontal="right" vertical="center"/>
    </xf>
    <xf numFmtId="0" fontId="5" fillId="0" borderId="111" xfId="0" applyFont="1" applyBorder="1"/>
    <xf numFmtId="177" fontId="1" fillId="0" borderId="57" xfId="0" applyNumberFormat="1" applyFont="1" applyBorder="1" applyAlignment="1">
      <alignment horizontal="right" vertical="center"/>
    </xf>
    <xf numFmtId="177" fontId="1" fillId="0" borderId="61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179" fontId="1" fillId="0" borderId="17" xfId="0" applyNumberFormat="1" applyFont="1" applyBorder="1" applyAlignment="1">
      <alignment vertical="center" shrinkToFit="1"/>
    </xf>
    <xf numFmtId="179" fontId="1" fillId="0" borderId="13" xfId="0" applyNumberFormat="1" applyFont="1" applyBorder="1" applyAlignment="1">
      <alignment vertical="center" shrinkToFit="1"/>
    </xf>
    <xf numFmtId="179" fontId="1" fillId="0" borderId="16" xfId="0" applyNumberFormat="1" applyFont="1" applyBorder="1" applyAlignment="1">
      <alignment vertical="center" shrinkToFit="1"/>
    </xf>
    <xf numFmtId="0" fontId="1" fillId="0" borderId="79" xfId="0" applyFont="1" applyBorder="1" applyAlignment="1">
      <alignment horizontal="center" vertical="center" shrinkToFit="1"/>
    </xf>
    <xf numFmtId="177" fontId="1" fillId="0" borderId="46" xfId="0" applyNumberFormat="1" applyFont="1" applyBorder="1" applyAlignment="1">
      <alignment vertical="center"/>
    </xf>
    <xf numFmtId="0" fontId="3" fillId="0" borderId="22" xfId="0" applyFont="1" applyBorder="1"/>
    <xf numFmtId="0" fontId="1" fillId="0" borderId="111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shrinkToFit="1"/>
    </xf>
    <xf numFmtId="177" fontId="1" fillId="0" borderId="13" xfId="0" applyNumberFormat="1" applyFont="1" applyBorder="1" applyAlignment="1">
      <alignment horizontal="center" vertical="center"/>
    </xf>
    <xf numFmtId="177" fontId="1" fillId="0" borderId="17" xfId="0" applyNumberFormat="1" applyFont="1" applyBorder="1" applyAlignment="1">
      <alignment horizontal="center" vertical="center"/>
    </xf>
    <xf numFmtId="0" fontId="3" fillId="0" borderId="89" xfId="0" applyFont="1" applyBorder="1"/>
    <xf numFmtId="0" fontId="1" fillId="0" borderId="89" xfId="0" applyFont="1" applyBorder="1" applyAlignment="1">
      <alignment vertical="center" wrapText="1" shrinkToFit="1"/>
    </xf>
    <xf numFmtId="0" fontId="1" fillId="0" borderId="89" xfId="0" applyFont="1" applyBorder="1" applyAlignment="1">
      <alignment vertical="center" shrinkToFit="1"/>
    </xf>
    <xf numFmtId="0" fontId="1" fillId="0" borderId="132" xfId="0" applyFont="1" applyBorder="1" applyAlignment="1">
      <alignment horizontal="center" vertical="center" shrinkToFit="1"/>
    </xf>
    <xf numFmtId="0" fontId="1" fillId="0" borderId="136" xfId="0" applyFont="1" applyBorder="1" applyAlignment="1">
      <alignment horizontal="center" vertical="center" shrinkToFit="1"/>
    </xf>
    <xf numFmtId="0" fontId="3" fillId="0" borderId="89" xfId="0" applyFont="1" applyBorder="1" applyAlignment="1">
      <alignment horizontal="center"/>
    </xf>
    <xf numFmtId="0" fontId="1" fillId="0" borderId="89" xfId="0" applyFont="1" applyBorder="1" applyAlignment="1">
      <alignment horizontal="center" vertical="center" wrapText="1" shrinkToFit="1"/>
    </xf>
    <xf numFmtId="0" fontId="1" fillId="0" borderId="136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3" fillId="0" borderId="136" xfId="0" applyFont="1" applyBorder="1" applyAlignment="1">
      <alignment horizontal="center"/>
    </xf>
    <xf numFmtId="0" fontId="3" fillId="0" borderId="12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43" xfId="0" applyFont="1" applyBorder="1"/>
    <xf numFmtId="0" fontId="3" fillId="0" borderId="144" xfId="0" applyFont="1" applyBorder="1"/>
    <xf numFmtId="0" fontId="3" fillId="0" borderId="139" xfId="0" applyFont="1" applyBorder="1"/>
    <xf numFmtId="0" fontId="1" fillId="0" borderId="145" xfId="0" applyFont="1" applyBorder="1" applyAlignment="1">
      <alignment horizontal="center" shrinkToFit="1"/>
    </xf>
    <xf numFmtId="0" fontId="3" fillId="0" borderId="124" xfId="0" applyFont="1" applyBorder="1"/>
    <xf numFmtId="0" fontId="3" fillId="0" borderId="137" xfId="0" applyFont="1" applyBorder="1"/>
    <xf numFmtId="0" fontId="1" fillId="0" borderId="143" xfId="0" applyFont="1" applyBorder="1" applyAlignment="1">
      <alignment vertical="center" wrapText="1" shrinkToFit="1"/>
    </xf>
    <xf numFmtId="0" fontId="1" fillId="0" borderId="143" xfId="0" applyFont="1" applyBorder="1" applyAlignment="1">
      <alignment vertical="center" shrinkToFit="1"/>
    </xf>
    <xf numFmtId="177" fontId="1" fillId="0" borderId="146" xfId="0" applyNumberFormat="1" applyFont="1" applyBorder="1" applyAlignment="1">
      <alignment vertical="center"/>
    </xf>
    <xf numFmtId="177" fontId="1" fillId="0" borderId="147" xfId="0" applyNumberFormat="1" applyFont="1" applyBorder="1" applyAlignment="1">
      <alignment vertical="center"/>
    </xf>
    <xf numFmtId="177" fontId="1" fillId="0" borderId="71" xfId="0" applyNumberFormat="1" applyFont="1" applyBorder="1" applyAlignment="1">
      <alignment vertical="center"/>
    </xf>
    <xf numFmtId="177" fontId="1" fillId="0" borderId="57" xfId="0" applyNumberFormat="1" applyFont="1" applyBorder="1" applyAlignment="1">
      <alignment horizontal="center" vertical="center"/>
    </xf>
    <xf numFmtId="0" fontId="1" fillId="0" borderId="148" xfId="0" applyFont="1" applyBorder="1" applyAlignment="1">
      <alignment horizontal="center" vertical="center" shrinkToFit="1"/>
    </xf>
    <xf numFmtId="0" fontId="1" fillId="0" borderId="150" xfId="0" applyFont="1" applyBorder="1" applyAlignment="1">
      <alignment horizontal="center" vertical="center" shrinkToFit="1"/>
    </xf>
    <xf numFmtId="0" fontId="1" fillId="0" borderId="151" xfId="0" applyFont="1" applyBorder="1" applyAlignment="1">
      <alignment horizontal="center" vertical="center" shrinkToFit="1"/>
    </xf>
    <xf numFmtId="177" fontId="1" fillId="0" borderId="18" xfId="0" applyNumberFormat="1" applyFont="1" applyBorder="1" applyAlignment="1">
      <alignment horizontal="center" vertical="center"/>
    </xf>
    <xf numFmtId="177" fontId="1" fillId="0" borderId="34" xfId="0" applyNumberFormat="1" applyFont="1" applyBorder="1" applyAlignment="1">
      <alignment horizontal="center" vertical="center"/>
    </xf>
    <xf numFmtId="177" fontId="1" fillId="0" borderId="35" xfId="0" applyNumberFormat="1" applyFont="1" applyBorder="1" applyAlignment="1">
      <alignment horizontal="center" vertical="center"/>
    </xf>
    <xf numFmtId="177" fontId="1" fillId="3" borderId="18" xfId="0" applyNumberFormat="1" applyFont="1" applyFill="1" applyBorder="1" applyAlignment="1">
      <alignment horizontal="center" vertical="center"/>
    </xf>
    <xf numFmtId="177" fontId="1" fillId="3" borderId="34" xfId="0" applyNumberFormat="1" applyFont="1" applyFill="1" applyBorder="1" applyAlignment="1">
      <alignment horizontal="center" vertical="center"/>
    </xf>
    <xf numFmtId="177" fontId="1" fillId="0" borderId="2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36" xfId="0" applyFont="1" applyBorder="1" applyAlignment="1">
      <alignment horizontal="center" shrinkToFit="1"/>
    </xf>
    <xf numFmtId="0" fontId="1" fillId="0" borderId="67" xfId="0" applyFont="1" applyBorder="1" applyAlignment="1">
      <alignment horizontal="center" vertical="center" shrinkToFit="1"/>
    </xf>
    <xf numFmtId="0" fontId="3" fillId="0" borderId="152" xfId="0" applyFont="1" applyBorder="1"/>
    <xf numFmtId="177" fontId="1" fillId="0" borderId="62" xfId="0" applyNumberFormat="1" applyFont="1" applyBorder="1" applyAlignment="1">
      <alignment vertical="center"/>
    </xf>
    <xf numFmtId="177" fontId="1" fillId="0" borderId="153" xfId="0" applyNumberFormat="1" applyFont="1" applyBorder="1" applyAlignment="1">
      <alignment vertical="center"/>
    </xf>
    <xf numFmtId="177" fontId="1" fillId="0" borderId="154" xfId="0" applyNumberFormat="1" applyFont="1" applyBorder="1" applyAlignment="1">
      <alignment vertical="center"/>
    </xf>
    <xf numFmtId="0" fontId="3" fillId="0" borderId="155" xfId="0" applyFont="1" applyBorder="1" applyAlignment="1">
      <alignment horizontal="center"/>
    </xf>
    <xf numFmtId="0" fontId="1" fillId="0" borderId="155" xfId="0" applyFont="1" applyBorder="1" applyAlignment="1">
      <alignment horizontal="center" vertical="center" shrinkToFit="1"/>
    </xf>
    <xf numFmtId="177" fontId="1" fillId="0" borderId="157" xfId="0" applyNumberFormat="1" applyFont="1" applyBorder="1" applyAlignment="1">
      <alignment vertical="center"/>
    </xf>
    <xf numFmtId="0" fontId="3" fillId="0" borderId="156" xfId="0" applyFont="1" applyBorder="1"/>
    <xf numFmtId="0" fontId="1" fillId="0" borderId="158" xfId="0" applyFont="1" applyBorder="1" applyAlignment="1">
      <alignment horizontal="center" vertical="center" wrapText="1" shrinkToFit="1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177" fontId="0" fillId="0" borderId="0" xfId="0" applyNumberFormat="1" applyAlignment="1">
      <alignment horizontal="right" vertical="center"/>
    </xf>
    <xf numFmtId="0" fontId="1" fillId="0" borderId="161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/>
    </xf>
    <xf numFmtId="0" fontId="9" fillId="0" borderId="151" xfId="0" applyFont="1" applyBorder="1" applyAlignment="1">
      <alignment horizontal="center" vertical="center"/>
    </xf>
    <xf numFmtId="177" fontId="1" fillId="0" borderId="20" xfId="0" applyNumberFormat="1" applyFont="1" applyBorder="1" applyAlignment="1">
      <alignment horizontal="right"/>
    </xf>
    <xf numFmtId="177" fontId="1" fillId="0" borderId="23" xfId="0" applyNumberFormat="1" applyFont="1" applyBorder="1" applyAlignment="1">
      <alignment horizontal="right"/>
    </xf>
    <xf numFmtId="177" fontId="1" fillId="0" borderId="13" xfId="0" applyNumberFormat="1" applyFont="1" applyBorder="1" applyAlignment="1">
      <alignment horizontal="right"/>
    </xf>
    <xf numFmtId="177" fontId="1" fillId="0" borderId="24" xfId="0" applyNumberFormat="1" applyFont="1" applyBorder="1" applyAlignment="1">
      <alignment horizontal="right"/>
    </xf>
    <xf numFmtId="177" fontId="1" fillId="0" borderId="11" xfId="0" applyNumberFormat="1" applyFont="1" applyBorder="1" applyAlignment="1">
      <alignment horizontal="right"/>
    </xf>
    <xf numFmtId="177" fontId="1" fillId="0" borderId="16" xfId="0" applyNumberFormat="1" applyFont="1" applyBorder="1" applyAlignment="1">
      <alignment horizontal="right"/>
    </xf>
    <xf numFmtId="177" fontId="1" fillId="0" borderId="25" xfId="0" applyNumberFormat="1" applyFont="1" applyBorder="1" applyAlignment="1">
      <alignment horizontal="right"/>
    </xf>
    <xf numFmtId="177" fontId="1" fillId="0" borderId="77" xfId="0" applyNumberFormat="1" applyFont="1" applyBorder="1" applyAlignment="1">
      <alignment horizontal="right"/>
    </xf>
    <xf numFmtId="177" fontId="1" fillId="0" borderId="78" xfId="0" applyNumberFormat="1" applyFont="1" applyBorder="1" applyAlignment="1">
      <alignment horizontal="right"/>
    </xf>
    <xf numFmtId="177" fontId="1" fillId="0" borderId="71" xfId="0" applyNumberFormat="1" applyFont="1" applyBorder="1" applyAlignment="1">
      <alignment horizontal="right"/>
    </xf>
    <xf numFmtId="177" fontId="1" fillId="0" borderId="75" xfId="0" applyNumberFormat="1" applyFont="1" applyBorder="1" applyAlignment="1">
      <alignment horizontal="right"/>
    </xf>
    <xf numFmtId="177" fontId="1" fillId="0" borderId="14" xfId="0" applyNumberFormat="1" applyFont="1" applyBorder="1" applyAlignment="1">
      <alignment horizontal="right"/>
    </xf>
    <xf numFmtId="177" fontId="1" fillId="0" borderId="19" xfId="0" applyNumberFormat="1" applyFont="1" applyBorder="1" applyAlignment="1">
      <alignment horizontal="right"/>
    </xf>
    <xf numFmtId="177" fontId="1" fillId="0" borderId="22" xfId="0" applyNumberFormat="1" applyFont="1" applyBorder="1" applyAlignment="1">
      <alignment horizontal="right"/>
    </xf>
    <xf numFmtId="177" fontId="1" fillId="0" borderId="72" xfId="0" applyNumberFormat="1" applyFont="1" applyBorder="1" applyAlignment="1">
      <alignment horizontal="right"/>
    </xf>
    <xf numFmtId="177" fontId="1" fillId="0" borderId="73" xfId="0" applyNumberFormat="1" applyFont="1" applyBorder="1" applyAlignment="1">
      <alignment horizontal="right"/>
    </xf>
    <xf numFmtId="177" fontId="1" fillId="0" borderId="74" xfId="0" applyNumberFormat="1" applyFont="1" applyBorder="1" applyAlignment="1">
      <alignment horizontal="right"/>
    </xf>
    <xf numFmtId="177" fontId="1" fillId="0" borderId="12" xfId="0" applyNumberFormat="1" applyFont="1" applyBorder="1" applyAlignment="1">
      <alignment horizontal="right"/>
    </xf>
    <xf numFmtId="177" fontId="1" fillId="0" borderId="52" xfId="0" applyNumberFormat="1" applyFont="1" applyBorder="1" applyAlignment="1">
      <alignment horizontal="right"/>
    </xf>
    <xf numFmtId="177" fontId="1" fillId="0" borderId="28" xfId="0" applyNumberFormat="1" applyFont="1" applyBorder="1" applyAlignment="1">
      <alignment horizontal="right"/>
    </xf>
    <xf numFmtId="177" fontId="1" fillId="0" borderId="10" xfId="0" applyNumberFormat="1" applyFont="1" applyBorder="1" applyAlignment="1">
      <alignment horizontal="right"/>
    </xf>
    <xf numFmtId="177" fontId="1" fillId="0" borderId="26" xfId="0" applyNumberFormat="1" applyFont="1" applyBorder="1" applyAlignment="1">
      <alignment horizontal="right"/>
    </xf>
    <xf numFmtId="177" fontId="1" fillId="0" borderId="27" xfId="0" applyNumberFormat="1" applyFont="1" applyBorder="1" applyAlignment="1">
      <alignment horizontal="right"/>
    </xf>
    <xf numFmtId="177" fontId="1" fillId="0" borderId="125" xfId="0" applyNumberFormat="1" applyFont="1" applyBorder="1" applyAlignment="1">
      <alignment horizontal="right"/>
    </xf>
    <xf numFmtId="177" fontId="1" fillId="0" borderId="68" xfId="0" applyNumberFormat="1" applyFont="1" applyBorder="1" applyAlignment="1">
      <alignment horizontal="right"/>
    </xf>
    <xf numFmtId="0" fontId="3" fillId="0" borderId="54" xfId="0" applyFont="1" applyBorder="1"/>
    <xf numFmtId="177" fontId="1" fillId="0" borderId="162" xfId="0" applyNumberFormat="1" applyFont="1" applyBorder="1" applyAlignment="1">
      <alignment horizontal="right"/>
    </xf>
    <xf numFmtId="177" fontId="1" fillId="0" borderId="148" xfId="0" applyNumberFormat="1" applyFont="1" applyBorder="1" applyAlignment="1">
      <alignment vertical="center"/>
    </xf>
    <xf numFmtId="0" fontId="1" fillId="4" borderId="0" xfId="0" applyFont="1" applyFill="1" applyAlignment="1">
      <alignment horizontal="center" vertical="center" shrinkToFit="1"/>
    </xf>
    <xf numFmtId="0" fontId="1" fillId="4" borderId="11" xfId="0" applyFont="1" applyFill="1" applyBorder="1" applyAlignment="1">
      <alignment horizontal="center" vertical="center" shrinkToFit="1"/>
    </xf>
    <xf numFmtId="0" fontId="1" fillId="4" borderId="145" xfId="0" applyFont="1" applyFill="1" applyBorder="1" applyAlignment="1">
      <alignment horizontal="center" shrinkToFit="1"/>
    </xf>
    <xf numFmtId="0" fontId="1" fillId="4" borderId="9" xfId="0" applyFont="1" applyFill="1" applyBorder="1" applyAlignment="1">
      <alignment horizontal="center" shrinkToFit="1"/>
    </xf>
    <xf numFmtId="0" fontId="1" fillId="5" borderId="148" xfId="0" applyFont="1" applyFill="1" applyBorder="1" applyAlignment="1">
      <alignment horizontal="center" vertical="center" shrinkToFit="1"/>
    </xf>
    <xf numFmtId="0" fontId="1" fillId="5" borderId="149" xfId="0" applyFont="1" applyFill="1" applyBorder="1" applyAlignment="1">
      <alignment horizontal="center" vertical="center" shrinkToFit="1"/>
    </xf>
    <xf numFmtId="0" fontId="1" fillId="5" borderId="145" xfId="0" applyFont="1" applyFill="1" applyBorder="1" applyAlignment="1">
      <alignment horizontal="center" shrinkToFit="1"/>
    </xf>
    <xf numFmtId="0" fontId="1" fillId="5" borderId="9" xfId="0" applyFont="1" applyFill="1" applyBorder="1" applyAlignment="1">
      <alignment horizontal="center" shrinkToFit="1"/>
    </xf>
    <xf numFmtId="0" fontId="1" fillId="5" borderId="47" xfId="0" applyFont="1" applyFill="1" applyBorder="1" applyAlignment="1">
      <alignment horizontal="center" shrinkToFit="1"/>
    </xf>
    <xf numFmtId="0" fontId="1" fillId="6" borderId="0" xfId="0" applyFont="1" applyFill="1" applyAlignment="1">
      <alignment horizontal="center" vertical="center" shrinkToFit="1"/>
    </xf>
    <xf numFmtId="0" fontId="1" fillId="6" borderId="148" xfId="0" applyFont="1" applyFill="1" applyBorder="1" applyAlignment="1">
      <alignment horizontal="center" vertical="center" shrinkToFit="1"/>
    </xf>
    <xf numFmtId="0" fontId="9" fillId="6" borderId="151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shrinkToFit="1"/>
    </xf>
    <xf numFmtId="0" fontId="1" fillId="7" borderId="148" xfId="0" applyFont="1" applyFill="1" applyBorder="1" applyAlignment="1">
      <alignment horizontal="center" vertical="center" shrinkToFit="1"/>
    </xf>
    <xf numFmtId="0" fontId="1" fillId="7" borderId="0" xfId="0" applyFont="1" applyFill="1" applyAlignment="1">
      <alignment horizontal="center" vertical="center" shrinkToFit="1"/>
    </xf>
    <xf numFmtId="0" fontId="1" fillId="7" borderId="148" xfId="0" applyFont="1" applyFill="1" applyBorder="1" applyAlignment="1">
      <alignment horizontal="center" vertical="center" textRotation="255" shrinkToFit="1"/>
    </xf>
    <xf numFmtId="0" fontId="1" fillId="7" borderId="128" xfId="0" applyFont="1" applyFill="1" applyBorder="1" applyAlignment="1">
      <alignment horizontal="center" vertical="center" shrinkToFit="1"/>
    </xf>
    <xf numFmtId="0" fontId="1" fillId="7" borderId="11" xfId="0" applyFont="1" applyFill="1" applyBorder="1" applyAlignment="1">
      <alignment horizontal="center" vertical="center" shrinkToFit="1"/>
    </xf>
    <xf numFmtId="0" fontId="1" fillId="7" borderId="9" xfId="0" applyFont="1" applyFill="1" applyBorder="1" applyAlignment="1">
      <alignment horizontal="center" shrinkToFit="1"/>
    </xf>
    <xf numFmtId="0" fontId="1" fillId="8" borderId="163" xfId="0" applyFont="1" applyFill="1" applyBorder="1" applyAlignment="1">
      <alignment horizontal="center" vertical="center" shrinkToFit="1"/>
    </xf>
    <xf numFmtId="0" fontId="1" fillId="8" borderId="11" xfId="0" applyFont="1" applyFill="1" applyBorder="1" applyAlignment="1">
      <alignment horizontal="center" vertical="center" shrinkToFit="1"/>
    </xf>
    <xf numFmtId="0" fontId="1" fillId="8" borderId="9" xfId="0" applyFont="1" applyFill="1" applyBorder="1" applyAlignment="1">
      <alignment horizontal="center" shrinkToFit="1"/>
    </xf>
    <xf numFmtId="0" fontId="1" fillId="8" borderId="8" xfId="0" applyFont="1" applyFill="1" applyBorder="1" applyAlignment="1">
      <alignment horizontal="center" vertical="center" shrinkToFit="1"/>
    </xf>
    <xf numFmtId="177" fontId="1" fillId="0" borderId="165" xfId="0" applyNumberFormat="1" applyFont="1" applyBorder="1" applyAlignment="1">
      <alignment vertical="center"/>
    </xf>
    <xf numFmtId="177" fontId="1" fillId="0" borderId="166" xfId="0" applyNumberFormat="1" applyFont="1" applyBorder="1" applyAlignment="1">
      <alignment vertical="center"/>
    </xf>
    <xf numFmtId="177" fontId="1" fillId="0" borderId="167" xfId="0" applyNumberFormat="1" applyFont="1" applyBorder="1" applyAlignment="1">
      <alignment vertical="center"/>
    </xf>
    <xf numFmtId="177" fontId="1" fillId="0" borderId="168" xfId="0" applyNumberFormat="1" applyFont="1" applyBorder="1" applyAlignment="1">
      <alignment vertical="center"/>
    </xf>
    <xf numFmtId="177" fontId="1" fillId="3" borderId="165" xfId="0" applyNumberFormat="1" applyFont="1" applyFill="1" applyBorder="1" applyAlignment="1">
      <alignment vertical="center"/>
    </xf>
    <xf numFmtId="177" fontId="1" fillId="0" borderId="169" xfId="0" applyNumberFormat="1" applyFont="1" applyBorder="1" applyAlignment="1">
      <alignment vertical="center"/>
    </xf>
    <xf numFmtId="0" fontId="5" fillId="0" borderId="12" xfId="0" applyFont="1" applyBorder="1"/>
    <xf numFmtId="0" fontId="5" fillId="0" borderId="14" xfId="0" applyFont="1" applyBorder="1"/>
    <xf numFmtId="0" fontId="5" fillId="0" borderId="52" xfId="0" applyFont="1" applyBorder="1"/>
    <xf numFmtId="0" fontId="0" fillId="0" borderId="14" xfId="0" applyBorder="1"/>
    <xf numFmtId="0" fontId="0" fillId="0" borderId="12" xfId="0" applyBorder="1"/>
    <xf numFmtId="0" fontId="3" fillId="0" borderId="0" xfId="0" applyFont="1" applyAlignment="1">
      <alignment horizontal="right"/>
    </xf>
    <xf numFmtId="0" fontId="1" fillId="0" borderId="164" xfId="0" applyFont="1" applyBorder="1" applyAlignment="1">
      <alignment horizontal="center" vertical="center" shrinkToFit="1"/>
    </xf>
    <xf numFmtId="178" fontId="1" fillId="0" borderId="165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/>
    </xf>
    <xf numFmtId="0" fontId="1" fillId="0" borderId="0" xfId="0" applyFont="1" applyAlignment="1">
      <alignment horizontal="center" shrinkToFit="1"/>
    </xf>
    <xf numFmtId="0" fontId="9" fillId="0" borderId="0" xfId="0" applyFont="1" applyAlignment="1">
      <alignment horizontal="right" vertical="center"/>
    </xf>
    <xf numFmtId="0" fontId="1" fillId="0" borderId="1" xfId="0" applyFont="1" applyBorder="1" applyAlignment="1">
      <alignment shrinkToFit="1"/>
    </xf>
    <xf numFmtId="0" fontId="1" fillId="5" borderId="8" xfId="0" applyFont="1" applyFill="1" applyBorder="1" applyAlignment="1">
      <alignment horizontal="center" vertical="center" shrinkToFit="1"/>
    </xf>
    <xf numFmtId="0" fontId="1" fillId="4" borderId="170" xfId="0" applyFont="1" applyFill="1" applyBorder="1" applyAlignment="1">
      <alignment horizontal="center" vertical="center" shrinkToFit="1"/>
    </xf>
    <xf numFmtId="0" fontId="1" fillId="4" borderId="171" xfId="0" applyFont="1" applyFill="1" applyBorder="1" applyAlignment="1">
      <alignment horizontal="center" vertical="center" shrinkToFit="1"/>
    </xf>
    <xf numFmtId="0" fontId="1" fillId="7" borderId="140" xfId="0" applyFont="1" applyFill="1" applyBorder="1" applyAlignment="1">
      <alignment horizontal="center" vertical="center" shrinkToFit="1"/>
    </xf>
    <xf numFmtId="0" fontId="1" fillId="8" borderId="140" xfId="0" applyFont="1" applyFill="1" applyBorder="1" applyAlignment="1">
      <alignment horizontal="center" vertical="center" shrinkToFit="1"/>
    </xf>
    <xf numFmtId="0" fontId="1" fillId="8" borderId="139" xfId="0" applyFont="1" applyFill="1" applyBorder="1" applyAlignment="1">
      <alignment horizontal="center" vertical="center" shrinkToFit="1"/>
    </xf>
    <xf numFmtId="0" fontId="1" fillId="4" borderId="142" xfId="0" applyFont="1" applyFill="1" applyBorder="1" applyAlignment="1">
      <alignment horizontal="center" vertical="center" shrinkToFit="1"/>
    </xf>
    <xf numFmtId="0" fontId="1" fillId="6" borderId="176" xfId="0" applyFont="1" applyFill="1" applyBorder="1" applyAlignment="1">
      <alignment horizontal="center" vertical="center" shrinkToFit="1"/>
    </xf>
    <xf numFmtId="0" fontId="1" fillId="6" borderId="177" xfId="0" applyFont="1" applyFill="1" applyBorder="1" applyAlignment="1">
      <alignment horizontal="center" vertical="center" shrinkToFit="1"/>
    </xf>
    <xf numFmtId="0" fontId="1" fillId="7" borderId="178" xfId="0" applyFont="1" applyFill="1" applyBorder="1" applyAlignment="1">
      <alignment horizontal="center" vertical="center" shrinkToFit="1"/>
    </xf>
    <xf numFmtId="0" fontId="1" fillId="6" borderId="179" xfId="0" applyFont="1" applyFill="1" applyBorder="1" applyAlignment="1">
      <alignment horizontal="center" vertical="center" shrinkToFit="1"/>
    </xf>
    <xf numFmtId="0" fontId="9" fillId="6" borderId="179" xfId="0" applyFont="1" applyFill="1" applyBorder="1" applyAlignment="1">
      <alignment horizontal="center" vertical="center"/>
    </xf>
    <xf numFmtId="177" fontId="1" fillId="0" borderId="149" xfId="0" applyNumberFormat="1" applyFont="1" applyBorder="1" applyAlignment="1">
      <alignment vertical="center"/>
    </xf>
    <xf numFmtId="0" fontId="1" fillId="6" borderId="48" xfId="0" applyFont="1" applyFill="1" applyBorder="1" applyAlignment="1">
      <alignment horizontal="center" shrinkToFit="1"/>
    </xf>
    <xf numFmtId="0" fontId="1" fillId="4" borderId="84" xfId="0" applyFont="1" applyFill="1" applyBorder="1" applyAlignment="1">
      <alignment horizontal="center" vertical="center" shrinkToFit="1"/>
    </xf>
    <xf numFmtId="0" fontId="1" fillId="4" borderId="187" xfId="0" applyFont="1" applyFill="1" applyBorder="1" applyAlignment="1">
      <alignment horizontal="center" vertical="center" shrinkToFit="1"/>
    </xf>
    <xf numFmtId="0" fontId="1" fillId="4" borderId="47" xfId="0" applyFont="1" applyFill="1" applyBorder="1" applyAlignment="1">
      <alignment horizontal="center" shrinkToFit="1"/>
    </xf>
    <xf numFmtId="0" fontId="5" fillId="0" borderId="84" xfId="0" applyFont="1" applyBorder="1"/>
    <xf numFmtId="0" fontId="3" fillId="0" borderId="84" xfId="0" applyFont="1" applyBorder="1"/>
    <xf numFmtId="0" fontId="5" fillId="0" borderId="89" xfId="0" applyFont="1" applyBorder="1"/>
    <xf numFmtId="178" fontId="1" fillId="0" borderId="153" xfId="0" applyNumberFormat="1" applyFont="1" applyBorder="1" applyAlignment="1">
      <alignment vertical="center"/>
    </xf>
    <xf numFmtId="178" fontId="1" fillId="0" borderId="191" xfId="0" applyNumberFormat="1" applyFont="1" applyBorder="1" applyAlignment="1">
      <alignment vertical="center"/>
    </xf>
    <xf numFmtId="0" fontId="1" fillId="0" borderId="187" xfId="0" applyFont="1" applyBorder="1" applyAlignment="1">
      <alignment horizontal="center" vertical="center" shrinkToFit="1"/>
    </xf>
    <xf numFmtId="178" fontId="1" fillId="0" borderId="166" xfId="0" applyNumberFormat="1" applyFont="1" applyBorder="1" applyAlignment="1">
      <alignment vertical="center"/>
    </xf>
    <xf numFmtId="0" fontId="3" fillId="0" borderId="178" xfId="0" applyFont="1" applyBorder="1"/>
    <xf numFmtId="0" fontId="1" fillId="0" borderId="149" xfId="0" applyFont="1" applyBorder="1" applyAlignment="1">
      <alignment horizontal="center" vertical="center" shrinkToFit="1"/>
    </xf>
    <xf numFmtId="0" fontId="3" fillId="0" borderId="178" xfId="0" applyFont="1" applyBorder="1" applyAlignment="1">
      <alignment horizontal="center"/>
    </xf>
    <xf numFmtId="0" fontId="1" fillId="0" borderId="193" xfId="0" applyFont="1" applyBorder="1" applyAlignment="1">
      <alignment horizontal="center" shrinkToFit="1"/>
    </xf>
    <xf numFmtId="0" fontId="1" fillId="0" borderId="11" xfId="0" applyFont="1" applyBorder="1" applyAlignment="1">
      <alignment horizontal="center" vertical="top"/>
    </xf>
    <xf numFmtId="0" fontId="0" fillId="0" borderId="190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top"/>
    </xf>
    <xf numFmtId="180" fontId="11" fillId="0" borderId="0" xfId="4" applyNumberFormat="1" applyFont="1" applyAlignment="1">
      <alignment vertical="center"/>
    </xf>
    <xf numFmtId="177" fontId="11" fillId="0" borderId="0" xfId="0" applyNumberFormat="1" applyFont="1" applyAlignment="1">
      <alignment vertical="center"/>
    </xf>
    <xf numFmtId="180" fontId="1" fillId="0" borderId="1" xfId="4" applyNumberFormat="1" applyFont="1" applyBorder="1" applyAlignment="1">
      <alignment horizontal="center" vertical="center" shrinkToFit="1"/>
    </xf>
    <xf numFmtId="180" fontId="0" fillId="0" borderId="193" xfId="4" applyNumberFormat="1" applyFont="1" applyBorder="1" applyAlignment="1">
      <alignment horizontal="center"/>
    </xf>
    <xf numFmtId="177" fontId="0" fillId="0" borderId="193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2" xfId="0" applyBorder="1" applyAlignment="1">
      <alignment horizontal="center"/>
    </xf>
    <xf numFmtId="0" fontId="5" fillId="0" borderId="13" xfId="0" applyFont="1" applyBorder="1" applyAlignment="1">
      <alignment shrinkToFit="1"/>
    </xf>
    <xf numFmtId="0" fontId="0" fillId="0" borderId="13" xfId="0" applyBorder="1" applyAlignment="1">
      <alignment shrinkToFit="1"/>
    </xf>
    <xf numFmtId="180" fontId="1" fillId="0" borderId="13" xfId="0" applyNumberFormat="1" applyFont="1" applyBorder="1" applyAlignment="1">
      <alignment horizontal="right"/>
    </xf>
    <xf numFmtId="0" fontId="0" fillId="9" borderId="0" xfId="0" applyFill="1"/>
    <xf numFmtId="180" fontId="0" fillId="0" borderId="0" xfId="4" applyNumberFormat="1" applyFont="1"/>
    <xf numFmtId="177" fontId="0" fillId="0" borderId="0" xfId="0" applyNumberFormat="1"/>
    <xf numFmtId="177" fontId="1" fillId="0" borderId="200" xfId="0" applyNumberFormat="1" applyFont="1" applyBorder="1" applyAlignment="1">
      <alignment vertical="center"/>
    </xf>
    <xf numFmtId="178" fontId="1" fillId="0" borderId="17" xfId="0" applyNumberFormat="1" applyFont="1" applyBorder="1" applyAlignment="1">
      <alignment horizontal="right" vertical="center" shrinkToFit="1"/>
    </xf>
    <xf numFmtId="177" fontId="1" fillId="0" borderId="201" xfId="0" applyNumberFormat="1" applyFont="1" applyBorder="1" applyAlignment="1">
      <alignment horizontal="right"/>
    </xf>
    <xf numFmtId="177" fontId="1" fillId="0" borderId="138" xfId="0" applyNumberFormat="1" applyFont="1" applyBorder="1" applyAlignment="1">
      <alignment horizontal="right"/>
    </xf>
    <xf numFmtId="177" fontId="1" fillId="0" borderId="193" xfId="0" applyNumberFormat="1" applyFont="1" applyBorder="1" applyAlignment="1">
      <alignment horizontal="right" vertical="center"/>
    </xf>
    <xf numFmtId="177" fontId="1" fillId="0" borderId="202" xfId="0" applyNumberFormat="1" applyFont="1" applyBorder="1" applyAlignment="1">
      <alignment horizontal="right"/>
    </xf>
    <xf numFmtId="177" fontId="1" fillId="0" borderId="204" xfId="0" applyNumberFormat="1" applyFont="1" applyBorder="1" applyAlignment="1">
      <alignment vertical="center"/>
    </xf>
    <xf numFmtId="177" fontId="1" fillId="0" borderId="142" xfId="0" applyNumberFormat="1" applyFont="1" applyBorder="1" applyAlignment="1">
      <alignment horizontal="center" vertical="center"/>
    </xf>
    <xf numFmtId="177" fontId="1" fillId="0" borderId="206" xfId="0" applyNumberFormat="1" applyFont="1" applyBorder="1" applyAlignment="1">
      <alignment horizontal="right"/>
    </xf>
    <xf numFmtId="177" fontId="1" fillId="0" borderId="43" xfId="0" applyNumberFormat="1" applyFont="1" applyBorder="1" applyAlignment="1">
      <alignment vertical="center"/>
    </xf>
    <xf numFmtId="177" fontId="1" fillId="0" borderId="207" xfId="0" applyNumberFormat="1" applyFont="1" applyBorder="1" applyAlignment="1">
      <alignment horizontal="right"/>
    </xf>
    <xf numFmtId="177" fontId="1" fillId="0" borderId="205" xfId="0" applyNumberFormat="1" applyFont="1" applyBorder="1" applyAlignment="1">
      <alignment horizontal="right"/>
    </xf>
    <xf numFmtId="177" fontId="1" fillId="0" borderId="208" xfId="0" applyNumberFormat="1" applyFont="1" applyBorder="1" applyAlignment="1">
      <alignment vertical="center"/>
    </xf>
    <xf numFmtId="0" fontId="1" fillId="0" borderId="193" xfId="0" applyFont="1" applyBorder="1" applyAlignment="1">
      <alignment horizontal="center" vertical="center"/>
    </xf>
    <xf numFmtId="177" fontId="1" fillId="0" borderId="212" xfId="0" applyNumberFormat="1" applyFont="1" applyBorder="1" applyAlignment="1">
      <alignment horizontal="right"/>
    </xf>
    <xf numFmtId="177" fontId="1" fillId="0" borderId="214" xfId="0" applyNumberFormat="1" applyFont="1" applyBorder="1" applyAlignment="1">
      <alignment horizontal="right"/>
    </xf>
    <xf numFmtId="177" fontId="1" fillId="0" borderId="217" xfId="0" applyNumberFormat="1" applyFont="1" applyBorder="1" applyAlignment="1">
      <alignment horizontal="right"/>
    </xf>
    <xf numFmtId="177" fontId="1" fillId="0" borderId="221" xfId="0" applyNumberFormat="1" applyFont="1" applyBorder="1" applyAlignment="1">
      <alignment horizontal="center" vertical="center"/>
    </xf>
    <xf numFmtId="177" fontId="1" fillId="0" borderId="145" xfId="0" applyNumberFormat="1" applyFont="1" applyBorder="1" applyAlignment="1">
      <alignment vertical="center"/>
    </xf>
    <xf numFmtId="0" fontId="5" fillId="0" borderId="71" xfId="0" applyFont="1" applyBorder="1"/>
    <xf numFmtId="177" fontId="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07" xfId="0" applyFont="1" applyBorder="1"/>
    <xf numFmtId="0" fontId="0" fillId="0" borderId="16" xfId="0" applyBorder="1" applyAlignment="1">
      <alignment shrinkToFit="1"/>
    </xf>
    <xf numFmtId="180" fontId="1" fillId="0" borderId="16" xfId="0" applyNumberFormat="1" applyFont="1" applyBorder="1" applyAlignment="1">
      <alignment horizontal="right"/>
    </xf>
    <xf numFmtId="178" fontId="1" fillId="0" borderId="26" xfId="0" applyNumberFormat="1" applyFont="1" applyBorder="1" applyAlignment="1">
      <alignment horizontal="right"/>
    </xf>
    <xf numFmtId="0" fontId="22" fillId="0" borderId="0" xfId="5"/>
    <xf numFmtId="182" fontId="1" fillId="0" borderId="148" xfId="0" applyNumberFormat="1" applyFont="1" applyBorder="1" applyAlignment="1">
      <alignment vertical="center"/>
    </xf>
    <xf numFmtId="182" fontId="1" fillId="0" borderId="60" xfId="0" applyNumberFormat="1" applyFont="1" applyBorder="1" applyAlignment="1">
      <alignment vertical="center"/>
    </xf>
    <xf numFmtId="182" fontId="1" fillId="0" borderId="58" xfId="0" applyNumberFormat="1" applyFont="1" applyBorder="1" applyAlignment="1">
      <alignment vertical="center"/>
    </xf>
    <xf numFmtId="182" fontId="1" fillId="0" borderId="13" xfId="0" applyNumberFormat="1" applyFont="1" applyBorder="1" applyAlignment="1">
      <alignment vertical="center"/>
    </xf>
    <xf numFmtId="182" fontId="1" fillId="0" borderId="37" xfId="0" applyNumberFormat="1" applyFont="1" applyBorder="1" applyAlignment="1">
      <alignment vertical="center"/>
    </xf>
    <xf numFmtId="182" fontId="1" fillId="0" borderId="16" xfId="0" applyNumberFormat="1" applyFont="1" applyBorder="1" applyAlignment="1">
      <alignment vertical="center"/>
    </xf>
    <xf numFmtId="182" fontId="1" fillId="0" borderId="66" xfId="0" applyNumberFormat="1" applyFont="1" applyBorder="1" applyAlignment="1">
      <alignment vertical="center"/>
    </xf>
    <xf numFmtId="182" fontId="1" fillId="0" borderId="34" xfId="0" applyNumberFormat="1" applyFont="1" applyBorder="1" applyAlignment="1">
      <alignment vertical="center"/>
    </xf>
    <xf numFmtId="182" fontId="1" fillId="0" borderId="189" xfId="0" applyNumberFormat="1" applyFont="1" applyBorder="1" applyAlignment="1">
      <alignment vertical="center"/>
    </xf>
    <xf numFmtId="182" fontId="1" fillId="0" borderId="65" xfId="0" applyNumberFormat="1" applyFont="1" applyBorder="1" applyAlignment="1">
      <alignment vertical="center"/>
    </xf>
    <xf numFmtId="182" fontId="1" fillId="0" borderId="19" xfId="0" applyNumberFormat="1" applyFont="1" applyBorder="1" applyAlignment="1">
      <alignment vertical="center"/>
    </xf>
    <xf numFmtId="182" fontId="1" fillId="0" borderId="59" xfId="0" applyNumberFormat="1" applyFont="1" applyBorder="1" applyAlignment="1">
      <alignment vertical="center"/>
    </xf>
    <xf numFmtId="182" fontId="1" fillId="0" borderId="165" xfId="0" applyNumberFormat="1" applyFont="1" applyBorder="1" applyAlignment="1">
      <alignment vertical="center"/>
    </xf>
    <xf numFmtId="182" fontId="1" fillId="0" borderId="17" xfId="0" applyNumberFormat="1" applyFont="1" applyBorder="1" applyAlignment="1">
      <alignment vertical="center"/>
    </xf>
    <xf numFmtId="182" fontId="1" fillId="0" borderId="17" xfId="0" applyNumberFormat="1" applyFont="1" applyBorder="1" applyAlignment="1">
      <alignment horizontal="right" shrinkToFit="1"/>
    </xf>
    <xf numFmtId="182" fontId="1" fillId="0" borderId="16" xfId="0" applyNumberFormat="1" applyFont="1" applyBorder="1" applyAlignment="1">
      <alignment horizontal="right" shrinkToFit="1"/>
    </xf>
    <xf numFmtId="182" fontId="1" fillId="0" borderId="166" xfId="0" applyNumberFormat="1" applyFont="1" applyBorder="1" applyAlignment="1">
      <alignment vertical="center"/>
    </xf>
    <xf numFmtId="182" fontId="1" fillId="0" borderId="191" xfId="0" applyNumberFormat="1" applyFont="1" applyBorder="1" applyAlignment="1">
      <alignment vertical="center"/>
    </xf>
    <xf numFmtId="182" fontId="1" fillId="0" borderId="168" xfId="0" applyNumberFormat="1" applyFont="1" applyBorder="1" applyAlignment="1">
      <alignment vertical="center"/>
    </xf>
    <xf numFmtId="182" fontId="1" fillId="0" borderId="67" xfId="0" applyNumberFormat="1" applyFont="1" applyBorder="1" applyAlignment="1">
      <alignment vertical="center"/>
    </xf>
    <xf numFmtId="182" fontId="1" fillId="0" borderId="14" xfId="0" applyNumberFormat="1" applyFont="1" applyBorder="1" applyAlignment="1">
      <alignment vertical="center"/>
    </xf>
    <xf numFmtId="182" fontId="1" fillId="3" borderId="16" xfId="0" applyNumberFormat="1" applyFont="1" applyFill="1" applyBorder="1" applyAlignment="1">
      <alignment vertical="center"/>
    </xf>
    <xf numFmtId="182" fontId="1" fillId="0" borderId="52" xfId="0" applyNumberFormat="1" applyFont="1" applyBorder="1" applyAlignment="1">
      <alignment vertical="center"/>
    </xf>
    <xf numFmtId="182" fontId="1" fillId="0" borderId="204" xfId="0" applyNumberFormat="1" applyFont="1" applyBorder="1" applyAlignment="1">
      <alignment vertical="center"/>
    </xf>
    <xf numFmtId="182" fontId="1" fillId="0" borderId="207" xfId="0" applyNumberFormat="1" applyFont="1" applyBorder="1" applyAlignment="1">
      <alignment vertical="center"/>
    </xf>
    <xf numFmtId="182" fontId="1" fillId="0" borderId="18" xfId="0" applyNumberFormat="1" applyFont="1" applyBorder="1" applyAlignment="1">
      <alignment vertical="center"/>
    </xf>
    <xf numFmtId="182" fontId="1" fillId="0" borderId="12" xfId="0" applyNumberFormat="1" applyFont="1" applyBorder="1" applyAlignment="1">
      <alignment vertical="center"/>
    </xf>
    <xf numFmtId="182" fontId="1" fillId="0" borderId="21" xfId="0" applyNumberFormat="1" applyFont="1" applyBorder="1" applyAlignment="1">
      <alignment vertical="center"/>
    </xf>
    <xf numFmtId="182" fontId="1" fillId="0" borderId="22" xfId="0" applyNumberFormat="1" applyFont="1" applyBorder="1" applyAlignment="1">
      <alignment vertical="center"/>
    </xf>
    <xf numFmtId="182" fontId="1" fillId="0" borderId="193" xfId="0" applyNumberFormat="1" applyFont="1" applyBorder="1" applyAlignment="1">
      <alignment horizontal="right" vertical="center"/>
    </xf>
    <xf numFmtId="182" fontId="1" fillId="0" borderId="145" xfId="0" applyNumberFormat="1" applyFont="1" applyBorder="1" applyAlignment="1">
      <alignment horizontal="right" vertical="center"/>
    </xf>
    <xf numFmtId="182" fontId="1" fillId="0" borderId="133" xfId="0" applyNumberFormat="1" applyFont="1" applyBorder="1" applyAlignment="1">
      <alignment horizontal="right" vertical="center"/>
    </xf>
    <xf numFmtId="182" fontId="1" fillId="0" borderId="15" xfId="0" applyNumberFormat="1" applyFont="1" applyBorder="1" applyAlignment="1">
      <alignment horizontal="right" vertical="center"/>
    </xf>
    <xf numFmtId="182" fontId="1" fillId="0" borderId="46" xfId="0" applyNumberFormat="1" applyFont="1" applyBorder="1" applyAlignment="1">
      <alignment horizontal="right" vertical="center"/>
    </xf>
    <xf numFmtId="182" fontId="1" fillId="0" borderId="16" xfId="0" applyNumberFormat="1" applyFont="1" applyBorder="1" applyAlignment="1">
      <alignment horizontal="right" vertical="center"/>
    </xf>
    <xf numFmtId="182" fontId="1" fillId="0" borderId="57" xfId="0" applyNumberFormat="1" applyFont="1" applyBorder="1" applyAlignment="1">
      <alignment horizontal="right" vertical="center"/>
    </xf>
    <xf numFmtId="182" fontId="1" fillId="0" borderId="33" xfId="0" applyNumberFormat="1" applyFont="1" applyBorder="1" applyAlignment="1">
      <alignment horizontal="right" vertical="center"/>
    </xf>
    <xf numFmtId="182" fontId="1" fillId="0" borderId="29" xfId="0" applyNumberFormat="1" applyFont="1" applyBorder="1" applyAlignment="1">
      <alignment horizontal="right" vertical="center"/>
    </xf>
    <xf numFmtId="182" fontId="1" fillId="0" borderId="13" xfId="0" applyNumberFormat="1" applyFont="1" applyBorder="1" applyAlignment="1">
      <alignment horizontal="right" vertical="center"/>
    </xf>
    <xf numFmtId="182" fontId="1" fillId="0" borderId="58" xfId="0" applyNumberFormat="1" applyFont="1" applyBorder="1" applyAlignment="1">
      <alignment horizontal="right" vertical="center"/>
    </xf>
    <xf numFmtId="182" fontId="1" fillId="0" borderId="60" xfId="0" applyNumberFormat="1" applyFont="1" applyBorder="1" applyAlignment="1">
      <alignment horizontal="right" vertical="center"/>
    </xf>
    <xf numFmtId="182" fontId="1" fillId="0" borderId="17" xfId="0" applyNumberFormat="1" applyFont="1" applyBorder="1" applyAlignment="1">
      <alignment horizontal="right" vertical="center"/>
    </xf>
    <xf numFmtId="182" fontId="1" fillId="0" borderId="79" xfId="0" applyNumberFormat="1" applyFont="1" applyBorder="1" applyAlignment="1">
      <alignment horizontal="right" vertical="center"/>
    </xf>
    <xf numFmtId="182" fontId="1" fillId="0" borderId="86" xfId="0" applyNumberFormat="1" applyFont="1" applyBorder="1" applyAlignment="1">
      <alignment vertical="center"/>
    </xf>
    <xf numFmtId="182" fontId="1" fillId="0" borderId="7" xfId="0" applyNumberFormat="1" applyFont="1" applyBorder="1" applyAlignment="1">
      <alignment vertical="center"/>
    </xf>
    <xf numFmtId="181" fontId="0" fillId="0" borderId="67" xfId="0" applyNumberFormat="1" applyBorder="1" applyAlignment="1">
      <alignment horizontal="right"/>
    </xf>
    <xf numFmtId="181" fontId="0" fillId="0" borderId="71" xfId="0" applyNumberFormat="1" applyBorder="1" applyAlignment="1">
      <alignment horizontal="right"/>
    </xf>
    <xf numFmtId="180" fontId="1" fillId="0" borderId="67" xfId="4" applyNumberFormat="1" applyFont="1" applyBorder="1" applyAlignment="1">
      <alignment horizontal="right"/>
    </xf>
    <xf numFmtId="180" fontId="1" fillId="0" borderId="67" xfId="0" applyNumberFormat="1" applyFont="1" applyBorder="1" applyAlignment="1">
      <alignment horizontal="right"/>
    </xf>
    <xf numFmtId="180" fontId="1" fillId="0" borderId="13" xfId="4" applyNumberFormat="1" applyFont="1" applyBorder="1" applyAlignment="1">
      <alignment horizontal="right"/>
    </xf>
    <xf numFmtId="180" fontId="1" fillId="0" borderId="16" xfId="4" applyNumberFormat="1" applyFont="1" applyBorder="1" applyAlignment="1">
      <alignment horizontal="right"/>
    </xf>
    <xf numFmtId="181" fontId="0" fillId="0" borderId="15" xfId="0" applyNumberFormat="1" applyBorder="1" applyAlignment="1">
      <alignment horizontal="right"/>
    </xf>
    <xf numFmtId="181" fontId="0" fillId="0" borderId="70" xfId="0" applyNumberFormat="1" applyBorder="1" applyAlignment="1">
      <alignment horizontal="right"/>
    </xf>
    <xf numFmtId="177" fontId="1" fillId="0" borderId="67" xfId="0" applyNumberFormat="1" applyFont="1" applyBorder="1" applyAlignment="1">
      <alignment horizontal="center" vertical="center"/>
    </xf>
    <xf numFmtId="178" fontId="1" fillId="0" borderId="17" xfId="0" applyNumberFormat="1" applyFont="1" applyBorder="1" applyAlignment="1">
      <alignment horizontal="right" vertical="center"/>
    </xf>
    <xf numFmtId="183" fontId="1" fillId="0" borderId="17" xfId="0" applyNumberFormat="1" applyFont="1" applyBorder="1" applyAlignment="1">
      <alignment vertical="center" shrinkToFit="1"/>
    </xf>
    <xf numFmtId="183" fontId="1" fillId="0" borderId="13" xfId="0" applyNumberFormat="1" applyFont="1" applyBorder="1" applyAlignment="1">
      <alignment vertical="center" shrinkToFit="1"/>
    </xf>
    <xf numFmtId="183" fontId="1" fillId="0" borderId="16" xfId="0" applyNumberFormat="1" applyFont="1" applyBorder="1" applyAlignment="1">
      <alignment vertical="center" shrinkToFit="1"/>
    </xf>
    <xf numFmtId="183" fontId="1" fillId="0" borderId="55" xfId="0" applyNumberFormat="1" applyFont="1" applyBorder="1" applyAlignment="1">
      <alignment vertical="center" shrinkToFit="1"/>
    </xf>
    <xf numFmtId="183" fontId="1" fillId="0" borderId="69" xfId="0" applyNumberFormat="1" applyFont="1" applyBorder="1"/>
    <xf numFmtId="183" fontId="1" fillId="0" borderId="131" xfId="0" applyNumberFormat="1" applyFont="1" applyBorder="1"/>
    <xf numFmtId="183" fontId="1" fillId="0" borderId="134" xfId="0" applyNumberFormat="1" applyFont="1" applyBorder="1"/>
    <xf numFmtId="0" fontId="5" fillId="0" borderId="0" xfId="0" applyFont="1" applyAlignment="1">
      <alignment horizontal="left" vertical="center"/>
    </xf>
    <xf numFmtId="178" fontId="1" fillId="0" borderId="0" xfId="0" applyNumberFormat="1" applyFont="1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95" xfId="0" applyFont="1" applyBorder="1" applyAlignment="1">
      <alignment horizontal="center" vertical="center"/>
    </xf>
    <xf numFmtId="177" fontId="1" fillId="0" borderId="36" xfId="0" applyNumberFormat="1" applyFont="1" applyBorder="1" applyAlignment="1">
      <alignment horizontal="right" vertical="center"/>
    </xf>
    <xf numFmtId="177" fontId="1" fillId="0" borderId="11" xfId="0" applyNumberFormat="1" applyFont="1" applyBorder="1" applyAlignment="1">
      <alignment horizontal="right" vertical="center"/>
    </xf>
    <xf numFmtId="177" fontId="1" fillId="0" borderId="148" xfId="0" applyNumberFormat="1" applyFont="1" applyBorder="1" applyAlignment="1">
      <alignment horizontal="right" vertical="center"/>
    </xf>
    <xf numFmtId="177" fontId="1" fillId="0" borderId="178" xfId="0" applyNumberFormat="1" applyFont="1" applyBorder="1" applyAlignment="1">
      <alignment horizontal="right" vertical="center"/>
    </xf>
    <xf numFmtId="177" fontId="1" fillId="0" borderId="204" xfId="0" applyNumberFormat="1" applyFont="1" applyBorder="1" applyAlignment="1">
      <alignment horizontal="right" vertical="center"/>
    </xf>
    <xf numFmtId="177" fontId="1" fillId="0" borderId="62" xfId="0" applyNumberFormat="1" applyFont="1" applyBorder="1" applyAlignment="1">
      <alignment horizontal="right" vertical="center"/>
    </xf>
    <xf numFmtId="177" fontId="1" fillId="0" borderId="12" xfId="0" applyNumberFormat="1" applyFont="1" applyBorder="1" applyAlignment="1">
      <alignment horizontal="right" vertical="center"/>
    </xf>
    <xf numFmtId="177" fontId="1" fillId="0" borderId="167" xfId="0" applyNumberFormat="1" applyFont="1" applyBorder="1" applyAlignment="1">
      <alignment horizontal="right" vertical="center"/>
    </xf>
    <xf numFmtId="177" fontId="1" fillId="0" borderId="165" xfId="0" applyNumberFormat="1" applyFont="1" applyBorder="1" applyAlignment="1">
      <alignment horizontal="right" vertical="center"/>
    </xf>
    <xf numFmtId="177" fontId="1" fillId="0" borderId="147" xfId="0" applyNumberFormat="1" applyFont="1" applyBorder="1" applyAlignment="1">
      <alignment horizontal="right" vertical="center"/>
    </xf>
    <xf numFmtId="177" fontId="1" fillId="0" borderId="14" xfId="0" applyNumberFormat="1" applyFont="1" applyBorder="1" applyAlignment="1">
      <alignment horizontal="right" vertical="center"/>
    </xf>
    <xf numFmtId="178" fontId="1" fillId="0" borderId="13" xfId="0" applyNumberFormat="1" applyFont="1" applyBorder="1" applyAlignment="1">
      <alignment horizontal="right" vertical="center"/>
    </xf>
    <xf numFmtId="177" fontId="1" fillId="0" borderId="36" xfId="0" applyNumberFormat="1" applyFont="1" applyBorder="1" applyAlignment="1">
      <alignment horizontal="right"/>
    </xf>
    <xf numFmtId="177" fontId="1" fillId="0" borderId="79" xfId="0" applyNumberFormat="1" applyFont="1" applyBorder="1" applyAlignment="1">
      <alignment horizontal="right"/>
    </xf>
    <xf numFmtId="178" fontId="9" fillId="0" borderId="6" xfId="0" applyNumberFormat="1" applyFont="1" applyBorder="1" applyAlignment="1">
      <alignment horizontal="right"/>
    </xf>
    <xf numFmtId="177" fontId="1" fillId="0" borderId="198" xfId="0" applyNumberFormat="1" applyFont="1" applyBorder="1" applyAlignment="1">
      <alignment horizontal="right"/>
    </xf>
    <xf numFmtId="177" fontId="1" fillId="0" borderId="148" xfId="0" applyNumberFormat="1" applyFont="1" applyBorder="1" applyAlignment="1">
      <alignment horizontal="right"/>
    </xf>
    <xf numFmtId="177" fontId="1" fillId="0" borderId="178" xfId="0" applyNumberFormat="1" applyFont="1" applyBorder="1" applyAlignment="1">
      <alignment horizontal="right"/>
    </xf>
    <xf numFmtId="177" fontId="1" fillId="0" borderId="32" xfId="0" applyNumberFormat="1" applyFont="1" applyBorder="1" applyAlignment="1">
      <alignment horizontal="right"/>
    </xf>
    <xf numFmtId="178" fontId="9" fillId="0" borderId="27" xfId="0" applyNumberFormat="1" applyFont="1" applyBorder="1" applyAlignment="1">
      <alignment horizontal="right"/>
    </xf>
    <xf numFmtId="177" fontId="1" fillId="0" borderId="16" xfId="0" applyNumberFormat="1" applyFont="1" applyBorder="1"/>
    <xf numFmtId="177" fontId="1" fillId="0" borderId="33" xfId="0" applyNumberFormat="1" applyFont="1" applyBorder="1"/>
    <xf numFmtId="178" fontId="9" fillId="0" borderId="28" xfId="0" applyNumberFormat="1" applyFont="1" applyBorder="1" applyAlignment="1">
      <alignment horizontal="right"/>
    </xf>
    <xf numFmtId="177" fontId="1" fillId="0" borderId="215" xfId="0" applyNumberFormat="1" applyFont="1" applyBorder="1" applyAlignment="1">
      <alignment horizontal="right"/>
    </xf>
    <xf numFmtId="177" fontId="1" fillId="0" borderId="204" xfId="0" applyNumberFormat="1" applyFont="1" applyBorder="1" applyAlignment="1">
      <alignment horizontal="right"/>
    </xf>
    <xf numFmtId="177" fontId="1" fillId="0" borderId="213" xfId="0" applyNumberFormat="1" applyFont="1" applyBorder="1" applyAlignment="1">
      <alignment horizontal="right"/>
    </xf>
    <xf numFmtId="177" fontId="1" fillId="0" borderId="203" xfId="0" applyNumberFormat="1" applyFont="1" applyBorder="1" applyAlignment="1">
      <alignment horizontal="right"/>
    </xf>
    <xf numFmtId="177" fontId="1" fillId="0" borderId="11" xfId="0" applyNumberFormat="1" applyFont="1" applyBorder="1"/>
    <xf numFmtId="177" fontId="1" fillId="0" borderId="222" xfId="0" applyNumberFormat="1" applyFont="1" applyBorder="1"/>
    <xf numFmtId="177" fontId="1" fillId="0" borderId="148" xfId="0" applyNumberFormat="1" applyFont="1" applyBorder="1"/>
    <xf numFmtId="177" fontId="1" fillId="0" borderId="204" xfId="0" applyNumberFormat="1" applyFont="1" applyBorder="1"/>
    <xf numFmtId="177" fontId="1" fillId="0" borderId="32" xfId="0" applyNumberFormat="1" applyFont="1" applyBorder="1"/>
    <xf numFmtId="178" fontId="1" fillId="0" borderId="6" xfId="0" applyNumberFormat="1" applyFont="1" applyBorder="1" applyAlignment="1">
      <alignment horizontal="right"/>
    </xf>
    <xf numFmtId="177" fontId="1" fillId="0" borderId="226" xfId="0" applyNumberFormat="1" applyFont="1" applyBorder="1"/>
    <xf numFmtId="177" fontId="1" fillId="0" borderId="17" xfId="0" applyNumberFormat="1" applyFont="1" applyBorder="1" applyAlignment="1">
      <alignment horizontal="right"/>
    </xf>
    <xf numFmtId="177" fontId="1" fillId="0" borderId="62" xfId="0" applyNumberFormat="1" applyFont="1" applyBorder="1" applyAlignment="1">
      <alignment horizontal="right"/>
    </xf>
    <xf numFmtId="178" fontId="9" fillId="0" borderId="26" xfId="0" applyNumberFormat="1" applyFont="1" applyBorder="1" applyAlignment="1">
      <alignment horizontal="right"/>
    </xf>
    <xf numFmtId="177" fontId="1" fillId="0" borderId="167" xfId="0" applyNumberFormat="1" applyFont="1" applyBorder="1" applyAlignment="1">
      <alignment horizontal="right"/>
    </xf>
    <xf numFmtId="177" fontId="1" fillId="0" borderId="165" xfId="0" applyNumberFormat="1" applyFont="1" applyBorder="1" applyAlignment="1">
      <alignment horizontal="right"/>
    </xf>
    <xf numFmtId="177" fontId="1" fillId="0" borderId="147" xfId="0" applyNumberFormat="1" applyFont="1" applyBorder="1" applyAlignment="1">
      <alignment horizontal="right"/>
    </xf>
    <xf numFmtId="177" fontId="1" fillId="0" borderId="230" xfId="0" applyNumberFormat="1" applyFont="1" applyBorder="1" applyAlignment="1">
      <alignment horizontal="right"/>
    </xf>
    <xf numFmtId="177" fontId="1" fillId="0" borderId="203" xfId="0" applyNumberFormat="1" applyFont="1" applyBorder="1"/>
    <xf numFmtId="177" fontId="1" fillId="0" borderId="211" xfId="0" applyNumberFormat="1" applyFont="1" applyBorder="1" applyAlignment="1">
      <alignment horizontal="right"/>
    </xf>
    <xf numFmtId="177" fontId="1" fillId="0" borderId="219" xfId="0" applyNumberFormat="1" applyFont="1" applyBorder="1"/>
    <xf numFmtId="178" fontId="9" fillId="0" borderId="220" xfId="0" applyNumberFormat="1" applyFont="1" applyBorder="1" applyAlignment="1">
      <alignment horizontal="right"/>
    </xf>
    <xf numFmtId="177" fontId="1" fillId="0" borderId="13" xfId="0" applyNumberFormat="1" applyFont="1" applyBorder="1"/>
    <xf numFmtId="177" fontId="1" fillId="0" borderId="14" xfId="0" applyNumberFormat="1" applyFont="1" applyBorder="1"/>
    <xf numFmtId="177" fontId="1" fillId="0" borderId="52" xfId="0" applyNumberFormat="1" applyFont="1" applyBorder="1"/>
    <xf numFmtId="177" fontId="1" fillId="0" borderId="222" xfId="0" applyNumberFormat="1" applyFont="1" applyBorder="1" applyAlignment="1">
      <alignment horizontal="right"/>
    </xf>
    <xf numFmtId="178" fontId="9" fillId="0" borderId="67" xfId="0" applyNumberFormat="1" applyFont="1" applyBorder="1"/>
    <xf numFmtId="178" fontId="9" fillId="0" borderId="221" xfId="0" applyNumberFormat="1" applyFont="1" applyBorder="1"/>
    <xf numFmtId="178" fontId="9" fillId="0" borderId="68" xfId="0" applyNumberFormat="1" applyFont="1" applyBorder="1"/>
    <xf numFmtId="177" fontId="1" fillId="0" borderId="209" xfId="0" applyNumberFormat="1" applyFont="1" applyBorder="1"/>
    <xf numFmtId="177" fontId="1" fillId="0" borderId="207" xfId="0" applyNumberFormat="1" applyFont="1" applyBorder="1"/>
    <xf numFmtId="177" fontId="1" fillId="0" borderId="28" xfId="0" applyNumberFormat="1" applyFont="1" applyBorder="1"/>
    <xf numFmtId="177" fontId="1" fillId="0" borderId="82" xfId="0" applyNumberFormat="1" applyFont="1" applyBorder="1" applyAlignment="1">
      <alignment horizontal="right" vertical="center"/>
    </xf>
    <xf numFmtId="177" fontId="1" fillId="0" borderId="63" xfId="0" applyNumberFormat="1" applyFont="1" applyBorder="1" applyAlignment="1">
      <alignment horizontal="right" vertical="center"/>
    </xf>
    <xf numFmtId="177" fontId="1" fillId="0" borderId="188" xfId="0" applyNumberFormat="1" applyFont="1" applyBorder="1" applyAlignment="1">
      <alignment horizontal="right" vertical="center"/>
    </xf>
    <xf numFmtId="177" fontId="1" fillId="0" borderId="185" xfId="0" applyNumberFormat="1" applyFont="1" applyBorder="1" applyAlignment="1">
      <alignment horizontal="right" vertical="center"/>
    </xf>
    <xf numFmtId="182" fontId="1" fillId="0" borderId="63" xfId="0" applyNumberFormat="1" applyFont="1" applyBorder="1" applyAlignment="1">
      <alignment horizontal="right" vertical="center"/>
    </xf>
    <xf numFmtId="182" fontId="1" fillId="0" borderId="64" xfId="0" applyNumberFormat="1" applyFont="1" applyBorder="1" applyAlignment="1">
      <alignment horizontal="right" vertical="center"/>
    </xf>
    <xf numFmtId="177" fontId="1" fillId="0" borderId="64" xfId="0" applyNumberFormat="1" applyFont="1" applyBorder="1" applyAlignment="1">
      <alignment horizontal="right" vertical="center"/>
    </xf>
    <xf numFmtId="177" fontId="1" fillId="0" borderId="38" xfId="0" applyNumberFormat="1" applyFont="1" applyBorder="1" applyAlignment="1">
      <alignment horizontal="right" vertical="center"/>
    </xf>
    <xf numFmtId="177" fontId="1" fillId="0" borderId="142" xfId="0" applyNumberFormat="1" applyFont="1" applyBorder="1" applyAlignment="1">
      <alignment horizontal="right" vertical="center"/>
    </xf>
    <xf numFmtId="177" fontId="1" fillId="0" borderId="146" xfId="0" applyNumberFormat="1" applyFont="1" applyBorder="1" applyAlignment="1">
      <alignment horizontal="right" vertical="center"/>
    </xf>
    <xf numFmtId="177" fontId="1" fillId="0" borderId="186" xfId="0" applyNumberFormat="1" applyFont="1" applyBorder="1" applyAlignment="1">
      <alignment horizontal="right" vertical="center"/>
    </xf>
    <xf numFmtId="182" fontId="1" fillId="0" borderId="146" xfId="0" applyNumberFormat="1" applyFont="1" applyBorder="1" applyAlignment="1">
      <alignment horizontal="right" vertical="center"/>
    </xf>
    <xf numFmtId="182" fontId="1" fillId="0" borderId="180" xfId="0" applyNumberFormat="1" applyFont="1" applyBorder="1" applyAlignment="1">
      <alignment horizontal="right" vertical="center"/>
    </xf>
    <xf numFmtId="177" fontId="1" fillId="0" borderId="180" xfId="0" applyNumberFormat="1" applyFont="1" applyBorder="1" applyAlignment="1">
      <alignment horizontal="right" vertical="center"/>
    </xf>
    <xf numFmtId="177" fontId="1" fillId="0" borderId="66" xfId="0" applyNumberFormat="1" applyFont="1" applyBorder="1" applyAlignment="1">
      <alignment horizontal="right" vertical="center"/>
    </xf>
    <xf numFmtId="177" fontId="1" fillId="0" borderId="37" xfId="0" applyNumberFormat="1" applyFont="1" applyBorder="1" applyAlignment="1">
      <alignment horizontal="right" vertical="center"/>
    </xf>
    <xf numFmtId="182" fontId="1" fillId="0" borderId="37" xfId="0" applyNumberFormat="1" applyFont="1" applyBorder="1" applyAlignment="1">
      <alignment horizontal="right" vertical="center"/>
    </xf>
    <xf numFmtId="177" fontId="1" fillId="0" borderId="189" xfId="0" applyNumberFormat="1" applyFont="1" applyBorder="1" applyAlignment="1">
      <alignment horizontal="right" vertical="center"/>
    </xf>
    <xf numFmtId="177" fontId="1" fillId="0" borderId="65" xfId="0" applyNumberFormat="1" applyFont="1" applyBorder="1" applyAlignment="1">
      <alignment horizontal="right" vertical="center"/>
    </xf>
    <xf numFmtId="182" fontId="1" fillId="0" borderId="19" xfId="0" applyNumberFormat="1" applyFont="1" applyBorder="1" applyAlignment="1">
      <alignment horizontal="right" vertical="center"/>
    </xf>
    <xf numFmtId="177" fontId="1" fillId="0" borderId="19" xfId="0" applyNumberFormat="1" applyFont="1" applyBorder="1" applyAlignment="1">
      <alignment horizontal="right" vertical="center"/>
    </xf>
    <xf numFmtId="182" fontId="1" fillId="0" borderId="34" xfId="0" applyNumberFormat="1" applyFont="1" applyBorder="1" applyAlignment="1">
      <alignment horizontal="right" vertical="center"/>
    </xf>
    <xf numFmtId="182" fontId="1" fillId="0" borderId="38" xfId="0" applyNumberFormat="1" applyFont="1" applyBorder="1" applyAlignment="1">
      <alignment horizontal="right" vertical="center"/>
    </xf>
    <xf numFmtId="182" fontId="1" fillId="0" borderId="189" xfId="0" applyNumberFormat="1" applyFont="1" applyBorder="1" applyAlignment="1">
      <alignment horizontal="right" vertical="center"/>
    </xf>
    <xf numFmtId="177" fontId="1" fillId="0" borderId="86" xfId="0" applyNumberFormat="1" applyFont="1" applyBorder="1" applyAlignment="1">
      <alignment horizontal="right" vertical="center"/>
    </xf>
    <xf numFmtId="177" fontId="1" fillId="0" borderId="18" xfId="0" applyNumberFormat="1" applyFont="1" applyBorder="1" applyAlignment="1">
      <alignment horizontal="right" vertical="center"/>
    </xf>
    <xf numFmtId="177" fontId="1" fillId="0" borderId="199" xfId="0" applyNumberFormat="1" applyFont="1" applyBorder="1" applyAlignment="1">
      <alignment horizontal="right" vertical="center"/>
    </xf>
    <xf numFmtId="177" fontId="1" fillId="0" borderId="166" xfId="0" applyNumberFormat="1" applyFont="1" applyBorder="1" applyAlignment="1">
      <alignment horizontal="right" vertical="center"/>
    </xf>
    <xf numFmtId="177" fontId="1" fillId="0" borderId="168" xfId="0" applyNumberFormat="1" applyFont="1" applyBorder="1" applyAlignment="1">
      <alignment horizontal="right" vertical="center"/>
    </xf>
    <xf numFmtId="177" fontId="1" fillId="0" borderId="153" xfId="0" applyNumberFormat="1" applyFont="1" applyBorder="1" applyAlignment="1">
      <alignment horizontal="right" vertical="center"/>
    </xf>
    <xf numFmtId="177" fontId="1" fillId="3" borderId="13" xfId="0" applyNumberFormat="1" applyFont="1" applyFill="1" applyBorder="1" applyAlignment="1">
      <alignment horizontal="right" vertical="center"/>
    </xf>
    <xf numFmtId="182" fontId="1" fillId="0" borderId="20" xfId="0" applyNumberFormat="1" applyFont="1" applyBorder="1" applyAlignment="1">
      <alignment horizontal="right" vertical="center"/>
    </xf>
    <xf numFmtId="177" fontId="1" fillId="0" borderId="169" xfId="0" applyNumberFormat="1" applyFont="1" applyBorder="1" applyAlignment="1">
      <alignment horizontal="right" vertical="center"/>
    </xf>
    <xf numFmtId="177" fontId="1" fillId="0" borderId="210" xfId="0" applyNumberFormat="1" applyFont="1" applyBorder="1" applyAlignment="1">
      <alignment horizontal="right" vertical="center"/>
    </xf>
    <xf numFmtId="182" fontId="1" fillId="0" borderId="86" xfId="0" applyNumberFormat="1" applyFont="1" applyBorder="1" applyAlignment="1">
      <alignment horizontal="right" shrinkToFit="1"/>
    </xf>
    <xf numFmtId="178" fontId="1" fillId="0" borderId="18" xfId="0" applyNumberFormat="1" applyFont="1" applyBorder="1" applyAlignment="1">
      <alignment horizontal="right" shrinkToFit="1"/>
    </xf>
    <xf numFmtId="178" fontId="1" fillId="0" borderId="165" xfId="0" applyNumberFormat="1" applyFont="1" applyBorder="1" applyAlignment="1">
      <alignment horizontal="right" vertical="center"/>
    </xf>
    <xf numFmtId="178" fontId="1" fillId="0" borderId="73" xfId="0" applyNumberFormat="1" applyFont="1" applyBorder="1" applyAlignment="1">
      <alignment horizontal="right" vertical="center"/>
    </xf>
    <xf numFmtId="178" fontId="1" fillId="0" borderId="168" xfId="0" applyNumberFormat="1" applyFont="1" applyBorder="1" applyAlignment="1">
      <alignment horizontal="right" vertical="center"/>
    </xf>
    <xf numFmtId="178" fontId="1" fillId="0" borderId="166" xfId="0" applyNumberFormat="1" applyFont="1" applyBorder="1" applyAlignment="1">
      <alignment horizontal="right" vertical="center"/>
    </xf>
    <xf numFmtId="178" fontId="1" fillId="0" borderId="67" xfId="0" applyNumberFormat="1" applyFont="1" applyBorder="1" applyAlignment="1">
      <alignment horizontal="right" vertical="center"/>
    </xf>
    <xf numFmtId="178" fontId="1" fillId="0" borderId="153" xfId="0" applyNumberFormat="1" applyFont="1" applyBorder="1" applyAlignment="1">
      <alignment horizontal="right" vertical="center"/>
    </xf>
    <xf numFmtId="178" fontId="1" fillId="0" borderId="191" xfId="0" applyNumberFormat="1" applyFont="1" applyBorder="1" applyAlignment="1">
      <alignment horizontal="right" vertical="center"/>
    </xf>
    <xf numFmtId="178" fontId="1" fillId="0" borderId="37" xfId="0" applyNumberFormat="1" applyFont="1" applyBorder="1" applyAlignment="1">
      <alignment horizontal="right" vertical="center"/>
    </xf>
    <xf numFmtId="182" fontId="1" fillId="0" borderId="73" xfId="0" applyNumberFormat="1" applyFont="1" applyBorder="1" applyAlignment="1">
      <alignment horizontal="right" vertical="center"/>
    </xf>
    <xf numFmtId="182" fontId="1" fillId="0" borderId="165" xfId="0" applyNumberFormat="1" applyFont="1" applyBorder="1" applyAlignment="1">
      <alignment horizontal="right" vertical="center"/>
    </xf>
    <xf numFmtId="182" fontId="1" fillId="0" borderId="166" xfId="0" applyNumberFormat="1" applyFont="1" applyBorder="1" applyAlignment="1">
      <alignment horizontal="right" vertical="center"/>
    </xf>
    <xf numFmtId="183" fontId="1" fillId="0" borderId="13" xfId="0" applyNumberFormat="1" applyFont="1" applyBorder="1" applyAlignment="1">
      <alignment horizontal="right" vertical="center"/>
    </xf>
    <xf numFmtId="178" fontId="1" fillId="0" borderId="223" xfId="0" applyNumberFormat="1" applyFont="1" applyBorder="1" applyAlignment="1">
      <alignment horizontal="right" vertical="center"/>
    </xf>
    <xf numFmtId="178" fontId="1" fillId="0" borderId="204" xfId="0" applyNumberFormat="1" applyFont="1" applyBorder="1" applyAlignment="1">
      <alignment horizontal="right" vertical="center"/>
    </xf>
    <xf numFmtId="178" fontId="1" fillId="0" borderId="8" xfId="0" applyNumberFormat="1" applyFont="1" applyBorder="1" applyAlignment="1">
      <alignment horizontal="right" vertical="center"/>
    </xf>
    <xf numFmtId="178" fontId="1" fillId="0" borderId="148" xfId="0" applyNumberFormat="1" applyFont="1" applyBorder="1" applyAlignment="1">
      <alignment horizontal="right" vertical="center"/>
    </xf>
    <xf numFmtId="178" fontId="1" fillId="0" borderId="149" xfId="0" applyNumberFormat="1" applyFont="1" applyBorder="1" applyAlignment="1">
      <alignment horizontal="right" vertical="center"/>
    </xf>
    <xf numFmtId="178" fontId="1" fillId="0" borderId="224" xfId="0" applyNumberFormat="1" applyFont="1" applyBorder="1" applyAlignment="1">
      <alignment horizontal="right" vertical="center"/>
    </xf>
    <xf numFmtId="178" fontId="1" fillId="0" borderId="225" xfId="0" applyNumberFormat="1" applyFont="1" applyBorder="1" applyAlignment="1">
      <alignment horizontal="right" vertical="center"/>
    </xf>
    <xf numFmtId="178" fontId="1" fillId="0" borderId="227" xfId="0" applyNumberFormat="1" applyFont="1" applyBorder="1" applyAlignment="1">
      <alignment horizontal="right" vertical="center"/>
    </xf>
    <xf numFmtId="178" fontId="1" fillId="0" borderId="80" xfId="0" applyNumberFormat="1" applyFont="1" applyBorder="1" applyAlignment="1">
      <alignment horizontal="right" vertical="center"/>
    </xf>
    <xf numFmtId="178" fontId="1" fillId="0" borderId="228" xfId="0" applyNumberFormat="1" applyFont="1" applyBorder="1" applyAlignment="1">
      <alignment horizontal="right" vertical="center"/>
    </xf>
    <xf numFmtId="178" fontId="1" fillId="0" borderId="229" xfId="0" applyNumberFormat="1" applyFont="1" applyBorder="1" applyAlignment="1">
      <alignment horizontal="right" vertical="center"/>
    </xf>
    <xf numFmtId="178" fontId="1" fillId="0" borderId="25" xfId="0" applyNumberFormat="1" applyFont="1" applyBorder="1" applyAlignment="1">
      <alignment horizontal="right" vertical="center"/>
    </xf>
    <xf numFmtId="178" fontId="1" fillId="0" borderId="76" xfId="0" applyNumberFormat="1" applyFont="1" applyBorder="1" applyAlignment="1">
      <alignment horizontal="right" vertical="center"/>
    </xf>
    <xf numFmtId="178" fontId="1" fillId="0" borderId="77" xfId="0" applyNumberFormat="1" applyFont="1" applyBorder="1" applyAlignment="1">
      <alignment horizontal="right" vertical="center"/>
    </xf>
    <xf numFmtId="178" fontId="1" fillId="0" borderId="160" xfId="0" applyNumberFormat="1" applyFont="1" applyBorder="1" applyAlignment="1">
      <alignment horizontal="right" vertical="center"/>
    </xf>
    <xf numFmtId="182" fontId="1" fillId="0" borderId="191" xfId="0" applyNumberFormat="1" applyFont="1" applyBorder="1" applyAlignment="1">
      <alignment horizontal="right" vertical="center"/>
    </xf>
    <xf numFmtId="178" fontId="1" fillId="0" borderId="216" xfId="0" applyNumberFormat="1" applyFont="1" applyBorder="1" applyAlignment="1">
      <alignment horizontal="right" vertical="center"/>
    </xf>
    <xf numFmtId="182" fontId="1" fillId="0" borderId="36" xfId="0" applyNumberFormat="1" applyFont="1" applyBorder="1" applyAlignment="1">
      <alignment horizontal="right" vertical="center"/>
    </xf>
    <xf numFmtId="182" fontId="1" fillId="0" borderId="12" xfId="0" applyNumberFormat="1" applyFont="1" applyBorder="1" applyAlignment="1">
      <alignment horizontal="right" vertical="center"/>
    </xf>
    <xf numFmtId="182" fontId="1" fillId="0" borderId="14" xfId="0" applyNumberFormat="1" applyFont="1" applyBorder="1" applyAlignment="1">
      <alignment horizontal="right" vertical="center"/>
    </xf>
    <xf numFmtId="182" fontId="1" fillId="0" borderId="66" xfId="0" applyNumberFormat="1" applyFont="1" applyBorder="1" applyAlignment="1">
      <alignment horizontal="right" vertical="center"/>
    </xf>
    <xf numFmtId="177" fontId="1" fillId="0" borderId="8" xfId="0" applyNumberFormat="1" applyFont="1" applyBorder="1" applyAlignment="1">
      <alignment horizontal="right" vertical="center"/>
    </xf>
    <xf numFmtId="177" fontId="1" fillId="0" borderId="200" xfId="0" applyNumberFormat="1" applyFont="1" applyBorder="1" applyAlignment="1">
      <alignment horizontal="right" vertical="center"/>
    </xf>
    <xf numFmtId="177" fontId="1" fillId="0" borderId="25" xfId="0" applyNumberFormat="1" applyFont="1" applyBorder="1" applyAlignment="1">
      <alignment horizontal="right" vertical="center"/>
    </xf>
    <xf numFmtId="177" fontId="1" fillId="0" borderId="77" xfId="0" applyNumberFormat="1" applyFont="1" applyBorder="1" applyAlignment="1">
      <alignment horizontal="right" vertical="center"/>
    </xf>
    <xf numFmtId="177" fontId="1" fillId="0" borderId="129" xfId="0" applyNumberFormat="1" applyFont="1" applyBorder="1" applyAlignment="1">
      <alignment horizontal="right" vertical="center"/>
    </xf>
    <xf numFmtId="177" fontId="1" fillId="0" borderId="205" xfId="0" applyNumberFormat="1" applyFont="1" applyBorder="1" applyAlignment="1">
      <alignment horizontal="right" vertical="center"/>
    </xf>
    <xf numFmtId="177" fontId="1" fillId="3" borderId="17" xfId="0" applyNumberFormat="1" applyFont="1" applyFill="1" applyBorder="1" applyAlignment="1">
      <alignment horizontal="right" vertical="center"/>
    </xf>
    <xf numFmtId="177" fontId="1" fillId="0" borderId="105" xfId="0" applyNumberFormat="1" applyFont="1" applyBorder="1" applyAlignment="1">
      <alignment horizontal="right" vertical="center"/>
    </xf>
    <xf numFmtId="177" fontId="1" fillId="0" borderId="76" xfId="0" applyNumberFormat="1" applyFont="1" applyBorder="1" applyAlignment="1">
      <alignment horizontal="right" vertical="center"/>
    </xf>
    <xf numFmtId="177" fontId="1" fillId="0" borderId="130" xfId="0" applyNumberFormat="1" applyFont="1" applyBorder="1" applyAlignment="1">
      <alignment horizontal="right" vertical="center"/>
    </xf>
    <xf numFmtId="178" fontId="1" fillId="0" borderId="18" xfId="0" applyNumberFormat="1" applyFont="1" applyBorder="1" applyAlignment="1">
      <alignment horizontal="right" vertical="center"/>
    </xf>
    <xf numFmtId="182" fontId="1" fillId="0" borderId="17" xfId="0" applyNumberFormat="1" applyFont="1" applyBorder="1" applyAlignment="1">
      <alignment horizontal="right" vertical="center" shrinkToFit="1"/>
    </xf>
    <xf numFmtId="182" fontId="1" fillId="0" borderId="12" xfId="0" applyNumberFormat="1" applyFont="1" applyBorder="1" applyAlignment="1">
      <alignment horizontal="right" vertical="center" shrinkToFit="1"/>
    </xf>
    <xf numFmtId="182" fontId="1" fillId="0" borderId="52" xfId="0" applyNumberFormat="1" applyFont="1" applyBorder="1" applyAlignment="1">
      <alignment horizontal="right" vertical="center"/>
    </xf>
    <xf numFmtId="182" fontId="1" fillId="0" borderId="18" xfId="0" applyNumberFormat="1" applyFont="1" applyBorder="1" applyAlignment="1">
      <alignment horizontal="right" vertical="center"/>
    </xf>
    <xf numFmtId="178" fontId="1" fillId="0" borderId="34" xfId="0" applyNumberFormat="1" applyFont="1" applyBorder="1" applyAlignment="1">
      <alignment horizontal="right" vertical="center"/>
    </xf>
    <xf numFmtId="183" fontId="1" fillId="0" borderId="16" xfId="0" applyNumberFormat="1" applyFont="1" applyBorder="1" applyAlignment="1">
      <alignment horizontal="right" vertical="center"/>
    </xf>
    <xf numFmtId="183" fontId="1" fillId="0" borderId="17" xfId="0" applyNumberFormat="1" applyFont="1" applyBorder="1" applyAlignment="1">
      <alignment horizontal="right"/>
    </xf>
    <xf numFmtId="183" fontId="1" fillId="0" borderId="18" xfId="0" applyNumberFormat="1" applyFont="1" applyBorder="1" applyAlignment="1">
      <alignment horizontal="right"/>
    </xf>
    <xf numFmtId="183" fontId="1" fillId="0" borderId="79" xfId="0" applyNumberFormat="1" applyFont="1" applyBorder="1" applyAlignment="1">
      <alignment horizontal="right"/>
    </xf>
    <xf numFmtId="183" fontId="1" fillId="0" borderId="13" xfId="0" applyNumberFormat="1" applyFont="1" applyBorder="1" applyAlignment="1">
      <alignment horizontal="right"/>
    </xf>
    <xf numFmtId="183" fontId="1" fillId="0" borderId="34" xfId="0" applyNumberFormat="1" applyFont="1" applyBorder="1" applyAlignment="1">
      <alignment horizontal="right"/>
    </xf>
    <xf numFmtId="183" fontId="1" fillId="0" borderId="32" xfId="0" applyNumberFormat="1" applyFont="1" applyBorder="1" applyAlignment="1">
      <alignment horizontal="right"/>
    </xf>
    <xf numFmtId="183" fontId="1" fillId="0" borderId="16" xfId="0" applyNumberFormat="1" applyFont="1" applyBorder="1" applyAlignment="1">
      <alignment horizontal="right"/>
    </xf>
    <xf numFmtId="183" fontId="1" fillId="0" borderId="57" xfId="0" applyNumberFormat="1" applyFont="1" applyBorder="1" applyAlignment="1">
      <alignment horizontal="right"/>
    </xf>
    <xf numFmtId="183" fontId="1" fillId="0" borderId="33" xfId="0" applyNumberFormat="1" applyFont="1" applyBorder="1" applyAlignment="1">
      <alignment horizontal="right"/>
    </xf>
    <xf numFmtId="183" fontId="1" fillId="0" borderId="52" xfId="0" applyNumberFormat="1" applyFont="1" applyBorder="1" applyAlignment="1">
      <alignment horizontal="right"/>
    </xf>
    <xf numFmtId="178" fontId="1" fillId="0" borderId="58" xfId="0" applyNumberFormat="1" applyFont="1" applyBorder="1" applyAlignment="1">
      <alignment horizontal="right"/>
    </xf>
    <xf numFmtId="178" fontId="1" fillId="0" borderId="15" xfId="0" applyNumberFormat="1" applyFont="1" applyBorder="1" applyAlignment="1">
      <alignment horizontal="right"/>
    </xf>
    <xf numFmtId="182" fontId="1" fillId="0" borderId="15" xfId="0" applyNumberFormat="1" applyFont="1" applyBorder="1" applyAlignment="1">
      <alignment horizontal="right"/>
    </xf>
    <xf numFmtId="182" fontId="1" fillId="0" borderId="46" xfId="0" applyNumberFormat="1" applyFont="1" applyBorder="1" applyAlignment="1">
      <alignment horizontal="right"/>
    </xf>
    <xf numFmtId="182" fontId="1" fillId="0" borderId="133" xfId="0" applyNumberFormat="1" applyFont="1" applyBorder="1" applyAlignment="1">
      <alignment horizontal="right"/>
    </xf>
    <xf numFmtId="178" fontId="1" fillId="0" borderId="25" xfId="0" applyNumberFormat="1" applyFont="1" applyBorder="1" applyAlignment="1">
      <alignment horizontal="right"/>
    </xf>
    <xf numFmtId="178" fontId="1" fillId="0" borderId="32" xfId="0" applyNumberFormat="1" applyFont="1" applyBorder="1" applyAlignment="1">
      <alignment horizontal="right"/>
    </xf>
    <xf numFmtId="178" fontId="1" fillId="0" borderId="193" xfId="0" applyNumberFormat="1" applyFont="1" applyBorder="1" applyAlignment="1">
      <alignment horizontal="right"/>
    </xf>
    <xf numFmtId="182" fontId="1" fillId="0" borderId="193" xfId="0" applyNumberFormat="1" applyFont="1" applyBorder="1" applyAlignment="1">
      <alignment horizontal="right"/>
    </xf>
    <xf numFmtId="182" fontId="1" fillId="0" borderId="145" xfId="0" applyNumberFormat="1" applyFont="1" applyBorder="1" applyAlignment="1">
      <alignment horizontal="right"/>
    </xf>
    <xf numFmtId="182" fontId="1" fillId="0" borderId="159" xfId="0" applyNumberFormat="1" applyFont="1" applyBorder="1" applyAlignment="1">
      <alignment horizontal="right" vertical="center"/>
    </xf>
    <xf numFmtId="183" fontId="1" fillId="0" borderId="37" xfId="0" applyNumberFormat="1" applyFont="1" applyBorder="1" applyAlignment="1">
      <alignment horizontal="right" vertical="center"/>
    </xf>
    <xf numFmtId="177" fontId="1" fillId="0" borderId="154" xfId="0" applyNumberFormat="1" applyFont="1" applyBorder="1" applyAlignment="1">
      <alignment horizontal="right" vertical="center"/>
    </xf>
    <xf numFmtId="177" fontId="1" fillId="0" borderId="157" xfId="0" applyNumberFormat="1" applyFont="1" applyBorder="1" applyAlignment="1">
      <alignment horizontal="right" vertical="center"/>
    </xf>
    <xf numFmtId="182" fontId="1" fillId="0" borderId="8" xfId="0" applyNumberFormat="1" applyFont="1" applyBorder="1" applyAlignment="1">
      <alignment horizontal="right" vertical="center"/>
    </xf>
    <xf numFmtId="177" fontId="1" fillId="0" borderId="145" xfId="0" applyNumberFormat="1" applyFont="1" applyBorder="1" applyAlignment="1">
      <alignment horizontal="right" vertical="center"/>
    </xf>
    <xf numFmtId="177" fontId="1" fillId="0" borderId="85" xfId="0" applyNumberFormat="1" applyFont="1" applyBorder="1" applyAlignment="1">
      <alignment horizontal="right" vertical="center"/>
    </xf>
    <xf numFmtId="182" fontId="1" fillId="3" borderId="16" xfId="0" applyNumberFormat="1" applyFont="1" applyFill="1" applyBorder="1" applyAlignment="1">
      <alignment horizontal="right" vertical="center"/>
    </xf>
    <xf numFmtId="177" fontId="1" fillId="3" borderId="16" xfId="0" applyNumberFormat="1" applyFont="1" applyFill="1" applyBorder="1" applyAlignment="1">
      <alignment horizontal="right" vertical="center"/>
    </xf>
    <xf numFmtId="177" fontId="1" fillId="0" borderId="24" xfId="0" applyNumberFormat="1" applyFont="1" applyBorder="1" applyAlignment="1">
      <alignment horizontal="right" vertical="center"/>
    </xf>
    <xf numFmtId="177" fontId="1" fillId="0" borderId="43" xfId="0" applyNumberFormat="1" applyFont="1" applyBorder="1" applyAlignment="1">
      <alignment horizontal="right" vertical="center"/>
    </xf>
    <xf numFmtId="182" fontId="1" fillId="0" borderId="18" xfId="0" applyNumberFormat="1" applyFont="1" applyBorder="1" applyAlignment="1">
      <alignment horizontal="right" shrinkToFit="1"/>
    </xf>
    <xf numFmtId="182" fontId="1" fillId="0" borderId="12" xfId="0" applyNumberFormat="1" applyFont="1" applyBorder="1" applyAlignment="1">
      <alignment horizontal="right" shrinkToFit="1"/>
    </xf>
    <xf numFmtId="182" fontId="1" fillId="0" borderId="85" xfId="0" applyNumberFormat="1" applyFont="1" applyBorder="1" applyAlignment="1">
      <alignment horizontal="right" vertical="center"/>
    </xf>
    <xf numFmtId="0" fontId="1" fillId="0" borderId="233" xfId="0" applyFont="1" applyBorder="1" applyAlignment="1">
      <alignment horizontal="center" vertical="center"/>
    </xf>
    <xf numFmtId="0" fontId="1" fillId="0" borderId="204" xfId="0" applyFont="1" applyBorder="1" applyAlignment="1">
      <alignment horizontal="center" vertical="center"/>
    </xf>
    <xf numFmtId="0" fontId="1" fillId="0" borderId="54" xfId="0" applyFont="1" applyBorder="1" applyAlignment="1">
      <alignment horizontal="right" vertical="center"/>
    </xf>
    <xf numFmtId="0" fontId="0" fillId="0" borderId="210" xfId="0" applyBorder="1" applyAlignment="1">
      <alignment horizontal="center" vertical="center"/>
    </xf>
    <xf numFmtId="0" fontId="0" fillId="0" borderId="204" xfId="0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19" xfId="2" applyFont="1" applyBorder="1" applyAlignment="1">
      <alignment vertical="center" textRotation="255" shrinkToFit="1"/>
    </xf>
    <xf numFmtId="179" fontId="1" fillId="0" borderId="18" xfId="0" applyNumberFormat="1" applyFont="1" applyBorder="1" applyAlignment="1">
      <alignment vertical="center" shrinkToFit="1"/>
    </xf>
    <xf numFmtId="179" fontId="1" fillId="0" borderId="83" xfId="0" applyNumberFormat="1" applyFont="1" applyBorder="1" applyAlignment="1">
      <alignment vertical="center" shrinkToFit="1"/>
    </xf>
    <xf numFmtId="179" fontId="1" fillId="0" borderId="12" xfId="0" applyNumberFormat="1" applyFont="1" applyBorder="1" applyAlignment="1">
      <alignment vertical="center" shrinkToFit="1"/>
    </xf>
    <xf numFmtId="0" fontId="1" fillId="0" borderId="115" xfId="2" applyFont="1" applyBorder="1" applyAlignment="1">
      <alignment vertical="center" textRotation="255" shrinkToFit="1"/>
    </xf>
    <xf numFmtId="179" fontId="1" fillId="0" borderId="34" xfId="0" applyNumberFormat="1" applyFont="1" applyBorder="1" applyAlignment="1">
      <alignment vertical="center" shrinkToFit="1"/>
    </xf>
    <xf numFmtId="179" fontId="1" fillId="0" borderId="55" xfId="0" applyNumberFormat="1" applyFont="1" applyBorder="1" applyAlignment="1">
      <alignment vertical="center" shrinkToFit="1"/>
    </xf>
    <xf numFmtId="179" fontId="1" fillId="0" borderId="14" xfId="0" applyNumberFormat="1" applyFont="1" applyBorder="1" applyAlignment="1">
      <alignment vertical="center" shrinkToFit="1"/>
    </xf>
    <xf numFmtId="183" fontId="1" fillId="0" borderId="14" xfId="0" applyNumberFormat="1" applyFont="1" applyBorder="1" applyAlignment="1">
      <alignment vertical="center" shrinkToFit="1"/>
    </xf>
    <xf numFmtId="0" fontId="1" fillId="0" borderId="116" xfId="2" applyFont="1" applyBorder="1" applyAlignment="1">
      <alignment vertical="center" textRotation="255" shrinkToFit="1"/>
    </xf>
    <xf numFmtId="183" fontId="1" fillId="0" borderId="57" xfId="0" applyNumberFormat="1" applyFont="1" applyBorder="1" applyAlignment="1">
      <alignment vertical="center" shrinkToFit="1"/>
    </xf>
    <xf numFmtId="179" fontId="1" fillId="0" borderId="120" xfId="0" applyNumberFormat="1" applyFont="1" applyBorder="1" applyAlignment="1">
      <alignment vertical="center" shrinkToFit="1"/>
    </xf>
    <xf numFmtId="179" fontId="1" fillId="0" borderId="52" xfId="0" applyNumberFormat="1" applyFont="1" applyBorder="1" applyAlignment="1">
      <alignment vertical="center" shrinkToFit="1"/>
    </xf>
    <xf numFmtId="0" fontId="1" fillId="0" borderId="0" xfId="2" applyFont="1" applyAlignment="1">
      <alignment vertical="center" shrinkToFit="1"/>
    </xf>
    <xf numFmtId="179" fontId="1" fillId="0" borderId="0" xfId="0" applyNumberFormat="1" applyFont="1" applyAlignment="1">
      <alignment vertical="center" shrinkToFit="1"/>
    </xf>
    <xf numFmtId="183" fontId="1" fillId="0" borderId="0" xfId="0" applyNumberFormat="1" applyFont="1" applyAlignment="1">
      <alignment vertical="center" shrinkToFit="1"/>
    </xf>
    <xf numFmtId="178" fontId="1" fillId="0" borderId="31" xfId="0" applyNumberFormat="1" applyFont="1" applyBorder="1" applyAlignment="1">
      <alignment horizontal="right"/>
    </xf>
    <xf numFmtId="177" fontId="1" fillId="0" borderId="220" xfId="0" applyNumberFormat="1" applyFont="1" applyBorder="1" applyAlignment="1">
      <alignment horizontal="right"/>
    </xf>
    <xf numFmtId="0" fontId="3" fillId="0" borderId="89" xfId="0" applyFont="1" applyBorder="1" applyAlignment="1">
      <alignment vertical="center"/>
    </xf>
    <xf numFmtId="177" fontId="1" fillId="0" borderId="89" xfId="0" applyNumberFormat="1" applyFont="1" applyBorder="1" applyAlignment="1">
      <alignment horizontal="center" vertical="center"/>
    </xf>
    <xf numFmtId="177" fontId="1" fillId="0" borderId="89" xfId="0" applyNumberFormat="1" applyFont="1" applyBorder="1" applyAlignment="1">
      <alignment horizontal="right"/>
    </xf>
    <xf numFmtId="177" fontId="1" fillId="0" borderId="89" xfId="0" applyNumberFormat="1" applyFont="1" applyBorder="1" applyAlignment="1">
      <alignment horizontal="center"/>
    </xf>
    <xf numFmtId="178" fontId="1" fillId="0" borderId="89" xfId="0" applyNumberFormat="1" applyFont="1" applyBorder="1" applyAlignment="1">
      <alignment horizontal="right"/>
    </xf>
    <xf numFmtId="0" fontId="3" fillId="0" borderId="0" xfId="0" applyFont="1" applyAlignment="1">
      <alignment wrapText="1"/>
    </xf>
    <xf numFmtId="0" fontId="23" fillId="0" borderId="0" xfId="5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77" fontId="1" fillId="0" borderId="87" xfId="0" applyNumberFormat="1" applyFont="1" applyBorder="1" applyAlignment="1">
      <alignment horizontal="center" vertical="center" textRotation="255"/>
    </xf>
    <xf numFmtId="177" fontId="1" fillId="0" borderId="50" xfId="0" applyNumberFormat="1" applyFont="1" applyBorder="1" applyAlignment="1">
      <alignment horizontal="center" vertical="center" textRotation="255"/>
    </xf>
    <xf numFmtId="177" fontId="1" fillId="0" borderId="88" xfId="0" applyNumberFormat="1" applyFont="1" applyBorder="1" applyAlignment="1">
      <alignment horizontal="center" vertical="center" textRotation="255"/>
    </xf>
    <xf numFmtId="177" fontId="1" fillId="0" borderId="100" xfId="0" applyNumberFormat="1" applyFont="1" applyBorder="1" applyAlignment="1">
      <alignment horizontal="center"/>
    </xf>
    <xf numFmtId="177" fontId="1" fillId="0" borderId="101" xfId="0" applyNumberFormat="1" applyFont="1" applyBorder="1" applyAlignment="1">
      <alignment horizontal="center"/>
    </xf>
    <xf numFmtId="177" fontId="1" fillId="0" borderId="236" xfId="0" applyNumberFormat="1" applyFont="1" applyBorder="1" applyAlignment="1">
      <alignment horizontal="center"/>
    </xf>
    <xf numFmtId="177" fontId="1" fillId="0" borderId="237" xfId="0" applyNumberFormat="1" applyFont="1" applyBorder="1" applyAlignment="1">
      <alignment horizontal="center"/>
    </xf>
    <xf numFmtId="177" fontId="1" fillId="0" borderId="57" xfId="0" applyNumberFormat="1" applyFont="1" applyBorder="1" applyAlignment="1">
      <alignment horizontal="center" vertical="center"/>
    </xf>
    <xf numFmtId="177" fontId="1" fillId="0" borderId="85" xfId="0" applyNumberFormat="1" applyFont="1" applyBorder="1" applyAlignment="1">
      <alignment horizontal="center" vertical="center"/>
    </xf>
    <xf numFmtId="177" fontId="1" fillId="0" borderId="210" xfId="0" applyNumberFormat="1" applyFont="1" applyBorder="1" applyAlignment="1">
      <alignment horizontal="center" vertical="center"/>
    </xf>
    <xf numFmtId="177" fontId="1" fillId="0" borderId="235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/>
    </xf>
    <xf numFmtId="177" fontId="1" fillId="0" borderId="67" xfId="0" applyNumberFormat="1" applyFont="1" applyBorder="1" applyAlignment="1">
      <alignment horizontal="center" vertical="center"/>
    </xf>
    <xf numFmtId="178" fontId="1" fillId="0" borderId="100" xfId="0" applyNumberFormat="1" applyFont="1" applyBorder="1" applyAlignment="1">
      <alignment horizontal="center"/>
    </xf>
    <xf numFmtId="178" fontId="1" fillId="0" borderId="101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shrinkToFit="1"/>
    </xf>
    <xf numFmtId="0" fontId="1" fillId="0" borderId="65" xfId="0" applyFont="1" applyBorder="1" applyAlignment="1">
      <alignment horizontal="center" shrinkToFit="1"/>
    </xf>
    <xf numFmtId="0" fontId="1" fillId="0" borderId="38" xfId="0" applyFont="1" applyBorder="1" applyAlignment="1">
      <alignment horizontal="center" shrinkToFit="1"/>
    </xf>
    <xf numFmtId="0" fontId="1" fillId="0" borderId="90" xfId="0" applyFont="1" applyBorder="1" applyAlignment="1">
      <alignment horizontal="center" vertical="center"/>
    </xf>
    <xf numFmtId="0" fontId="1" fillId="0" borderId="91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 vertical="center"/>
    </xf>
    <xf numFmtId="0" fontId="1" fillId="0" borderId="93" xfId="0" applyFont="1" applyBorder="1" applyAlignment="1">
      <alignment horizontal="center" vertical="center"/>
    </xf>
    <xf numFmtId="0" fontId="1" fillId="0" borderId="94" xfId="0" applyFont="1" applyBorder="1" applyAlignment="1">
      <alignment horizontal="center" vertical="center"/>
    </xf>
    <xf numFmtId="0" fontId="1" fillId="0" borderId="9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shrinkToFit="1"/>
    </xf>
    <xf numFmtId="0" fontId="1" fillId="0" borderId="62" xfId="0" applyFont="1" applyBorder="1" applyAlignment="1">
      <alignment horizontal="center" shrinkToFit="1"/>
    </xf>
    <xf numFmtId="0" fontId="1" fillId="0" borderId="86" xfId="0" applyFont="1" applyBorder="1" applyAlignment="1">
      <alignment horizontal="center" shrinkToFit="1"/>
    </xf>
    <xf numFmtId="0" fontId="1" fillId="0" borderId="90" xfId="0" applyFont="1" applyBorder="1" applyAlignment="1">
      <alignment horizontal="center" vertical="center" shrinkToFit="1"/>
    </xf>
    <xf numFmtId="0" fontId="1" fillId="0" borderId="91" xfId="0" applyFont="1" applyBorder="1" applyAlignment="1">
      <alignment horizontal="center" vertical="center" shrinkToFit="1"/>
    </xf>
    <xf numFmtId="0" fontId="1" fillId="0" borderId="54" xfId="0" applyFont="1" applyBorder="1" applyAlignment="1">
      <alignment horizontal="center" vertical="center" shrinkToFit="1"/>
    </xf>
    <xf numFmtId="0" fontId="1" fillId="0" borderId="155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1" fillId="0" borderId="92" xfId="0" applyFont="1" applyBorder="1" applyAlignment="1">
      <alignment horizontal="center" vertical="center" shrinkToFit="1"/>
    </xf>
    <xf numFmtId="178" fontId="1" fillId="0" borderId="96" xfId="0" applyNumberFormat="1" applyFont="1" applyBorder="1" applyAlignment="1">
      <alignment horizontal="center"/>
    </xf>
    <xf numFmtId="178" fontId="1" fillId="0" borderId="97" xfId="0" applyNumberFormat="1" applyFont="1" applyBorder="1" applyAlignment="1">
      <alignment horizontal="center"/>
    </xf>
    <xf numFmtId="0" fontId="1" fillId="0" borderId="87" xfId="0" applyFont="1" applyBorder="1" applyAlignment="1">
      <alignment horizontal="center" vertical="center" textRotation="255"/>
    </xf>
    <xf numFmtId="0" fontId="1" fillId="0" borderId="50" xfId="0" applyFont="1" applyBorder="1" applyAlignment="1">
      <alignment horizontal="center" vertical="center" textRotation="255"/>
    </xf>
    <xf numFmtId="0" fontId="1" fillId="0" borderId="88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178" fontId="1" fillId="0" borderId="98" xfId="0" applyNumberFormat="1" applyFont="1" applyBorder="1" applyAlignment="1">
      <alignment horizontal="center"/>
    </xf>
    <xf numFmtId="178" fontId="1" fillId="0" borderId="99" xfId="0" applyNumberFormat="1" applyFont="1" applyBorder="1" applyAlignment="1">
      <alignment horizontal="center"/>
    </xf>
    <xf numFmtId="177" fontId="1" fillId="0" borderId="90" xfId="0" applyNumberFormat="1" applyFont="1" applyBorder="1" applyAlignment="1">
      <alignment horizontal="center" vertical="center" textRotation="255"/>
    </xf>
    <xf numFmtId="177" fontId="1" fillId="0" borderId="54" xfId="0" applyNumberFormat="1" applyFont="1" applyBorder="1" applyAlignment="1">
      <alignment horizontal="center" vertical="center" textRotation="255"/>
    </xf>
    <xf numFmtId="177" fontId="1" fillId="0" borderId="53" xfId="0" applyNumberFormat="1" applyFont="1" applyBorder="1" applyAlignment="1">
      <alignment horizontal="center" vertical="center" textRotation="255"/>
    </xf>
    <xf numFmtId="0" fontId="1" fillId="0" borderId="58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5" fillId="0" borderId="86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1" fillId="0" borderId="89" xfId="0" applyFont="1" applyBorder="1"/>
    <xf numFmtId="0" fontId="1" fillId="0" borderId="53" xfId="0" applyFont="1" applyBorder="1"/>
    <xf numFmtId="0" fontId="1" fillId="0" borderId="48" xfId="0" applyFont="1" applyBorder="1"/>
    <xf numFmtId="0" fontId="3" fillId="0" borderId="0" xfId="0" applyFont="1" applyAlignment="1">
      <alignment horizontal="left" wrapText="1"/>
    </xf>
    <xf numFmtId="0" fontId="0" fillId="0" borderId="0" xfId="0" applyAlignment="1">
      <alignment vertical="top" wrapText="1"/>
    </xf>
    <xf numFmtId="0" fontId="0" fillId="0" borderId="0" xfId="0"/>
    <xf numFmtId="177" fontId="1" fillId="0" borderId="83" xfId="0" applyNumberFormat="1" applyFont="1" applyBorder="1" applyAlignment="1">
      <alignment horizontal="center" vertical="center" textRotation="255"/>
    </xf>
    <xf numFmtId="177" fontId="1" fillId="0" borderId="55" xfId="0" applyNumberFormat="1" applyFont="1" applyBorder="1" applyAlignment="1">
      <alignment horizontal="center" vertical="center" textRotation="255"/>
    </xf>
    <xf numFmtId="177" fontId="1" fillId="0" borderId="120" xfId="0" applyNumberFormat="1" applyFont="1" applyBorder="1" applyAlignment="1">
      <alignment horizontal="center" vertical="center" textRotation="255"/>
    </xf>
    <xf numFmtId="177" fontId="1" fillId="0" borderId="17" xfId="0" applyNumberFormat="1" applyFont="1" applyBorder="1" applyAlignment="1">
      <alignment horizontal="center" vertical="center"/>
    </xf>
    <xf numFmtId="177" fontId="1" fillId="0" borderId="13" xfId="0" applyNumberFormat="1" applyFont="1" applyBorder="1" applyAlignment="1">
      <alignment horizontal="center" vertical="center"/>
    </xf>
    <xf numFmtId="177" fontId="1" fillId="0" borderId="16" xfId="0" applyNumberFormat="1" applyFont="1" applyBorder="1" applyAlignment="1">
      <alignment horizontal="center" vertical="center"/>
    </xf>
    <xf numFmtId="177" fontId="1" fillId="0" borderId="91" xfId="0" applyNumberFormat="1" applyFont="1" applyBorder="1" applyAlignment="1">
      <alignment horizontal="center" vertical="center"/>
    </xf>
    <xf numFmtId="177" fontId="1" fillId="0" borderId="155" xfId="0" applyNumberFormat="1" applyFont="1" applyBorder="1" applyAlignment="1">
      <alignment horizontal="center" vertical="center"/>
    </xf>
    <xf numFmtId="177" fontId="1" fillId="0" borderId="187" xfId="0" applyNumberFormat="1" applyFont="1" applyBorder="1" applyAlignment="1">
      <alignment horizontal="center" vertical="center"/>
    </xf>
    <xf numFmtId="177" fontId="17" fillId="0" borderId="87" xfId="0" applyNumberFormat="1" applyFont="1" applyBorder="1" applyAlignment="1">
      <alignment horizontal="center" vertical="center" textRotation="255"/>
    </xf>
    <xf numFmtId="177" fontId="17" fillId="0" borderId="50" xfId="0" applyNumberFormat="1" applyFont="1" applyBorder="1" applyAlignment="1">
      <alignment horizontal="center" vertical="center" textRotation="255"/>
    </xf>
    <xf numFmtId="177" fontId="17" fillId="0" borderId="88" xfId="0" applyNumberFormat="1" applyFont="1" applyBorder="1" applyAlignment="1">
      <alignment horizontal="center" vertical="center" textRotation="255"/>
    </xf>
    <xf numFmtId="177" fontId="1" fillId="0" borderId="7" xfId="0" applyNumberFormat="1" applyFont="1" applyBorder="1" applyAlignment="1">
      <alignment horizontal="center" vertical="center"/>
    </xf>
    <xf numFmtId="177" fontId="1" fillId="0" borderId="218" xfId="0" applyNumberFormat="1" applyFont="1" applyBorder="1" applyAlignment="1">
      <alignment horizontal="center" vertical="center"/>
    </xf>
    <xf numFmtId="177" fontId="1" fillId="0" borderId="113" xfId="0" applyNumberFormat="1" applyFont="1" applyBorder="1" applyAlignment="1">
      <alignment vertical="center"/>
    </xf>
    <xf numFmtId="177" fontId="1" fillId="0" borderId="114" xfId="0" applyNumberFormat="1" applyFont="1" applyBorder="1" applyAlignment="1">
      <alignment vertical="center"/>
    </xf>
    <xf numFmtId="177" fontId="1" fillId="0" borderId="98" xfId="0" applyNumberFormat="1" applyFont="1" applyBorder="1" applyAlignment="1">
      <alignment vertical="center"/>
    </xf>
    <xf numFmtId="177" fontId="1" fillId="0" borderId="104" xfId="0" applyNumberFormat="1" applyFont="1" applyBorder="1" applyAlignment="1">
      <alignment vertical="center"/>
    </xf>
    <xf numFmtId="177" fontId="1" fillId="0" borderId="117" xfId="0" applyNumberFormat="1" applyFont="1" applyBorder="1" applyAlignment="1">
      <alignment vertical="center"/>
    </xf>
    <xf numFmtId="177" fontId="1" fillId="0" borderId="118" xfId="0" applyNumberFormat="1" applyFont="1" applyBorder="1" applyAlignment="1">
      <alignment vertical="center"/>
    </xf>
    <xf numFmtId="0" fontId="1" fillId="8" borderId="62" xfId="0" applyFont="1" applyFill="1" applyBorder="1" applyAlignment="1">
      <alignment horizontal="center" vertical="center" shrinkToFit="1"/>
    </xf>
    <xf numFmtId="0" fontId="1" fillId="5" borderId="105" xfId="0" applyFont="1" applyFill="1" applyBorder="1" applyAlignment="1">
      <alignment horizontal="center" vertical="center" shrinkToFit="1"/>
    </xf>
    <xf numFmtId="0" fontId="1" fillId="5" borderId="106" xfId="0" applyFont="1" applyFill="1" applyBorder="1" applyAlignment="1">
      <alignment horizontal="center" vertical="center" shrinkToFit="1"/>
    </xf>
    <xf numFmtId="0" fontId="1" fillId="5" borderId="127" xfId="0" applyFont="1" applyFill="1" applyBorder="1" applyAlignment="1">
      <alignment horizontal="center" vertical="center" shrinkToFit="1"/>
    </xf>
    <xf numFmtId="0" fontId="1" fillId="4" borderId="105" xfId="0" applyFont="1" applyFill="1" applyBorder="1" applyAlignment="1">
      <alignment horizontal="center" vertical="center" shrinkToFit="1"/>
    </xf>
    <xf numFmtId="0" fontId="1" fillId="4" borderId="106" xfId="0" applyFont="1" applyFill="1" applyBorder="1" applyAlignment="1">
      <alignment horizontal="center" vertical="center" shrinkToFit="1"/>
    </xf>
    <xf numFmtId="0" fontId="1" fillId="4" borderId="107" xfId="0" applyFont="1" applyFill="1" applyBorder="1" applyAlignment="1">
      <alignment horizontal="center" vertical="center" shrinkToFit="1"/>
    </xf>
    <xf numFmtId="0" fontId="1" fillId="6" borderId="72" xfId="0" applyFont="1" applyFill="1" applyBorder="1" applyAlignment="1">
      <alignment horizontal="center" vertical="center" shrinkToFit="1"/>
    </xf>
    <xf numFmtId="0" fontId="1" fillId="6" borderId="106" xfId="0" applyFont="1" applyFill="1" applyBorder="1" applyAlignment="1">
      <alignment horizontal="center" vertical="center" shrinkToFit="1"/>
    </xf>
    <xf numFmtId="0" fontId="1" fillId="6" borderId="172" xfId="0" applyFont="1" applyFill="1" applyBorder="1" applyAlignment="1">
      <alignment horizontal="center" vertical="center" shrinkToFit="1"/>
    </xf>
    <xf numFmtId="0" fontId="1" fillId="6" borderId="173" xfId="0" applyFont="1" applyFill="1" applyBorder="1" applyAlignment="1">
      <alignment horizontal="center" vertical="center" shrinkToFit="1"/>
    </xf>
    <xf numFmtId="0" fontId="1" fillId="6" borderId="174" xfId="0" applyFont="1" applyFill="1" applyBorder="1" applyAlignment="1">
      <alignment horizontal="center" vertical="center" shrinkToFit="1"/>
    </xf>
    <xf numFmtId="0" fontId="1" fillId="6" borderId="165" xfId="0" applyFont="1" applyFill="1" applyBorder="1" applyAlignment="1">
      <alignment horizontal="center" vertical="center" shrinkToFit="1"/>
    </xf>
    <xf numFmtId="0" fontId="1" fillId="6" borderId="153" xfId="0" applyFont="1" applyFill="1" applyBorder="1" applyAlignment="1">
      <alignment horizontal="center" vertical="center" shrinkToFit="1"/>
    </xf>
    <xf numFmtId="0" fontId="1" fillId="6" borderId="175" xfId="0" applyFont="1" applyFill="1" applyBorder="1" applyAlignment="1">
      <alignment horizontal="center" vertical="center" shrinkToFit="1"/>
    </xf>
    <xf numFmtId="0" fontId="1" fillId="7" borderId="34" xfId="0" applyFont="1" applyFill="1" applyBorder="1" applyAlignment="1">
      <alignment horizontal="center" vertical="center" shrinkToFit="1"/>
    </xf>
    <xf numFmtId="0" fontId="1" fillId="7" borderId="65" xfId="0" applyFont="1" applyFill="1" applyBorder="1" applyAlignment="1">
      <alignment horizontal="center" vertical="center" shrinkToFit="1"/>
    </xf>
    <xf numFmtId="0" fontId="1" fillId="7" borderId="38" xfId="0" applyFont="1" applyFill="1" applyBorder="1" applyAlignment="1">
      <alignment horizontal="center" vertical="center" shrinkToFit="1"/>
    </xf>
    <xf numFmtId="0" fontId="1" fillId="7" borderId="18" xfId="0" applyFont="1" applyFill="1" applyBorder="1" applyAlignment="1">
      <alignment horizontal="center" vertical="center" shrinkToFit="1"/>
    </xf>
    <xf numFmtId="0" fontId="1" fillId="7" borderId="62" xfId="0" applyFont="1" applyFill="1" applyBorder="1" applyAlignment="1">
      <alignment horizontal="center" vertical="center" shrinkToFit="1"/>
    </xf>
    <xf numFmtId="0" fontId="1" fillId="7" borderId="86" xfId="0" applyFont="1" applyFill="1" applyBorder="1" applyAlignment="1">
      <alignment horizontal="center" vertical="center" shrinkToFit="1"/>
    </xf>
    <xf numFmtId="0" fontId="1" fillId="6" borderId="151" xfId="0" applyFont="1" applyFill="1" applyBorder="1" applyAlignment="1">
      <alignment horizontal="center" vertical="center" textRotation="255" shrinkToFit="1"/>
    </xf>
    <xf numFmtId="0" fontId="1" fillId="4" borderId="11" xfId="0" applyFont="1" applyFill="1" applyBorder="1" applyAlignment="1">
      <alignment horizontal="center" vertical="center" textRotation="255" shrinkToFit="1"/>
    </xf>
    <xf numFmtId="0" fontId="1" fillId="4" borderId="8" xfId="0" applyFont="1" applyFill="1" applyBorder="1" applyAlignment="1">
      <alignment horizontal="center" vertical="center" shrinkToFit="1"/>
    </xf>
    <xf numFmtId="0" fontId="1" fillId="4" borderId="112" xfId="0" applyFont="1" applyFill="1" applyBorder="1" applyAlignment="1">
      <alignment horizontal="center" vertical="center" shrinkToFit="1"/>
    </xf>
    <xf numFmtId="0" fontId="1" fillId="4" borderId="112" xfId="0" applyFont="1" applyFill="1" applyBorder="1" applyAlignment="1">
      <alignment horizontal="center" vertical="center" textRotation="255" shrinkToFit="1"/>
    </xf>
    <xf numFmtId="0" fontId="1" fillId="4" borderId="149" xfId="0" applyFont="1" applyFill="1" applyBorder="1" applyAlignment="1">
      <alignment horizontal="center" vertical="center" textRotation="255" shrinkToFit="1"/>
    </xf>
    <xf numFmtId="0" fontId="1" fillId="0" borderId="231" xfId="0" applyFont="1" applyBorder="1" applyAlignment="1">
      <alignment horizontal="center" vertical="center" shrinkToFit="1"/>
    </xf>
    <xf numFmtId="0" fontId="1" fillId="0" borderId="112" xfId="0" applyFont="1" applyBorder="1" applyAlignment="1">
      <alignment horizontal="center" vertical="center" shrinkToFit="1"/>
    </xf>
    <xf numFmtId="0" fontId="1" fillId="0" borderId="232" xfId="0" applyFont="1" applyBorder="1" applyAlignment="1">
      <alignment horizontal="center" vertical="center" shrinkToFit="1"/>
    </xf>
    <xf numFmtId="177" fontId="1" fillId="0" borderId="103" xfId="0" applyNumberFormat="1" applyFont="1" applyBorder="1" applyAlignment="1">
      <alignment vertical="center"/>
    </xf>
    <xf numFmtId="177" fontId="1" fillId="0" borderId="100" xfId="0" applyNumberFormat="1" applyFont="1" applyBorder="1" applyAlignment="1">
      <alignment vertical="center"/>
    </xf>
    <xf numFmtId="177" fontId="1" fillId="0" borderId="102" xfId="0" applyNumberFormat="1" applyFont="1" applyBorder="1" applyAlignment="1">
      <alignment vertical="center"/>
    </xf>
    <xf numFmtId="178" fontId="1" fillId="0" borderId="103" xfId="0" applyNumberFormat="1" applyFont="1" applyBorder="1" applyAlignment="1">
      <alignment horizontal="right" vertical="center"/>
    </xf>
    <xf numFmtId="178" fontId="1" fillId="0" borderId="100" xfId="0" applyNumberFormat="1" applyFont="1" applyBorder="1" applyAlignment="1">
      <alignment horizontal="right" vertical="center"/>
    </xf>
    <xf numFmtId="177" fontId="1" fillId="0" borderId="96" xfId="0" applyNumberFormat="1" applyFont="1" applyBorder="1" applyAlignment="1">
      <alignment vertical="center"/>
    </xf>
    <xf numFmtId="177" fontId="1" fillId="0" borderId="181" xfId="0" applyNumberFormat="1" applyFont="1" applyBorder="1" applyAlignment="1">
      <alignment vertical="center"/>
    </xf>
    <xf numFmtId="0" fontId="3" fillId="0" borderId="182" xfId="0" applyFont="1" applyBorder="1" applyAlignment="1">
      <alignment horizontal="center"/>
    </xf>
    <xf numFmtId="0" fontId="3" fillId="0" borderId="183" xfId="0" applyFont="1" applyBorder="1" applyAlignment="1">
      <alignment horizontal="center"/>
    </xf>
    <xf numFmtId="0" fontId="3" fillId="0" borderId="184" xfId="0" applyFont="1" applyBorder="1" applyAlignment="1">
      <alignment horizontal="center"/>
    </xf>
    <xf numFmtId="0" fontId="0" fillId="0" borderId="56" xfId="0" applyBorder="1" applyAlignment="1">
      <alignment horizontal="center" vertical="center" textRotation="255" wrapText="1"/>
    </xf>
    <xf numFmtId="0" fontId="5" fillId="0" borderId="31" xfId="0" applyFont="1" applyBorder="1" applyAlignment="1">
      <alignment horizontal="center" vertical="center" textRotation="255" wrapText="1"/>
    </xf>
    <xf numFmtId="0" fontId="5" fillId="0" borderId="70" xfId="0" applyFont="1" applyBorder="1" applyAlignment="1">
      <alignment horizontal="center" vertical="center" textRotation="255" wrapText="1"/>
    </xf>
    <xf numFmtId="0" fontId="1" fillId="0" borderId="8" xfId="0" applyFont="1" applyBorder="1" applyAlignment="1">
      <alignment horizontal="center" vertical="center" shrinkToFit="1"/>
    </xf>
    <xf numFmtId="0" fontId="1" fillId="0" borderId="112" xfId="0" applyFont="1" applyBorder="1" applyAlignment="1">
      <alignment horizontal="center" vertical="center" textRotation="255" shrinkToFit="1"/>
    </xf>
    <xf numFmtId="0" fontId="1" fillId="0" borderId="149" xfId="0" applyFont="1" applyBorder="1" applyAlignment="1">
      <alignment horizontal="center" vertical="center" textRotation="255" shrinkToFit="1"/>
    </xf>
    <xf numFmtId="0" fontId="1" fillId="0" borderId="111" xfId="0" applyFont="1" applyBorder="1" applyAlignment="1">
      <alignment horizontal="center" vertical="center" textRotation="255" shrinkToFit="1"/>
    </xf>
    <xf numFmtId="178" fontId="1" fillId="0" borderId="100" xfId="0" applyNumberFormat="1" applyFont="1" applyBorder="1" applyAlignment="1">
      <alignment horizontal="center" vertical="center"/>
    </xf>
    <xf numFmtId="178" fontId="1" fillId="0" borderId="102" xfId="0" applyNumberFormat="1" applyFont="1" applyBorder="1" applyAlignment="1">
      <alignment horizontal="center" vertical="center"/>
    </xf>
    <xf numFmtId="178" fontId="1" fillId="0" borderId="101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77" fontId="1" fillId="0" borderId="221" xfId="0" applyNumberFormat="1" applyFont="1" applyBorder="1" applyAlignment="1">
      <alignment horizontal="center" vertical="center"/>
    </xf>
    <xf numFmtId="0" fontId="1" fillId="0" borderId="105" xfId="0" applyFont="1" applyBorder="1" applyAlignment="1">
      <alignment horizontal="center" vertical="center" shrinkToFit="1"/>
    </xf>
    <xf numFmtId="0" fontId="1" fillId="0" borderId="106" xfId="0" applyFont="1" applyBorder="1" applyAlignment="1">
      <alignment horizontal="center" vertical="center" shrinkToFit="1"/>
    </xf>
    <xf numFmtId="0" fontId="1" fillId="0" borderId="127" xfId="0" applyFont="1" applyBorder="1" applyAlignment="1">
      <alignment horizontal="center" vertical="center" shrinkToFit="1"/>
    </xf>
    <xf numFmtId="0" fontId="1" fillId="0" borderId="107" xfId="0" applyFont="1" applyBorder="1" applyAlignment="1">
      <alignment horizontal="center" vertical="center" shrinkToFit="1"/>
    </xf>
    <xf numFmtId="0" fontId="1" fillId="0" borderId="72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62" xfId="0" applyFont="1" applyBorder="1" applyAlignment="1">
      <alignment horizontal="center" vertical="center" shrinkToFit="1"/>
    </xf>
    <xf numFmtId="0" fontId="1" fillId="0" borderId="86" xfId="0" applyFont="1" applyBorder="1" applyAlignment="1">
      <alignment horizontal="center" vertical="center" shrinkToFit="1"/>
    </xf>
    <xf numFmtId="0" fontId="1" fillId="0" borderId="108" xfId="0" applyFont="1" applyBorder="1" applyAlignment="1">
      <alignment horizontal="center" vertical="center" shrinkToFit="1"/>
    </xf>
    <xf numFmtId="0" fontId="1" fillId="0" borderId="109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153" xfId="0" applyFont="1" applyBorder="1" applyAlignment="1">
      <alignment horizontal="center" vertical="center" shrinkToFit="1"/>
    </xf>
    <xf numFmtId="0" fontId="1" fillId="0" borderId="110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65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1" fillId="0" borderId="84" xfId="0" applyFont="1" applyBorder="1" applyAlignment="1">
      <alignment horizontal="center" vertical="center" textRotation="255" shrinkToFit="1"/>
    </xf>
    <xf numFmtId="178" fontId="1" fillId="0" borderId="102" xfId="0" applyNumberFormat="1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5" fillId="0" borderId="197" xfId="0" applyFont="1" applyBorder="1" applyAlignment="1">
      <alignment shrinkToFit="1"/>
    </xf>
    <xf numFmtId="0" fontId="5" fillId="0" borderId="120" xfId="0" applyFont="1" applyBorder="1" applyAlignment="1">
      <alignment shrinkToFit="1"/>
    </xf>
    <xf numFmtId="0" fontId="0" fillId="0" borderId="83" xfId="0" applyBorder="1"/>
    <xf numFmtId="0" fontId="0" fillId="0" borderId="17" xfId="0" applyBorder="1"/>
    <xf numFmtId="0" fontId="0" fillId="0" borderId="120" xfId="0" applyBorder="1"/>
    <xf numFmtId="0" fontId="0" fillId="0" borderId="16" xfId="0" applyBorder="1"/>
    <xf numFmtId="0" fontId="1" fillId="0" borderId="1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97" xfId="0" applyFont="1" applyBorder="1" applyAlignment="1">
      <alignment horizontal="left" vertical="center" shrinkToFit="1"/>
    </xf>
    <xf numFmtId="0" fontId="1" fillId="0" borderId="67" xfId="0" applyFont="1" applyBorder="1" applyAlignment="1">
      <alignment horizontal="left" vertical="center" shrinkToFit="1"/>
    </xf>
    <xf numFmtId="0" fontId="1" fillId="0" borderId="121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left" vertical="center" shrinkToFit="1"/>
    </xf>
    <xf numFmtId="0" fontId="5" fillId="0" borderId="55" xfId="0" applyFont="1" applyBorder="1" applyAlignment="1">
      <alignment shrinkToFit="1"/>
    </xf>
    <xf numFmtId="0" fontId="1" fillId="0" borderId="34" xfId="0" applyFont="1" applyBorder="1" applyAlignment="1">
      <alignment horizontal="center" vertical="center" wrapText="1" shrinkToFit="1"/>
    </xf>
    <xf numFmtId="0" fontId="1" fillId="0" borderId="65" xfId="0" applyFont="1" applyBorder="1" applyAlignment="1">
      <alignment horizontal="center" vertical="center" wrapText="1" shrinkToFit="1"/>
    </xf>
    <xf numFmtId="0" fontId="1" fillId="0" borderId="38" xfId="0" applyFont="1" applyBorder="1" applyAlignment="1">
      <alignment horizontal="center" vertical="center" wrapText="1" shrinkToFit="1"/>
    </xf>
    <xf numFmtId="177" fontId="20" fillId="0" borderId="87" xfId="0" applyNumberFormat="1" applyFont="1" applyBorder="1" applyAlignment="1">
      <alignment horizontal="center" vertical="center" textRotation="255"/>
    </xf>
    <xf numFmtId="177" fontId="20" fillId="0" borderId="88" xfId="0" applyNumberFormat="1" applyFont="1" applyBorder="1" applyAlignment="1">
      <alignment horizontal="center" vertical="center" textRotation="255"/>
    </xf>
    <xf numFmtId="0" fontId="0" fillId="0" borderId="50" xfId="0" applyBorder="1" applyAlignment="1">
      <alignment horizontal="center" vertical="center" textRotation="255"/>
    </xf>
    <xf numFmtId="177" fontId="1" fillId="0" borderId="95" xfId="0" applyNumberFormat="1" applyFont="1" applyBorder="1" applyAlignment="1">
      <alignment horizontal="center" vertical="center"/>
    </xf>
    <xf numFmtId="177" fontId="1" fillId="0" borderId="38" xfId="0" applyNumberFormat="1" applyFont="1" applyBorder="1" applyAlignment="1">
      <alignment horizontal="center" vertical="center"/>
    </xf>
    <xf numFmtId="177" fontId="1" fillId="0" borderId="90" xfId="0" applyNumberFormat="1" applyFont="1" applyBorder="1" applyAlignment="1">
      <alignment horizontal="center" vertical="center"/>
    </xf>
    <xf numFmtId="177" fontId="1" fillId="0" borderId="119" xfId="0" applyNumberFormat="1" applyFont="1" applyBorder="1" applyAlignment="1">
      <alignment horizontal="center" vertical="center"/>
    </xf>
    <xf numFmtId="177" fontId="1" fillId="0" borderId="86" xfId="0" applyNumberFormat="1" applyFont="1" applyBorder="1" applyAlignment="1">
      <alignment horizontal="center" vertical="center"/>
    </xf>
    <xf numFmtId="177" fontId="1" fillId="0" borderId="115" xfId="0" applyNumberFormat="1" applyFont="1" applyBorder="1" applyAlignment="1">
      <alignment horizontal="center" vertical="center"/>
    </xf>
    <xf numFmtId="0" fontId="1" fillId="0" borderId="164" xfId="0" applyFont="1" applyBorder="1" applyAlignment="1">
      <alignment horizontal="center" vertical="center" wrapText="1" shrinkToFit="1"/>
    </xf>
    <xf numFmtId="0" fontId="1" fillId="0" borderId="192" xfId="0" applyFont="1" applyBorder="1" applyAlignment="1">
      <alignment horizontal="center" vertical="center" wrapText="1" shrinkToFit="1"/>
    </xf>
    <xf numFmtId="0" fontId="1" fillId="0" borderId="156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8" xfId="0" applyFont="1" applyBorder="1"/>
    <xf numFmtId="0" fontId="21" fillId="0" borderId="178" xfId="0" applyFont="1" applyBorder="1" applyAlignment="1">
      <alignment horizontal="center" vertical="center" textRotation="255"/>
    </xf>
    <xf numFmtId="0" fontId="21" fillId="0" borderId="11" xfId="0" applyFont="1" applyBorder="1" applyAlignment="1">
      <alignment horizontal="center" vertical="center" textRotation="255"/>
    </xf>
    <xf numFmtId="0" fontId="21" fillId="0" borderId="11" xfId="0" applyFont="1" applyBorder="1" applyAlignment="1">
      <alignment vertical="center" textRotation="255"/>
    </xf>
    <xf numFmtId="0" fontId="17" fillId="0" borderId="138" xfId="0" applyFont="1" applyBorder="1" applyAlignment="1">
      <alignment vertical="center" textRotation="255"/>
    </xf>
    <xf numFmtId="0" fontId="17" fillId="0" borderId="31" xfId="0" applyFont="1" applyBorder="1" applyAlignment="1">
      <alignment vertical="center" textRotation="255"/>
    </xf>
    <xf numFmtId="0" fontId="1" fillId="0" borderId="164" xfId="0" applyFont="1" applyBorder="1" applyAlignment="1">
      <alignment horizontal="center" vertical="center" shrinkToFit="1"/>
    </xf>
    <xf numFmtId="0" fontId="0" fillId="0" borderId="19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94" xfId="0" applyBorder="1" applyAlignment="1">
      <alignment horizontal="center"/>
    </xf>
    <xf numFmtId="0" fontId="0" fillId="0" borderId="195" xfId="0" applyBorder="1" applyAlignment="1">
      <alignment horizontal="center"/>
    </xf>
    <xf numFmtId="0" fontId="19" fillId="0" borderId="164" xfId="0" applyFont="1" applyBorder="1" applyAlignment="1">
      <alignment vertical="center" wrapText="1"/>
    </xf>
    <xf numFmtId="0" fontId="20" fillId="0" borderId="190" xfId="0" applyFont="1" applyBorder="1" applyAlignment="1">
      <alignment wrapText="1"/>
    </xf>
    <xf numFmtId="0" fontId="20" fillId="0" borderId="194" xfId="0" applyFont="1" applyBorder="1" applyAlignment="1">
      <alignment wrapText="1"/>
    </xf>
    <xf numFmtId="0" fontId="20" fillId="0" borderId="196" xfId="0" applyFont="1" applyBorder="1" applyAlignment="1">
      <alignment wrapText="1"/>
    </xf>
    <xf numFmtId="0" fontId="0" fillId="0" borderId="190" xfId="0" applyBorder="1" applyAlignment="1">
      <alignment horizontal="center"/>
    </xf>
    <xf numFmtId="0" fontId="0" fillId="0" borderId="155" xfId="0" applyBorder="1" applyAlignment="1">
      <alignment horizontal="center"/>
    </xf>
    <xf numFmtId="0" fontId="0" fillId="0" borderId="196" xfId="0" applyBorder="1" applyAlignment="1">
      <alignment horizontal="center"/>
    </xf>
    <xf numFmtId="0" fontId="1" fillId="0" borderId="87" xfId="0" applyFont="1" applyBorder="1" applyAlignment="1">
      <alignment horizontal="center" vertical="center" textRotation="255" shrinkToFit="1"/>
    </xf>
    <xf numFmtId="0" fontId="1" fillId="0" borderId="88" xfId="0" applyFont="1" applyBorder="1" applyAlignment="1">
      <alignment horizontal="center" vertical="center" textRotation="255" shrinkToFit="1"/>
    </xf>
    <xf numFmtId="0" fontId="1" fillId="0" borderId="90" xfId="0" applyFont="1" applyBorder="1" applyAlignment="1">
      <alignment horizontal="center" vertical="center" textRotation="255"/>
    </xf>
    <xf numFmtId="0" fontId="1" fillId="0" borderId="54" xfId="0" applyFont="1" applyBorder="1" applyAlignment="1">
      <alignment horizontal="center" vertical="center" textRotation="255"/>
    </xf>
    <xf numFmtId="0" fontId="1" fillId="0" borderId="53" xfId="0" applyFont="1" applyBorder="1" applyAlignment="1">
      <alignment horizontal="center" vertical="center" textRotation="255"/>
    </xf>
    <xf numFmtId="0" fontId="1" fillId="0" borderId="50" xfId="0" applyFont="1" applyBorder="1" applyAlignment="1">
      <alignment horizontal="center" vertical="center" textRotation="255" shrinkToFit="1"/>
    </xf>
    <xf numFmtId="0" fontId="1" fillId="0" borderId="119" xfId="0" applyFont="1" applyBorder="1" applyAlignment="1">
      <alignment horizontal="center" vertical="center" shrinkToFit="1"/>
    </xf>
    <xf numFmtId="0" fontId="1" fillId="0" borderId="86" xfId="0" applyFont="1" applyBorder="1" applyAlignment="1">
      <alignment horizontal="center" vertical="center"/>
    </xf>
    <xf numFmtId="0" fontId="1" fillId="0" borderId="122" xfId="0" applyFont="1" applyBorder="1" applyAlignment="1">
      <alignment horizontal="center" vertical="center" shrinkToFit="1"/>
    </xf>
    <xf numFmtId="0" fontId="1" fillId="0" borderId="123" xfId="0" applyFont="1" applyBorder="1" applyAlignment="1">
      <alignment horizontal="center" vertical="center"/>
    </xf>
    <xf numFmtId="0" fontId="1" fillId="0" borderId="115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/>
    </xf>
    <xf numFmtId="0" fontId="1" fillId="0" borderId="116" xfId="0" applyFont="1" applyBorder="1" applyAlignment="1">
      <alignment horizontal="center" vertical="center" shrinkToFit="1"/>
    </xf>
    <xf numFmtId="0" fontId="1" fillId="0" borderId="85" xfId="0" applyFont="1" applyBorder="1" applyAlignment="1">
      <alignment horizontal="center" vertical="center"/>
    </xf>
    <xf numFmtId="0" fontId="0" fillId="0" borderId="90" xfId="0" applyBorder="1" applyAlignment="1">
      <alignment horizontal="center" vertical="center" shrinkToFit="1"/>
    </xf>
    <xf numFmtId="0" fontId="5" fillId="0" borderId="89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/>
    </xf>
    <xf numFmtId="0" fontId="1" fillId="0" borderId="87" xfId="0" applyFont="1" applyBorder="1" applyAlignment="1">
      <alignment vertical="center" textRotation="255" shrinkToFit="1"/>
    </xf>
    <xf numFmtId="0" fontId="1" fillId="0" borderId="50" xfId="0" applyFont="1" applyBorder="1" applyAlignment="1">
      <alignment vertical="center" textRotation="255" shrinkToFit="1"/>
    </xf>
    <xf numFmtId="0" fontId="1" fillId="0" borderId="1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18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119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1" fillId="0" borderId="210" xfId="0" applyFont="1" applyBorder="1" applyAlignment="1">
      <alignment horizontal="center" vertical="center"/>
    </xf>
    <xf numFmtId="0" fontId="0" fillId="0" borderId="233" xfId="0" applyBorder="1" applyAlignment="1">
      <alignment horizontal="center" vertical="center"/>
    </xf>
    <xf numFmtId="0" fontId="0" fillId="0" borderId="234" xfId="0" applyBorder="1" applyAlignment="1">
      <alignment horizontal="center" vertical="center"/>
    </xf>
    <xf numFmtId="0" fontId="0" fillId="0" borderId="20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 shrinkToFit="1"/>
    </xf>
    <xf numFmtId="0" fontId="0" fillId="0" borderId="65" xfId="0" applyBorder="1" applyAlignment="1">
      <alignment horizontal="center" vertical="center" wrapText="1" shrinkToFit="1"/>
    </xf>
    <xf numFmtId="0" fontId="7" fillId="0" borderId="207" xfId="0" applyFont="1" applyBorder="1" applyAlignment="1">
      <alignment horizontal="center" vertical="center" wrapText="1" shrinkToFit="1"/>
    </xf>
    <xf numFmtId="0" fontId="7" fillId="0" borderId="31" xfId="0" applyFont="1" applyBorder="1" applyAlignment="1">
      <alignment horizontal="center" vertical="center" wrapText="1" shrinkToFit="1"/>
    </xf>
    <xf numFmtId="0" fontId="0" fillId="0" borderId="210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/>
    </xf>
    <xf numFmtId="0" fontId="0" fillId="0" borderId="204" xfId="0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0" fillId="0" borderId="11" xfId="0" applyBorder="1" applyAlignment="1">
      <alignment vertical="center" wrapText="1"/>
    </xf>
    <xf numFmtId="0" fontId="0" fillId="0" borderId="204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 shrinkToFit="1"/>
    </xf>
    <xf numFmtId="0" fontId="18" fillId="0" borderId="21" xfId="0" applyFont="1" applyBorder="1" applyAlignment="1">
      <alignment horizontal="center" vertical="center" textRotation="255"/>
    </xf>
    <xf numFmtId="0" fontId="18" fillId="0" borderId="128" xfId="0" applyFont="1" applyBorder="1" applyAlignment="1">
      <alignment horizontal="center" vertical="center" textRotation="255"/>
    </xf>
    <xf numFmtId="0" fontId="3" fillId="0" borderId="139" xfId="0" applyFont="1" applyBorder="1" applyAlignment="1">
      <alignment horizontal="center" vertical="center"/>
    </xf>
    <xf numFmtId="0" fontId="3" fillId="0" borderId="124" xfId="0" applyFont="1" applyBorder="1" applyAlignment="1">
      <alignment horizontal="center" vertical="center"/>
    </xf>
    <xf numFmtId="0" fontId="3" fillId="0" borderId="137" xfId="0" applyFont="1" applyBorder="1" applyAlignment="1">
      <alignment horizontal="center" vertical="center"/>
    </xf>
    <xf numFmtId="0" fontId="3" fillId="0" borderId="142" xfId="0" applyFont="1" applyBorder="1" applyAlignment="1">
      <alignment horizontal="center" vertical="center"/>
    </xf>
    <xf numFmtId="0" fontId="3" fillId="0" borderId="143" xfId="0" applyFont="1" applyBorder="1" applyAlignment="1">
      <alignment horizontal="center" vertical="center"/>
    </xf>
    <xf numFmtId="0" fontId="3" fillId="0" borderId="144" xfId="0" applyFont="1" applyBorder="1" applyAlignment="1">
      <alignment horizontal="center" vertical="center"/>
    </xf>
    <xf numFmtId="0" fontId="1" fillId="0" borderId="140" xfId="0" applyFont="1" applyBorder="1" applyAlignment="1">
      <alignment horizontal="center" vertical="center" shrinkToFit="1"/>
    </xf>
    <xf numFmtId="0" fontId="1" fillId="0" borderId="128" xfId="0" applyFont="1" applyBorder="1" applyAlignment="1">
      <alignment horizontal="center" vertical="center" shrinkToFit="1"/>
    </xf>
    <xf numFmtId="0" fontId="1" fillId="0" borderId="138" xfId="0" applyFont="1" applyBorder="1" applyAlignment="1">
      <alignment horizontal="center" vertical="center" shrinkToFit="1"/>
    </xf>
    <xf numFmtId="0" fontId="1" fillId="0" borderId="141" xfId="0" applyFont="1" applyBorder="1" applyAlignment="1">
      <alignment horizontal="center" vertical="center" shrinkToFit="1"/>
    </xf>
  </cellXfs>
  <cellStyles count="6">
    <cellStyle name="桁区切り 2" xfId="4" xr:uid="{00000000-0005-0000-0000-000000000000}"/>
    <cellStyle name="標準" xfId="0" builtinId="0"/>
    <cellStyle name="標準 2" xfId="1" xr:uid="{00000000-0005-0000-0000-000002000000}"/>
    <cellStyle name="標準 2 2" xfId="5" xr:uid="{00000000-0005-0000-0000-000003000000}"/>
    <cellStyle name="標準 3" xfId="2" xr:uid="{00000000-0005-0000-0000-000004000000}"/>
    <cellStyle name="未定義" xfId="3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32657</xdr:colOff>
      <xdr:row>0</xdr:row>
      <xdr:rowOff>370115</xdr:rowOff>
    </xdr:from>
    <xdr:to>
      <xdr:col>26</xdr:col>
      <xdr:colOff>457200</xdr:colOff>
      <xdr:row>0</xdr:row>
      <xdr:rowOff>854329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 rot="16200000">
          <a:off x="12140393" y="-4433307"/>
          <a:ext cx="484214" cy="10091058"/>
        </a:xfrm>
        <a:prstGeom prst="rightBrace">
          <a:avLst>
            <a:gd name="adj1" fmla="val 50000"/>
            <a:gd name="adj2" fmla="val 51034"/>
          </a:avLst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141513</xdr:colOff>
      <xdr:row>0</xdr:row>
      <xdr:rowOff>0</xdr:rowOff>
    </xdr:from>
    <xdr:ext cx="2533899" cy="35907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1425837" y="0"/>
          <a:ext cx="2533899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solidFill>
                <a:srgbClr val="FF0000"/>
              </a:solidFill>
            </a:rPr>
            <a:t>４年産作付面積との整合性</a:t>
          </a:r>
        </a:p>
      </xdr:txBody>
    </xdr:sp>
    <xdr:clientData/>
  </xdr:oneCellAnchor>
  <xdr:twoCellAnchor>
    <xdr:from>
      <xdr:col>4</xdr:col>
      <xdr:colOff>21772</xdr:colOff>
      <xdr:row>0</xdr:row>
      <xdr:rowOff>424541</xdr:rowOff>
    </xdr:from>
    <xdr:to>
      <xdr:col>7</xdr:col>
      <xdr:colOff>751114</xdr:colOff>
      <xdr:row>0</xdr:row>
      <xdr:rowOff>832556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 rot="16200000">
          <a:off x="4781650" y="-895451"/>
          <a:ext cx="408015" cy="3047999"/>
        </a:xfrm>
        <a:prstGeom prst="rightBrace">
          <a:avLst>
            <a:gd name="adj1" fmla="val 50000"/>
            <a:gd name="adj2" fmla="val 51034"/>
          </a:avLst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511627</xdr:colOff>
      <xdr:row>0</xdr:row>
      <xdr:rowOff>60924</xdr:rowOff>
    </xdr:from>
    <xdr:ext cx="2634344" cy="35907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3951513" y="60924"/>
          <a:ext cx="2634344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>
              <a:solidFill>
                <a:srgbClr val="FF0000"/>
              </a:solidFill>
            </a:rPr>
            <a:t>４年産作付面積との整合性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254000</xdr:colOff>
      <xdr:row>0</xdr:row>
      <xdr:rowOff>37012</xdr:rowOff>
    </xdr:from>
    <xdr:ext cx="10903434" cy="155952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10642600" y="37012"/>
          <a:ext cx="10903434" cy="1559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4400">
              <a:solidFill>
                <a:srgbClr val="FF0000"/>
              </a:solidFill>
            </a:rPr>
            <a:t>ここでの子実作付面積は大麦・小麦の田作分</a:t>
          </a:r>
          <a:endParaRPr kumimoji="1" lang="en-US" altLang="ja-JP" sz="4400">
            <a:solidFill>
              <a:srgbClr val="FF0000"/>
            </a:solidFill>
          </a:endParaRPr>
        </a:p>
        <a:p>
          <a:r>
            <a:rPr kumimoji="1" lang="ja-JP" altLang="en-US" sz="4400">
              <a:solidFill>
                <a:srgbClr val="FF0000"/>
              </a:solidFill>
            </a:rPr>
            <a:t>です</a:t>
          </a:r>
          <a:endParaRPr kumimoji="1" lang="en-US" altLang="ja-JP" sz="44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BreakPreview" zoomScaleNormal="100" zoomScaleSheetLayoutView="100" workbookViewId="0">
      <selection activeCell="B2" sqref="B2"/>
    </sheetView>
  </sheetViews>
  <sheetFormatPr defaultRowHeight="14.4" x14ac:dyDescent="0.2"/>
  <sheetData>
    <row r="1" spans="1:7" x14ac:dyDescent="0.2">
      <c r="A1" s="431"/>
      <c r="B1" s="431"/>
      <c r="C1" s="431"/>
      <c r="D1" s="431"/>
      <c r="E1" s="431"/>
      <c r="F1" s="431"/>
      <c r="G1" s="431"/>
    </row>
    <row r="2" spans="1:7" x14ac:dyDescent="0.2">
      <c r="A2" s="431"/>
      <c r="B2" s="431"/>
      <c r="C2" s="431"/>
      <c r="D2" s="431"/>
      <c r="E2" s="431"/>
      <c r="F2" s="431"/>
      <c r="G2" s="431"/>
    </row>
    <row r="3" spans="1:7" x14ac:dyDescent="0.2">
      <c r="A3" s="431"/>
      <c r="B3" s="431"/>
      <c r="C3" s="431"/>
      <c r="D3" s="431"/>
      <c r="E3" s="431"/>
      <c r="F3" s="431"/>
      <c r="G3" s="431"/>
    </row>
    <row r="4" spans="1:7" x14ac:dyDescent="0.2">
      <c r="A4" s="431"/>
      <c r="B4" s="431"/>
      <c r="C4" s="431"/>
      <c r="D4" s="431"/>
      <c r="E4" s="431"/>
      <c r="F4" s="431"/>
      <c r="G4" s="431"/>
    </row>
    <row r="5" spans="1:7" x14ac:dyDescent="0.2">
      <c r="A5" s="431"/>
      <c r="B5" s="431"/>
      <c r="C5" s="431"/>
      <c r="D5" s="431"/>
      <c r="E5" s="431"/>
      <c r="F5" s="431"/>
      <c r="G5" s="431"/>
    </row>
    <row r="6" spans="1:7" x14ac:dyDescent="0.2">
      <c r="A6" s="431"/>
      <c r="B6" s="431"/>
      <c r="C6" s="431"/>
      <c r="D6" s="431"/>
      <c r="E6" s="431"/>
      <c r="F6" s="431"/>
      <c r="G6" s="431"/>
    </row>
    <row r="7" spans="1:7" x14ac:dyDescent="0.2">
      <c r="A7" s="431"/>
      <c r="B7" s="431"/>
      <c r="C7" s="431"/>
      <c r="D7" s="431"/>
      <c r="E7" s="431"/>
      <c r="F7" s="431"/>
      <c r="G7" s="431"/>
    </row>
    <row r="8" spans="1:7" x14ac:dyDescent="0.2">
      <c r="A8" s="431"/>
      <c r="B8" s="431"/>
      <c r="C8" s="431"/>
      <c r="D8" s="431"/>
      <c r="E8" s="431"/>
      <c r="F8" s="431"/>
      <c r="G8" s="431"/>
    </row>
    <row r="9" spans="1:7" x14ac:dyDescent="0.2">
      <c r="A9" s="431"/>
      <c r="B9" s="431"/>
      <c r="C9" s="431"/>
      <c r="D9" s="431"/>
      <c r="E9" s="431"/>
      <c r="F9" s="431"/>
      <c r="G9" s="431"/>
    </row>
    <row r="10" spans="1:7" x14ac:dyDescent="0.2">
      <c r="A10" s="431"/>
      <c r="B10" s="431"/>
      <c r="C10" s="431"/>
      <c r="D10" s="431"/>
      <c r="E10" s="431"/>
      <c r="F10" s="431"/>
      <c r="G10" s="431"/>
    </row>
    <row r="11" spans="1:7" x14ac:dyDescent="0.2">
      <c r="A11" s="431"/>
      <c r="B11" s="431"/>
      <c r="C11" s="431"/>
      <c r="D11" s="431"/>
      <c r="E11" s="431"/>
      <c r="F11" s="431"/>
      <c r="G11" s="431"/>
    </row>
    <row r="12" spans="1:7" x14ac:dyDescent="0.2">
      <c r="A12" s="431"/>
      <c r="B12" s="431"/>
      <c r="C12" s="431"/>
      <c r="D12" s="431"/>
      <c r="E12" s="431"/>
      <c r="F12" s="431"/>
      <c r="G12" s="431"/>
    </row>
    <row r="13" spans="1:7" x14ac:dyDescent="0.2">
      <c r="A13" s="431"/>
      <c r="B13" s="431"/>
      <c r="C13" s="431"/>
      <c r="D13" s="431"/>
      <c r="E13" s="431"/>
      <c r="F13" s="431"/>
      <c r="G13" s="431"/>
    </row>
    <row r="14" spans="1:7" x14ac:dyDescent="0.2">
      <c r="A14" s="431"/>
      <c r="B14" s="431"/>
      <c r="C14" s="431"/>
      <c r="D14" s="431"/>
      <c r="E14" s="431"/>
      <c r="F14" s="431"/>
      <c r="G14" s="431"/>
    </row>
    <row r="15" spans="1:7" x14ac:dyDescent="0.2">
      <c r="A15" s="431"/>
      <c r="B15" s="431"/>
      <c r="C15" s="431"/>
      <c r="D15" s="431"/>
      <c r="E15" s="431"/>
      <c r="F15" s="431"/>
      <c r="G15" s="431"/>
    </row>
    <row r="16" spans="1:7" ht="33" x14ac:dyDescent="0.2">
      <c r="A16" s="704" t="s">
        <v>425</v>
      </c>
      <c r="B16" s="704"/>
      <c r="C16" s="704"/>
      <c r="D16" s="704"/>
      <c r="E16" s="704"/>
      <c r="F16" s="704"/>
      <c r="G16" s="704"/>
    </row>
    <row r="17" spans="1:7" x14ac:dyDescent="0.2">
      <c r="A17" s="431"/>
      <c r="B17" s="431"/>
      <c r="C17" s="431"/>
      <c r="D17" s="431"/>
      <c r="E17" s="431"/>
      <c r="F17" s="431"/>
      <c r="G17" s="431"/>
    </row>
    <row r="18" spans="1:7" x14ac:dyDescent="0.2">
      <c r="A18" s="431"/>
      <c r="B18" s="431"/>
      <c r="C18" s="431"/>
      <c r="D18" s="431"/>
      <c r="E18" s="431"/>
      <c r="F18" s="431"/>
      <c r="G18" s="431"/>
    </row>
    <row r="19" spans="1:7" x14ac:dyDescent="0.2">
      <c r="A19" s="431"/>
      <c r="B19" s="431"/>
      <c r="C19" s="431"/>
      <c r="D19" s="431"/>
      <c r="E19" s="431"/>
      <c r="F19" s="431"/>
      <c r="G19" s="431"/>
    </row>
    <row r="20" spans="1:7" x14ac:dyDescent="0.2">
      <c r="A20" s="431"/>
      <c r="B20" s="431"/>
      <c r="C20" s="431"/>
      <c r="D20" s="431"/>
      <c r="E20" s="431"/>
      <c r="F20" s="431"/>
      <c r="G20" s="431"/>
    </row>
    <row r="21" spans="1:7" x14ac:dyDescent="0.2">
      <c r="A21" s="431"/>
      <c r="B21" s="431"/>
      <c r="C21" s="431"/>
      <c r="D21" s="431"/>
      <c r="E21" s="431"/>
      <c r="F21" s="431"/>
      <c r="G21" s="431"/>
    </row>
    <row r="22" spans="1:7" x14ac:dyDescent="0.2">
      <c r="A22" s="431"/>
      <c r="B22" s="431"/>
      <c r="C22" s="431"/>
      <c r="D22" s="431"/>
      <c r="E22" s="431"/>
      <c r="F22" s="431"/>
      <c r="G22" s="431"/>
    </row>
    <row r="23" spans="1:7" x14ac:dyDescent="0.2">
      <c r="A23" s="431"/>
      <c r="B23" s="431"/>
      <c r="C23" s="431"/>
      <c r="D23" s="431"/>
      <c r="E23" s="431"/>
      <c r="F23" s="431"/>
      <c r="G23" s="431"/>
    </row>
    <row r="24" spans="1:7" x14ac:dyDescent="0.2">
      <c r="A24" s="431"/>
      <c r="B24" s="431"/>
      <c r="C24" s="431"/>
      <c r="D24" s="431"/>
      <c r="E24" s="431"/>
      <c r="F24" s="431"/>
      <c r="G24" s="431"/>
    </row>
    <row r="25" spans="1:7" x14ac:dyDescent="0.2">
      <c r="A25" s="431"/>
      <c r="B25" s="431"/>
      <c r="C25" s="431"/>
      <c r="D25" s="431"/>
      <c r="E25" s="431"/>
      <c r="F25" s="431"/>
      <c r="G25" s="431"/>
    </row>
    <row r="26" spans="1:7" x14ac:dyDescent="0.2">
      <c r="A26" s="431"/>
      <c r="B26" s="431"/>
      <c r="C26" s="431"/>
      <c r="D26" s="431"/>
      <c r="E26" s="431"/>
      <c r="F26" s="431"/>
      <c r="G26" s="431"/>
    </row>
    <row r="27" spans="1:7" x14ac:dyDescent="0.2">
      <c r="A27" s="431"/>
      <c r="B27" s="431"/>
      <c r="C27" s="431"/>
      <c r="D27" s="431"/>
      <c r="E27" s="431"/>
      <c r="F27" s="431"/>
      <c r="G27" s="431"/>
    </row>
    <row r="28" spans="1:7" x14ac:dyDescent="0.2">
      <c r="A28" s="431"/>
      <c r="B28" s="431"/>
      <c r="C28" s="431"/>
      <c r="D28" s="431"/>
      <c r="E28" s="431"/>
      <c r="F28" s="431"/>
      <c r="G28" s="431"/>
    </row>
    <row r="29" spans="1:7" x14ac:dyDescent="0.2">
      <c r="A29" s="431"/>
      <c r="B29" s="431"/>
      <c r="C29" s="431"/>
      <c r="D29" s="431"/>
      <c r="E29" s="431"/>
      <c r="F29" s="431"/>
      <c r="G29" s="431"/>
    </row>
    <row r="30" spans="1:7" x14ac:dyDescent="0.2">
      <c r="A30" s="431"/>
      <c r="B30" s="431"/>
      <c r="C30" s="431"/>
      <c r="D30" s="431"/>
      <c r="E30" s="431"/>
      <c r="F30" s="431"/>
      <c r="G30" s="431"/>
    </row>
    <row r="31" spans="1:7" x14ac:dyDescent="0.2">
      <c r="A31" s="431"/>
      <c r="B31" s="431"/>
      <c r="C31" s="431"/>
      <c r="D31" s="431"/>
      <c r="E31" s="431"/>
      <c r="F31" s="431"/>
      <c r="G31" s="431"/>
    </row>
  </sheetData>
  <mergeCells count="1">
    <mergeCell ref="A16:G16"/>
  </mergeCells>
  <phoneticPr fontId="4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42B83-F409-4B35-B5DB-32D9264E4622}">
  <dimension ref="B1:Y15"/>
  <sheetViews>
    <sheetView view="pageBreakPreview" zoomScale="80" zoomScaleNormal="80" zoomScaleSheetLayoutView="80" workbookViewId="0">
      <selection activeCell="B1" sqref="B1:F1"/>
    </sheetView>
  </sheetViews>
  <sheetFormatPr defaultRowHeight="14.4" x14ac:dyDescent="0.2"/>
  <cols>
    <col min="1" max="1" width="4.3984375" customWidth="1"/>
    <col min="2" max="25" width="8.8984375" customWidth="1"/>
  </cols>
  <sheetData>
    <row r="1" spans="2:25" ht="19.8" customHeight="1" thickBot="1" x14ac:dyDescent="0.3">
      <c r="B1" s="932" t="s">
        <v>383</v>
      </c>
      <c r="C1" s="932"/>
      <c r="D1" s="932"/>
      <c r="E1" s="932"/>
      <c r="F1" s="932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2:25" ht="35.4" customHeight="1" x14ac:dyDescent="0.2">
      <c r="B2" s="933" t="s">
        <v>447</v>
      </c>
      <c r="C2" s="935" t="s">
        <v>448</v>
      </c>
      <c r="D2" s="937" t="s">
        <v>399</v>
      </c>
      <c r="E2" s="938"/>
      <c r="F2" s="938"/>
      <c r="G2" s="938"/>
      <c r="H2" s="938"/>
      <c r="I2" s="938"/>
      <c r="J2" s="938"/>
      <c r="K2" s="938"/>
      <c r="L2" s="938"/>
      <c r="M2" s="938"/>
      <c r="N2" s="938"/>
      <c r="O2" s="939" t="s">
        <v>400</v>
      </c>
      <c r="P2" s="938"/>
      <c r="Q2" s="938"/>
      <c r="R2" s="938"/>
      <c r="S2" s="938"/>
      <c r="T2" s="938"/>
      <c r="U2" s="938"/>
      <c r="V2" s="938"/>
      <c r="W2" s="938"/>
      <c r="X2" s="938"/>
      <c r="Y2" s="940"/>
    </row>
    <row r="3" spans="2:25" ht="35.4" customHeight="1" x14ac:dyDescent="0.2">
      <c r="B3" s="934"/>
      <c r="C3" s="936"/>
      <c r="D3" s="941" t="s">
        <v>193</v>
      </c>
      <c r="E3" s="942"/>
      <c r="F3" s="943"/>
      <c r="G3" s="944" t="s">
        <v>192</v>
      </c>
      <c r="H3" s="946" t="s">
        <v>191</v>
      </c>
      <c r="I3" s="947"/>
      <c r="J3" s="947"/>
      <c r="K3" s="947"/>
      <c r="L3" s="947"/>
      <c r="M3" s="947"/>
      <c r="N3" s="947"/>
      <c r="O3" s="497" t="s">
        <v>190</v>
      </c>
      <c r="P3" s="175"/>
      <c r="Q3" s="175"/>
      <c r="R3" s="174"/>
      <c r="S3" s="944" t="s">
        <v>189</v>
      </c>
      <c r="T3" s="172" t="s">
        <v>188</v>
      </c>
      <c r="U3" s="673"/>
      <c r="V3" s="673"/>
      <c r="W3" s="673"/>
      <c r="X3" s="26"/>
      <c r="Y3" s="948" t="s">
        <v>187</v>
      </c>
    </row>
    <row r="4" spans="2:25" ht="49.2" customHeight="1" x14ac:dyDescent="0.2">
      <c r="B4" s="934"/>
      <c r="C4" s="936"/>
      <c r="D4" s="79"/>
      <c r="E4" s="674" t="s">
        <v>186</v>
      </c>
      <c r="F4" s="674" t="s">
        <v>185</v>
      </c>
      <c r="G4" s="945"/>
      <c r="H4" s="955" t="s">
        <v>184</v>
      </c>
      <c r="I4" s="955" t="s">
        <v>183</v>
      </c>
      <c r="J4" s="955" t="s">
        <v>182</v>
      </c>
      <c r="K4" s="955" t="s">
        <v>181</v>
      </c>
      <c r="L4" s="955" t="s">
        <v>180</v>
      </c>
      <c r="M4" s="955" t="s">
        <v>179</v>
      </c>
      <c r="N4" s="950" t="s">
        <v>36</v>
      </c>
      <c r="O4" s="675"/>
      <c r="P4" s="952" t="s">
        <v>178</v>
      </c>
      <c r="Q4" s="952" t="s">
        <v>177</v>
      </c>
      <c r="R4" s="944" t="s">
        <v>176</v>
      </c>
      <c r="S4" s="945"/>
      <c r="T4" s="173"/>
      <c r="U4" s="676" t="s">
        <v>109</v>
      </c>
      <c r="V4" s="676" t="s">
        <v>110</v>
      </c>
      <c r="W4" s="676" t="s">
        <v>91</v>
      </c>
      <c r="X4" s="677" t="s">
        <v>175</v>
      </c>
      <c r="Y4" s="949"/>
    </row>
    <row r="5" spans="2:25" ht="49.8" customHeight="1" thickBot="1" x14ac:dyDescent="0.25">
      <c r="B5" s="934"/>
      <c r="C5" s="936"/>
      <c r="D5" s="172" t="s">
        <v>119</v>
      </c>
      <c r="E5" s="172" t="s">
        <v>119</v>
      </c>
      <c r="F5" s="172" t="s">
        <v>119</v>
      </c>
      <c r="G5" s="172" t="s">
        <v>119</v>
      </c>
      <c r="H5" s="956"/>
      <c r="I5" s="956"/>
      <c r="J5" s="957"/>
      <c r="K5" s="957"/>
      <c r="L5" s="956"/>
      <c r="M5" s="956"/>
      <c r="N5" s="951"/>
      <c r="O5" s="678" t="s">
        <v>119</v>
      </c>
      <c r="P5" s="953"/>
      <c r="Q5" s="953"/>
      <c r="R5" s="954"/>
      <c r="S5" s="172" t="s">
        <v>119</v>
      </c>
      <c r="T5" s="172" t="s">
        <v>174</v>
      </c>
      <c r="U5" s="172" t="s">
        <v>174</v>
      </c>
      <c r="V5" s="172" t="s">
        <v>174</v>
      </c>
      <c r="W5" s="172" t="s">
        <v>174</v>
      </c>
      <c r="X5" s="172" t="s">
        <v>174</v>
      </c>
      <c r="Y5" s="679" t="s">
        <v>174</v>
      </c>
    </row>
    <row r="6" spans="2:25" ht="49.8" customHeight="1" x14ac:dyDescent="0.2">
      <c r="B6" s="680" t="s">
        <v>449</v>
      </c>
      <c r="C6" s="176">
        <f>SUM(C7:C13)</f>
        <v>52</v>
      </c>
      <c r="D6" s="226">
        <f t="shared" ref="D6:Y6" si="0">SUM(D7:D13)</f>
        <v>438.7</v>
      </c>
      <c r="E6" s="226">
        <f t="shared" si="0"/>
        <v>334.3</v>
      </c>
      <c r="F6" s="226">
        <f t="shared" si="0"/>
        <v>104.4</v>
      </c>
      <c r="G6" s="226">
        <f t="shared" si="0"/>
        <v>146.80000000000001</v>
      </c>
      <c r="H6" s="226">
        <f t="shared" si="0"/>
        <v>140.6</v>
      </c>
      <c r="I6" s="226">
        <f t="shared" si="0"/>
        <v>182.1</v>
      </c>
      <c r="J6" s="487">
        <f t="shared" si="0"/>
        <v>0</v>
      </c>
      <c r="K6" s="487">
        <f t="shared" si="0"/>
        <v>0</v>
      </c>
      <c r="L6" s="487">
        <f t="shared" si="0"/>
        <v>0</v>
      </c>
      <c r="M6" s="226">
        <f t="shared" si="0"/>
        <v>1.8</v>
      </c>
      <c r="N6" s="681">
        <f t="shared" si="0"/>
        <v>114.19999999999999</v>
      </c>
      <c r="O6" s="682">
        <f t="shared" si="0"/>
        <v>351.90000000000003</v>
      </c>
      <c r="P6" s="226">
        <f t="shared" si="0"/>
        <v>74.100000000000009</v>
      </c>
      <c r="Q6" s="226">
        <f t="shared" si="0"/>
        <v>240.9</v>
      </c>
      <c r="R6" s="226">
        <f t="shared" si="0"/>
        <v>36.9</v>
      </c>
      <c r="S6" s="226">
        <f t="shared" si="0"/>
        <v>153.9</v>
      </c>
      <c r="T6" s="226">
        <f t="shared" si="0"/>
        <v>832.40000000000009</v>
      </c>
      <c r="U6" s="226">
        <f t="shared" si="0"/>
        <v>65.5</v>
      </c>
      <c r="V6" s="226">
        <f t="shared" si="0"/>
        <v>662.6</v>
      </c>
      <c r="W6" s="226">
        <f t="shared" si="0"/>
        <v>83.199999999999989</v>
      </c>
      <c r="X6" s="226">
        <f t="shared" si="0"/>
        <v>21.1</v>
      </c>
      <c r="Y6" s="683">
        <f t="shared" si="0"/>
        <v>803.82000000000016</v>
      </c>
    </row>
    <row r="7" spans="2:25" ht="49.8" customHeight="1" x14ac:dyDescent="0.2">
      <c r="B7" s="684" t="s">
        <v>144</v>
      </c>
      <c r="C7" s="177">
        <v>7</v>
      </c>
      <c r="D7" s="227">
        <v>14.500000000000002</v>
      </c>
      <c r="E7" s="227">
        <v>10.5</v>
      </c>
      <c r="F7" s="227">
        <v>4</v>
      </c>
      <c r="G7" s="488">
        <v>0</v>
      </c>
      <c r="H7" s="227">
        <v>11.1</v>
      </c>
      <c r="I7" s="227">
        <v>3.0999999999999996</v>
      </c>
      <c r="J7" s="488">
        <v>0</v>
      </c>
      <c r="K7" s="488">
        <v>0</v>
      </c>
      <c r="L7" s="488">
        <v>0</v>
      </c>
      <c r="M7" s="488">
        <v>0</v>
      </c>
      <c r="N7" s="685">
        <v>0.3</v>
      </c>
      <c r="O7" s="686">
        <v>18.8</v>
      </c>
      <c r="P7" s="227">
        <v>3.9000000000000004</v>
      </c>
      <c r="Q7" s="227">
        <v>14.899999999999999</v>
      </c>
      <c r="R7" s="488">
        <v>0</v>
      </c>
      <c r="S7" s="488">
        <v>0</v>
      </c>
      <c r="T7" s="227">
        <v>19.3</v>
      </c>
      <c r="U7" s="488">
        <v>0</v>
      </c>
      <c r="V7" s="227">
        <v>14.8</v>
      </c>
      <c r="W7" s="227">
        <v>2</v>
      </c>
      <c r="X7" s="227">
        <v>2.5</v>
      </c>
      <c r="Y7" s="687">
        <v>14.8</v>
      </c>
    </row>
    <row r="8" spans="2:25" ht="49.8" customHeight="1" x14ac:dyDescent="0.2">
      <c r="B8" s="684" t="s">
        <v>450</v>
      </c>
      <c r="C8" s="177">
        <v>6</v>
      </c>
      <c r="D8" s="227">
        <v>20.2</v>
      </c>
      <c r="E8" s="227">
        <v>2.1</v>
      </c>
      <c r="F8" s="227">
        <v>18.100000000000001</v>
      </c>
      <c r="G8" s="488">
        <v>0</v>
      </c>
      <c r="H8" s="227">
        <v>11.899999999999999</v>
      </c>
      <c r="I8" s="227">
        <v>5.9999999999999991</v>
      </c>
      <c r="J8" s="488">
        <v>0</v>
      </c>
      <c r="K8" s="488">
        <v>0</v>
      </c>
      <c r="L8" s="488">
        <v>0</v>
      </c>
      <c r="M8" s="488">
        <v>0</v>
      </c>
      <c r="N8" s="685">
        <v>2.2999999999999998</v>
      </c>
      <c r="O8" s="686">
        <v>17.299999999999997</v>
      </c>
      <c r="P8" s="227">
        <v>12.7</v>
      </c>
      <c r="Q8" s="227">
        <v>4.5999999999999996</v>
      </c>
      <c r="R8" s="488">
        <v>0</v>
      </c>
      <c r="S8" s="488">
        <v>0</v>
      </c>
      <c r="T8" s="227">
        <v>19</v>
      </c>
      <c r="U8" s="488">
        <v>0</v>
      </c>
      <c r="V8" s="227">
        <v>13.4</v>
      </c>
      <c r="W8" s="488">
        <v>0</v>
      </c>
      <c r="X8" s="227">
        <v>5.6</v>
      </c>
      <c r="Y8" s="687">
        <v>13.4</v>
      </c>
    </row>
    <row r="9" spans="2:25" ht="49.8" customHeight="1" x14ac:dyDescent="0.2">
      <c r="B9" s="684" t="s">
        <v>451</v>
      </c>
      <c r="C9" s="177">
        <v>5</v>
      </c>
      <c r="D9" s="227">
        <v>15.7</v>
      </c>
      <c r="E9" s="227">
        <v>1.7</v>
      </c>
      <c r="F9" s="227">
        <v>14</v>
      </c>
      <c r="G9" s="227">
        <v>7.7</v>
      </c>
      <c r="H9" s="227">
        <v>0.9</v>
      </c>
      <c r="I9" s="227">
        <v>4.7</v>
      </c>
      <c r="J9" s="488">
        <v>0</v>
      </c>
      <c r="K9" s="488">
        <v>0</v>
      </c>
      <c r="L9" s="488">
        <v>0</v>
      </c>
      <c r="M9" s="488">
        <v>0</v>
      </c>
      <c r="N9" s="685">
        <v>10.100000000000001</v>
      </c>
      <c r="O9" s="686">
        <v>15.7</v>
      </c>
      <c r="P9" s="227">
        <v>11.2</v>
      </c>
      <c r="Q9" s="227">
        <v>4.5</v>
      </c>
      <c r="R9" s="488">
        <v>0</v>
      </c>
      <c r="S9" s="227">
        <v>5.7</v>
      </c>
      <c r="T9" s="227">
        <v>23.700000000000003</v>
      </c>
      <c r="U9" s="488">
        <v>0</v>
      </c>
      <c r="V9" s="227">
        <v>10.700000000000001</v>
      </c>
      <c r="W9" s="488">
        <v>0</v>
      </c>
      <c r="X9" s="227">
        <v>13</v>
      </c>
      <c r="Y9" s="687">
        <v>6.3</v>
      </c>
    </row>
    <row r="10" spans="2:25" ht="49.8" customHeight="1" x14ac:dyDescent="0.2">
      <c r="B10" s="684" t="s">
        <v>81</v>
      </c>
      <c r="C10" s="177">
        <v>8</v>
      </c>
      <c r="D10" s="227">
        <v>113.9</v>
      </c>
      <c r="E10" s="227">
        <v>81.099999999999994</v>
      </c>
      <c r="F10" s="227">
        <v>32.799999999999997</v>
      </c>
      <c r="G10" s="488">
        <v>38</v>
      </c>
      <c r="H10" s="488">
        <v>0</v>
      </c>
      <c r="I10" s="227">
        <v>108</v>
      </c>
      <c r="J10" s="488">
        <v>0</v>
      </c>
      <c r="K10" s="488">
        <v>0</v>
      </c>
      <c r="L10" s="488">
        <v>0</v>
      </c>
      <c r="M10" s="488">
        <v>0</v>
      </c>
      <c r="N10" s="685">
        <v>5.9</v>
      </c>
      <c r="O10" s="686">
        <v>61.5</v>
      </c>
      <c r="P10" s="488">
        <v>0</v>
      </c>
      <c r="Q10" s="227">
        <v>24.6</v>
      </c>
      <c r="R10" s="227">
        <v>36.9</v>
      </c>
      <c r="S10" s="227">
        <v>14</v>
      </c>
      <c r="T10" s="227">
        <v>87.3</v>
      </c>
      <c r="U10" s="488">
        <v>0</v>
      </c>
      <c r="V10" s="227">
        <v>87.2</v>
      </c>
      <c r="W10" s="227">
        <v>0.1</v>
      </c>
      <c r="X10" s="488">
        <v>0</v>
      </c>
      <c r="Y10" s="687">
        <v>87.2</v>
      </c>
    </row>
    <row r="11" spans="2:25" ht="49.8" customHeight="1" x14ac:dyDescent="0.2">
      <c r="B11" s="684" t="s">
        <v>151</v>
      </c>
      <c r="C11" s="177">
        <v>1</v>
      </c>
      <c r="D11" s="227">
        <v>10</v>
      </c>
      <c r="E11" s="488">
        <v>0</v>
      </c>
      <c r="F11" s="227">
        <v>10</v>
      </c>
      <c r="G11" s="488">
        <v>0</v>
      </c>
      <c r="H11" s="488">
        <v>0</v>
      </c>
      <c r="I11" s="488">
        <v>0</v>
      </c>
      <c r="J11" s="488">
        <v>0</v>
      </c>
      <c r="K11" s="488">
        <v>0</v>
      </c>
      <c r="L11" s="488">
        <v>0</v>
      </c>
      <c r="M11" s="488">
        <v>0</v>
      </c>
      <c r="N11" s="685">
        <v>10</v>
      </c>
      <c r="O11" s="490">
        <v>0</v>
      </c>
      <c r="P11" s="488">
        <v>0</v>
      </c>
      <c r="Q11" s="488">
        <v>0</v>
      </c>
      <c r="R11" s="488">
        <v>0</v>
      </c>
      <c r="S11" s="488">
        <v>0</v>
      </c>
      <c r="T11" s="488">
        <v>0</v>
      </c>
      <c r="U11" s="488">
        <v>0</v>
      </c>
      <c r="V11" s="488">
        <v>0</v>
      </c>
      <c r="W11" s="488">
        <v>0</v>
      </c>
      <c r="X11" s="488">
        <v>0</v>
      </c>
      <c r="Y11" s="688">
        <v>0</v>
      </c>
    </row>
    <row r="12" spans="2:25" ht="49.8" customHeight="1" x14ac:dyDescent="0.2">
      <c r="B12" s="684" t="s">
        <v>194</v>
      </c>
      <c r="C12" s="177">
        <v>21</v>
      </c>
      <c r="D12" s="227">
        <v>252.6</v>
      </c>
      <c r="E12" s="227">
        <v>227.10000000000002</v>
      </c>
      <c r="F12" s="227">
        <v>25.5</v>
      </c>
      <c r="G12" s="227">
        <v>100.1</v>
      </c>
      <c r="H12" s="227">
        <v>116.7</v>
      </c>
      <c r="I12" s="227">
        <v>50.3</v>
      </c>
      <c r="J12" s="488">
        <v>0</v>
      </c>
      <c r="K12" s="488">
        <v>0</v>
      </c>
      <c r="L12" s="488">
        <v>0</v>
      </c>
      <c r="M12" s="488">
        <v>0</v>
      </c>
      <c r="N12" s="685">
        <v>85.6</v>
      </c>
      <c r="O12" s="686">
        <v>232.60000000000002</v>
      </c>
      <c r="P12" s="227">
        <v>43.6</v>
      </c>
      <c r="Q12" s="227">
        <v>189</v>
      </c>
      <c r="R12" s="488">
        <v>0</v>
      </c>
      <c r="S12" s="227">
        <v>133.20000000000002</v>
      </c>
      <c r="T12" s="227">
        <v>675.90000000000009</v>
      </c>
      <c r="U12" s="227">
        <v>65.5</v>
      </c>
      <c r="V12" s="227">
        <v>529.29999999999995</v>
      </c>
      <c r="W12" s="227">
        <v>81.099999999999994</v>
      </c>
      <c r="X12" s="488">
        <v>0</v>
      </c>
      <c r="Y12" s="687">
        <v>675.50000000000011</v>
      </c>
    </row>
    <row r="13" spans="2:25" ht="49.8" customHeight="1" thickBot="1" x14ac:dyDescent="0.25">
      <c r="B13" s="689" t="s">
        <v>153</v>
      </c>
      <c r="C13" s="178">
        <v>4</v>
      </c>
      <c r="D13" s="228">
        <v>11.8</v>
      </c>
      <c r="E13" s="228">
        <v>11.8</v>
      </c>
      <c r="F13" s="489">
        <v>0</v>
      </c>
      <c r="G13" s="228">
        <v>1</v>
      </c>
      <c r="H13" s="489">
        <v>0</v>
      </c>
      <c r="I13" s="228">
        <v>10</v>
      </c>
      <c r="J13" s="489">
        <v>0</v>
      </c>
      <c r="K13" s="489">
        <v>0</v>
      </c>
      <c r="L13" s="489">
        <v>0</v>
      </c>
      <c r="M13" s="228">
        <v>1.8</v>
      </c>
      <c r="N13" s="690">
        <v>0</v>
      </c>
      <c r="O13" s="691">
        <v>6</v>
      </c>
      <c r="P13" s="228">
        <v>2.7</v>
      </c>
      <c r="Q13" s="228">
        <v>3.3</v>
      </c>
      <c r="R13" s="489">
        <v>0</v>
      </c>
      <c r="S13" s="228">
        <v>1</v>
      </c>
      <c r="T13" s="228">
        <v>7.2</v>
      </c>
      <c r="U13" s="489">
        <v>0</v>
      </c>
      <c r="V13" s="228">
        <v>7.2</v>
      </c>
      <c r="W13" s="489">
        <v>0</v>
      </c>
      <c r="X13" s="489">
        <v>0</v>
      </c>
      <c r="Y13" s="692">
        <v>6.62</v>
      </c>
    </row>
    <row r="14" spans="2:25" ht="16.8" customHeight="1" x14ac:dyDescent="0.2">
      <c r="B14" s="169" t="s">
        <v>452</v>
      </c>
      <c r="C14" s="693"/>
      <c r="D14" s="694"/>
      <c r="E14" s="694"/>
      <c r="F14" s="695"/>
      <c r="G14" s="694"/>
      <c r="H14" s="695"/>
      <c r="I14" s="694"/>
      <c r="J14" s="695"/>
      <c r="K14" s="695"/>
      <c r="L14" s="695"/>
      <c r="M14" s="694"/>
      <c r="N14" s="695"/>
      <c r="O14" s="694"/>
      <c r="P14" s="694"/>
      <c r="Q14" s="694"/>
      <c r="R14" s="695"/>
      <c r="S14" s="694"/>
      <c r="T14" s="694"/>
      <c r="U14" s="695"/>
      <c r="V14" s="694"/>
      <c r="W14" s="695"/>
      <c r="X14" s="695"/>
      <c r="Y14" s="694"/>
    </row>
    <row r="15" spans="2:25" ht="16.8" customHeight="1" x14ac:dyDescent="0.2">
      <c r="B15" s="169" t="s">
        <v>455</v>
      </c>
      <c r="C15" s="693"/>
      <c r="D15" s="694"/>
      <c r="E15" s="694"/>
      <c r="F15" s="695"/>
      <c r="G15" s="694"/>
      <c r="H15" s="695"/>
      <c r="I15" s="694"/>
      <c r="J15" s="695"/>
      <c r="K15" s="695"/>
      <c r="L15" s="695"/>
      <c r="M15" s="694"/>
      <c r="N15" s="695"/>
      <c r="O15" s="694"/>
      <c r="P15" s="694"/>
      <c r="Q15" s="694"/>
      <c r="R15" s="695"/>
      <c r="S15" s="694"/>
      <c r="T15" s="694"/>
      <c r="U15" s="695"/>
      <c r="V15" s="694"/>
      <c r="W15" s="695"/>
      <c r="X15" s="695"/>
      <c r="Y15" s="694"/>
    </row>
  </sheetData>
  <mergeCells count="20">
    <mergeCell ref="J4:J5"/>
    <mergeCell ref="K4:K5"/>
    <mergeCell ref="L4:L5"/>
    <mergeCell ref="M4:M5"/>
    <mergeCell ref="B1:F1"/>
    <mergeCell ref="B2:B5"/>
    <mergeCell ref="C2:C5"/>
    <mergeCell ref="D2:N2"/>
    <mergeCell ref="O2:Y2"/>
    <mergeCell ref="D3:F3"/>
    <mergeCell ref="G3:G4"/>
    <mergeCell ref="H3:N3"/>
    <mergeCell ref="S3:S4"/>
    <mergeCell ref="Y3:Y4"/>
    <mergeCell ref="N4:N5"/>
    <mergeCell ref="P4:P5"/>
    <mergeCell ref="Q4:Q5"/>
    <mergeCell ref="R4:R5"/>
    <mergeCell ref="H4:H5"/>
    <mergeCell ref="I4:I5"/>
  </mergeCells>
  <phoneticPr fontId="4"/>
  <pageMargins left="0.70866141732283472" right="0.70866141732283472" top="0.74803149606299213" bottom="0.74803149606299213" header="0.31496062992125984" footer="0.31496062992125984"/>
  <pageSetup paperSize="9" scale="68" firstPageNumber="78" orientation="portrait" useFirstPageNumber="1" r:id="rId1"/>
  <headerFooter scaleWithDoc="0" alignWithMargins="0">
    <oddFooter>&amp;C&amp;14- &amp;P -</oddFooter>
  </headerFooter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/>
  <dimension ref="A1:U119"/>
  <sheetViews>
    <sheetView view="pageBreakPreview" zoomScale="75" zoomScaleNormal="75" zoomScaleSheetLayoutView="75" workbookViewId="0">
      <pane xSplit="3" ySplit="10" topLeftCell="D11" activePane="bottomRight" state="frozen"/>
      <selection activeCell="J19" sqref="J19"/>
      <selection pane="topRight" activeCell="J19" sqref="J19"/>
      <selection pane="bottomLeft" activeCell="J19" sqref="J19"/>
      <selection pane="bottomRight"/>
    </sheetView>
  </sheetViews>
  <sheetFormatPr defaultColWidth="10.59765625" defaultRowHeight="14.4" x14ac:dyDescent="0.2"/>
  <cols>
    <col min="1" max="1" width="3.59765625" style="1" customWidth="1"/>
    <col min="2" max="2" width="13.3984375" customWidth="1"/>
    <col min="3" max="3" width="13.69921875" style="1" customWidth="1"/>
    <col min="4" max="4" width="10.09765625" style="1" customWidth="1"/>
    <col min="5" max="6" width="7.19921875" style="1" customWidth="1"/>
    <col min="7" max="7" width="9" style="1" customWidth="1"/>
    <col min="8" max="8" width="9.69921875" style="1" customWidth="1"/>
    <col min="9" max="15" width="8.8984375" style="1" bestFit="1" customWidth="1"/>
    <col min="16" max="16" width="20.59765625" style="1" customWidth="1"/>
    <col min="17" max="17" width="18.09765625" style="1" customWidth="1"/>
    <col min="18" max="22" width="13.59765625" style="1" customWidth="1"/>
    <col min="23" max="32" width="4.59765625" style="1" customWidth="1"/>
    <col min="33" max="16384" width="10.59765625" style="1"/>
  </cols>
  <sheetData>
    <row r="1" spans="1:21" s="153" customFormat="1" ht="30" customHeight="1" thickBot="1" x14ac:dyDescent="0.25">
      <c r="A1" s="150" t="s">
        <v>382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</row>
    <row r="2" spans="1:21" ht="18.75" customHeight="1" x14ac:dyDescent="0.2">
      <c r="A2" s="740" t="s">
        <v>431</v>
      </c>
      <c r="B2" s="815"/>
      <c r="C2" s="39"/>
      <c r="D2" s="241"/>
      <c r="E2" s="241"/>
      <c r="F2" s="241"/>
      <c r="G2" s="242"/>
      <c r="H2" s="242"/>
      <c r="I2" s="242"/>
      <c r="J2" s="237"/>
      <c r="K2" s="236"/>
      <c r="L2" s="238"/>
      <c r="M2" s="238"/>
      <c r="N2" s="238"/>
      <c r="O2" s="239"/>
      <c r="P2" s="2"/>
      <c r="Q2" s="2"/>
    </row>
    <row r="3" spans="1:21" ht="18.75" customHeight="1" x14ac:dyDescent="0.2">
      <c r="A3" s="742"/>
      <c r="B3" s="816"/>
      <c r="C3" s="40" t="s">
        <v>13</v>
      </c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9"/>
      <c r="P3" s="2"/>
      <c r="Q3" s="2"/>
    </row>
    <row r="4" spans="1:21" ht="18.75" customHeight="1" x14ac:dyDescent="0.2">
      <c r="A4" s="742"/>
      <c r="B4" s="816"/>
      <c r="C4" s="40"/>
      <c r="D4" s="958" t="s">
        <v>262</v>
      </c>
      <c r="E4" s="275"/>
      <c r="F4" s="282"/>
      <c r="G4" s="250"/>
      <c r="I4" s="250"/>
      <c r="J4" s="252"/>
      <c r="K4" s="252"/>
      <c r="L4" s="252"/>
      <c r="M4" s="252"/>
      <c r="N4" s="252"/>
      <c r="O4" s="253"/>
      <c r="P4" s="2"/>
      <c r="Q4" s="2"/>
    </row>
    <row r="5" spans="1:21" ht="18.75" customHeight="1" x14ac:dyDescent="0.2">
      <c r="A5" s="742"/>
      <c r="B5" s="816"/>
      <c r="C5" s="40" t="s">
        <v>20</v>
      </c>
      <c r="D5" s="959"/>
      <c r="E5" s="243" t="s">
        <v>329</v>
      </c>
      <c r="F5" s="283"/>
      <c r="G5" s="243" t="s">
        <v>252</v>
      </c>
      <c r="H5" s="244"/>
      <c r="I5" s="243" t="s">
        <v>251</v>
      </c>
      <c r="J5" s="254"/>
      <c r="K5" s="255"/>
      <c r="L5" s="255"/>
      <c r="M5" s="248"/>
      <c r="N5" s="248"/>
      <c r="O5" s="249"/>
      <c r="P5" s="2"/>
      <c r="Q5" s="2"/>
    </row>
    <row r="6" spans="1:21" ht="18.75" customHeight="1" x14ac:dyDescent="0.2">
      <c r="A6" s="742"/>
      <c r="B6" s="816"/>
      <c r="C6" s="40" t="s">
        <v>340</v>
      </c>
      <c r="D6" s="959"/>
      <c r="E6" s="246"/>
      <c r="F6" s="279"/>
      <c r="G6" s="246"/>
      <c r="H6" s="247"/>
      <c r="I6" s="246"/>
      <c r="J6" s="960" t="s">
        <v>401</v>
      </c>
      <c r="K6" s="961"/>
      <c r="L6" s="961"/>
      <c r="M6" s="961"/>
      <c r="N6" s="961"/>
      <c r="O6" s="962"/>
      <c r="P6" s="2"/>
      <c r="Q6" s="2"/>
    </row>
    <row r="7" spans="1:21" ht="18.75" customHeight="1" x14ac:dyDescent="0.2">
      <c r="A7" s="742"/>
      <c r="B7" s="816"/>
      <c r="C7" s="40" t="s">
        <v>250</v>
      </c>
      <c r="D7" s="959"/>
      <c r="E7" s="184" t="s">
        <v>330</v>
      </c>
      <c r="F7" s="245" t="s">
        <v>261</v>
      </c>
      <c r="G7" s="184" t="s">
        <v>253</v>
      </c>
      <c r="H7" s="245" t="s">
        <v>261</v>
      </c>
      <c r="I7" s="184" t="s">
        <v>255</v>
      </c>
      <c r="J7" s="963"/>
      <c r="K7" s="964"/>
      <c r="L7" s="964"/>
      <c r="M7" s="964"/>
      <c r="N7" s="964"/>
      <c r="O7" s="965"/>
      <c r="P7" s="19"/>
      <c r="Q7" t="s">
        <v>341</v>
      </c>
    </row>
    <row r="8" spans="1:21" ht="18.75" customHeight="1" x14ac:dyDescent="0.2">
      <c r="A8" s="742"/>
      <c r="B8" s="816"/>
      <c r="C8" s="40"/>
      <c r="D8" s="959"/>
      <c r="E8" s="184"/>
      <c r="F8" s="240" t="s">
        <v>254</v>
      </c>
      <c r="G8" s="184"/>
      <c r="H8" s="240" t="s">
        <v>254</v>
      </c>
      <c r="I8" s="184"/>
      <c r="J8" s="966" t="s">
        <v>256</v>
      </c>
      <c r="K8" s="966" t="s">
        <v>257</v>
      </c>
      <c r="L8" s="966" t="s">
        <v>258</v>
      </c>
      <c r="M8" s="966" t="s">
        <v>259</v>
      </c>
      <c r="N8" s="966" t="s">
        <v>260</v>
      </c>
      <c r="O8" s="968" t="s">
        <v>36</v>
      </c>
      <c r="P8" s="2"/>
      <c r="Q8" s="2"/>
    </row>
    <row r="9" spans="1:21" ht="18.75" customHeight="1" x14ac:dyDescent="0.2">
      <c r="A9" s="742"/>
      <c r="B9" s="816"/>
      <c r="C9" s="40" t="s">
        <v>0</v>
      </c>
      <c r="D9" s="240"/>
      <c r="E9" s="184"/>
      <c r="F9" s="280"/>
      <c r="G9" s="184"/>
      <c r="H9" s="240"/>
      <c r="I9" s="184"/>
      <c r="J9" s="967"/>
      <c r="K9" s="967"/>
      <c r="L9" s="967"/>
      <c r="M9" s="967"/>
      <c r="N9" s="967"/>
      <c r="O9" s="969"/>
      <c r="P9" s="2"/>
      <c r="Q9" s="2"/>
    </row>
    <row r="10" spans="1:21" ht="18.75" customHeight="1" thickBot="1" x14ac:dyDescent="0.25">
      <c r="A10" s="744"/>
      <c r="B10" s="817"/>
      <c r="C10" s="74" t="s">
        <v>31</v>
      </c>
      <c r="D10" s="251" t="s">
        <v>32</v>
      </c>
      <c r="E10" s="74" t="s">
        <v>32</v>
      </c>
      <c r="F10" s="74" t="s">
        <v>32</v>
      </c>
      <c r="G10" s="74" t="s">
        <v>32</v>
      </c>
      <c r="H10" s="74" t="s">
        <v>32</v>
      </c>
      <c r="I10" s="74" t="s">
        <v>32</v>
      </c>
      <c r="J10" s="76" t="s">
        <v>32</v>
      </c>
      <c r="K10" s="77" t="s">
        <v>32</v>
      </c>
      <c r="L10" s="74" t="s">
        <v>32</v>
      </c>
      <c r="M10" s="74" t="s">
        <v>32</v>
      </c>
      <c r="N10" s="74" t="s">
        <v>32</v>
      </c>
      <c r="O10" s="187" t="s">
        <v>32</v>
      </c>
      <c r="P10" s="2"/>
      <c r="Q10" s="1" t="s">
        <v>342</v>
      </c>
      <c r="R10" s="1" t="s">
        <v>343</v>
      </c>
      <c r="S10" s="1" t="s">
        <v>344</v>
      </c>
      <c r="T10" s="1" t="s">
        <v>345</v>
      </c>
    </row>
    <row r="11" spans="1:21" ht="18" customHeight="1" thickBot="1" x14ac:dyDescent="0.25">
      <c r="A11" s="885" t="s">
        <v>323</v>
      </c>
      <c r="B11" s="774"/>
      <c r="C11" s="94">
        <v>326</v>
      </c>
      <c r="D11" s="94">
        <v>132.19999999999999</v>
      </c>
      <c r="E11" s="34"/>
      <c r="F11" s="276"/>
      <c r="G11" s="94">
        <v>81</v>
      </c>
      <c r="H11" s="94">
        <v>81</v>
      </c>
      <c r="I11" s="94">
        <v>112.8</v>
      </c>
      <c r="J11" s="94">
        <v>6</v>
      </c>
      <c r="K11" s="94">
        <v>53</v>
      </c>
      <c r="L11" s="94">
        <v>53.8</v>
      </c>
      <c r="M11" s="457">
        <v>0</v>
      </c>
      <c r="N11" s="457">
        <v>0</v>
      </c>
      <c r="O11" s="458">
        <v>0</v>
      </c>
      <c r="Q11" s="352" t="str">
        <f>IF(OR(C11=D11+E11+G11+I11),"○","×")</f>
        <v>○</v>
      </c>
      <c r="R11" s="352" t="str">
        <f>IF(OR(E11=F11),"○","×")</f>
        <v>○</v>
      </c>
      <c r="S11" s="352" t="str">
        <f>IF(OR(G11=H11),"○","×")</f>
        <v>○</v>
      </c>
      <c r="T11" s="352" t="str">
        <f>IF(OR(I11=SUM(J11:O11)),"○","×")</f>
        <v>○</v>
      </c>
      <c r="U11" s="352"/>
    </row>
    <row r="12" spans="1:21" ht="18" customHeight="1" x14ac:dyDescent="0.2">
      <c r="A12" s="886" t="s">
        <v>327</v>
      </c>
      <c r="B12" s="887"/>
      <c r="C12" s="578" t="s">
        <v>446</v>
      </c>
      <c r="D12" s="578" t="s">
        <v>446</v>
      </c>
      <c r="E12" s="219" t="s">
        <v>446</v>
      </c>
      <c r="F12" s="503" t="s">
        <v>446</v>
      </c>
      <c r="G12" s="471" t="s">
        <v>446</v>
      </c>
      <c r="H12" s="471" t="s">
        <v>446</v>
      </c>
      <c r="I12" s="133" t="s">
        <v>446</v>
      </c>
      <c r="J12" s="471" t="s">
        <v>446</v>
      </c>
      <c r="K12" s="498" t="s">
        <v>446</v>
      </c>
      <c r="L12" s="133" t="s">
        <v>446</v>
      </c>
      <c r="M12" s="471" t="s">
        <v>446</v>
      </c>
      <c r="N12" s="471" t="s">
        <v>446</v>
      </c>
      <c r="O12" s="619" t="s">
        <v>446</v>
      </c>
      <c r="Q12" s="352" t="str">
        <f>IF(OR(C12=D12+E12+G12+I12),"○","×")</f>
        <v>○</v>
      </c>
      <c r="R12" s="352" t="str">
        <f t="shared" ref="R12:R75" si="0">IF(OR(E12=F12),"○","×")</f>
        <v>○</v>
      </c>
      <c r="S12" s="352" t="str">
        <f t="shared" ref="S12:S75" si="1">IF(OR(G12=H12),"○","×")</f>
        <v>○</v>
      </c>
      <c r="T12" s="352" t="str">
        <f t="shared" ref="T12:T75" si="2">IF(OR(I12=SUM(J12:O12)),"○","×")</f>
        <v>○</v>
      </c>
      <c r="U12" s="352"/>
    </row>
    <row r="13" spans="1:21" ht="18" customHeight="1" x14ac:dyDescent="0.2">
      <c r="A13" s="888" t="s">
        <v>325</v>
      </c>
      <c r="B13" s="884"/>
      <c r="C13" s="206" t="s">
        <v>446</v>
      </c>
      <c r="D13" s="206" t="s">
        <v>446</v>
      </c>
      <c r="E13" s="135" t="s">
        <v>446</v>
      </c>
      <c r="F13" s="571" t="s">
        <v>446</v>
      </c>
      <c r="G13" s="574" t="s">
        <v>446</v>
      </c>
      <c r="H13" s="574" t="s">
        <v>446</v>
      </c>
      <c r="I13" s="206" t="s">
        <v>446</v>
      </c>
      <c r="J13" s="574" t="s">
        <v>446</v>
      </c>
      <c r="K13" s="574" t="s">
        <v>446</v>
      </c>
      <c r="L13" s="206" t="s">
        <v>446</v>
      </c>
      <c r="M13" s="574" t="s">
        <v>446</v>
      </c>
      <c r="N13" s="574" t="s">
        <v>446</v>
      </c>
      <c r="O13" s="620" t="s">
        <v>446</v>
      </c>
      <c r="Q13" s="352" t="str">
        <f t="shared" ref="Q13:Q76" si="3">IF(OR(C13=D13+E13+G13+I13),"○","×")</f>
        <v>○</v>
      </c>
      <c r="R13" s="352" t="str">
        <f t="shared" si="0"/>
        <v>○</v>
      </c>
      <c r="S13" s="352" t="str">
        <f t="shared" si="1"/>
        <v>○</v>
      </c>
      <c r="T13" s="352" t="str">
        <f t="shared" si="2"/>
        <v>○</v>
      </c>
      <c r="U13" s="352"/>
    </row>
    <row r="14" spans="1:21" ht="18" customHeight="1" thickBot="1" x14ac:dyDescent="0.25">
      <c r="A14" s="883" t="s">
        <v>326</v>
      </c>
      <c r="B14" s="884"/>
      <c r="C14" s="206" t="s">
        <v>446</v>
      </c>
      <c r="D14" s="206" t="s">
        <v>446</v>
      </c>
      <c r="E14" s="135" t="s">
        <v>446</v>
      </c>
      <c r="F14" s="560" t="s">
        <v>446</v>
      </c>
      <c r="G14" s="135" t="s">
        <v>446</v>
      </c>
      <c r="H14" s="135" t="s">
        <v>446</v>
      </c>
      <c r="I14" s="135" t="s">
        <v>446</v>
      </c>
      <c r="J14" s="135" t="s">
        <v>446</v>
      </c>
      <c r="K14" s="135" t="s">
        <v>446</v>
      </c>
      <c r="L14" s="135" t="s">
        <v>446</v>
      </c>
      <c r="M14" s="470" t="s">
        <v>446</v>
      </c>
      <c r="N14" s="470" t="s">
        <v>446</v>
      </c>
      <c r="O14" s="620" t="s">
        <v>446</v>
      </c>
      <c r="Q14" s="352" t="str">
        <f t="shared" si="3"/>
        <v>○</v>
      </c>
      <c r="R14" s="352" t="str">
        <f t="shared" si="0"/>
        <v>○</v>
      </c>
      <c r="S14" s="352" t="str">
        <f t="shared" si="1"/>
        <v>○</v>
      </c>
      <c r="T14" s="352" t="str">
        <f t="shared" si="2"/>
        <v>○</v>
      </c>
      <c r="U14" s="352"/>
    </row>
    <row r="15" spans="1:21" ht="18" customHeight="1" x14ac:dyDescent="0.2">
      <c r="A15" s="707" t="s">
        <v>80</v>
      </c>
      <c r="B15" s="235" t="s">
        <v>136</v>
      </c>
      <c r="C15" s="578" t="s">
        <v>446</v>
      </c>
      <c r="D15" s="578" t="s">
        <v>446</v>
      </c>
      <c r="E15" s="219" t="s">
        <v>446</v>
      </c>
      <c r="F15" s="503" t="s">
        <v>446</v>
      </c>
      <c r="G15" s="659" t="s">
        <v>446</v>
      </c>
      <c r="H15" s="471" t="s">
        <v>446</v>
      </c>
      <c r="I15" s="133" t="s">
        <v>446</v>
      </c>
      <c r="J15" s="471" t="s">
        <v>446</v>
      </c>
      <c r="K15" s="498" t="s">
        <v>446</v>
      </c>
      <c r="L15" s="471" t="s">
        <v>446</v>
      </c>
      <c r="M15" s="471" t="s">
        <v>446</v>
      </c>
      <c r="N15" s="471" t="s">
        <v>446</v>
      </c>
      <c r="O15" s="619" t="s">
        <v>446</v>
      </c>
      <c r="Q15" s="352" t="str">
        <f t="shared" si="3"/>
        <v>○</v>
      </c>
      <c r="R15" s="352" t="str">
        <f t="shared" si="0"/>
        <v>○</v>
      </c>
      <c r="S15" s="352" t="str">
        <f t="shared" si="1"/>
        <v>○</v>
      </c>
      <c r="T15" s="352" t="str">
        <f t="shared" si="2"/>
        <v>○</v>
      </c>
      <c r="U15" s="352"/>
    </row>
    <row r="16" spans="1:21" ht="18" customHeight="1" x14ac:dyDescent="0.2">
      <c r="A16" s="708"/>
      <c r="B16" s="234" t="s">
        <v>142</v>
      </c>
      <c r="C16" s="206" t="s">
        <v>446</v>
      </c>
      <c r="D16" s="206" t="s">
        <v>446</v>
      </c>
      <c r="E16" s="135" t="s">
        <v>446</v>
      </c>
      <c r="F16" s="571" t="s">
        <v>446</v>
      </c>
      <c r="G16" s="569" t="s">
        <v>446</v>
      </c>
      <c r="H16" s="569" t="s">
        <v>446</v>
      </c>
      <c r="I16" s="568" t="s">
        <v>446</v>
      </c>
      <c r="J16" s="569" t="s">
        <v>446</v>
      </c>
      <c r="K16" s="621" t="s">
        <v>446</v>
      </c>
      <c r="L16" s="568" t="s">
        <v>446</v>
      </c>
      <c r="M16" s="569" t="s">
        <v>446</v>
      </c>
      <c r="N16" s="569" t="s">
        <v>446</v>
      </c>
      <c r="O16" s="620" t="s">
        <v>446</v>
      </c>
      <c r="Q16" s="352" t="str">
        <f t="shared" si="3"/>
        <v>○</v>
      </c>
      <c r="R16" s="352" t="str">
        <f t="shared" si="0"/>
        <v>○</v>
      </c>
      <c r="S16" s="352" t="str">
        <f t="shared" si="1"/>
        <v>○</v>
      </c>
      <c r="T16" s="352" t="str">
        <f t="shared" si="2"/>
        <v>○</v>
      </c>
      <c r="U16" s="352"/>
    </row>
    <row r="17" spans="1:21" ht="18" customHeight="1" x14ac:dyDescent="0.2">
      <c r="A17" s="708"/>
      <c r="B17" s="234" t="s">
        <v>138</v>
      </c>
      <c r="C17" s="206" t="s">
        <v>446</v>
      </c>
      <c r="D17" s="206" t="s">
        <v>446</v>
      </c>
      <c r="E17" s="135" t="s">
        <v>446</v>
      </c>
      <c r="F17" s="560" t="s">
        <v>446</v>
      </c>
      <c r="G17" s="470" t="s">
        <v>446</v>
      </c>
      <c r="H17" s="470" t="s">
        <v>446</v>
      </c>
      <c r="I17" s="135" t="s">
        <v>446</v>
      </c>
      <c r="J17" s="470" t="s">
        <v>446</v>
      </c>
      <c r="K17" s="470" t="s">
        <v>446</v>
      </c>
      <c r="L17" s="135" t="s">
        <v>446</v>
      </c>
      <c r="M17" s="470" t="s">
        <v>446</v>
      </c>
      <c r="N17" s="574" t="s">
        <v>446</v>
      </c>
      <c r="O17" s="620" t="s">
        <v>446</v>
      </c>
      <c r="Q17" s="352" t="str">
        <f t="shared" si="3"/>
        <v>○</v>
      </c>
      <c r="R17" s="352" t="str">
        <f t="shared" si="0"/>
        <v>○</v>
      </c>
      <c r="S17" s="352" t="str">
        <f t="shared" si="1"/>
        <v>○</v>
      </c>
      <c r="T17" s="352" t="str">
        <f t="shared" si="2"/>
        <v>○</v>
      </c>
      <c r="U17" s="352"/>
    </row>
    <row r="18" spans="1:21" ht="18" customHeight="1" x14ac:dyDescent="0.2">
      <c r="A18" s="708"/>
      <c r="B18" s="234" t="s">
        <v>139</v>
      </c>
      <c r="C18" s="206" t="s">
        <v>446</v>
      </c>
      <c r="D18" s="206" t="s">
        <v>446</v>
      </c>
      <c r="E18" s="135" t="s">
        <v>446</v>
      </c>
      <c r="F18" s="571" t="s">
        <v>446</v>
      </c>
      <c r="G18" s="569" t="s">
        <v>446</v>
      </c>
      <c r="H18" s="569" t="s">
        <v>446</v>
      </c>
      <c r="I18" s="568" t="s">
        <v>446</v>
      </c>
      <c r="J18" s="569" t="s">
        <v>446</v>
      </c>
      <c r="K18" s="621" t="s">
        <v>446</v>
      </c>
      <c r="L18" s="568" t="s">
        <v>446</v>
      </c>
      <c r="M18" s="569" t="s">
        <v>446</v>
      </c>
      <c r="N18" s="569" t="s">
        <v>446</v>
      </c>
      <c r="O18" s="620" t="s">
        <v>446</v>
      </c>
      <c r="Q18" s="352" t="str">
        <f t="shared" si="3"/>
        <v>○</v>
      </c>
      <c r="R18" s="352" t="str">
        <f t="shared" si="0"/>
        <v>○</v>
      </c>
      <c r="S18" s="352" t="str">
        <f t="shared" si="1"/>
        <v>○</v>
      </c>
      <c r="T18" s="352" t="str">
        <f t="shared" si="2"/>
        <v>○</v>
      </c>
      <c r="U18" s="352"/>
    </row>
    <row r="19" spans="1:21" ht="18" customHeight="1" x14ac:dyDescent="0.2">
      <c r="A19" s="708"/>
      <c r="B19" s="234" t="s">
        <v>133</v>
      </c>
      <c r="C19" s="574" t="s">
        <v>446</v>
      </c>
      <c r="D19" s="574" t="s">
        <v>446</v>
      </c>
      <c r="E19" s="135" t="s">
        <v>446</v>
      </c>
      <c r="F19" s="571" t="s">
        <v>446</v>
      </c>
      <c r="G19" s="569" t="s">
        <v>446</v>
      </c>
      <c r="H19" s="569" t="s">
        <v>446</v>
      </c>
      <c r="I19" s="569" t="s">
        <v>446</v>
      </c>
      <c r="J19" s="569" t="s">
        <v>446</v>
      </c>
      <c r="K19" s="621" t="s">
        <v>446</v>
      </c>
      <c r="L19" s="660" t="s">
        <v>446</v>
      </c>
      <c r="M19" s="569" t="s">
        <v>446</v>
      </c>
      <c r="N19" s="569" t="s">
        <v>446</v>
      </c>
      <c r="O19" s="620" t="s">
        <v>446</v>
      </c>
      <c r="P19" s="92"/>
      <c r="Q19" s="352" t="str">
        <f t="shared" si="3"/>
        <v>○</v>
      </c>
      <c r="R19" s="352" t="str">
        <f t="shared" si="0"/>
        <v>○</v>
      </c>
      <c r="S19" s="352" t="str">
        <f t="shared" si="1"/>
        <v>○</v>
      </c>
      <c r="T19" s="352" t="str">
        <f t="shared" si="2"/>
        <v>○</v>
      </c>
      <c r="U19" s="352"/>
    </row>
    <row r="20" spans="1:21" ht="18" customHeight="1" x14ac:dyDescent="0.2">
      <c r="A20" s="708"/>
      <c r="B20" s="234" t="s">
        <v>141</v>
      </c>
      <c r="C20" s="206" t="s">
        <v>446</v>
      </c>
      <c r="D20" s="206" t="s">
        <v>446</v>
      </c>
      <c r="E20" s="135" t="s">
        <v>446</v>
      </c>
      <c r="F20" s="560" t="s">
        <v>446</v>
      </c>
      <c r="G20" s="135" t="s">
        <v>446</v>
      </c>
      <c r="H20" s="135" t="s">
        <v>446</v>
      </c>
      <c r="I20" s="135" t="s">
        <v>446</v>
      </c>
      <c r="J20" s="470" t="s">
        <v>446</v>
      </c>
      <c r="K20" s="135" t="s">
        <v>446</v>
      </c>
      <c r="L20" s="135" t="s">
        <v>446</v>
      </c>
      <c r="M20" s="470" t="s">
        <v>446</v>
      </c>
      <c r="N20" s="470" t="s">
        <v>446</v>
      </c>
      <c r="O20" s="620" t="s">
        <v>446</v>
      </c>
      <c r="P20" s="92"/>
      <c r="Q20" s="352" t="str">
        <f t="shared" si="3"/>
        <v>○</v>
      </c>
      <c r="R20" s="352" t="str">
        <f t="shared" si="0"/>
        <v>○</v>
      </c>
      <c r="S20" s="352" t="str">
        <f t="shared" si="1"/>
        <v>○</v>
      </c>
      <c r="T20" s="352" t="str">
        <f t="shared" si="2"/>
        <v>○</v>
      </c>
      <c r="U20" s="352"/>
    </row>
    <row r="21" spans="1:21" ht="18" customHeight="1" thickBot="1" x14ac:dyDescent="0.25">
      <c r="A21" s="709"/>
      <c r="B21" s="234" t="s">
        <v>135</v>
      </c>
      <c r="C21" s="206" t="s">
        <v>446</v>
      </c>
      <c r="D21" s="574" t="s">
        <v>446</v>
      </c>
      <c r="E21" s="135" t="s">
        <v>446</v>
      </c>
      <c r="F21" s="560" t="s">
        <v>446</v>
      </c>
      <c r="G21" s="470" t="s">
        <v>446</v>
      </c>
      <c r="H21" s="470" t="s">
        <v>446</v>
      </c>
      <c r="I21" s="135" t="s">
        <v>446</v>
      </c>
      <c r="J21" s="135" t="s">
        <v>446</v>
      </c>
      <c r="K21" s="470" t="s">
        <v>446</v>
      </c>
      <c r="L21" s="135" t="s">
        <v>446</v>
      </c>
      <c r="M21" s="470" t="s">
        <v>446</v>
      </c>
      <c r="N21" s="470" t="s">
        <v>446</v>
      </c>
      <c r="O21" s="620" t="s">
        <v>446</v>
      </c>
      <c r="P21" s="92"/>
      <c r="Q21" s="352" t="str">
        <f t="shared" si="3"/>
        <v>○</v>
      </c>
      <c r="R21" s="352" t="str">
        <f t="shared" si="0"/>
        <v>○</v>
      </c>
      <c r="S21" s="352" t="str">
        <f t="shared" si="1"/>
        <v>○</v>
      </c>
      <c r="T21" s="352" t="str">
        <f t="shared" si="2"/>
        <v>○</v>
      </c>
      <c r="U21" s="352"/>
    </row>
    <row r="22" spans="1:21" ht="18" customHeight="1" x14ac:dyDescent="0.2">
      <c r="A22" s="754" t="s">
        <v>124</v>
      </c>
      <c r="B22" s="263" t="s">
        <v>263</v>
      </c>
      <c r="C22" s="578" t="s">
        <v>446</v>
      </c>
      <c r="D22" s="578" t="s">
        <v>446</v>
      </c>
      <c r="E22" s="219" t="s">
        <v>446</v>
      </c>
      <c r="F22" s="577" t="s">
        <v>446</v>
      </c>
      <c r="G22" s="219" t="s">
        <v>446</v>
      </c>
      <c r="H22" s="219" t="s">
        <v>446</v>
      </c>
      <c r="I22" s="219" t="s">
        <v>446</v>
      </c>
      <c r="J22" s="219" t="s">
        <v>446</v>
      </c>
      <c r="K22" s="219" t="s">
        <v>446</v>
      </c>
      <c r="L22" s="219" t="s">
        <v>446</v>
      </c>
      <c r="M22" s="219" t="s">
        <v>446</v>
      </c>
      <c r="N22" s="219" t="s">
        <v>446</v>
      </c>
      <c r="O22" s="504" t="s">
        <v>446</v>
      </c>
      <c r="P22" s="2"/>
      <c r="Q22" s="352" t="str">
        <f t="shared" si="3"/>
        <v>○</v>
      </c>
      <c r="R22" s="352" t="str">
        <f t="shared" si="0"/>
        <v>○</v>
      </c>
      <c r="S22" s="352" t="str">
        <f t="shared" si="1"/>
        <v>○</v>
      </c>
      <c r="T22" s="352" t="str">
        <f t="shared" si="2"/>
        <v>○</v>
      </c>
      <c r="U22" s="352"/>
    </row>
    <row r="23" spans="1:21" ht="18" customHeight="1" x14ac:dyDescent="0.2">
      <c r="A23" s="755"/>
      <c r="B23" s="264" t="s">
        <v>264</v>
      </c>
      <c r="C23" s="341"/>
      <c r="D23" s="344"/>
      <c r="E23" s="343"/>
      <c r="F23" s="277"/>
      <c r="G23" s="341"/>
      <c r="H23" s="341"/>
      <c r="I23" s="341"/>
      <c r="J23" s="256"/>
      <c r="K23" s="256"/>
      <c r="L23" s="256"/>
      <c r="M23" s="256"/>
      <c r="N23" s="257"/>
      <c r="O23" s="258"/>
      <c r="P23" s="2"/>
      <c r="Q23" s="352" t="str">
        <f t="shared" si="3"/>
        <v>○</v>
      </c>
      <c r="R23" s="352" t="str">
        <f t="shared" si="0"/>
        <v>○</v>
      </c>
      <c r="S23" s="352" t="str">
        <f t="shared" si="1"/>
        <v>○</v>
      </c>
      <c r="T23" s="352" t="str">
        <f t="shared" si="2"/>
        <v>○</v>
      </c>
      <c r="U23" s="352"/>
    </row>
    <row r="24" spans="1:21" ht="18" customHeight="1" thickBot="1" x14ac:dyDescent="0.25">
      <c r="A24" s="755"/>
      <c r="B24" s="264" t="s">
        <v>84</v>
      </c>
      <c r="C24" s="622" t="s">
        <v>446</v>
      </c>
      <c r="D24" s="206" t="s">
        <v>446</v>
      </c>
      <c r="E24" s="135" t="s">
        <v>446</v>
      </c>
      <c r="F24" s="560" t="s">
        <v>446</v>
      </c>
      <c r="G24" s="470" t="s">
        <v>446</v>
      </c>
      <c r="H24" s="470" t="s">
        <v>446</v>
      </c>
      <c r="I24" s="470" t="s">
        <v>446</v>
      </c>
      <c r="J24" s="470" t="s">
        <v>446</v>
      </c>
      <c r="K24" s="470" t="s">
        <v>446</v>
      </c>
      <c r="L24" s="470" t="s">
        <v>446</v>
      </c>
      <c r="M24" s="470" t="s">
        <v>446</v>
      </c>
      <c r="N24" s="470" t="s">
        <v>446</v>
      </c>
      <c r="O24" s="620" t="s">
        <v>446</v>
      </c>
      <c r="P24" s="2"/>
      <c r="Q24" s="352" t="str">
        <f t="shared" si="3"/>
        <v>○</v>
      </c>
      <c r="R24" s="352" t="str">
        <f t="shared" si="0"/>
        <v>○</v>
      </c>
      <c r="S24" s="352" t="str">
        <f t="shared" si="1"/>
        <v>○</v>
      </c>
      <c r="T24" s="352" t="str">
        <f t="shared" si="2"/>
        <v>○</v>
      </c>
      <c r="U24" s="352"/>
    </row>
    <row r="25" spans="1:21" ht="18" customHeight="1" x14ac:dyDescent="0.2">
      <c r="A25" s="754" t="s">
        <v>125</v>
      </c>
      <c r="B25" s="263" t="s">
        <v>267</v>
      </c>
      <c r="C25" s="578" t="s">
        <v>446</v>
      </c>
      <c r="D25" s="578" t="s">
        <v>446</v>
      </c>
      <c r="E25" s="219" t="s">
        <v>446</v>
      </c>
      <c r="F25" s="577" t="s">
        <v>446</v>
      </c>
      <c r="G25" s="219" t="s">
        <v>446</v>
      </c>
      <c r="H25" s="219" t="s">
        <v>446</v>
      </c>
      <c r="I25" s="219" t="s">
        <v>446</v>
      </c>
      <c r="J25" s="219" t="s">
        <v>446</v>
      </c>
      <c r="K25" s="219" t="s">
        <v>446</v>
      </c>
      <c r="L25" s="219" t="s">
        <v>446</v>
      </c>
      <c r="M25" s="219" t="s">
        <v>446</v>
      </c>
      <c r="N25" s="219" t="s">
        <v>446</v>
      </c>
      <c r="O25" s="504" t="s">
        <v>446</v>
      </c>
      <c r="P25" s="2"/>
      <c r="Q25" s="352" t="str">
        <f t="shared" si="3"/>
        <v>○</v>
      </c>
      <c r="R25" s="352" t="str">
        <f t="shared" si="0"/>
        <v>○</v>
      </c>
      <c r="S25" s="352" t="str">
        <f t="shared" si="1"/>
        <v>○</v>
      </c>
      <c r="T25" s="352" t="str">
        <f t="shared" si="2"/>
        <v>○</v>
      </c>
      <c r="U25" s="352"/>
    </row>
    <row r="26" spans="1:21" ht="18" customHeight="1" x14ac:dyDescent="0.2">
      <c r="A26" s="755"/>
      <c r="B26" s="264" t="s">
        <v>265</v>
      </c>
      <c r="C26" s="624" t="s">
        <v>446</v>
      </c>
      <c r="D26" s="661" t="s">
        <v>446</v>
      </c>
      <c r="E26" s="662" t="s">
        <v>446</v>
      </c>
      <c r="F26" s="582" t="s">
        <v>446</v>
      </c>
      <c r="G26" s="624" t="s">
        <v>446</v>
      </c>
      <c r="H26" s="624" t="s">
        <v>446</v>
      </c>
      <c r="I26" s="624" t="s">
        <v>446</v>
      </c>
      <c r="J26" s="624" t="s">
        <v>446</v>
      </c>
      <c r="K26" s="624" t="s">
        <v>446</v>
      </c>
      <c r="L26" s="624" t="s">
        <v>446</v>
      </c>
      <c r="M26" s="624" t="s">
        <v>446</v>
      </c>
      <c r="N26" s="625" t="s">
        <v>446</v>
      </c>
      <c r="O26" s="626" t="s">
        <v>446</v>
      </c>
      <c r="P26" s="2"/>
      <c r="Q26" s="352" t="str">
        <f t="shared" si="3"/>
        <v>○</v>
      </c>
      <c r="R26" s="352" t="str">
        <f t="shared" si="0"/>
        <v>○</v>
      </c>
      <c r="S26" s="352" t="str">
        <f t="shared" si="1"/>
        <v>○</v>
      </c>
      <c r="T26" s="352" t="str">
        <f t="shared" si="2"/>
        <v>○</v>
      </c>
      <c r="U26" s="352"/>
    </row>
    <row r="27" spans="1:21" ht="18" customHeight="1" x14ac:dyDescent="0.2">
      <c r="A27" s="755"/>
      <c r="B27" s="264" t="s">
        <v>266</v>
      </c>
      <c r="C27" s="624" t="s">
        <v>446</v>
      </c>
      <c r="D27" s="661" t="s">
        <v>446</v>
      </c>
      <c r="E27" s="662" t="s">
        <v>446</v>
      </c>
      <c r="F27" s="582" t="s">
        <v>446</v>
      </c>
      <c r="G27" s="624" t="s">
        <v>446</v>
      </c>
      <c r="H27" s="624" t="s">
        <v>446</v>
      </c>
      <c r="I27" s="624" t="s">
        <v>446</v>
      </c>
      <c r="J27" s="624" t="s">
        <v>446</v>
      </c>
      <c r="K27" s="624" t="s">
        <v>446</v>
      </c>
      <c r="L27" s="624" t="s">
        <v>446</v>
      </c>
      <c r="M27" s="624" t="s">
        <v>446</v>
      </c>
      <c r="N27" s="625" t="s">
        <v>446</v>
      </c>
      <c r="O27" s="626" t="s">
        <v>446</v>
      </c>
      <c r="P27" s="2"/>
      <c r="Q27" s="352" t="str">
        <f t="shared" si="3"/>
        <v>○</v>
      </c>
      <c r="R27" s="352" t="str">
        <f t="shared" si="0"/>
        <v>○</v>
      </c>
      <c r="S27" s="352" t="str">
        <f t="shared" si="1"/>
        <v>○</v>
      </c>
      <c r="T27" s="352" t="str">
        <f t="shared" si="2"/>
        <v>○</v>
      </c>
      <c r="U27" s="352"/>
    </row>
    <row r="28" spans="1:21" ht="18" customHeight="1" thickBot="1" x14ac:dyDescent="0.25">
      <c r="A28" s="755"/>
      <c r="B28" s="264" t="s">
        <v>84</v>
      </c>
      <c r="C28" s="622" t="s">
        <v>446</v>
      </c>
      <c r="D28" s="206" t="s">
        <v>446</v>
      </c>
      <c r="E28" s="135" t="s">
        <v>446</v>
      </c>
      <c r="F28" s="560" t="s">
        <v>446</v>
      </c>
      <c r="G28" s="470" t="s">
        <v>446</v>
      </c>
      <c r="H28" s="470" t="s">
        <v>446</v>
      </c>
      <c r="I28" s="470" t="s">
        <v>446</v>
      </c>
      <c r="J28" s="470" t="s">
        <v>446</v>
      </c>
      <c r="K28" s="470" t="s">
        <v>446</v>
      </c>
      <c r="L28" s="470" t="s">
        <v>446</v>
      </c>
      <c r="M28" s="470" t="s">
        <v>446</v>
      </c>
      <c r="N28" s="470" t="s">
        <v>446</v>
      </c>
      <c r="O28" s="620" t="s">
        <v>446</v>
      </c>
      <c r="P28" s="2"/>
      <c r="Q28" s="352" t="str">
        <f t="shared" si="3"/>
        <v>○</v>
      </c>
      <c r="R28" s="352" t="str">
        <f t="shared" si="0"/>
        <v>○</v>
      </c>
      <c r="S28" s="352" t="str">
        <f t="shared" si="1"/>
        <v>○</v>
      </c>
      <c r="T28" s="352" t="str">
        <f t="shared" si="2"/>
        <v>○</v>
      </c>
      <c r="U28" s="352"/>
    </row>
    <row r="29" spans="1:21" ht="18" customHeight="1" x14ac:dyDescent="0.2">
      <c r="A29" s="754" t="s">
        <v>129</v>
      </c>
      <c r="B29" s="263" t="s">
        <v>268</v>
      </c>
      <c r="C29" s="578" t="s">
        <v>446</v>
      </c>
      <c r="D29" s="578" t="s">
        <v>446</v>
      </c>
      <c r="E29" s="219" t="s">
        <v>446</v>
      </c>
      <c r="F29" s="577" t="s">
        <v>446</v>
      </c>
      <c r="G29" s="219" t="s">
        <v>446</v>
      </c>
      <c r="H29" s="219" t="s">
        <v>446</v>
      </c>
      <c r="I29" s="219" t="s">
        <v>446</v>
      </c>
      <c r="J29" s="219" t="s">
        <v>446</v>
      </c>
      <c r="K29" s="219" t="s">
        <v>446</v>
      </c>
      <c r="L29" s="219" t="s">
        <v>446</v>
      </c>
      <c r="M29" s="219" t="s">
        <v>446</v>
      </c>
      <c r="N29" s="219" t="s">
        <v>446</v>
      </c>
      <c r="O29" s="504" t="s">
        <v>446</v>
      </c>
      <c r="P29" s="2"/>
      <c r="Q29" s="352" t="str">
        <f t="shared" si="3"/>
        <v>○</v>
      </c>
      <c r="R29" s="352" t="str">
        <f t="shared" si="0"/>
        <v>○</v>
      </c>
      <c r="S29" s="352" t="str">
        <f t="shared" si="1"/>
        <v>○</v>
      </c>
      <c r="T29" s="352" t="str">
        <f t="shared" si="2"/>
        <v>○</v>
      </c>
      <c r="U29" s="352"/>
    </row>
    <row r="30" spans="1:21" ht="18" customHeight="1" x14ac:dyDescent="0.2">
      <c r="A30" s="755"/>
      <c r="B30" s="264" t="s">
        <v>269</v>
      </c>
      <c r="C30" s="506" t="s">
        <v>446</v>
      </c>
      <c r="D30" s="581" t="s">
        <v>446</v>
      </c>
      <c r="E30" s="505" t="s">
        <v>446</v>
      </c>
      <c r="F30" s="582" t="s">
        <v>446</v>
      </c>
      <c r="G30" s="506" t="s">
        <v>446</v>
      </c>
      <c r="H30" s="506" t="s">
        <v>446</v>
      </c>
      <c r="I30" s="506" t="s">
        <v>446</v>
      </c>
      <c r="J30" s="506" t="s">
        <v>446</v>
      </c>
      <c r="K30" s="506" t="s">
        <v>446</v>
      </c>
      <c r="L30" s="506" t="s">
        <v>446</v>
      </c>
      <c r="M30" s="506" t="s">
        <v>446</v>
      </c>
      <c r="N30" s="580" t="s">
        <v>446</v>
      </c>
      <c r="O30" s="623" t="s">
        <v>446</v>
      </c>
      <c r="P30" s="2"/>
      <c r="Q30" s="352" t="str">
        <f t="shared" si="3"/>
        <v>○</v>
      </c>
      <c r="R30" s="352" t="str">
        <f t="shared" si="0"/>
        <v>○</v>
      </c>
      <c r="S30" s="352" t="str">
        <f t="shared" si="1"/>
        <v>○</v>
      </c>
      <c r="T30" s="352" t="str">
        <f t="shared" si="2"/>
        <v>○</v>
      </c>
      <c r="U30" s="352"/>
    </row>
    <row r="31" spans="1:21" ht="18" customHeight="1" x14ac:dyDescent="0.2">
      <c r="A31" s="755"/>
      <c r="B31" s="264" t="s">
        <v>270</v>
      </c>
      <c r="C31" s="38"/>
      <c r="D31" s="278"/>
      <c r="E31" s="281"/>
      <c r="F31" s="277"/>
      <c r="G31" s="38"/>
      <c r="H31" s="38"/>
      <c r="I31" s="38"/>
      <c r="J31" s="38"/>
      <c r="K31" s="38"/>
      <c r="L31" s="38"/>
      <c r="M31" s="38"/>
      <c r="N31" s="132"/>
      <c r="O31" s="188"/>
      <c r="P31" s="2"/>
      <c r="Q31" s="352" t="str">
        <f t="shared" si="3"/>
        <v>○</v>
      </c>
      <c r="R31" s="352" t="str">
        <f t="shared" si="0"/>
        <v>○</v>
      </c>
      <c r="S31" s="352" t="str">
        <f t="shared" si="1"/>
        <v>○</v>
      </c>
      <c r="T31" s="352" t="str">
        <f t="shared" si="2"/>
        <v>○</v>
      </c>
      <c r="U31" s="352"/>
    </row>
    <row r="32" spans="1:21" ht="18" customHeight="1" thickBot="1" x14ac:dyDescent="0.25">
      <c r="A32" s="755"/>
      <c r="B32" s="264" t="s">
        <v>321</v>
      </c>
      <c r="C32" s="622" t="s">
        <v>446</v>
      </c>
      <c r="D32" s="206" t="s">
        <v>446</v>
      </c>
      <c r="E32" s="135" t="s">
        <v>446</v>
      </c>
      <c r="F32" s="560" t="s">
        <v>446</v>
      </c>
      <c r="G32" s="470" t="s">
        <v>446</v>
      </c>
      <c r="H32" s="470" t="s">
        <v>446</v>
      </c>
      <c r="I32" s="135" t="s">
        <v>446</v>
      </c>
      <c r="J32" s="470" t="s">
        <v>446</v>
      </c>
      <c r="K32" s="135" t="s">
        <v>446</v>
      </c>
      <c r="L32" s="470" t="s">
        <v>446</v>
      </c>
      <c r="M32" s="470" t="s">
        <v>446</v>
      </c>
      <c r="N32" s="470" t="s">
        <v>446</v>
      </c>
      <c r="O32" s="620" t="s">
        <v>446</v>
      </c>
      <c r="P32" s="2"/>
      <c r="Q32" s="352" t="str">
        <f t="shared" si="3"/>
        <v>○</v>
      </c>
      <c r="R32" s="352" t="str">
        <f t="shared" si="0"/>
        <v>○</v>
      </c>
      <c r="S32" s="352" t="str">
        <f t="shared" si="1"/>
        <v>○</v>
      </c>
      <c r="T32" s="352" t="str">
        <f t="shared" si="2"/>
        <v>○</v>
      </c>
      <c r="U32" s="352"/>
    </row>
    <row r="33" spans="1:21" s="129" customFormat="1" ht="18" customHeight="1" x14ac:dyDescent="0.2">
      <c r="A33" s="754" t="s">
        <v>126</v>
      </c>
      <c r="B33" s="263" t="s">
        <v>271</v>
      </c>
      <c r="C33" s="578" t="s">
        <v>446</v>
      </c>
      <c r="D33" s="578" t="s">
        <v>446</v>
      </c>
      <c r="E33" s="219" t="s">
        <v>446</v>
      </c>
      <c r="F33" s="577" t="s">
        <v>446</v>
      </c>
      <c r="G33" s="219" t="s">
        <v>446</v>
      </c>
      <c r="H33" s="219" t="s">
        <v>446</v>
      </c>
      <c r="I33" s="219" t="s">
        <v>446</v>
      </c>
      <c r="J33" s="219" t="s">
        <v>446</v>
      </c>
      <c r="K33" s="219" t="s">
        <v>446</v>
      </c>
      <c r="L33" s="219" t="s">
        <v>446</v>
      </c>
      <c r="M33" s="219" t="s">
        <v>446</v>
      </c>
      <c r="N33" s="219" t="s">
        <v>446</v>
      </c>
      <c r="O33" s="504" t="s">
        <v>446</v>
      </c>
      <c r="P33" s="130"/>
      <c r="Q33" s="352" t="str">
        <f t="shared" si="3"/>
        <v>○</v>
      </c>
      <c r="R33" s="352" t="str">
        <f t="shared" si="0"/>
        <v>○</v>
      </c>
      <c r="S33" s="352" t="str">
        <f t="shared" si="1"/>
        <v>○</v>
      </c>
      <c r="T33" s="352" t="str">
        <f t="shared" si="2"/>
        <v>○</v>
      </c>
      <c r="U33" s="356"/>
    </row>
    <row r="34" spans="1:21" ht="18" customHeight="1" thickBot="1" x14ac:dyDescent="0.25">
      <c r="A34" s="755"/>
      <c r="B34" s="264" t="s">
        <v>321</v>
      </c>
      <c r="C34" s="663" t="s">
        <v>446</v>
      </c>
      <c r="D34" s="574" t="s">
        <v>446</v>
      </c>
      <c r="E34" s="470" t="s">
        <v>446</v>
      </c>
      <c r="F34" s="575" t="s">
        <v>446</v>
      </c>
      <c r="G34" s="470" t="s">
        <v>446</v>
      </c>
      <c r="H34" s="470" t="s">
        <v>446</v>
      </c>
      <c r="I34" s="470" t="s">
        <v>446</v>
      </c>
      <c r="J34" s="470" t="s">
        <v>446</v>
      </c>
      <c r="K34" s="470" t="s">
        <v>446</v>
      </c>
      <c r="L34" s="470" t="s">
        <v>446</v>
      </c>
      <c r="M34" s="470" t="s">
        <v>446</v>
      </c>
      <c r="N34" s="470" t="s">
        <v>446</v>
      </c>
      <c r="O34" s="620" t="s">
        <v>446</v>
      </c>
      <c r="P34" s="2"/>
      <c r="Q34" s="352" t="str">
        <f t="shared" si="3"/>
        <v>○</v>
      </c>
      <c r="R34" s="352" t="str">
        <f t="shared" si="0"/>
        <v>○</v>
      </c>
      <c r="S34" s="352" t="str">
        <f t="shared" si="1"/>
        <v>○</v>
      </c>
      <c r="T34" s="352" t="str">
        <f t="shared" si="2"/>
        <v>○</v>
      </c>
      <c r="U34" s="352"/>
    </row>
    <row r="35" spans="1:21" ht="18" customHeight="1" x14ac:dyDescent="0.2">
      <c r="A35" s="754" t="s">
        <v>127</v>
      </c>
      <c r="B35" s="263" t="s">
        <v>272</v>
      </c>
      <c r="C35" s="578" t="s">
        <v>446</v>
      </c>
      <c r="D35" s="578" t="s">
        <v>446</v>
      </c>
      <c r="E35" s="219" t="s">
        <v>446</v>
      </c>
      <c r="F35" s="577" t="s">
        <v>446</v>
      </c>
      <c r="G35" s="219" t="s">
        <v>446</v>
      </c>
      <c r="H35" s="219" t="s">
        <v>446</v>
      </c>
      <c r="I35" s="219" t="s">
        <v>446</v>
      </c>
      <c r="J35" s="219" t="s">
        <v>446</v>
      </c>
      <c r="K35" s="219" t="s">
        <v>446</v>
      </c>
      <c r="L35" s="219" t="s">
        <v>446</v>
      </c>
      <c r="M35" s="219" t="s">
        <v>446</v>
      </c>
      <c r="N35" s="219" t="s">
        <v>446</v>
      </c>
      <c r="O35" s="504" t="s">
        <v>446</v>
      </c>
      <c r="P35" s="2"/>
      <c r="Q35" s="352" t="str">
        <f t="shared" si="3"/>
        <v>○</v>
      </c>
      <c r="R35" s="352" t="str">
        <f t="shared" si="0"/>
        <v>○</v>
      </c>
      <c r="S35" s="352" t="str">
        <f t="shared" si="1"/>
        <v>○</v>
      </c>
      <c r="T35" s="352" t="str">
        <f t="shared" si="2"/>
        <v>○</v>
      </c>
      <c r="U35" s="352"/>
    </row>
    <row r="36" spans="1:21" ht="18" customHeight="1" x14ac:dyDescent="0.2">
      <c r="A36" s="755"/>
      <c r="B36" s="264" t="s">
        <v>273</v>
      </c>
      <c r="C36" s="624" t="s">
        <v>446</v>
      </c>
      <c r="D36" s="661" t="s">
        <v>446</v>
      </c>
      <c r="E36" s="662" t="s">
        <v>446</v>
      </c>
      <c r="F36" s="582" t="s">
        <v>446</v>
      </c>
      <c r="G36" s="624" t="s">
        <v>446</v>
      </c>
      <c r="H36" s="624" t="s">
        <v>446</v>
      </c>
      <c r="I36" s="624" t="s">
        <v>446</v>
      </c>
      <c r="J36" s="624" t="s">
        <v>446</v>
      </c>
      <c r="K36" s="624" t="s">
        <v>446</v>
      </c>
      <c r="L36" s="624" t="s">
        <v>446</v>
      </c>
      <c r="M36" s="624" t="s">
        <v>446</v>
      </c>
      <c r="N36" s="625" t="s">
        <v>446</v>
      </c>
      <c r="O36" s="626" t="s">
        <v>446</v>
      </c>
      <c r="P36" s="2"/>
      <c r="Q36" s="352" t="str">
        <f t="shared" si="3"/>
        <v>○</v>
      </c>
      <c r="R36" s="352" t="str">
        <f t="shared" si="0"/>
        <v>○</v>
      </c>
      <c r="S36" s="352" t="str">
        <f t="shared" si="1"/>
        <v>○</v>
      </c>
      <c r="T36" s="352" t="str">
        <f t="shared" si="2"/>
        <v>○</v>
      </c>
      <c r="U36" s="352"/>
    </row>
    <row r="37" spans="1:21" ht="18" customHeight="1" x14ac:dyDescent="0.2">
      <c r="A37" s="755"/>
      <c r="B37" s="264" t="s">
        <v>274</v>
      </c>
      <c r="C37" s="38"/>
      <c r="D37" s="278"/>
      <c r="E37" s="281"/>
      <c r="F37" s="277"/>
      <c r="G37" s="38"/>
      <c r="H37" s="38"/>
      <c r="I37" s="38"/>
      <c r="J37" s="38"/>
      <c r="K37" s="38"/>
      <c r="L37" s="38"/>
      <c r="M37" s="38"/>
      <c r="N37" s="132"/>
      <c r="O37" s="188"/>
      <c r="P37" s="2"/>
      <c r="Q37" s="352" t="str">
        <f t="shared" si="3"/>
        <v>○</v>
      </c>
      <c r="R37" s="352" t="str">
        <f t="shared" si="0"/>
        <v>○</v>
      </c>
      <c r="S37" s="352" t="str">
        <f t="shared" si="1"/>
        <v>○</v>
      </c>
      <c r="T37" s="352" t="str">
        <f t="shared" si="2"/>
        <v>○</v>
      </c>
      <c r="U37" s="352"/>
    </row>
    <row r="38" spans="1:21" ht="18" customHeight="1" thickBot="1" x14ac:dyDescent="0.25">
      <c r="A38" s="755"/>
      <c r="B38" s="264" t="s">
        <v>321</v>
      </c>
      <c r="C38" s="622" t="s">
        <v>446</v>
      </c>
      <c r="D38" s="206" t="s">
        <v>446</v>
      </c>
      <c r="E38" s="135" t="s">
        <v>446</v>
      </c>
      <c r="F38" s="560" t="s">
        <v>446</v>
      </c>
      <c r="G38" s="470" t="s">
        <v>446</v>
      </c>
      <c r="H38" s="470" t="s">
        <v>446</v>
      </c>
      <c r="I38" s="470" t="s">
        <v>446</v>
      </c>
      <c r="J38" s="470" t="s">
        <v>446</v>
      </c>
      <c r="K38" s="470" t="s">
        <v>446</v>
      </c>
      <c r="L38" s="470" t="s">
        <v>446</v>
      </c>
      <c r="M38" s="470" t="s">
        <v>446</v>
      </c>
      <c r="N38" s="470" t="s">
        <v>446</v>
      </c>
      <c r="O38" s="620" t="s">
        <v>446</v>
      </c>
      <c r="P38" s="2"/>
      <c r="Q38" s="352" t="str">
        <f t="shared" si="3"/>
        <v>○</v>
      </c>
      <c r="R38" s="352" t="str">
        <f t="shared" si="0"/>
        <v>○</v>
      </c>
      <c r="S38" s="352" t="str">
        <f t="shared" si="1"/>
        <v>○</v>
      </c>
      <c r="T38" s="352" t="str">
        <f t="shared" si="2"/>
        <v>○</v>
      </c>
      <c r="U38" s="352"/>
    </row>
    <row r="39" spans="1:21" ht="18" customHeight="1" x14ac:dyDescent="0.2">
      <c r="A39" s="707" t="s">
        <v>128</v>
      </c>
      <c r="B39" s="266" t="s">
        <v>275</v>
      </c>
      <c r="C39" s="578" t="s">
        <v>446</v>
      </c>
      <c r="D39" s="578" t="s">
        <v>446</v>
      </c>
      <c r="E39" s="219" t="s">
        <v>446</v>
      </c>
      <c r="F39" s="577" t="s">
        <v>446</v>
      </c>
      <c r="G39" s="219" t="s">
        <v>446</v>
      </c>
      <c r="H39" s="219" t="s">
        <v>446</v>
      </c>
      <c r="I39" s="219" t="s">
        <v>446</v>
      </c>
      <c r="J39" s="219" t="s">
        <v>446</v>
      </c>
      <c r="K39" s="628" t="s">
        <v>446</v>
      </c>
      <c r="L39" s="628" t="s">
        <v>446</v>
      </c>
      <c r="M39" s="628" t="s">
        <v>446</v>
      </c>
      <c r="N39" s="219" t="s">
        <v>446</v>
      </c>
      <c r="O39" s="504" t="s">
        <v>446</v>
      </c>
      <c r="P39" s="2"/>
      <c r="Q39" s="352" t="str">
        <f t="shared" si="3"/>
        <v>○</v>
      </c>
      <c r="R39" s="352" t="str">
        <f t="shared" si="0"/>
        <v>○</v>
      </c>
      <c r="S39" s="352" t="str">
        <f t="shared" si="1"/>
        <v>○</v>
      </c>
      <c r="T39" s="352" t="str">
        <f t="shared" si="2"/>
        <v>○</v>
      </c>
      <c r="U39" s="352"/>
    </row>
    <row r="40" spans="1:21" ht="18" customHeight="1" x14ac:dyDescent="0.2">
      <c r="A40" s="708"/>
      <c r="B40" s="267" t="s">
        <v>276</v>
      </c>
      <c r="C40" s="206" t="s">
        <v>446</v>
      </c>
      <c r="D40" s="206" t="s">
        <v>446</v>
      </c>
      <c r="E40" s="135" t="s">
        <v>446</v>
      </c>
      <c r="F40" s="560" t="s">
        <v>446</v>
      </c>
      <c r="G40" s="135" t="s">
        <v>446</v>
      </c>
      <c r="H40" s="135" t="s">
        <v>446</v>
      </c>
      <c r="I40" s="135" t="s">
        <v>446</v>
      </c>
      <c r="J40" s="135" t="s">
        <v>446</v>
      </c>
      <c r="K40" s="583" t="s">
        <v>446</v>
      </c>
      <c r="L40" s="583" t="s">
        <v>446</v>
      </c>
      <c r="M40" s="583" t="s">
        <v>446</v>
      </c>
      <c r="N40" s="135" t="s">
        <v>446</v>
      </c>
      <c r="O40" s="508" t="s">
        <v>446</v>
      </c>
      <c r="P40" s="2"/>
      <c r="Q40" s="352" t="str">
        <f t="shared" si="3"/>
        <v>○</v>
      </c>
      <c r="R40" s="352" t="str">
        <f t="shared" si="0"/>
        <v>○</v>
      </c>
      <c r="S40" s="352" t="str">
        <f t="shared" si="1"/>
        <v>○</v>
      </c>
      <c r="T40" s="352" t="str">
        <f t="shared" si="2"/>
        <v>○</v>
      </c>
      <c r="U40" s="352"/>
    </row>
    <row r="41" spans="1:21" ht="18" customHeight="1" x14ac:dyDescent="0.2">
      <c r="A41" s="708"/>
      <c r="B41" s="267" t="s">
        <v>277</v>
      </c>
      <c r="C41" s="93"/>
      <c r="D41" s="93"/>
      <c r="E41" s="22"/>
      <c r="F41" s="96"/>
      <c r="G41" s="22"/>
      <c r="H41" s="22"/>
      <c r="I41" s="22"/>
      <c r="J41" s="22"/>
      <c r="K41" s="157"/>
      <c r="L41" s="157"/>
      <c r="M41" s="157"/>
      <c r="N41" s="22"/>
      <c r="O41" s="23"/>
      <c r="P41" s="2"/>
      <c r="Q41" s="352" t="str">
        <f t="shared" si="3"/>
        <v>○</v>
      </c>
      <c r="R41" s="352" t="str">
        <f t="shared" si="0"/>
        <v>○</v>
      </c>
      <c r="S41" s="352" t="str">
        <f t="shared" si="1"/>
        <v>○</v>
      </c>
      <c r="T41" s="352" t="str">
        <f t="shared" si="2"/>
        <v>○</v>
      </c>
      <c r="U41" s="352"/>
    </row>
    <row r="42" spans="1:21" ht="18" customHeight="1" x14ac:dyDescent="0.2">
      <c r="A42" s="708"/>
      <c r="B42" s="267" t="s">
        <v>278</v>
      </c>
      <c r="C42" s="93">
        <v>2</v>
      </c>
      <c r="D42" s="93"/>
      <c r="E42" s="22"/>
      <c r="F42" s="96"/>
      <c r="G42" s="22"/>
      <c r="H42" s="22"/>
      <c r="I42" s="22">
        <v>2</v>
      </c>
      <c r="J42" s="22"/>
      <c r="K42" s="157"/>
      <c r="L42" s="157">
        <v>2</v>
      </c>
      <c r="M42" s="157"/>
      <c r="N42" s="22"/>
      <c r="O42" s="23"/>
      <c r="P42" s="2"/>
      <c r="Q42" s="352" t="str">
        <f t="shared" si="3"/>
        <v>○</v>
      </c>
      <c r="R42" s="352" t="str">
        <f t="shared" si="0"/>
        <v>○</v>
      </c>
      <c r="S42" s="352" t="str">
        <f t="shared" si="1"/>
        <v>○</v>
      </c>
      <c r="T42" s="352" t="str">
        <f t="shared" si="2"/>
        <v>○</v>
      </c>
      <c r="U42" s="352"/>
    </row>
    <row r="43" spans="1:21" ht="18" customHeight="1" x14ac:dyDescent="0.2">
      <c r="A43" s="708"/>
      <c r="B43" s="267" t="s">
        <v>279</v>
      </c>
      <c r="C43" s="206" t="s">
        <v>446</v>
      </c>
      <c r="D43" s="206" t="s">
        <v>446</v>
      </c>
      <c r="E43" s="135" t="s">
        <v>446</v>
      </c>
      <c r="F43" s="560" t="s">
        <v>446</v>
      </c>
      <c r="G43" s="135" t="s">
        <v>446</v>
      </c>
      <c r="H43" s="135" t="s">
        <v>446</v>
      </c>
      <c r="I43" s="135" t="s">
        <v>446</v>
      </c>
      <c r="J43" s="135" t="s">
        <v>446</v>
      </c>
      <c r="K43" s="583" t="s">
        <v>446</v>
      </c>
      <c r="L43" s="583" t="s">
        <v>446</v>
      </c>
      <c r="M43" s="583" t="s">
        <v>446</v>
      </c>
      <c r="N43" s="135" t="s">
        <v>446</v>
      </c>
      <c r="O43" s="508" t="s">
        <v>446</v>
      </c>
      <c r="P43" s="2"/>
      <c r="Q43" s="352" t="str">
        <f t="shared" si="3"/>
        <v>○</v>
      </c>
      <c r="R43" s="352" t="str">
        <f t="shared" si="0"/>
        <v>○</v>
      </c>
      <c r="S43" s="352" t="str">
        <f t="shared" si="1"/>
        <v>○</v>
      </c>
      <c r="T43" s="352" t="str">
        <f t="shared" si="2"/>
        <v>○</v>
      </c>
      <c r="U43" s="352"/>
    </row>
    <row r="44" spans="1:21" ht="18" customHeight="1" x14ac:dyDescent="0.2">
      <c r="A44" s="708"/>
      <c r="B44" s="267" t="s">
        <v>280</v>
      </c>
      <c r="C44" s="206" t="s">
        <v>446</v>
      </c>
      <c r="D44" s="206" t="s">
        <v>446</v>
      </c>
      <c r="E44" s="135" t="s">
        <v>446</v>
      </c>
      <c r="F44" s="560" t="s">
        <v>446</v>
      </c>
      <c r="G44" s="135" t="s">
        <v>446</v>
      </c>
      <c r="H44" s="135" t="s">
        <v>446</v>
      </c>
      <c r="I44" s="135" t="s">
        <v>446</v>
      </c>
      <c r="J44" s="135" t="s">
        <v>446</v>
      </c>
      <c r="K44" s="583" t="s">
        <v>446</v>
      </c>
      <c r="L44" s="583" t="s">
        <v>446</v>
      </c>
      <c r="M44" s="583" t="s">
        <v>446</v>
      </c>
      <c r="N44" s="135" t="s">
        <v>446</v>
      </c>
      <c r="O44" s="508" t="s">
        <v>446</v>
      </c>
      <c r="P44" s="2"/>
      <c r="Q44" s="352" t="str">
        <f t="shared" si="3"/>
        <v>○</v>
      </c>
      <c r="R44" s="352" t="str">
        <f t="shared" si="0"/>
        <v>○</v>
      </c>
      <c r="S44" s="352" t="str">
        <f t="shared" si="1"/>
        <v>○</v>
      </c>
      <c r="T44" s="352" t="str">
        <f t="shared" si="2"/>
        <v>○</v>
      </c>
      <c r="U44" s="352"/>
    </row>
    <row r="45" spans="1:21" ht="18" customHeight="1" x14ac:dyDescent="0.2">
      <c r="A45" s="708"/>
      <c r="B45" s="267" t="s">
        <v>281</v>
      </c>
      <c r="C45" s="341"/>
      <c r="D45" s="344"/>
      <c r="E45" s="343"/>
      <c r="F45" s="277"/>
      <c r="G45" s="341"/>
      <c r="H45" s="341"/>
      <c r="I45" s="341"/>
      <c r="J45" s="341"/>
      <c r="K45" s="345"/>
      <c r="L45" s="345"/>
      <c r="M45" s="345"/>
      <c r="N45" s="342"/>
      <c r="O45" s="405"/>
      <c r="P45" s="2"/>
      <c r="Q45" s="352" t="str">
        <f t="shared" si="3"/>
        <v>○</v>
      </c>
      <c r="R45" s="352" t="str">
        <f t="shared" si="0"/>
        <v>○</v>
      </c>
      <c r="S45" s="352" t="str">
        <f t="shared" si="1"/>
        <v>○</v>
      </c>
      <c r="T45" s="352" t="str">
        <f t="shared" si="2"/>
        <v>○</v>
      </c>
      <c r="U45" s="352"/>
    </row>
    <row r="46" spans="1:21" ht="18" customHeight="1" x14ac:dyDescent="0.2">
      <c r="A46" s="708"/>
      <c r="B46" s="267" t="s">
        <v>282</v>
      </c>
      <c r="C46" s="341">
        <v>4</v>
      </c>
      <c r="D46" s="344">
        <v>4</v>
      </c>
      <c r="E46" s="343"/>
      <c r="F46" s="277"/>
      <c r="G46" s="341"/>
      <c r="H46" s="341"/>
      <c r="I46" s="341"/>
      <c r="J46" s="341"/>
      <c r="K46" s="345"/>
      <c r="L46" s="345"/>
      <c r="M46" s="345"/>
      <c r="N46" s="342"/>
      <c r="O46" s="405"/>
      <c r="P46" s="2"/>
      <c r="Q46" s="352" t="str">
        <f t="shared" si="3"/>
        <v>○</v>
      </c>
      <c r="R46" s="352" t="str">
        <f t="shared" si="0"/>
        <v>○</v>
      </c>
      <c r="S46" s="352" t="str">
        <f t="shared" si="1"/>
        <v>○</v>
      </c>
      <c r="T46" s="352" t="str">
        <f t="shared" si="2"/>
        <v>○</v>
      </c>
      <c r="U46" s="352"/>
    </row>
    <row r="47" spans="1:21" ht="18" customHeight="1" thickBot="1" x14ac:dyDescent="0.25">
      <c r="A47" s="709"/>
      <c r="B47" s="259" t="s">
        <v>321</v>
      </c>
      <c r="C47" s="664" t="s">
        <v>446</v>
      </c>
      <c r="D47" s="222" t="s">
        <v>446</v>
      </c>
      <c r="E47" s="137" t="s">
        <v>446</v>
      </c>
      <c r="F47" s="665" t="s">
        <v>446</v>
      </c>
      <c r="G47" s="466" t="s">
        <v>446</v>
      </c>
      <c r="H47" s="466" t="s">
        <v>446</v>
      </c>
      <c r="I47" s="137" t="s">
        <v>446</v>
      </c>
      <c r="J47" s="466" t="s">
        <v>446</v>
      </c>
      <c r="K47" s="666" t="s">
        <v>446</v>
      </c>
      <c r="L47" s="667" t="s">
        <v>446</v>
      </c>
      <c r="M47" s="666" t="s">
        <v>446</v>
      </c>
      <c r="N47" s="466" t="s">
        <v>446</v>
      </c>
      <c r="O47" s="635" t="s">
        <v>446</v>
      </c>
      <c r="P47" s="2"/>
      <c r="Q47" s="352" t="str">
        <f t="shared" si="3"/>
        <v>○</v>
      </c>
      <c r="R47" s="352" t="str">
        <f t="shared" si="0"/>
        <v>○</v>
      </c>
      <c r="S47" s="352" t="str">
        <f t="shared" si="1"/>
        <v>○</v>
      </c>
      <c r="T47" s="352" t="str">
        <f t="shared" si="2"/>
        <v>○</v>
      </c>
      <c r="U47" s="352"/>
    </row>
    <row r="48" spans="1:21" ht="18" customHeight="1" x14ac:dyDescent="0.2">
      <c r="A48" s="754" t="s">
        <v>143</v>
      </c>
      <c r="B48" s="263" t="s">
        <v>283</v>
      </c>
      <c r="C48" s="578" t="s">
        <v>446</v>
      </c>
      <c r="D48" s="578" t="s">
        <v>446</v>
      </c>
      <c r="E48" s="219" t="s">
        <v>446</v>
      </c>
      <c r="F48" s="577" t="s">
        <v>446</v>
      </c>
      <c r="G48" s="219" t="s">
        <v>446</v>
      </c>
      <c r="H48" s="219" t="s">
        <v>446</v>
      </c>
      <c r="I48" s="219" t="s">
        <v>446</v>
      </c>
      <c r="J48" s="219" t="s">
        <v>446</v>
      </c>
      <c r="K48" s="219" t="s">
        <v>446</v>
      </c>
      <c r="L48" s="219" t="s">
        <v>446</v>
      </c>
      <c r="M48" s="219" t="s">
        <v>446</v>
      </c>
      <c r="N48" s="219" t="s">
        <v>446</v>
      </c>
      <c r="O48" s="504" t="s">
        <v>446</v>
      </c>
      <c r="P48" s="2"/>
      <c r="Q48" s="352" t="str">
        <f t="shared" si="3"/>
        <v>○</v>
      </c>
      <c r="R48" s="352" t="str">
        <f t="shared" si="0"/>
        <v>○</v>
      </c>
      <c r="S48" s="352" t="str">
        <f t="shared" si="1"/>
        <v>○</v>
      </c>
      <c r="T48" s="352" t="str">
        <f t="shared" si="2"/>
        <v>○</v>
      </c>
      <c r="U48" s="352"/>
    </row>
    <row r="49" spans="1:21" ht="18" customHeight="1" x14ac:dyDescent="0.2">
      <c r="A49" s="755"/>
      <c r="B49" s="265" t="s">
        <v>284</v>
      </c>
      <c r="C49" s="206" t="s">
        <v>446</v>
      </c>
      <c r="D49" s="206" t="s">
        <v>446</v>
      </c>
      <c r="E49" s="135" t="s">
        <v>446</v>
      </c>
      <c r="F49" s="560" t="s">
        <v>446</v>
      </c>
      <c r="G49" s="135" t="s">
        <v>446</v>
      </c>
      <c r="H49" s="135" t="s">
        <v>446</v>
      </c>
      <c r="I49" s="135" t="s">
        <v>446</v>
      </c>
      <c r="J49" s="135" t="s">
        <v>446</v>
      </c>
      <c r="K49" s="135" t="s">
        <v>446</v>
      </c>
      <c r="L49" s="135" t="s">
        <v>446</v>
      </c>
      <c r="M49" s="135" t="s">
        <v>446</v>
      </c>
      <c r="N49" s="135" t="s">
        <v>446</v>
      </c>
      <c r="O49" s="508" t="s">
        <v>446</v>
      </c>
      <c r="P49" s="2"/>
      <c r="Q49" s="352" t="str">
        <f t="shared" si="3"/>
        <v>○</v>
      </c>
      <c r="R49" s="352" t="str">
        <f t="shared" si="0"/>
        <v>○</v>
      </c>
      <c r="S49" s="352" t="str">
        <f t="shared" si="1"/>
        <v>○</v>
      </c>
      <c r="T49" s="352" t="str">
        <f t="shared" si="2"/>
        <v>○</v>
      </c>
      <c r="U49" s="352"/>
    </row>
    <row r="50" spans="1:21" ht="18" customHeight="1" x14ac:dyDescent="0.2">
      <c r="A50" s="755"/>
      <c r="B50" s="265" t="s">
        <v>285</v>
      </c>
      <c r="C50" s="206" t="s">
        <v>446</v>
      </c>
      <c r="D50" s="206" t="s">
        <v>446</v>
      </c>
      <c r="E50" s="135" t="s">
        <v>446</v>
      </c>
      <c r="F50" s="560" t="s">
        <v>446</v>
      </c>
      <c r="G50" s="135" t="s">
        <v>446</v>
      </c>
      <c r="H50" s="135" t="s">
        <v>446</v>
      </c>
      <c r="I50" s="135" t="s">
        <v>446</v>
      </c>
      <c r="J50" s="135" t="s">
        <v>446</v>
      </c>
      <c r="K50" s="135" t="s">
        <v>446</v>
      </c>
      <c r="L50" s="135" t="s">
        <v>446</v>
      </c>
      <c r="M50" s="135" t="s">
        <v>446</v>
      </c>
      <c r="N50" s="135" t="s">
        <v>446</v>
      </c>
      <c r="O50" s="508" t="s">
        <v>446</v>
      </c>
      <c r="P50" s="2"/>
      <c r="Q50" s="352" t="str">
        <f t="shared" si="3"/>
        <v>○</v>
      </c>
      <c r="R50" s="352" t="str">
        <f t="shared" si="0"/>
        <v>○</v>
      </c>
      <c r="S50" s="352" t="str">
        <f t="shared" si="1"/>
        <v>○</v>
      </c>
      <c r="T50" s="352" t="str">
        <f t="shared" si="2"/>
        <v>○</v>
      </c>
      <c r="U50" s="352"/>
    </row>
    <row r="51" spans="1:21" ht="18" customHeight="1" x14ac:dyDescent="0.2">
      <c r="A51" s="755"/>
      <c r="B51" s="265" t="s">
        <v>286</v>
      </c>
      <c r="C51" s="93"/>
      <c r="D51" s="93"/>
      <c r="E51" s="22"/>
      <c r="F51" s="96"/>
      <c r="G51" s="22"/>
      <c r="H51" s="22"/>
      <c r="I51" s="22"/>
      <c r="J51" s="22"/>
      <c r="K51" s="22"/>
      <c r="L51" s="22"/>
      <c r="M51" s="22"/>
      <c r="N51" s="22"/>
      <c r="O51" s="23"/>
      <c r="P51" s="2"/>
      <c r="Q51" s="352" t="str">
        <f t="shared" si="3"/>
        <v>○</v>
      </c>
      <c r="R51" s="352" t="str">
        <f t="shared" si="0"/>
        <v>○</v>
      </c>
      <c r="S51" s="352" t="str">
        <f t="shared" si="1"/>
        <v>○</v>
      </c>
      <c r="T51" s="352" t="str">
        <f t="shared" si="2"/>
        <v>○</v>
      </c>
      <c r="U51" s="352"/>
    </row>
    <row r="52" spans="1:21" ht="18" customHeight="1" x14ac:dyDescent="0.2">
      <c r="A52" s="755"/>
      <c r="B52" s="265" t="s">
        <v>287</v>
      </c>
      <c r="C52" s="206" t="s">
        <v>446</v>
      </c>
      <c r="D52" s="206" t="s">
        <v>446</v>
      </c>
      <c r="E52" s="135" t="s">
        <v>446</v>
      </c>
      <c r="F52" s="560" t="s">
        <v>446</v>
      </c>
      <c r="G52" s="135" t="s">
        <v>446</v>
      </c>
      <c r="H52" s="135" t="s">
        <v>446</v>
      </c>
      <c r="I52" s="135" t="s">
        <v>446</v>
      </c>
      <c r="J52" s="135" t="s">
        <v>446</v>
      </c>
      <c r="K52" s="135" t="s">
        <v>446</v>
      </c>
      <c r="L52" s="135" t="s">
        <v>446</v>
      </c>
      <c r="M52" s="135" t="s">
        <v>446</v>
      </c>
      <c r="N52" s="135" t="s">
        <v>446</v>
      </c>
      <c r="O52" s="508" t="s">
        <v>446</v>
      </c>
      <c r="P52" s="2"/>
      <c r="Q52" s="352" t="str">
        <f t="shared" si="3"/>
        <v>○</v>
      </c>
      <c r="R52" s="352" t="str">
        <f t="shared" si="0"/>
        <v>○</v>
      </c>
      <c r="S52" s="352" t="str">
        <f t="shared" si="1"/>
        <v>○</v>
      </c>
      <c r="T52" s="352" t="str">
        <f t="shared" si="2"/>
        <v>○</v>
      </c>
      <c r="U52" s="352"/>
    </row>
    <row r="53" spans="1:21" ht="18" customHeight="1" x14ac:dyDescent="0.2">
      <c r="A53" s="755"/>
      <c r="B53" s="264" t="s">
        <v>288</v>
      </c>
      <c r="C53" s="206" t="s">
        <v>446</v>
      </c>
      <c r="D53" s="206" t="s">
        <v>446</v>
      </c>
      <c r="E53" s="135" t="s">
        <v>446</v>
      </c>
      <c r="F53" s="560" t="s">
        <v>446</v>
      </c>
      <c r="G53" s="135" t="s">
        <v>446</v>
      </c>
      <c r="H53" s="135" t="s">
        <v>446</v>
      </c>
      <c r="I53" s="135" t="s">
        <v>446</v>
      </c>
      <c r="J53" s="135" t="s">
        <v>446</v>
      </c>
      <c r="K53" s="135" t="s">
        <v>446</v>
      </c>
      <c r="L53" s="135" t="s">
        <v>446</v>
      </c>
      <c r="M53" s="135" t="s">
        <v>446</v>
      </c>
      <c r="N53" s="135" t="s">
        <v>446</v>
      </c>
      <c r="O53" s="508" t="s">
        <v>446</v>
      </c>
      <c r="P53" s="2"/>
      <c r="Q53" s="352" t="str">
        <f t="shared" si="3"/>
        <v>○</v>
      </c>
      <c r="R53" s="352" t="str">
        <f t="shared" si="0"/>
        <v>○</v>
      </c>
      <c r="S53" s="352" t="str">
        <f t="shared" si="1"/>
        <v>○</v>
      </c>
      <c r="T53" s="352" t="str">
        <f t="shared" si="2"/>
        <v>○</v>
      </c>
      <c r="U53" s="352"/>
    </row>
    <row r="54" spans="1:21" ht="18" customHeight="1" x14ac:dyDescent="0.2">
      <c r="A54" s="755"/>
      <c r="B54" s="264" t="s">
        <v>289</v>
      </c>
      <c r="C54" s="38"/>
      <c r="D54" s="278"/>
      <c r="E54" s="281"/>
      <c r="F54" s="277"/>
      <c r="G54" s="38"/>
      <c r="H54" s="38"/>
      <c r="I54" s="38"/>
      <c r="J54" s="38"/>
      <c r="K54" s="38"/>
      <c r="L54" s="38"/>
      <c r="M54" s="38"/>
      <c r="N54" s="132"/>
      <c r="O54" s="188"/>
      <c r="P54" s="2"/>
      <c r="Q54" s="352" t="str">
        <f t="shared" si="3"/>
        <v>○</v>
      </c>
      <c r="R54" s="352" t="str">
        <f t="shared" si="0"/>
        <v>○</v>
      </c>
      <c r="S54" s="352" t="str">
        <f t="shared" si="1"/>
        <v>○</v>
      </c>
      <c r="T54" s="352" t="str">
        <f t="shared" si="2"/>
        <v>○</v>
      </c>
      <c r="U54" s="352"/>
    </row>
    <row r="55" spans="1:21" ht="18" customHeight="1" x14ac:dyDescent="0.2">
      <c r="A55" s="755"/>
      <c r="B55" s="264" t="s">
        <v>290</v>
      </c>
      <c r="C55" s="206" t="s">
        <v>446</v>
      </c>
      <c r="D55" s="206" t="s">
        <v>446</v>
      </c>
      <c r="E55" s="135" t="s">
        <v>446</v>
      </c>
      <c r="F55" s="560" t="s">
        <v>446</v>
      </c>
      <c r="G55" s="135" t="s">
        <v>446</v>
      </c>
      <c r="H55" s="135" t="s">
        <v>446</v>
      </c>
      <c r="I55" s="135" t="s">
        <v>446</v>
      </c>
      <c r="J55" s="135" t="s">
        <v>446</v>
      </c>
      <c r="K55" s="135" t="s">
        <v>446</v>
      </c>
      <c r="L55" s="135" t="s">
        <v>446</v>
      </c>
      <c r="M55" s="135" t="s">
        <v>446</v>
      </c>
      <c r="N55" s="135" t="s">
        <v>446</v>
      </c>
      <c r="O55" s="508" t="s">
        <v>446</v>
      </c>
      <c r="P55" s="2"/>
      <c r="Q55" s="352" t="str">
        <f t="shared" si="3"/>
        <v>○</v>
      </c>
      <c r="R55" s="352" t="str">
        <f t="shared" si="0"/>
        <v>○</v>
      </c>
      <c r="S55" s="352" t="str">
        <f t="shared" si="1"/>
        <v>○</v>
      </c>
      <c r="T55" s="352" t="str">
        <f t="shared" si="2"/>
        <v>○</v>
      </c>
      <c r="U55" s="352"/>
    </row>
    <row r="56" spans="1:21" ht="18" customHeight="1" x14ac:dyDescent="0.2">
      <c r="A56" s="755"/>
      <c r="B56" s="264" t="s">
        <v>291</v>
      </c>
      <c r="C56" s="206" t="s">
        <v>446</v>
      </c>
      <c r="D56" s="206" t="s">
        <v>446</v>
      </c>
      <c r="E56" s="135" t="s">
        <v>446</v>
      </c>
      <c r="F56" s="560" t="s">
        <v>446</v>
      </c>
      <c r="G56" s="135" t="s">
        <v>446</v>
      </c>
      <c r="H56" s="135" t="s">
        <v>446</v>
      </c>
      <c r="I56" s="135" t="s">
        <v>446</v>
      </c>
      <c r="J56" s="135" t="s">
        <v>446</v>
      </c>
      <c r="K56" s="135" t="s">
        <v>446</v>
      </c>
      <c r="L56" s="135" t="s">
        <v>446</v>
      </c>
      <c r="M56" s="135" t="s">
        <v>446</v>
      </c>
      <c r="N56" s="135" t="s">
        <v>446</v>
      </c>
      <c r="O56" s="508" t="s">
        <v>446</v>
      </c>
      <c r="P56" s="2"/>
      <c r="Q56" s="352" t="str">
        <f t="shared" si="3"/>
        <v>○</v>
      </c>
      <c r="R56" s="352" t="str">
        <f t="shared" si="0"/>
        <v>○</v>
      </c>
      <c r="S56" s="352" t="str">
        <f t="shared" si="1"/>
        <v>○</v>
      </c>
      <c r="T56" s="352" t="str">
        <f t="shared" si="2"/>
        <v>○</v>
      </c>
      <c r="U56" s="352"/>
    </row>
    <row r="57" spans="1:21" ht="18" customHeight="1" thickBot="1" x14ac:dyDescent="0.25">
      <c r="A57" s="755"/>
      <c r="B57" s="264" t="s">
        <v>321</v>
      </c>
      <c r="C57" s="206" t="s">
        <v>446</v>
      </c>
      <c r="D57" s="206" t="s">
        <v>446</v>
      </c>
      <c r="E57" s="135" t="s">
        <v>446</v>
      </c>
      <c r="F57" s="560" t="s">
        <v>446</v>
      </c>
      <c r="G57" s="470" t="s">
        <v>446</v>
      </c>
      <c r="H57" s="470" t="s">
        <v>446</v>
      </c>
      <c r="I57" s="135" t="s">
        <v>446</v>
      </c>
      <c r="J57" s="470" t="s">
        <v>446</v>
      </c>
      <c r="K57" s="470" t="s">
        <v>446</v>
      </c>
      <c r="L57" s="135" t="s">
        <v>446</v>
      </c>
      <c r="M57" s="470" t="s">
        <v>446</v>
      </c>
      <c r="N57" s="470" t="s">
        <v>446</v>
      </c>
      <c r="O57" s="620" t="s">
        <v>446</v>
      </c>
      <c r="P57" s="2"/>
      <c r="Q57" s="352" t="str">
        <f t="shared" si="3"/>
        <v>○</v>
      </c>
      <c r="R57" s="352" t="str">
        <f t="shared" si="0"/>
        <v>○</v>
      </c>
      <c r="S57" s="352" t="str">
        <f t="shared" si="1"/>
        <v>○</v>
      </c>
      <c r="T57" s="352" t="str">
        <f t="shared" si="2"/>
        <v>○</v>
      </c>
      <c r="U57" s="352"/>
    </row>
    <row r="58" spans="1:21" ht="18" customHeight="1" x14ac:dyDescent="0.2">
      <c r="A58" s="754" t="s">
        <v>131</v>
      </c>
      <c r="B58" s="263" t="s">
        <v>292</v>
      </c>
      <c r="C58" s="629" t="s">
        <v>446</v>
      </c>
      <c r="D58" s="578" t="s">
        <v>446</v>
      </c>
      <c r="E58" s="219" t="s">
        <v>446</v>
      </c>
      <c r="F58" s="577" t="s">
        <v>446</v>
      </c>
      <c r="G58" s="219" t="s">
        <v>446</v>
      </c>
      <c r="H58" s="219" t="s">
        <v>446</v>
      </c>
      <c r="I58" s="219" t="s">
        <v>446</v>
      </c>
      <c r="J58" s="219" t="s">
        <v>446</v>
      </c>
      <c r="K58" s="219" t="s">
        <v>446</v>
      </c>
      <c r="L58" s="219" t="s">
        <v>446</v>
      </c>
      <c r="M58" s="219" t="s">
        <v>446</v>
      </c>
      <c r="N58" s="219" t="s">
        <v>446</v>
      </c>
      <c r="O58" s="504" t="s">
        <v>446</v>
      </c>
      <c r="P58" s="2"/>
      <c r="Q58" s="352" t="str">
        <f t="shared" si="3"/>
        <v>○</v>
      </c>
      <c r="R58" s="352" t="str">
        <f t="shared" si="0"/>
        <v>○</v>
      </c>
      <c r="S58" s="352" t="str">
        <f t="shared" si="1"/>
        <v>○</v>
      </c>
      <c r="T58" s="352" t="str">
        <f t="shared" si="2"/>
        <v>○</v>
      </c>
      <c r="U58" s="352"/>
    </row>
    <row r="59" spans="1:21" ht="18" customHeight="1" x14ac:dyDescent="0.2">
      <c r="A59" s="755"/>
      <c r="B59" s="264" t="s">
        <v>293</v>
      </c>
      <c r="C59" s="93"/>
      <c r="D59" s="344"/>
      <c r="E59" s="343"/>
      <c r="F59" s="277"/>
      <c r="G59" s="341"/>
      <c r="H59" s="341"/>
      <c r="I59" s="341"/>
      <c r="J59" s="341"/>
      <c r="K59" s="341"/>
      <c r="L59" s="341"/>
      <c r="M59" s="341"/>
      <c r="N59" s="342"/>
      <c r="O59" s="405"/>
      <c r="P59" s="2"/>
      <c r="Q59" s="352" t="str">
        <f t="shared" si="3"/>
        <v>○</v>
      </c>
      <c r="R59" s="352" t="str">
        <f t="shared" si="0"/>
        <v>○</v>
      </c>
      <c r="S59" s="352" t="str">
        <f t="shared" si="1"/>
        <v>○</v>
      </c>
      <c r="T59" s="352" t="str">
        <f t="shared" si="2"/>
        <v>○</v>
      </c>
      <c r="U59" s="352"/>
    </row>
    <row r="60" spans="1:21" ht="18" customHeight="1" x14ac:dyDescent="0.2">
      <c r="A60" s="755"/>
      <c r="B60" s="264" t="s">
        <v>294</v>
      </c>
      <c r="C60" s="206" t="s">
        <v>446</v>
      </c>
      <c r="D60" s="581" t="s">
        <v>446</v>
      </c>
      <c r="E60" s="505" t="s">
        <v>446</v>
      </c>
      <c r="F60" s="582" t="s">
        <v>446</v>
      </c>
      <c r="G60" s="506" t="s">
        <v>446</v>
      </c>
      <c r="H60" s="506" t="s">
        <v>446</v>
      </c>
      <c r="I60" s="506" t="s">
        <v>446</v>
      </c>
      <c r="J60" s="506" t="s">
        <v>446</v>
      </c>
      <c r="K60" s="506" t="s">
        <v>446</v>
      </c>
      <c r="L60" s="506" t="s">
        <v>446</v>
      </c>
      <c r="M60" s="506" t="s">
        <v>446</v>
      </c>
      <c r="N60" s="580" t="s">
        <v>446</v>
      </c>
      <c r="O60" s="623" t="s">
        <v>446</v>
      </c>
      <c r="P60" s="2"/>
      <c r="Q60" s="352" t="str">
        <f t="shared" si="3"/>
        <v>○</v>
      </c>
      <c r="R60" s="352" t="str">
        <f t="shared" si="0"/>
        <v>○</v>
      </c>
      <c r="S60" s="352" t="str">
        <f t="shared" si="1"/>
        <v>○</v>
      </c>
      <c r="T60" s="352" t="str">
        <f t="shared" si="2"/>
        <v>○</v>
      </c>
      <c r="U60" s="352"/>
    </row>
    <row r="61" spans="1:21" ht="18" customHeight="1" thickBot="1" x14ac:dyDescent="0.25">
      <c r="A61" s="755"/>
      <c r="B61" s="264" t="s">
        <v>321</v>
      </c>
      <c r="C61" s="622" t="s">
        <v>446</v>
      </c>
      <c r="D61" s="574" t="s">
        <v>446</v>
      </c>
      <c r="E61" s="470" t="s">
        <v>446</v>
      </c>
      <c r="F61" s="575" t="s">
        <v>446</v>
      </c>
      <c r="G61" s="470" t="s">
        <v>446</v>
      </c>
      <c r="H61" s="470" t="s">
        <v>446</v>
      </c>
      <c r="I61" s="135" t="s">
        <v>446</v>
      </c>
      <c r="J61" s="470" t="s">
        <v>446</v>
      </c>
      <c r="K61" s="470" t="s">
        <v>446</v>
      </c>
      <c r="L61" s="135" t="s">
        <v>446</v>
      </c>
      <c r="M61" s="470" t="s">
        <v>446</v>
      </c>
      <c r="N61" s="470" t="s">
        <v>446</v>
      </c>
      <c r="O61" s="620" t="s">
        <v>446</v>
      </c>
      <c r="P61" s="2"/>
      <c r="Q61" s="352" t="str">
        <f t="shared" si="3"/>
        <v>○</v>
      </c>
      <c r="R61" s="352" t="str">
        <f t="shared" si="0"/>
        <v>○</v>
      </c>
      <c r="S61" s="352" t="str">
        <f t="shared" si="1"/>
        <v>○</v>
      </c>
      <c r="T61" s="352" t="str">
        <f t="shared" si="2"/>
        <v>○</v>
      </c>
      <c r="U61" s="352"/>
    </row>
    <row r="62" spans="1:21" ht="18" customHeight="1" x14ac:dyDescent="0.2">
      <c r="A62" s="707" t="s">
        <v>132</v>
      </c>
      <c r="B62" s="263" t="s">
        <v>295</v>
      </c>
      <c r="C62" s="578" t="s">
        <v>446</v>
      </c>
      <c r="D62" s="578" t="s">
        <v>446</v>
      </c>
      <c r="E62" s="219" t="s">
        <v>446</v>
      </c>
      <c r="F62" s="577" t="s">
        <v>446</v>
      </c>
      <c r="G62" s="219" t="s">
        <v>446</v>
      </c>
      <c r="H62" s="219" t="s">
        <v>446</v>
      </c>
      <c r="I62" s="219" t="s">
        <v>446</v>
      </c>
      <c r="J62" s="219" t="s">
        <v>446</v>
      </c>
      <c r="K62" s="219" t="s">
        <v>446</v>
      </c>
      <c r="L62" s="219" t="s">
        <v>446</v>
      </c>
      <c r="M62" s="219" t="s">
        <v>446</v>
      </c>
      <c r="N62" s="219" t="s">
        <v>446</v>
      </c>
      <c r="O62" s="504" t="s">
        <v>446</v>
      </c>
      <c r="P62" s="2"/>
      <c r="Q62" s="352" t="str">
        <f t="shared" si="3"/>
        <v>○</v>
      </c>
      <c r="R62" s="352" t="str">
        <f t="shared" si="0"/>
        <v>○</v>
      </c>
      <c r="S62" s="352" t="str">
        <f t="shared" si="1"/>
        <v>○</v>
      </c>
      <c r="T62" s="352" t="str">
        <f t="shared" si="2"/>
        <v>○</v>
      </c>
      <c r="U62" s="352"/>
    </row>
    <row r="63" spans="1:21" ht="18" customHeight="1" x14ac:dyDescent="0.2">
      <c r="A63" s="882"/>
      <c r="B63" s="264" t="s">
        <v>296</v>
      </c>
      <c r="C63" s="38"/>
      <c r="D63" s="278"/>
      <c r="E63" s="281"/>
      <c r="F63" s="277"/>
      <c r="G63" s="38"/>
      <c r="H63" s="38"/>
      <c r="I63" s="38"/>
      <c r="J63" s="38"/>
      <c r="K63" s="38"/>
      <c r="L63" s="38"/>
      <c r="M63" s="38"/>
      <c r="N63" s="132"/>
      <c r="O63" s="188"/>
      <c r="P63" s="2"/>
      <c r="Q63" s="352" t="str">
        <f t="shared" si="3"/>
        <v>○</v>
      </c>
      <c r="R63" s="352" t="str">
        <f t="shared" si="0"/>
        <v>○</v>
      </c>
      <c r="S63" s="352" t="str">
        <f t="shared" si="1"/>
        <v>○</v>
      </c>
      <c r="T63" s="352" t="str">
        <f t="shared" si="2"/>
        <v>○</v>
      </c>
      <c r="U63" s="352"/>
    </row>
    <row r="64" spans="1:21" ht="18" customHeight="1" x14ac:dyDescent="0.2">
      <c r="A64" s="882"/>
      <c r="B64" s="264" t="s">
        <v>297</v>
      </c>
      <c r="C64" s="38"/>
      <c r="D64" s="278"/>
      <c r="E64" s="281"/>
      <c r="F64" s="277"/>
      <c r="G64" s="38"/>
      <c r="H64" s="38"/>
      <c r="I64" s="38"/>
      <c r="J64" s="38"/>
      <c r="K64" s="38"/>
      <c r="L64" s="38"/>
      <c r="M64" s="38"/>
      <c r="N64" s="132"/>
      <c r="O64" s="188"/>
      <c r="P64" s="2"/>
      <c r="Q64" s="352" t="str">
        <f t="shared" si="3"/>
        <v>○</v>
      </c>
      <c r="R64" s="352" t="str">
        <f t="shared" si="0"/>
        <v>○</v>
      </c>
      <c r="S64" s="352" t="str">
        <f t="shared" si="1"/>
        <v>○</v>
      </c>
      <c r="T64" s="352" t="str">
        <f t="shared" si="2"/>
        <v>○</v>
      </c>
      <c r="U64" s="352"/>
    </row>
    <row r="65" spans="1:21" ht="18" customHeight="1" thickBot="1" x14ac:dyDescent="0.25">
      <c r="A65" s="882"/>
      <c r="B65" s="268" t="s">
        <v>322</v>
      </c>
      <c r="C65" s="622" t="s">
        <v>446</v>
      </c>
      <c r="D65" s="206" t="s">
        <v>446</v>
      </c>
      <c r="E65" s="135" t="s">
        <v>446</v>
      </c>
      <c r="F65" s="560" t="s">
        <v>446</v>
      </c>
      <c r="G65" s="470" t="s">
        <v>446</v>
      </c>
      <c r="H65" s="470" t="s">
        <v>446</v>
      </c>
      <c r="I65" s="470" t="s">
        <v>446</v>
      </c>
      <c r="J65" s="470" t="s">
        <v>446</v>
      </c>
      <c r="K65" s="470" t="s">
        <v>446</v>
      </c>
      <c r="L65" s="470" t="s">
        <v>446</v>
      </c>
      <c r="M65" s="470" t="s">
        <v>446</v>
      </c>
      <c r="N65" s="470" t="s">
        <v>446</v>
      </c>
      <c r="O65" s="620" t="s">
        <v>446</v>
      </c>
      <c r="P65" s="2"/>
      <c r="Q65" s="352" t="str">
        <f t="shared" si="3"/>
        <v>○</v>
      </c>
      <c r="R65" s="352" t="str">
        <f t="shared" si="0"/>
        <v>○</v>
      </c>
      <c r="S65" s="352" t="str">
        <f t="shared" si="1"/>
        <v>○</v>
      </c>
      <c r="T65" s="352" t="str">
        <f t="shared" si="2"/>
        <v>○</v>
      </c>
      <c r="U65" s="352"/>
    </row>
    <row r="66" spans="1:21" ht="18" customHeight="1" x14ac:dyDescent="0.2">
      <c r="A66" s="754" t="s">
        <v>160</v>
      </c>
      <c r="B66" s="263" t="s">
        <v>298</v>
      </c>
      <c r="C66" s="578" t="s">
        <v>446</v>
      </c>
      <c r="D66" s="578" t="s">
        <v>446</v>
      </c>
      <c r="E66" s="219" t="s">
        <v>446</v>
      </c>
      <c r="F66" s="577" t="s">
        <v>446</v>
      </c>
      <c r="G66" s="219" t="s">
        <v>446</v>
      </c>
      <c r="H66" s="219" t="s">
        <v>446</v>
      </c>
      <c r="I66" s="219" t="s">
        <v>446</v>
      </c>
      <c r="J66" s="219" t="s">
        <v>446</v>
      </c>
      <c r="K66" s="219" t="s">
        <v>446</v>
      </c>
      <c r="L66" s="219" t="s">
        <v>446</v>
      </c>
      <c r="M66" s="219" t="s">
        <v>446</v>
      </c>
      <c r="N66" s="578" t="s">
        <v>446</v>
      </c>
      <c r="O66" s="504" t="s">
        <v>446</v>
      </c>
      <c r="P66" s="2"/>
      <c r="Q66" s="352" t="str">
        <f t="shared" si="3"/>
        <v>○</v>
      </c>
      <c r="R66" s="352" t="str">
        <f t="shared" si="0"/>
        <v>○</v>
      </c>
      <c r="S66" s="352" t="str">
        <f t="shared" si="1"/>
        <v>○</v>
      </c>
      <c r="T66" s="352" t="str">
        <f t="shared" si="2"/>
        <v>○</v>
      </c>
      <c r="U66" s="352"/>
    </row>
    <row r="67" spans="1:21" ht="18" customHeight="1" x14ac:dyDescent="0.2">
      <c r="A67" s="755"/>
      <c r="B67" s="265" t="s">
        <v>162</v>
      </c>
      <c r="C67" s="206" t="s">
        <v>446</v>
      </c>
      <c r="D67" s="206" t="s">
        <v>446</v>
      </c>
      <c r="E67" s="135" t="s">
        <v>446</v>
      </c>
      <c r="F67" s="560" t="s">
        <v>446</v>
      </c>
      <c r="G67" s="135" t="s">
        <v>446</v>
      </c>
      <c r="H67" s="135" t="s">
        <v>446</v>
      </c>
      <c r="I67" s="135" t="s">
        <v>446</v>
      </c>
      <c r="J67" s="135" t="s">
        <v>446</v>
      </c>
      <c r="K67" s="135" t="s">
        <v>446</v>
      </c>
      <c r="L67" s="135" t="s">
        <v>446</v>
      </c>
      <c r="M67" s="135" t="s">
        <v>446</v>
      </c>
      <c r="N67" s="135" t="s">
        <v>446</v>
      </c>
      <c r="O67" s="508" t="s">
        <v>446</v>
      </c>
      <c r="P67" s="2"/>
      <c r="Q67" s="352" t="str">
        <f t="shared" si="3"/>
        <v>○</v>
      </c>
      <c r="R67" s="352" t="str">
        <f t="shared" si="0"/>
        <v>○</v>
      </c>
      <c r="S67" s="352" t="str">
        <f t="shared" si="1"/>
        <v>○</v>
      </c>
      <c r="T67" s="352" t="str">
        <f t="shared" si="2"/>
        <v>○</v>
      </c>
      <c r="U67" s="352"/>
    </row>
    <row r="68" spans="1:21" ht="18" customHeight="1" x14ac:dyDescent="0.2">
      <c r="A68" s="755"/>
      <c r="B68" s="265" t="s">
        <v>299</v>
      </c>
      <c r="C68" s="93"/>
      <c r="D68" s="93"/>
      <c r="E68" s="22"/>
      <c r="F68" s="96"/>
      <c r="G68" s="22"/>
      <c r="H68" s="22"/>
      <c r="I68" s="22"/>
      <c r="J68" s="22"/>
      <c r="K68" s="22"/>
      <c r="L68" s="22"/>
      <c r="M68" s="22"/>
      <c r="N68" s="22"/>
      <c r="O68" s="23"/>
      <c r="P68" s="2"/>
      <c r="Q68" s="352" t="str">
        <f t="shared" si="3"/>
        <v>○</v>
      </c>
      <c r="R68" s="352" t="str">
        <f t="shared" si="0"/>
        <v>○</v>
      </c>
      <c r="S68" s="352" t="str">
        <f t="shared" si="1"/>
        <v>○</v>
      </c>
      <c r="T68" s="352" t="str">
        <f>IF(OR(I68=SUM(J68:O68)),"○","×")</f>
        <v>○</v>
      </c>
      <c r="U68" s="352"/>
    </row>
    <row r="69" spans="1:21" ht="18" customHeight="1" x14ac:dyDescent="0.2">
      <c r="A69" s="755"/>
      <c r="B69" s="264" t="s">
        <v>300</v>
      </c>
      <c r="C69" s="93"/>
      <c r="D69" s="93"/>
      <c r="E69" s="22"/>
      <c r="F69" s="96"/>
      <c r="G69" s="22"/>
      <c r="H69" s="22"/>
      <c r="I69" s="22"/>
      <c r="J69" s="22"/>
      <c r="K69" s="22"/>
      <c r="L69" s="22"/>
      <c r="M69" s="22"/>
      <c r="N69" s="22"/>
      <c r="O69" s="23"/>
      <c r="P69" s="2"/>
      <c r="Q69" s="352" t="str">
        <f t="shared" si="3"/>
        <v>○</v>
      </c>
      <c r="R69" s="352" t="str">
        <f t="shared" si="0"/>
        <v>○</v>
      </c>
      <c r="S69" s="352" t="str">
        <f t="shared" si="1"/>
        <v>○</v>
      </c>
      <c r="T69" s="352" t="str">
        <f t="shared" si="2"/>
        <v>○</v>
      </c>
      <c r="U69" s="352"/>
    </row>
    <row r="70" spans="1:21" ht="18" customHeight="1" x14ac:dyDescent="0.2">
      <c r="A70" s="755"/>
      <c r="B70" s="264" t="s">
        <v>301</v>
      </c>
      <c r="C70" s="93"/>
      <c r="D70" s="93"/>
      <c r="E70" s="22"/>
      <c r="F70" s="96"/>
      <c r="G70" s="22"/>
      <c r="H70" s="22"/>
      <c r="I70" s="22"/>
      <c r="J70" s="22"/>
      <c r="K70" s="22"/>
      <c r="L70" s="22"/>
      <c r="M70" s="22"/>
      <c r="N70" s="22"/>
      <c r="O70" s="23"/>
      <c r="P70" s="2"/>
      <c r="Q70" s="352" t="str">
        <f t="shared" si="3"/>
        <v>○</v>
      </c>
      <c r="R70" s="352" t="str">
        <f t="shared" si="0"/>
        <v>○</v>
      </c>
      <c r="S70" s="352" t="str">
        <f t="shared" si="1"/>
        <v>○</v>
      </c>
      <c r="T70" s="352" t="str">
        <f t="shared" si="2"/>
        <v>○</v>
      </c>
      <c r="U70" s="352"/>
    </row>
    <row r="71" spans="1:21" ht="18" customHeight="1" x14ac:dyDescent="0.2">
      <c r="A71" s="755"/>
      <c r="B71" s="264" t="s">
        <v>302</v>
      </c>
      <c r="C71" s="206" t="s">
        <v>446</v>
      </c>
      <c r="D71" s="206" t="s">
        <v>446</v>
      </c>
      <c r="E71" s="135" t="s">
        <v>446</v>
      </c>
      <c r="F71" s="560" t="s">
        <v>446</v>
      </c>
      <c r="G71" s="135" t="s">
        <v>446</v>
      </c>
      <c r="H71" s="135" t="s">
        <v>446</v>
      </c>
      <c r="I71" s="135" t="s">
        <v>446</v>
      </c>
      <c r="J71" s="135" t="s">
        <v>446</v>
      </c>
      <c r="K71" s="135" t="s">
        <v>446</v>
      </c>
      <c r="L71" s="135" t="s">
        <v>446</v>
      </c>
      <c r="M71" s="135" t="s">
        <v>446</v>
      </c>
      <c r="N71" s="135" t="s">
        <v>446</v>
      </c>
      <c r="O71" s="508" t="s">
        <v>446</v>
      </c>
      <c r="P71" s="2"/>
      <c r="Q71" s="352" t="str">
        <f t="shared" si="3"/>
        <v>○</v>
      </c>
      <c r="R71" s="352" t="str">
        <f t="shared" si="0"/>
        <v>○</v>
      </c>
      <c r="S71" s="352" t="str">
        <f t="shared" si="1"/>
        <v>○</v>
      </c>
      <c r="T71" s="352" t="str">
        <f t="shared" si="2"/>
        <v>○</v>
      </c>
      <c r="U71" s="352"/>
    </row>
    <row r="72" spans="1:21" ht="18" customHeight="1" x14ac:dyDescent="0.2">
      <c r="A72" s="755"/>
      <c r="B72" s="264" t="s">
        <v>328</v>
      </c>
      <c r="C72" s="624" t="s">
        <v>446</v>
      </c>
      <c r="D72" s="630" t="s">
        <v>446</v>
      </c>
      <c r="E72" s="668" t="s">
        <v>446</v>
      </c>
      <c r="F72" s="669" t="s">
        <v>446</v>
      </c>
      <c r="G72" s="624" t="s">
        <v>446</v>
      </c>
      <c r="H72" s="624" t="s">
        <v>446</v>
      </c>
      <c r="I72" s="624" t="s">
        <v>446</v>
      </c>
      <c r="J72" s="624" t="s">
        <v>446</v>
      </c>
      <c r="K72" s="624" t="s">
        <v>446</v>
      </c>
      <c r="L72" s="624" t="s">
        <v>446</v>
      </c>
      <c r="M72" s="624" t="s">
        <v>446</v>
      </c>
      <c r="N72" s="624" t="s">
        <v>446</v>
      </c>
      <c r="O72" s="631" t="s">
        <v>446</v>
      </c>
      <c r="P72" s="2"/>
      <c r="Q72" s="352" t="str">
        <f t="shared" si="3"/>
        <v>○</v>
      </c>
      <c r="R72" s="352" t="str">
        <f t="shared" si="0"/>
        <v>○</v>
      </c>
      <c r="S72" s="352" t="str">
        <f t="shared" si="1"/>
        <v>○</v>
      </c>
      <c r="T72" s="352" t="str">
        <f t="shared" si="2"/>
        <v>○</v>
      </c>
      <c r="U72" s="352"/>
    </row>
    <row r="73" spans="1:21" ht="18" customHeight="1" thickBot="1" x14ac:dyDescent="0.25">
      <c r="A73" s="755"/>
      <c r="B73" s="264" t="s">
        <v>84</v>
      </c>
      <c r="C73" s="622" t="s">
        <v>446</v>
      </c>
      <c r="D73" s="206" t="s">
        <v>446</v>
      </c>
      <c r="E73" s="135" t="s">
        <v>446</v>
      </c>
      <c r="F73" s="560" t="s">
        <v>446</v>
      </c>
      <c r="G73" s="470" t="s">
        <v>446</v>
      </c>
      <c r="H73" s="470" t="s">
        <v>446</v>
      </c>
      <c r="I73" s="135" t="s">
        <v>446</v>
      </c>
      <c r="J73" s="470" t="s">
        <v>446</v>
      </c>
      <c r="K73" s="470" t="s">
        <v>446</v>
      </c>
      <c r="L73" s="135" t="s">
        <v>446</v>
      </c>
      <c r="M73" s="470" t="s">
        <v>446</v>
      </c>
      <c r="N73" s="574" t="s">
        <v>446</v>
      </c>
      <c r="O73" s="620" t="s">
        <v>446</v>
      </c>
      <c r="P73" s="2"/>
      <c r="Q73" s="352" t="str">
        <f t="shared" si="3"/>
        <v>○</v>
      </c>
      <c r="R73" s="352" t="str">
        <f t="shared" si="0"/>
        <v>○</v>
      </c>
      <c r="S73" s="352" t="str">
        <f t="shared" si="1"/>
        <v>○</v>
      </c>
      <c r="T73" s="352" t="str">
        <f t="shared" si="2"/>
        <v>○</v>
      </c>
      <c r="U73" s="352"/>
    </row>
    <row r="74" spans="1:21" ht="18" customHeight="1" x14ac:dyDescent="0.2">
      <c r="A74" s="754" t="s">
        <v>133</v>
      </c>
      <c r="B74" s="263" t="s">
        <v>304</v>
      </c>
      <c r="C74" s="94"/>
      <c r="D74" s="94"/>
      <c r="E74" s="34"/>
      <c r="F74" s="167"/>
      <c r="G74" s="34"/>
      <c r="H74" s="34"/>
      <c r="I74" s="34"/>
      <c r="J74" s="34"/>
      <c r="K74" s="34"/>
      <c r="L74" s="34"/>
      <c r="M74" s="34"/>
      <c r="N74" s="34"/>
      <c r="O74" s="21"/>
      <c r="P74" s="2"/>
      <c r="Q74" s="352" t="str">
        <f t="shared" si="3"/>
        <v>○</v>
      </c>
      <c r="R74" s="352" t="str">
        <f t="shared" si="0"/>
        <v>○</v>
      </c>
      <c r="S74" s="352" t="str">
        <f t="shared" si="1"/>
        <v>○</v>
      </c>
      <c r="T74" s="352" t="str">
        <f t="shared" si="2"/>
        <v>○</v>
      </c>
      <c r="U74" s="352"/>
    </row>
    <row r="75" spans="1:21" ht="18" customHeight="1" x14ac:dyDescent="0.2">
      <c r="A75" s="755"/>
      <c r="B75" s="265" t="s">
        <v>305</v>
      </c>
      <c r="C75" s="93"/>
      <c r="D75" s="93"/>
      <c r="E75" s="22"/>
      <c r="F75" s="96"/>
      <c r="G75" s="22"/>
      <c r="H75" s="22"/>
      <c r="I75" s="22"/>
      <c r="J75" s="22"/>
      <c r="K75" s="22"/>
      <c r="L75" s="22"/>
      <c r="M75" s="22"/>
      <c r="N75" s="22"/>
      <c r="O75" s="23"/>
      <c r="P75" s="2"/>
      <c r="Q75" s="352" t="str">
        <f t="shared" si="3"/>
        <v>○</v>
      </c>
      <c r="R75" s="352" t="str">
        <f t="shared" si="0"/>
        <v>○</v>
      </c>
      <c r="S75" s="352" t="str">
        <f t="shared" si="1"/>
        <v>○</v>
      </c>
      <c r="T75" s="352" t="str">
        <f t="shared" si="2"/>
        <v>○</v>
      </c>
      <c r="U75" s="352"/>
    </row>
    <row r="76" spans="1:21" ht="18" customHeight="1" x14ac:dyDescent="0.2">
      <c r="A76" s="755"/>
      <c r="B76" s="264" t="s">
        <v>306</v>
      </c>
      <c r="C76" s="206" t="s">
        <v>446</v>
      </c>
      <c r="D76" s="206" t="s">
        <v>446</v>
      </c>
      <c r="E76" s="135" t="s">
        <v>446</v>
      </c>
      <c r="F76" s="560" t="s">
        <v>446</v>
      </c>
      <c r="G76" s="135" t="s">
        <v>446</v>
      </c>
      <c r="H76" s="135" t="s">
        <v>446</v>
      </c>
      <c r="I76" s="135" t="s">
        <v>446</v>
      </c>
      <c r="J76" s="135" t="s">
        <v>446</v>
      </c>
      <c r="K76" s="135" t="s">
        <v>446</v>
      </c>
      <c r="L76" s="135" t="s">
        <v>446</v>
      </c>
      <c r="M76" s="135" t="s">
        <v>446</v>
      </c>
      <c r="N76" s="135" t="s">
        <v>446</v>
      </c>
      <c r="O76" s="508" t="s">
        <v>446</v>
      </c>
      <c r="P76" s="2"/>
      <c r="Q76" s="352" t="str">
        <f t="shared" si="3"/>
        <v>○</v>
      </c>
      <c r="R76" s="352" t="str">
        <f t="shared" ref="R76:R94" si="4">IF(OR(E76=F76),"○","×")</f>
        <v>○</v>
      </c>
      <c r="S76" s="352" t="str">
        <f t="shared" ref="S76:S94" si="5">IF(OR(G76=H76),"○","×")</f>
        <v>○</v>
      </c>
      <c r="T76" s="352" t="str">
        <f t="shared" ref="T76:T94" si="6">IF(OR(I76=SUM(J76:O76)),"○","×")</f>
        <v>○</v>
      </c>
      <c r="U76" s="352"/>
    </row>
    <row r="77" spans="1:21" ht="18" customHeight="1" x14ac:dyDescent="0.2">
      <c r="A77" s="755"/>
      <c r="B77" s="264" t="s">
        <v>307</v>
      </c>
      <c r="C77" s="93"/>
      <c r="D77" s="93"/>
      <c r="E77" s="22"/>
      <c r="F77" s="96"/>
      <c r="G77" s="22"/>
      <c r="H77" s="22"/>
      <c r="I77" s="22"/>
      <c r="J77" s="22"/>
      <c r="K77" s="22"/>
      <c r="L77" s="22"/>
      <c r="M77" s="22"/>
      <c r="N77" s="22"/>
      <c r="O77" s="23"/>
      <c r="P77" s="2"/>
      <c r="Q77" s="352" t="str">
        <f t="shared" ref="Q77:Q94" si="7">IF(OR(C77=D77+E77+G77+I77),"○","×")</f>
        <v>○</v>
      </c>
      <c r="R77" s="352" t="str">
        <f t="shared" si="4"/>
        <v>○</v>
      </c>
      <c r="S77" s="352" t="str">
        <f t="shared" si="5"/>
        <v>○</v>
      </c>
      <c r="T77" s="352" t="str">
        <f t="shared" si="6"/>
        <v>○</v>
      </c>
      <c r="U77" s="352"/>
    </row>
    <row r="78" spans="1:21" ht="18" customHeight="1" thickBot="1" x14ac:dyDescent="0.25">
      <c r="A78" s="755"/>
      <c r="B78" s="264" t="s">
        <v>321</v>
      </c>
      <c r="C78" s="574" t="s">
        <v>446</v>
      </c>
      <c r="D78" s="574" t="s">
        <v>446</v>
      </c>
      <c r="E78" s="470" t="s">
        <v>446</v>
      </c>
      <c r="F78" s="575" t="s">
        <v>446</v>
      </c>
      <c r="G78" s="470" t="s">
        <v>446</v>
      </c>
      <c r="H78" s="470" t="s">
        <v>446</v>
      </c>
      <c r="I78" s="470" t="s">
        <v>446</v>
      </c>
      <c r="J78" s="470" t="s">
        <v>446</v>
      </c>
      <c r="K78" s="470" t="s">
        <v>446</v>
      </c>
      <c r="L78" s="470" t="s">
        <v>446</v>
      </c>
      <c r="M78" s="470" t="s">
        <v>446</v>
      </c>
      <c r="N78" s="470" t="s">
        <v>446</v>
      </c>
      <c r="O78" s="620" t="s">
        <v>446</v>
      </c>
      <c r="P78" s="2"/>
      <c r="Q78" s="352" t="str">
        <f t="shared" si="7"/>
        <v>○</v>
      </c>
      <c r="R78" s="352" t="str">
        <f t="shared" si="4"/>
        <v>○</v>
      </c>
      <c r="S78" s="352" t="str">
        <f t="shared" si="5"/>
        <v>○</v>
      </c>
      <c r="T78" s="352" t="str">
        <f t="shared" si="6"/>
        <v>○</v>
      </c>
      <c r="U78" s="352"/>
    </row>
    <row r="79" spans="1:21" ht="18" customHeight="1" x14ac:dyDescent="0.2">
      <c r="A79" s="754" t="s">
        <v>170</v>
      </c>
      <c r="B79" s="263" t="s">
        <v>308</v>
      </c>
      <c r="C79" s="94">
        <v>48</v>
      </c>
      <c r="D79" s="94">
        <v>13</v>
      </c>
      <c r="E79" s="445">
        <v>0</v>
      </c>
      <c r="F79" s="475">
        <v>0</v>
      </c>
      <c r="G79" s="445">
        <v>0</v>
      </c>
      <c r="H79" s="445">
        <v>0</v>
      </c>
      <c r="I79" s="34">
        <v>35</v>
      </c>
      <c r="J79" s="445">
        <v>0</v>
      </c>
      <c r="K79" s="34">
        <v>35</v>
      </c>
      <c r="L79" s="445">
        <v>0</v>
      </c>
      <c r="M79" s="445">
        <v>0</v>
      </c>
      <c r="N79" s="445">
        <v>0</v>
      </c>
      <c r="O79" s="458">
        <v>0</v>
      </c>
      <c r="P79" s="2"/>
      <c r="Q79" s="352" t="str">
        <f t="shared" si="7"/>
        <v>○</v>
      </c>
      <c r="R79" s="352" t="str">
        <f t="shared" si="4"/>
        <v>○</v>
      </c>
      <c r="S79" s="352" t="str">
        <f t="shared" si="5"/>
        <v>○</v>
      </c>
      <c r="T79" s="352" t="str">
        <f t="shared" si="6"/>
        <v>○</v>
      </c>
      <c r="U79" s="352"/>
    </row>
    <row r="80" spans="1:21" ht="18" customHeight="1" x14ac:dyDescent="0.2">
      <c r="A80" s="755"/>
      <c r="B80" s="264" t="s">
        <v>309</v>
      </c>
      <c r="C80" s="206" t="s">
        <v>446</v>
      </c>
      <c r="D80" s="206" t="s">
        <v>446</v>
      </c>
      <c r="E80" s="470" t="s">
        <v>446</v>
      </c>
      <c r="F80" s="575" t="s">
        <v>446</v>
      </c>
      <c r="G80" s="135" t="s">
        <v>446</v>
      </c>
      <c r="H80" s="135" t="s">
        <v>446</v>
      </c>
      <c r="I80" s="135" t="s">
        <v>446</v>
      </c>
      <c r="J80" s="470" t="s">
        <v>446</v>
      </c>
      <c r="K80" s="135" t="s">
        <v>446</v>
      </c>
      <c r="L80" s="470" t="s">
        <v>446</v>
      </c>
      <c r="M80" s="470" t="s">
        <v>446</v>
      </c>
      <c r="N80" s="470" t="s">
        <v>446</v>
      </c>
      <c r="O80" s="620" t="s">
        <v>446</v>
      </c>
      <c r="P80" s="2"/>
      <c r="Q80" s="352" t="str">
        <f t="shared" si="7"/>
        <v>○</v>
      </c>
      <c r="R80" s="352" t="str">
        <f t="shared" si="4"/>
        <v>○</v>
      </c>
      <c r="S80" s="352" t="str">
        <f t="shared" si="5"/>
        <v>○</v>
      </c>
      <c r="T80" s="352" t="str">
        <f t="shared" si="6"/>
        <v>○</v>
      </c>
      <c r="U80" s="352"/>
    </row>
    <row r="81" spans="1:21" ht="18" customHeight="1" x14ac:dyDescent="0.2">
      <c r="A81" s="755"/>
      <c r="B81" s="264" t="s">
        <v>310</v>
      </c>
      <c r="C81" s="206" t="s">
        <v>446</v>
      </c>
      <c r="D81" s="206" t="s">
        <v>446</v>
      </c>
      <c r="E81" s="470" t="s">
        <v>446</v>
      </c>
      <c r="F81" s="575" t="s">
        <v>446</v>
      </c>
      <c r="G81" s="135" t="s">
        <v>446</v>
      </c>
      <c r="H81" s="135" t="s">
        <v>446</v>
      </c>
      <c r="I81" s="470" t="s">
        <v>446</v>
      </c>
      <c r="J81" s="470" t="s">
        <v>446</v>
      </c>
      <c r="K81" s="470" t="s">
        <v>446</v>
      </c>
      <c r="L81" s="470" t="s">
        <v>446</v>
      </c>
      <c r="M81" s="470" t="s">
        <v>446</v>
      </c>
      <c r="N81" s="470" t="s">
        <v>446</v>
      </c>
      <c r="O81" s="620" t="s">
        <v>446</v>
      </c>
      <c r="P81" s="2"/>
      <c r="Q81" s="352" t="str">
        <f t="shared" si="7"/>
        <v>○</v>
      </c>
      <c r="R81" s="352" t="str">
        <f t="shared" si="4"/>
        <v>○</v>
      </c>
      <c r="S81" s="352" t="str">
        <f t="shared" si="5"/>
        <v>○</v>
      </c>
      <c r="T81" s="352" t="str">
        <f t="shared" si="6"/>
        <v>○</v>
      </c>
      <c r="U81" s="352"/>
    </row>
    <row r="82" spans="1:21" ht="18" customHeight="1" x14ac:dyDescent="0.2">
      <c r="A82" s="755"/>
      <c r="B82" s="264" t="s">
        <v>311</v>
      </c>
      <c r="C82" s="206" t="s">
        <v>446</v>
      </c>
      <c r="D82" s="574" t="s">
        <v>446</v>
      </c>
      <c r="E82" s="470" t="s">
        <v>446</v>
      </c>
      <c r="F82" s="575" t="s">
        <v>446</v>
      </c>
      <c r="G82" s="470" t="s">
        <v>446</v>
      </c>
      <c r="H82" s="470" t="s">
        <v>446</v>
      </c>
      <c r="I82" s="135" t="s">
        <v>446</v>
      </c>
      <c r="J82" s="470" t="s">
        <v>446</v>
      </c>
      <c r="K82" s="135" t="s">
        <v>446</v>
      </c>
      <c r="L82" s="470" t="s">
        <v>446</v>
      </c>
      <c r="M82" s="470" t="s">
        <v>446</v>
      </c>
      <c r="N82" s="470" t="s">
        <v>446</v>
      </c>
      <c r="O82" s="620" t="s">
        <v>446</v>
      </c>
      <c r="P82" s="2"/>
      <c r="Q82" s="352" t="str">
        <f t="shared" si="7"/>
        <v>○</v>
      </c>
      <c r="R82" s="352" t="str">
        <f t="shared" si="4"/>
        <v>○</v>
      </c>
      <c r="S82" s="352" t="str">
        <f t="shared" si="5"/>
        <v>○</v>
      </c>
      <c r="T82" s="352" t="str">
        <f t="shared" si="6"/>
        <v>○</v>
      </c>
      <c r="U82" s="352"/>
    </row>
    <row r="83" spans="1:21" ht="18" customHeight="1" thickBot="1" x14ac:dyDescent="0.25">
      <c r="A83" s="755"/>
      <c r="B83" s="425" t="s">
        <v>322</v>
      </c>
      <c r="C83" s="193">
        <v>200</v>
      </c>
      <c r="D83" s="193">
        <v>67</v>
      </c>
      <c r="E83" s="476">
        <v>0</v>
      </c>
      <c r="F83" s="476">
        <v>0</v>
      </c>
      <c r="G83" s="411">
        <v>81</v>
      </c>
      <c r="H83" s="411">
        <v>81</v>
      </c>
      <c r="I83" s="411">
        <v>52</v>
      </c>
      <c r="J83" s="455">
        <v>0</v>
      </c>
      <c r="K83" s="411">
        <v>52</v>
      </c>
      <c r="L83" s="455">
        <v>0</v>
      </c>
      <c r="M83" s="455">
        <v>0</v>
      </c>
      <c r="N83" s="455">
        <v>0</v>
      </c>
      <c r="O83" s="455">
        <v>0</v>
      </c>
      <c r="P83"/>
      <c r="Q83" s="352" t="str">
        <f t="shared" si="7"/>
        <v>○</v>
      </c>
      <c r="R83" s="352" t="str">
        <f t="shared" si="4"/>
        <v>○</v>
      </c>
      <c r="S83" s="352" t="str">
        <f t="shared" si="5"/>
        <v>○</v>
      </c>
      <c r="T83" s="352" t="str">
        <f t="shared" si="6"/>
        <v>○</v>
      </c>
      <c r="U83" s="352"/>
    </row>
    <row r="84" spans="1:21" ht="18" customHeight="1" x14ac:dyDescent="0.2">
      <c r="A84" s="707" t="s">
        <v>134</v>
      </c>
      <c r="B84" s="235" t="s">
        <v>312</v>
      </c>
      <c r="C84" s="578" t="s">
        <v>446</v>
      </c>
      <c r="D84" s="578" t="s">
        <v>446</v>
      </c>
      <c r="E84" s="219" t="s">
        <v>446</v>
      </c>
      <c r="F84" s="577" t="s">
        <v>446</v>
      </c>
      <c r="G84" s="219" t="s">
        <v>446</v>
      </c>
      <c r="H84" s="219" t="s">
        <v>446</v>
      </c>
      <c r="I84" s="219" t="s">
        <v>446</v>
      </c>
      <c r="J84" s="219" t="s">
        <v>446</v>
      </c>
      <c r="K84" s="219" t="s">
        <v>446</v>
      </c>
      <c r="L84" s="219" t="s">
        <v>446</v>
      </c>
      <c r="M84" s="219" t="s">
        <v>446</v>
      </c>
      <c r="N84" s="219" t="s">
        <v>446</v>
      </c>
      <c r="O84" s="504" t="s">
        <v>446</v>
      </c>
      <c r="P84"/>
      <c r="Q84" s="352" t="str">
        <f t="shared" si="7"/>
        <v>○</v>
      </c>
      <c r="R84" s="352" t="str">
        <f t="shared" si="4"/>
        <v>○</v>
      </c>
      <c r="S84" s="352" t="str">
        <f t="shared" si="5"/>
        <v>○</v>
      </c>
      <c r="T84" s="352" t="str">
        <f t="shared" si="6"/>
        <v>○</v>
      </c>
      <c r="U84" s="352"/>
    </row>
    <row r="85" spans="1:21" ht="18" customHeight="1" x14ac:dyDescent="0.2">
      <c r="A85" s="708"/>
      <c r="B85" s="234" t="s">
        <v>313</v>
      </c>
      <c r="C85" s="93"/>
      <c r="D85" s="93"/>
      <c r="E85" s="22"/>
      <c r="F85" s="96"/>
      <c r="G85" s="22"/>
      <c r="H85" s="22"/>
      <c r="I85" s="22"/>
      <c r="J85" s="22"/>
      <c r="K85" s="22"/>
      <c r="L85" s="22"/>
      <c r="M85" s="22"/>
      <c r="N85" s="22"/>
      <c r="O85" s="23"/>
      <c r="P85" s="2"/>
      <c r="Q85" s="352" t="str">
        <f t="shared" si="7"/>
        <v>○</v>
      </c>
      <c r="R85" s="352" t="str">
        <f t="shared" si="4"/>
        <v>○</v>
      </c>
      <c r="S85" s="352" t="str">
        <f t="shared" si="5"/>
        <v>○</v>
      </c>
      <c r="T85" s="352" t="str">
        <f t="shared" si="6"/>
        <v>○</v>
      </c>
      <c r="U85" s="352"/>
    </row>
    <row r="86" spans="1:21" ht="18" customHeight="1" x14ac:dyDescent="0.2">
      <c r="A86" s="708"/>
      <c r="B86" s="234" t="s">
        <v>314</v>
      </c>
      <c r="C86" s="206" t="s">
        <v>446</v>
      </c>
      <c r="D86" s="206" t="s">
        <v>446</v>
      </c>
      <c r="E86" s="135" t="s">
        <v>446</v>
      </c>
      <c r="F86" s="560" t="s">
        <v>446</v>
      </c>
      <c r="G86" s="135" t="s">
        <v>446</v>
      </c>
      <c r="H86" s="135" t="s">
        <v>446</v>
      </c>
      <c r="I86" s="135" t="s">
        <v>446</v>
      </c>
      <c r="J86" s="135" t="s">
        <v>446</v>
      </c>
      <c r="K86" s="135" t="s">
        <v>446</v>
      </c>
      <c r="L86" s="135" t="s">
        <v>446</v>
      </c>
      <c r="M86" s="135" t="s">
        <v>446</v>
      </c>
      <c r="N86" s="135" t="s">
        <v>446</v>
      </c>
      <c r="O86" s="508" t="s">
        <v>446</v>
      </c>
      <c r="P86" s="2"/>
      <c r="Q86" s="352" t="str">
        <f t="shared" si="7"/>
        <v>○</v>
      </c>
      <c r="R86" s="352" t="str">
        <f t="shared" si="4"/>
        <v>○</v>
      </c>
      <c r="S86" s="352" t="str">
        <f t="shared" si="5"/>
        <v>○</v>
      </c>
      <c r="T86" s="352" t="str">
        <f t="shared" si="6"/>
        <v>○</v>
      </c>
      <c r="U86" s="352"/>
    </row>
    <row r="87" spans="1:21" ht="18" customHeight="1" x14ac:dyDescent="0.2">
      <c r="A87" s="708"/>
      <c r="B87" s="234" t="s">
        <v>315</v>
      </c>
      <c r="C87" s="206" t="s">
        <v>446</v>
      </c>
      <c r="D87" s="206" t="s">
        <v>446</v>
      </c>
      <c r="E87" s="135" t="s">
        <v>446</v>
      </c>
      <c r="F87" s="560" t="s">
        <v>446</v>
      </c>
      <c r="G87" s="135" t="s">
        <v>446</v>
      </c>
      <c r="H87" s="135" t="s">
        <v>446</v>
      </c>
      <c r="I87" s="135" t="s">
        <v>446</v>
      </c>
      <c r="J87" s="135" t="s">
        <v>446</v>
      </c>
      <c r="K87" s="135" t="s">
        <v>446</v>
      </c>
      <c r="L87" s="135" t="s">
        <v>446</v>
      </c>
      <c r="M87" s="135" t="s">
        <v>446</v>
      </c>
      <c r="N87" s="135" t="s">
        <v>446</v>
      </c>
      <c r="O87" s="508" t="s">
        <v>446</v>
      </c>
      <c r="P87" s="2"/>
      <c r="Q87" s="352" t="str">
        <f t="shared" si="7"/>
        <v>○</v>
      </c>
      <c r="R87" s="352" t="str">
        <f t="shared" si="4"/>
        <v>○</v>
      </c>
      <c r="S87" s="352" t="str">
        <f t="shared" si="5"/>
        <v>○</v>
      </c>
      <c r="T87" s="352" t="str">
        <f t="shared" si="6"/>
        <v>○</v>
      </c>
      <c r="U87" s="352"/>
    </row>
    <row r="88" spans="1:21" ht="18" customHeight="1" x14ac:dyDescent="0.2">
      <c r="A88" s="708"/>
      <c r="B88" s="234" t="s">
        <v>316</v>
      </c>
      <c r="C88" s="93"/>
      <c r="D88" s="93"/>
      <c r="E88" s="22"/>
      <c r="F88" s="96"/>
      <c r="G88" s="22"/>
      <c r="H88" s="22"/>
      <c r="I88" s="22"/>
      <c r="J88" s="22"/>
      <c r="K88" s="22"/>
      <c r="L88" s="22"/>
      <c r="M88" s="22"/>
      <c r="N88" s="22"/>
      <c r="O88" s="23"/>
      <c r="P88" s="2"/>
      <c r="Q88" s="352" t="str">
        <f t="shared" si="7"/>
        <v>○</v>
      </c>
      <c r="R88" s="352" t="str">
        <f t="shared" si="4"/>
        <v>○</v>
      </c>
      <c r="S88" s="352" t="str">
        <f t="shared" si="5"/>
        <v>○</v>
      </c>
      <c r="T88" s="352" t="str">
        <f t="shared" si="6"/>
        <v>○</v>
      </c>
      <c r="U88" s="352"/>
    </row>
    <row r="89" spans="1:21" ht="18" customHeight="1" x14ac:dyDescent="0.2">
      <c r="A89" s="708"/>
      <c r="B89" s="422" t="s">
        <v>317</v>
      </c>
      <c r="C89" s="93"/>
      <c r="D89" s="93"/>
      <c r="E89" s="22"/>
      <c r="F89" s="96"/>
      <c r="G89" s="22"/>
      <c r="H89" s="22"/>
      <c r="I89" s="22"/>
      <c r="J89" s="22"/>
      <c r="K89" s="22"/>
      <c r="L89" s="22"/>
      <c r="M89" s="22"/>
      <c r="N89" s="22"/>
      <c r="O89" s="23"/>
      <c r="P89" s="2"/>
      <c r="Q89" s="352" t="str">
        <f t="shared" si="7"/>
        <v>○</v>
      </c>
      <c r="R89" s="352" t="str">
        <f t="shared" si="4"/>
        <v>○</v>
      </c>
      <c r="S89" s="352" t="str">
        <f t="shared" si="5"/>
        <v>○</v>
      </c>
      <c r="T89" s="352" t="str">
        <f t="shared" si="6"/>
        <v>○</v>
      </c>
      <c r="U89" s="352"/>
    </row>
    <row r="90" spans="1:21" ht="18" customHeight="1" x14ac:dyDescent="0.2">
      <c r="A90" s="708"/>
      <c r="B90" s="264" t="s">
        <v>318</v>
      </c>
      <c r="C90" s="341"/>
      <c r="D90" s="344"/>
      <c r="E90" s="343"/>
      <c r="F90" s="277"/>
      <c r="G90" s="341"/>
      <c r="H90" s="341"/>
      <c r="I90" s="341"/>
      <c r="J90" s="341"/>
      <c r="K90" s="341"/>
      <c r="L90" s="341"/>
      <c r="M90" s="341"/>
      <c r="N90" s="342"/>
      <c r="O90" s="405"/>
      <c r="P90" s="2"/>
      <c r="Q90" s="352" t="str">
        <f t="shared" si="7"/>
        <v>○</v>
      </c>
      <c r="R90" s="352" t="str">
        <f t="shared" si="4"/>
        <v>○</v>
      </c>
      <c r="S90" s="352" t="str">
        <f t="shared" si="5"/>
        <v>○</v>
      </c>
      <c r="T90" s="352" t="str">
        <f t="shared" si="6"/>
        <v>○</v>
      </c>
      <c r="U90" s="352"/>
    </row>
    <row r="91" spans="1:21" ht="18" customHeight="1" x14ac:dyDescent="0.2">
      <c r="A91" s="708"/>
      <c r="B91" s="264" t="s">
        <v>319</v>
      </c>
      <c r="C91" s="206" t="s">
        <v>446</v>
      </c>
      <c r="D91" s="206" t="s">
        <v>446</v>
      </c>
      <c r="E91" s="135" t="s">
        <v>446</v>
      </c>
      <c r="F91" s="560" t="s">
        <v>446</v>
      </c>
      <c r="G91" s="135" t="s">
        <v>446</v>
      </c>
      <c r="H91" s="135" t="s">
        <v>446</v>
      </c>
      <c r="I91" s="135" t="s">
        <v>446</v>
      </c>
      <c r="J91" s="135" t="s">
        <v>446</v>
      </c>
      <c r="K91" s="135" t="s">
        <v>446</v>
      </c>
      <c r="L91" s="135" t="s">
        <v>446</v>
      </c>
      <c r="M91" s="135" t="s">
        <v>446</v>
      </c>
      <c r="N91" s="135" t="s">
        <v>446</v>
      </c>
      <c r="O91" s="508" t="s">
        <v>446</v>
      </c>
      <c r="P91" s="2"/>
      <c r="Q91" s="352" t="str">
        <f t="shared" si="7"/>
        <v>○</v>
      </c>
      <c r="R91" s="352" t="str">
        <f t="shared" si="4"/>
        <v>○</v>
      </c>
      <c r="S91" s="352" t="str">
        <f t="shared" si="5"/>
        <v>○</v>
      </c>
      <c r="T91" s="352" t="str">
        <f t="shared" si="6"/>
        <v>○</v>
      </c>
      <c r="U91" s="352"/>
    </row>
    <row r="92" spans="1:21" ht="18" customHeight="1" thickBot="1" x14ac:dyDescent="0.25">
      <c r="A92" s="709"/>
      <c r="B92" s="259" t="s">
        <v>322</v>
      </c>
      <c r="C92" s="222" t="s">
        <v>446</v>
      </c>
      <c r="D92" s="222" t="s">
        <v>446</v>
      </c>
      <c r="E92" s="137" t="s">
        <v>446</v>
      </c>
      <c r="F92" s="665" t="s">
        <v>446</v>
      </c>
      <c r="G92" s="466" t="s">
        <v>446</v>
      </c>
      <c r="H92" s="466" t="s">
        <v>446</v>
      </c>
      <c r="I92" s="137" t="s">
        <v>446</v>
      </c>
      <c r="J92" s="466" t="s">
        <v>446</v>
      </c>
      <c r="K92" s="466" t="s">
        <v>446</v>
      </c>
      <c r="L92" s="137" t="s">
        <v>446</v>
      </c>
      <c r="M92" s="466" t="s">
        <v>446</v>
      </c>
      <c r="N92" s="466" t="s">
        <v>446</v>
      </c>
      <c r="O92" s="635" t="s">
        <v>446</v>
      </c>
      <c r="P92"/>
      <c r="Q92" s="352" t="str">
        <f t="shared" si="7"/>
        <v>○</v>
      </c>
      <c r="R92" s="352" t="str">
        <f t="shared" si="4"/>
        <v>○</v>
      </c>
      <c r="S92" s="352" t="str">
        <f t="shared" si="5"/>
        <v>○</v>
      </c>
      <c r="T92" s="352" t="str">
        <f t="shared" si="6"/>
        <v>○</v>
      </c>
      <c r="U92" s="352"/>
    </row>
    <row r="93" spans="1:21" ht="18" customHeight="1" x14ac:dyDescent="0.2">
      <c r="A93" s="777" t="s">
        <v>135</v>
      </c>
      <c r="B93" s="263" t="s">
        <v>320</v>
      </c>
      <c r="C93" s="632" t="s">
        <v>446</v>
      </c>
      <c r="D93" s="670" t="s">
        <v>446</v>
      </c>
      <c r="E93" s="446" t="s">
        <v>446</v>
      </c>
      <c r="F93" s="587" t="s">
        <v>446</v>
      </c>
      <c r="G93" s="446" t="s">
        <v>446</v>
      </c>
      <c r="H93" s="446" t="s">
        <v>446</v>
      </c>
      <c r="I93" s="148" t="s">
        <v>446</v>
      </c>
      <c r="J93" s="148" t="s">
        <v>446</v>
      </c>
      <c r="K93" s="446" t="s">
        <v>446</v>
      </c>
      <c r="L93" s="148" t="s">
        <v>446</v>
      </c>
      <c r="M93" s="446" t="s">
        <v>446</v>
      </c>
      <c r="N93" s="446" t="s">
        <v>446</v>
      </c>
      <c r="O93" s="671" t="s">
        <v>446</v>
      </c>
      <c r="P93" s="2"/>
      <c r="Q93" s="352" t="str">
        <f t="shared" si="7"/>
        <v>○</v>
      </c>
      <c r="R93" s="352" t="str">
        <f t="shared" si="4"/>
        <v>○</v>
      </c>
      <c r="S93" s="352" t="str">
        <f t="shared" si="5"/>
        <v>○</v>
      </c>
      <c r="T93" s="352" t="str">
        <f t="shared" si="6"/>
        <v>○</v>
      </c>
      <c r="U93" s="352"/>
    </row>
    <row r="94" spans="1:21" ht="18" customHeight="1" thickBot="1" x14ac:dyDescent="0.25">
      <c r="A94" s="779"/>
      <c r="B94" s="259" t="s">
        <v>321</v>
      </c>
      <c r="C94" s="222" t="s">
        <v>446</v>
      </c>
      <c r="D94" s="467" t="s">
        <v>446</v>
      </c>
      <c r="E94" s="466" t="s">
        <v>446</v>
      </c>
      <c r="F94" s="672" t="s">
        <v>446</v>
      </c>
      <c r="G94" s="466" t="s">
        <v>446</v>
      </c>
      <c r="H94" s="466" t="s">
        <v>446</v>
      </c>
      <c r="I94" s="137" t="s">
        <v>446</v>
      </c>
      <c r="J94" s="137" t="s">
        <v>446</v>
      </c>
      <c r="K94" s="466" t="s">
        <v>446</v>
      </c>
      <c r="L94" s="137" t="s">
        <v>446</v>
      </c>
      <c r="M94" s="466" t="s">
        <v>446</v>
      </c>
      <c r="N94" s="466" t="s">
        <v>446</v>
      </c>
      <c r="O94" s="635" t="s">
        <v>446</v>
      </c>
      <c r="P94" s="2"/>
      <c r="Q94" s="352" t="str">
        <f t="shared" si="7"/>
        <v>○</v>
      </c>
      <c r="R94" s="352" t="str">
        <f t="shared" si="4"/>
        <v>○</v>
      </c>
      <c r="S94" s="352" t="str">
        <f t="shared" si="5"/>
        <v>○</v>
      </c>
      <c r="T94" s="352" t="str">
        <f t="shared" si="6"/>
        <v>○</v>
      </c>
      <c r="U94" s="352"/>
    </row>
    <row r="95" spans="1:21" ht="16.2" x14ac:dyDescent="0.2">
      <c r="A95" s="169"/>
      <c r="B95" s="26"/>
      <c r="C95" s="29"/>
      <c r="D95" s="30"/>
      <c r="E95" s="30"/>
      <c r="F95" s="30"/>
      <c r="G95" s="29"/>
      <c r="H95" s="29"/>
      <c r="I95" s="29"/>
      <c r="J95" s="29"/>
      <c r="K95" s="29"/>
      <c r="L95" s="29"/>
      <c r="M95" s="29"/>
      <c r="N95" s="29"/>
      <c r="O95" s="29"/>
      <c r="P95" s="2"/>
      <c r="Q95" s="2"/>
    </row>
    <row r="96" spans="1:21" ht="16.2" x14ac:dyDescent="0.2">
      <c r="A96" s="169"/>
      <c r="B96" s="170"/>
      <c r="C96" s="29"/>
      <c r="D96" s="30"/>
      <c r="E96" s="30"/>
      <c r="F96" s="30"/>
      <c r="G96" s="29"/>
      <c r="H96" s="29"/>
      <c r="I96" s="29"/>
      <c r="J96" s="29"/>
      <c r="K96" s="29"/>
      <c r="L96" s="29"/>
      <c r="M96" s="29"/>
      <c r="N96" s="29"/>
      <c r="O96" s="29"/>
      <c r="P96" s="2"/>
      <c r="Q96" s="2"/>
    </row>
    <row r="97" spans="1:17" ht="30" customHeight="1" x14ac:dyDescent="0.2">
      <c r="A97" s="28"/>
      <c r="B97" s="26"/>
      <c r="C97" s="29"/>
      <c r="D97" s="30"/>
      <c r="E97" s="30"/>
      <c r="F97" s="30"/>
      <c r="G97" s="29"/>
      <c r="H97" s="29"/>
      <c r="I97" s="29"/>
      <c r="J97" s="29"/>
      <c r="K97" s="29"/>
      <c r="L97" s="29"/>
      <c r="M97" s="29"/>
      <c r="N97" s="29"/>
      <c r="O97" s="29"/>
      <c r="P97" s="2"/>
      <c r="Q97" s="2"/>
    </row>
    <row r="98" spans="1:17" ht="30" customHeight="1" x14ac:dyDescent="0.2">
      <c r="A98" s="28"/>
      <c r="B98" s="26"/>
      <c r="C98" s="29"/>
      <c r="D98" s="30"/>
      <c r="E98" s="30"/>
      <c r="F98" s="30"/>
      <c r="G98" s="29"/>
      <c r="H98" s="29"/>
      <c r="I98" s="29"/>
      <c r="J98" s="29"/>
      <c r="K98" s="29"/>
      <c r="L98" s="29"/>
      <c r="M98" s="29"/>
      <c r="N98" s="29"/>
      <c r="O98" s="29"/>
      <c r="P98" s="2"/>
      <c r="Q98" s="2"/>
    </row>
    <row r="99" spans="1:17" ht="30" customHeight="1" x14ac:dyDescent="0.2">
      <c r="A99" s="28"/>
      <c r="B99" s="26"/>
      <c r="C99" s="29"/>
      <c r="D99" s="30"/>
      <c r="E99" s="30"/>
      <c r="F99" s="30"/>
      <c r="G99" s="29"/>
      <c r="H99" s="29"/>
      <c r="I99" s="29"/>
      <c r="J99" s="29"/>
      <c r="K99" s="29"/>
      <c r="L99" s="29"/>
      <c r="M99" s="29"/>
      <c r="N99" s="29"/>
      <c r="O99" s="29"/>
      <c r="P99" s="2"/>
      <c r="Q99" s="2"/>
    </row>
    <row r="100" spans="1:17" ht="30" customHeight="1" x14ac:dyDescent="0.2">
      <c r="A100" s="28"/>
      <c r="B100" s="26"/>
      <c r="C100" s="29"/>
      <c r="D100" s="30"/>
      <c r="E100" s="30"/>
      <c r="F100" s="30"/>
      <c r="G100" s="29"/>
      <c r="H100" s="29"/>
      <c r="I100" s="29"/>
      <c r="J100" s="29"/>
      <c r="K100" s="29"/>
      <c r="L100" s="29"/>
      <c r="M100" s="29"/>
      <c r="N100" s="29"/>
      <c r="O100" s="29"/>
      <c r="P100" s="2"/>
      <c r="Q100" s="2"/>
    </row>
    <row r="101" spans="1:17" ht="30" customHeight="1" x14ac:dyDescent="0.2">
      <c r="A101" s="28"/>
      <c r="B101" s="26"/>
      <c r="C101" s="29"/>
      <c r="D101" s="30"/>
      <c r="E101" s="30"/>
      <c r="F101" s="30"/>
      <c r="G101" s="29"/>
      <c r="H101" s="29"/>
      <c r="I101" s="29"/>
      <c r="J101" s="29"/>
      <c r="K101" s="29"/>
      <c r="L101" s="29"/>
      <c r="M101" s="29"/>
      <c r="N101" s="29"/>
      <c r="O101" s="29"/>
      <c r="P101" s="2"/>
      <c r="Q101" s="2"/>
    </row>
    <row r="102" spans="1:17" ht="30" customHeight="1" x14ac:dyDescent="0.2">
      <c r="A102" s="28"/>
      <c r="B102" s="26"/>
      <c r="C102" s="29"/>
      <c r="D102" s="30"/>
      <c r="E102" s="30"/>
      <c r="F102" s="30"/>
      <c r="G102" s="29"/>
      <c r="H102" s="29"/>
      <c r="I102" s="29"/>
      <c r="J102" s="29"/>
      <c r="K102" s="29"/>
      <c r="L102" s="29"/>
      <c r="M102" s="29"/>
      <c r="N102" s="29"/>
      <c r="O102" s="29"/>
      <c r="P102" s="2"/>
      <c r="Q102" s="2"/>
    </row>
    <row r="103" spans="1:17" ht="30" customHeight="1" x14ac:dyDescent="0.2">
      <c r="A103" s="28"/>
      <c r="B103" s="26"/>
      <c r="C103" s="29"/>
      <c r="D103" s="30"/>
      <c r="E103" s="30"/>
      <c r="F103" s="30"/>
      <c r="G103" s="29"/>
      <c r="H103" s="29"/>
      <c r="I103" s="29"/>
      <c r="J103" s="29"/>
      <c r="K103" s="29"/>
      <c r="L103" s="29"/>
      <c r="M103" s="29"/>
      <c r="N103" s="29"/>
      <c r="O103" s="29"/>
      <c r="P103" s="2"/>
      <c r="Q103" s="2"/>
    </row>
    <row r="104" spans="1:17" ht="30" customHeight="1" x14ac:dyDescent="0.2">
      <c r="A104" s="28"/>
      <c r="B104" s="26"/>
      <c r="C104" s="29"/>
      <c r="D104" s="30"/>
      <c r="E104" s="30"/>
      <c r="F104" s="30"/>
      <c r="G104" s="29"/>
      <c r="H104" s="29"/>
      <c r="I104" s="29"/>
      <c r="J104" s="29"/>
      <c r="K104" s="29"/>
      <c r="L104" s="29"/>
      <c r="M104" s="29"/>
      <c r="N104" s="29"/>
      <c r="O104" s="29"/>
      <c r="P104" s="2"/>
      <c r="Q104" s="2"/>
    </row>
    <row r="105" spans="1:17" ht="30" customHeight="1" x14ac:dyDescent="0.2">
      <c r="A105" s="28"/>
      <c r="B105" s="26"/>
      <c r="C105" s="29"/>
      <c r="D105" s="30"/>
      <c r="E105" s="30"/>
      <c r="F105" s="30"/>
      <c r="G105" s="29"/>
      <c r="H105" s="29"/>
      <c r="I105" s="29"/>
      <c r="J105" s="29"/>
      <c r="K105" s="29"/>
      <c r="L105" s="29"/>
      <c r="M105" s="29"/>
      <c r="N105" s="29"/>
      <c r="O105" s="29"/>
      <c r="P105" s="2"/>
      <c r="Q105" s="2"/>
    </row>
    <row r="106" spans="1:17" ht="30" customHeight="1" x14ac:dyDescent="0.2">
      <c r="A106" s="28"/>
      <c r="B106" s="26"/>
      <c r="C106" s="29"/>
      <c r="D106" s="30"/>
      <c r="E106" s="30"/>
      <c r="F106" s="30"/>
      <c r="G106" s="29"/>
      <c r="H106" s="29"/>
      <c r="I106" s="29"/>
      <c r="J106" s="29"/>
      <c r="K106" s="29"/>
      <c r="L106" s="29"/>
      <c r="M106" s="29"/>
      <c r="N106" s="29"/>
      <c r="O106" s="29"/>
      <c r="P106" s="2"/>
      <c r="Q106" s="2"/>
    </row>
    <row r="107" spans="1:17" ht="30" customHeight="1" x14ac:dyDescent="0.2">
      <c r="A107" s="28"/>
      <c r="B107" s="26"/>
      <c r="C107" s="29"/>
      <c r="D107" s="30"/>
      <c r="E107" s="30"/>
      <c r="F107" s="30"/>
      <c r="G107" s="29"/>
      <c r="H107" s="29"/>
      <c r="I107" s="29"/>
      <c r="J107" s="29"/>
      <c r="K107" s="29"/>
      <c r="L107" s="29"/>
      <c r="M107" s="29"/>
      <c r="N107" s="29"/>
      <c r="O107" s="29"/>
      <c r="P107" s="2"/>
      <c r="Q107" s="2"/>
    </row>
    <row r="108" spans="1:17" ht="30" customHeight="1" x14ac:dyDescent="0.2">
      <c r="A108" s="28"/>
      <c r="B108" s="26"/>
      <c r="C108" s="29"/>
      <c r="D108" s="30"/>
      <c r="E108" s="30"/>
      <c r="F108" s="30"/>
      <c r="G108" s="29"/>
      <c r="H108" s="29"/>
      <c r="I108" s="29"/>
      <c r="J108" s="29"/>
      <c r="K108" s="29"/>
      <c r="L108" s="29"/>
      <c r="M108" s="29"/>
      <c r="N108" s="29"/>
      <c r="O108" s="29"/>
      <c r="P108" s="2"/>
      <c r="Q108" s="2"/>
    </row>
    <row r="109" spans="1:17" ht="30" customHeight="1" x14ac:dyDescent="0.2">
      <c r="A109" s="28"/>
      <c r="B109" s="26"/>
      <c r="C109" s="29"/>
      <c r="D109" s="30"/>
      <c r="E109" s="30"/>
      <c r="F109" s="30"/>
      <c r="G109" s="29"/>
      <c r="H109" s="29"/>
      <c r="I109" s="29"/>
      <c r="J109" s="29"/>
      <c r="K109" s="29"/>
      <c r="L109" s="29"/>
      <c r="M109" s="29"/>
      <c r="N109" s="29"/>
      <c r="O109" s="29"/>
      <c r="P109" s="2"/>
      <c r="Q109" s="2"/>
    </row>
    <row r="110" spans="1:17" ht="30" customHeight="1" x14ac:dyDescent="0.2">
      <c r="A110" s="28"/>
      <c r="B110" s="26"/>
      <c r="C110" s="29"/>
      <c r="D110" s="30"/>
      <c r="E110" s="30"/>
      <c r="F110" s="30"/>
      <c r="G110" s="29"/>
      <c r="H110" s="29"/>
      <c r="I110" s="29"/>
      <c r="J110" s="29"/>
      <c r="K110" s="29"/>
      <c r="L110" s="29"/>
      <c r="M110" s="29"/>
      <c r="N110" s="29"/>
      <c r="O110" s="29"/>
      <c r="P110" s="2"/>
      <c r="Q110" s="2"/>
    </row>
    <row r="111" spans="1:17" ht="30" customHeight="1" x14ac:dyDescent="0.2">
      <c r="A111" s="28"/>
      <c r="B111" s="26"/>
      <c r="C111" s="29"/>
      <c r="D111" s="30"/>
      <c r="E111" s="30"/>
      <c r="F111" s="30"/>
      <c r="G111" s="29"/>
      <c r="H111" s="29"/>
      <c r="I111" s="29"/>
      <c r="J111" s="29"/>
      <c r="K111" s="29"/>
      <c r="L111" s="29"/>
      <c r="M111" s="29"/>
      <c r="N111" s="29"/>
      <c r="O111" s="29"/>
      <c r="P111" s="2"/>
      <c r="Q111" s="2"/>
    </row>
    <row r="112" spans="1:17" ht="30" customHeight="1" x14ac:dyDescent="0.2">
      <c r="A112" s="28"/>
      <c r="B112" s="26"/>
      <c r="C112" s="29"/>
      <c r="D112" s="30"/>
      <c r="E112" s="30"/>
      <c r="F112" s="30"/>
      <c r="G112" s="29"/>
      <c r="H112" s="29"/>
      <c r="I112" s="29"/>
      <c r="J112" s="29"/>
      <c r="K112" s="29"/>
      <c r="L112" s="29"/>
      <c r="M112" s="29"/>
      <c r="N112" s="29"/>
      <c r="O112" s="29"/>
      <c r="P112" s="2"/>
      <c r="Q112" s="2"/>
    </row>
    <row r="113" spans="1:17" ht="30" customHeight="1" x14ac:dyDescent="0.2">
      <c r="A113" s="28"/>
      <c r="B113" s="26"/>
      <c r="C113" s="29"/>
      <c r="D113" s="30"/>
      <c r="E113" s="30"/>
      <c r="F113" s="30"/>
      <c r="G113" s="29"/>
      <c r="H113" s="29"/>
      <c r="I113" s="29"/>
      <c r="J113" s="29"/>
      <c r="K113" s="29"/>
      <c r="L113" s="29"/>
      <c r="M113" s="29"/>
      <c r="N113" s="29"/>
      <c r="O113" s="29"/>
      <c r="P113" s="2"/>
      <c r="Q113" s="2"/>
    </row>
    <row r="114" spans="1:17" ht="30" customHeight="1" x14ac:dyDescent="0.2">
      <c r="A114" s="28"/>
      <c r="B114" s="26"/>
      <c r="C114" s="29"/>
      <c r="D114" s="30"/>
      <c r="E114" s="30"/>
      <c r="F114" s="30"/>
      <c r="G114" s="29"/>
      <c r="H114" s="29"/>
      <c r="I114" s="29"/>
      <c r="J114" s="29"/>
      <c r="K114" s="29"/>
      <c r="L114" s="29"/>
      <c r="M114" s="29"/>
      <c r="N114" s="29"/>
      <c r="O114" s="29"/>
      <c r="P114" s="2"/>
      <c r="Q114" s="2"/>
    </row>
    <row r="115" spans="1:17" ht="30" customHeight="1" x14ac:dyDescent="0.2">
      <c r="A115" s="28"/>
      <c r="B115" s="26"/>
      <c r="C115" s="29"/>
      <c r="D115" s="30"/>
      <c r="E115" s="30"/>
      <c r="F115" s="30"/>
      <c r="G115" s="29"/>
      <c r="H115" s="29"/>
      <c r="I115" s="29"/>
      <c r="J115" s="29"/>
      <c r="K115" s="29"/>
      <c r="L115" s="29"/>
      <c r="M115" s="29"/>
      <c r="N115" s="29"/>
      <c r="O115" s="29"/>
    </row>
    <row r="116" spans="1:17" ht="16.2" x14ac:dyDescent="0.2">
      <c r="A116" s="28"/>
      <c r="B116" s="26"/>
      <c r="C116" s="29"/>
      <c r="D116" s="30"/>
      <c r="E116" s="30"/>
      <c r="F116" s="30"/>
      <c r="G116" s="29"/>
      <c r="H116" s="29"/>
      <c r="I116" s="29"/>
      <c r="J116" s="29"/>
      <c r="K116" s="29"/>
      <c r="L116" s="29"/>
      <c r="M116" s="29"/>
      <c r="N116" s="29"/>
      <c r="O116" s="29"/>
    </row>
    <row r="117" spans="1:17" ht="16.2" x14ac:dyDescent="0.2">
      <c r="A117" s="28"/>
      <c r="B117" s="26"/>
      <c r="C117" s="29"/>
      <c r="D117" s="30"/>
      <c r="E117" s="30"/>
      <c r="F117" s="30"/>
      <c r="G117" s="29"/>
      <c r="H117" s="29"/>
      <c r="I117" s="29"/>
      <c r="J117" s="29"/>
      <c r="K117" s="29"/>
      <c r="L117" s="29"/>
      <c r="M117" s="29"/>
      <c r="N117" s="29"/>
      <c r="O117" s="29"/>
    </row>
    <row r="118" spans="1:17" x14ac:dyDescent="0.2">
      <c r="A118" s="2" t="s">
        <v>77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7" x14ac:dyDescent="0.2">
      <c r="A119" s="2" t="s">
        <v>78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</sheetData>
  <mergeCells count="28">
    <mergeCell ref="D4:D8"/>
    <mergeCell ref="A2:B10"/>
    <mergeCell ref="J6:O7"/>
    <mergeCell ref="J8:J9"/>
    <mergeCell ref="K8:K9"/>
    <mergeCell ref="L8:L9"/>
    <mergeCell ref="M8:M9"/>
    <mergeCell ref="N8:N9"/>
    <mergeCell ref="O8:O9"/>
    <mergeCell ref="A74:A78"/>
    <mergeCell ref="A79:A83"/>
    <mergeCell ref="A84:A92"/>
    <mergeCell ref="A93:A94"/>
    <mergeCell ref="A35:A38"/>
    <mergeCell ref="A39:A47"/>
    <mergeCell ref="A48:A57"/>
    <mergeCell ref="A58:A61"/>
    <mergeCell ref="A62:A65"/>
    <mergeCell ref="A66:A73"/>
    <mergeCell ref="A33:A34"/>
    <mergeCell ref="A11:B11"/>
    <mergeCell ref="A12:B12"/>
    <mergeCell ref="A13:B13"/>
    <mergeCell ref="A14:B14"/>
    <mergeCell ref="A15:A21"/>
    <mergeCell ref="A22:A24"/>
    <mergeCell ref="A25:A28"/>
    <mergeCell ref="A29:A32"/>
  </mergeCells>
  <phoneticPr fontId="4"/>
  <printOptions horizontalCentered="1"/>
  <pageMargins left="0.59055118110236227" right="0.59055118110236227" top="0.59055118110236227" bottom="0.78740157480314965" header="0.31496062992125984" footer="0.51181102362204722"/>
  <pageSetup paperSize="9" scale="52" firstPageNumber="80" fitToHeight="2" pageOrder="overThenDown" orientation="portrait" useFirstPageNumber="1" r:id="rId1"/>
  <headerFooter scaleWithDoc="0" alignWithMargins="0">
    <oddFooter>&amp;C&amp;14- &amp;P -</oddFooter>
  </headerFooter>
  <rowBreaks count="1" manualBreakCount="1">
    <brk id="57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S119"/>
  <sheetViews>
    <sheetView view="pageBreakPreview" zoomScale="75" zoomScaleNormal="75" zoomScaleSheetLayoutView="75" workbookViewId="0">
      <pane xSplit="3" ySplit="5" topLeftCell="D6" activePane="bottomRight" state="frozen"/>
      <selection activeCell="J19" sqref="J19"/>
      <selection pane="topRight" activeCell="J19" sqref="J19"/>
      <selection pane="bottomLeft" activeCell="J19" sqref="J19"/>
      <selection pane="bottomRight" activeCell="D1" sqref="D1"/>
    </sheetView>
  </sheetViews>
  <sheetFormatPr defaultColWidth="10.59765625" defaultRowHeight="16.2" x14ac:dyDescent="0.2"/>
  <cols>
    <col min="1" max="1" width="6.19921875" style="1" customWidth="1"/>
    <col min="2" max="2" width="14.8984375" customWidth="1"/>
    <col min="3" max="3" width="10.3984375" customWidth="1"/>
    <col min="4" max="4" width="10.09765625" style="1" customWidth="1"/>
    <col min="5" max="8" width="9.5" style="1" customWidth="1"/>
    <col min="9" max="10" width="10.09765625" style="1" customWidth="1"/>
    <col min="11" max="11" width="10.09765625" style="162" customWidth="1"/>
    <col min="12" max="12" width="10.09765625" style="1" customWidth="1"/>
    <col min="13" max="13" width="10.09765625" style="164" customWidth="1"/>
    <col min="14" max="16384" width="10.59765625" style="1"/>
  </cols>
  <sheetData>
    <row r="1" spans="1:13" ht="30" customHeight="1" thickBot="1" x14ac:dyDescent="0.3">
      <c r="A1" s="150" t="s">
        <v>96</v>
      </c>
      <c r="B1" s="27"/>
      <c r="C1" s="3"/>
      <c r="D1" s="3"/>
      <c r="E1" s="3"/>
      <c r="F1" s="3"/>
      <c r="G1" s="3"/>
      <c r="H1" s="3"/>
      <c r="I1" s="3"/>
      <c r="J1" s="3"/>
      <c r="K1" s="4" t="s">
        <v>0</v>
      </c>
      <c r="L1" s="3"/>
      <c r="M1" s="3"/>
    </row>
    <row r="2" spans="1:13" ht="24.75" customHeight="1" x14ac:dyDescent="0.2">
      <c r="A2" s="740" t="s">
        <v>430</v>
      </c>
      <c r="B2" s="741"/>
      <c r="C2" s="5"/>
      <c r="D2" s="47"/>
      <c r="E2" s="737" t="s">
        <v>101</v>
      </c>
      <c r="F2" s="738"/>
      <c r="G2" s="738"/>
      <c r="H2" s="739"/>
      <c r="I2" s="359"/>
      <c r="J2" s="47"/>
      <c r="K2" s="48"/>
      <c r="L2" s="7" t="s">
        <v>120</v>
      </c>
    </row>
    <row r="3" spans="1:13" ht="24.75" customHeight="1" x14ac:dyDescent="0.2">
      <c r="A3" s="742"/>
      <c r="B3" s="743"/>
      <c r="C3" s="20"/>
      <c r="D3" s="62" t="s">
        <v>46</v>
      </c>
      <c r="E3" s="726" t="s">
        <v>97</v>
      </c>
      <c r="F3" s="727"/>
      <c r="G3" s="728"/>
      <c r="H3" s="49"/>
      <c r="I3" s="50" t="s">
        <v>2</v>
      </c>
      <c r="J3" s="51" t="s">
        <v>58</v>
      </c>
      <c r="K3" s="81" t="s">
        <v>57</v>
      </c>
      <c r="L3" s="14" t="s">
        <v>54</v>
      </c>
      <c r="M3" s="1"/>
    </row>
    <row r="4" spans="1:13" ht="24.75" customHeight="1" x14ac:dyDescent="0.2">
      <c r="A4" s="742"/>
      <c r="B4" s="743"/>
      <c r="C4" s="24" t="s">
        <v>79</v>
      </c>
      <c r="D4" s="62" t="s">
        <v>98</v>
      </c>
      <c r="E4" s="54" t="s">
        <v>60</v>
      </c>
      <c r="F4" s="55" t="s">
        <v>61</v>
      </c>
      <c r="G4" s="55" t="s">
        <v>4</v>
      </c>
      <c r="H4" s="53" t="s">
        <v>5</v>
      </c>
      <c r="I4" s="56" t="s">
        <v>6</v>
      </c>
      <c r="J4" s="57"/>
      <c r="K4" s="52" t="s">
        <v>3</v>
      </c>
      <c r="L4" s="14" t="s">
        <v>55</v>
      </c>
      <c r="M4" s="1"/>
    </row>
    <row r="5" spans="1:13" ht="24.75" customHeight="1" x14ac:dyDescent="0.2">
      <c r="A5" s="742"/>
      <c r="B5" s="743"/>
      <c r="C5" s="20"/>
      <c r="D5" s="58" t="s">
        <v>62</v>
      </c>
      <c r="E5" s="60" t="s">
        <v>63</v>
      </c>
      <c r="F5" s="61" t="s">
        <v>64</v>
      </c>
      <c r="G5" s="63"/>
      <c r="H5" s="79"/>
      <c r="I5" s="59" t="s">
        <v>62</v>
      </c>
      <c r="J5" s="64" t="s">
        <v>62</v>
      </c>
      <c r="K5" s="65" t="s">
        <v>62</v>
      </c>
      <c r="L5" s="14" t="s">
        <v>56</v>
      </c>
      <c r="M5" s="1"/>
    </row>
    <row r="6" spans="1:13" ht="24.75" customHeight="1" thickBot="1" x14ac:dyDescent="0.25">
      <c r="A6" s="744"/>
      <c r="B6" s="745"/>
      <c r="C6" s="25"/>
      <c r="D6" s="24" t="s">
        <v>7</v>
      </c>
      <c r="E6" s="13" t="s">
        <v>7</v>
      </c>
      <c r="F6" s="13" t="s">
        <v>42</v>
      </c>
      <c r="G6" s="89" t="s">
        <v>7</v>
      </c>
      <c r="H6" s="13" t="s">
        <v>7</v>
      </c>
      <c r="I6" s="13" t="s">
        <v>9</v>
      </c>
      <c r="J6" s="11" t="s">
        <v>10</v>
      </c>
      <c r="K6" s="91" t="s">
        <v>8</v>
      </c>
      <c r="L6" s="91" t="s">
        <v>65</v>
      </c>
      <c r="M6" s="1" t="s">
        <v>117</v>
      </c>
    </row>
    <row r="7" spans="1:13" ht="24.75" customHeight="1" x14ac:dyDescent="0.2">
      <c r="A7" s="729" t="s">
        <v>323</v>
      </c>
      <c r="B7" s="730"/>
      <c r="C7" s="24" t="s">
        <v>384</v>
      </c>
      <c r="D7" s="110">
        <v>432</v>
      </c>
      <c r="E7" s="111">
        <v>183</v>
      </c>
      <c r="F7" s="111">
        <v>210</v>
      </c>
      <c r="G7" s="111">
        <v>393</v>
      </c>
      <c r="H7" s="111">
        <v>39</v>
      </c>
      <c r="I7" s="111">
        <v>193.9814814814815</v>
      </c>
      <c r="J7" s="111">
        <v>838</v>
      </c>
      <c r="K7" s="112">
        <v>29.722222222222221</v>
      </c>
      <c r="L7" s="126">
        <v>12840</v>
      </c>
      <c r="M7" s="1">
        <f t="shared" ref="M7:M23" si="0">D7*K7/100*100</f>
        <v>12840</v>
      </c>
    </row>
    <row r="8" spans="1:13" ht="24.75" customHeight="1" thickBot="1" x14ac:dyDescent="0.25">
      <c r="A8" s="731"/>
      <c r="B8" s="732"/>
      <c r="C8" s="108" t="s">
        <v>386</v>
      </c>
      <c r="D8" s="113">
        <v>468</v>
      </c>
      <c r="E8" s="113">
        <v>156</v>
      </c>
      <c r="F8" s="113">
        <v>222</v>
      </c>
      <c r="G8" s="113">
        <v>378</v>
      </c>
      <c r="H8" s="113">
        <v>90</v>
      </c>
      <c r="I8" s="746"/>
      <c r="J8" s="747"/>
      <c r="K8" s="114">
        <v>29.166666666666668</v>
      </c>
      <c r="L8" s="127">
        <v>13650</v>
      </c>
      <c r="M8" s="1">
        <f t="shared" si="0"/>
        <v>13650</v>
      </c>
    </row>
    <row r="9" spans="1:13" ht="24.75" customHeight="1" x14ac:dyDescent="0.2">
      <c r="A9" s="729" t="s">
        <v>324</v>
      </c>
      <c r="B9" s="730"/>
      <c r="C9" s="24" t="s">
        <v>351</v>
      </c>
      <c r="D9" s="110" t="s">
        <v>445</v>
      </c>
      <c r="E9" s="110" t="s">
        <v>445</v>
      </c>
      <c r="F9" s="110" t="s">
        <v>445</v>
      </c>
      <c r="G9" s="110" t="s">
        <v>445</v>
      </c>
      <c r="H9" s="110" t="s">
        <v>445</v>
      </c>
      <c r="I9" s="111" t="s">
        <v>445</v>
      </c>
      <c r="J9" s="115" t="s">
        <v>445</v>
      </c>
      <c r="K9" s="116" t="s">
        <v>445</v>
      </c>
      <c r="L9" s="126" t="s">
        <v>445</v>
      </c>
      <c r="M9" s="1">
        <f t="shared" si="0"/>
        <v>0</v>
      </c>
    </row>
    <row r="10" spans="1:13" ht="24.75" customHeight="1" x14ac:dyDescent="0.2">
      <c r="A10" s="733"/>
      <c r="B10" s="734"/>
      <c r="C10" s="90" t="s">
        <v>385</v>
      </c>
      <c r="D10" s="117">
        <v>62</v>
      </c>
      <c r="E10" s="117">
        <v>39</v>
      </c>
      <c r="F10" s="117">
        <v>20</v>
      </c>
      <c r="G10" s="117">
        <v>59</v>
      </c>
      <c r="H10" s="117">
        <v>3</v>
      </c>
      <c r="I10" s="752"/>
      <c r="J10" s="753"/>
      <c r="K10" s="118">
        <v>60</v>
      </c>
      <c r="L10" s="128">
        <v>3720</v>
      </c>
      <c r="M10" s="1">
        <f t="shared" si="0"/>
        <v>3720.0000000000005</v>
      </c>
    </row>
    <row r="11" spans="1:13" ht="24.75" customHeight="1" x14ac:dyDescent="0.2">
      <c r="A11" s="735" t="s">
        <v>325</v>
      </c>
      <c r="B11" s="736"/>
      <c r="C11" s="24" t="s">
        <v>351</v>
      </c>
      <c r="D11" s="117" t="s">
        <v>445</v>
      </c>
      <c r="E11" s="117" t="s">
        <v>445</v>
      </c>
      <c r="F11" s="117" t="s">
        <v>445</v>
      </c>
      <c r="G11" s="117" t="s">
        <v>445</v>
      </c>
      <c r="H11" s="117" t="s">
        <v>445</v>
      </c>
      <c r="I11" s="117" t="s">
        <v>445</v>
      </c>
      <c r="J11" s="119" t="s">
        <v>445</v>
      </c>
      <c r="K11" s="118" t="s">
        <v>445</v>
      </c>
      <c r="L11" s="128" t="s">
        <v>445</v>
      </c>
      <c r="M11" s="1">
        <f t="shared" si="0"/>
        <v>0</v>
      </c>
    </row>
    <row r="12" spans="1:13" ht="24.75" customHeight="1" x14ac:dyDescent="0.2">
      <c r="A12" s="733"/>
      <c r="B12" s="734"/>
      <c r="C12" s="90" t="s">
        <v>385</v>
      </c>
      <c r="D12" s="117">
        <v>147</v>
      </c>
      <c r="E12" s="117"/>
      <c r="F12" s="117">
        <v>143</v>
      </c>
      <c r="G12" s="117">
        <v>143</v>
      </c>
      <c r="H12" s="117">
        <v>4</v>
      </c>
      <c r="I12" s="752"/>
      <c r="J12" s="753"/>
      <c r="K12" s="118">
        <v>27.959183673469386</v>
      </c>
      <c r="L12" s="128">
        <v>4110</v>
      </c>
      <c r="M12" s="1">
        <f t="shared" si="0"/>
        <v>4110</v>
      </c>
    </row>
    <row r="13" spans="1:13" ht="24.75" customHeight="1" x14ac:dyDescent="0.2">
      <c r="A13" s="735" t="s">
        <v>326</v>
      </c>
      <c r="B13" s="736"/>
      <c r="C13" s="90" t="s">
        <v>351</v>
      </c>
      <c r="D13" s="117" t="s">
        <v>445</v>
      </c>
      <c r="E13" s="117" t="s">
        <v>445</v>
      </c>
      <c r="F13" s="117" t="s">
        <v>445</v>
      </c>
      <c r="G13" s="117" t="s">
        <v>445</v>
      </c>
      <c r="H13" s="117" t="s">
        <v>445</v>
      </c>
      <c r="I13" s="117" t="s">
        <v>445</v>
      </c>
      <c r="J13" s="119" t="s">
        <v>445</v>
      </c>
      <c r="K13" s="118" t="s">
        <v>445</v>
      </c>
      <c r="L13" s="128" t="s">
        <v>445</v>
      </c>
      <c r="M13" s="1">
        <f t="shared" si="0"/>
        <v>0</v>
      </c>
    </row>
    <row r="14" spans="1:13" ht="24.75" customHeight="1" thickBot="1" x14ac:dyDescent="0.25">
      <c r="A14" s="731"/>
      <c r="B14" s="732"/>
      <c r="C14" s="108" t="s">
        <v>385</v>
      </c>
      <c r="D14" s="117">
        <v>259</v>
      </c>
      <c r="E14" s="117">
        <v>117</v>
      </c>
      <c r="F14" s="117">
        <v>59</v>
      </c>
      <c r="G14" s="117">
        <v>176</v>
      </c>
      <c r="H14" s="117">
        <v>83</v>
      </c>
      <c r="I14" s="746"/>
      <c r="J14" s="747"/>
      <c r="K14" s="120">
        <v>22.47104247104247</v>
      </c>
      <c r="L14" s="128">
        <v>5820</v>
      </c>
      <c r="M14" s="1">
        <f t="shared" si="0"/>
        <v>5820</v>
      </c>
    </row>
    <row r="15" spans="1:13" ht="24.75" customHeight="1" x14ac:dyDescent="0.2">
      <c r="A15" s="748" t="s">
        <v>80</v>
      </c>
      <c r="B15" s="751" t="s">
        <v>136</v>
      </c>
      <c r="C15" s="24" t="s">
        <v>351</v>
      </c>
      <c r="D15" s="115" t="s">
        <v>445</v>
      </c>
      <c r="E15" s="115" t="s">
        <v>445</v>
      </c>
      <c r="F15" s="115" t="s">
        <v>445</v>
      </c>
      <c r="G15" s="115" t="s">
        <v>445</v>
      </c>
      <c r="H15" s="115" t="s">
        <v>445</v>
      </c>
      <c r="I15" s="115" t="s">
        <v>445</v>
      </c>
      <c r="J15" s="115" t="s">
        <v>445</v>
      </c>
      <c r="K15" s="112" t="s">
        <v>445</v>
      </c>
      <c r="L15" s="140" t="s">
        <v>445</v>
      </c>
      <c r="M15" s="1">
        <f t="shared" si="0"/>
        <v>0</v>
      </c>
    </row>
    <row r="16" spans="1:13" ht="24.75" customHeight="1" x14ac:dyDescent="0.2">
      <c r="A16" s="749"/>
      <c r="B16" s="724"/>
      <c r="C16" s="90" t="s">
        <v>385</v>
      </c>
      <c r="D16" s="117">
        <v>26</v>
      </c>
      <c r="E16" s="117">
        <v>13</v>
      </c>
      <c r="F16" s="117">
        <v>12</v>
      </c>
      <c r="G16" s="117">
        <v>25</v>
      </c>
      <c r="H16" s="117">
        <v>1</v>
      </c>
      <c r="I16" s="752"/>
      <c r="J16" s="753"/>
      <c r="K16" s="118">
        <v>87.692307692307693</v>
      </c>
      <c r="L16" s="128">
        <v>2280</v>
      </c>
      <c r="M16" s="1">
        <f t="shared" si="0"/>
        <v>2280</v>
      </c>
    </row>
    <row r="17" spans="1:19" ht="24.75" customHeight="1" x14ac:dyDescent="0.2">
      <c r="A17" s="749"/>
      <c r="B17" s="723" t="s">
        <v>137</v>
      </c>
      <c r="C17" s="90" t="s">
        <v>351</v>
      </c>
      <c r="D17" s="117" t="s">
        <v>445</v>
      </c>
      <c r="E17" s="117" t="s">
        <v>445</v>
      </c>
      <c r="F17" s="117" t="s">
        <v>445</v>
      </c>
      <c r="G17" s="117" t="s">
        <v>445</v>
      </c>
      <c r="H17" s="117" t="s">
        <v>445</v>
      </c>
      <c r="I17" s="117" t="s">
        <v>445</v>
      </c>
      <c r="J17" s="119" t="s">
        <v>445</v>
      </c>
      <c r="K17" s="118" t="s">
        <v>445</v>
      </c>
      <c r="L17" s="128" t="s">
        <v>445</v>
      </c>
      <c r="M17" s="1">
        <f t="shared" si="0"/>
        <v>0</v>
      </c>
    </row>
    <row r="18" spans="1:19" ht="24.75" customHeight="1" x14ac:dyDescent="0.2">
      <c r="A18" s="749"/>
      <c r="B18" s="724"/>
      <c r="C18" s="90" t="s">
        <v>385</v>
      </c>
      <c r="D18" s="117">
        <v>24</v>
      </c>
      <c r="E18" s="117">
        <v>17</v>
      </c>
      <c r="F18" s="117">
        <v>6</v>
      </c>
      <c r="G18" s="117">
        <v>23</v>
      </c>
      <c r="H18" s="117">
        <v>1</v>
      </c>
      <c r="I18" s="752"/>
      <c r="J18" s="753"/>
      <c r="K18" s="118">
        <v>31.25</v>
      </c>
      <c r="L18" s="128">
        <v>750</v>
      </c>
      <c r="M18" s="1">
        <f t="shared" si="0"/>
        <v>750</v>
      </c>
    </row>
    <row r="19" spans="1:19" ht="24.75" customHeight="1" x14ac:dyDescent="0.2">
      <c r="A19" s="749"/>
      <c r="B19" s="723" t="s">
        <v>138</v>
      </c>
      <c r="C19" s="90" t="s">
        <v>351</v>
      </c>
      <c r="D19" s="117" t="s">
        <v>445</v>
      </c>
      <c r="E19" s="117" t="s">
        <v>445</v>
      </c>
      <c r="F19" s="117" t="s">
        <v>445</v>
      </c>
      <c r="G19" s="117" t="s">
        <v>445</v>
      </c>
      <c r="H19" s="117" t="s">
        <v>445</v>
      </c>
      <c r="I19" s="117" t="s">
        <v>445</v>
      </c>
      <c r="J19" s="119" t="s">
        <v>445</v>
      </c>
      <c r="K19" s="118" t="s">
        <v>445</v>
      </c>
      <c r="L19" s="128" t="s">
        <v>445</v>
      </c>
      <c r="M19" s="1">
        <f t="shared" si="0"/>
        <v>0</v>
      </c>
    </row>
    <row r="20" spans="1:19" ht="24.75" customHeight="1" x14ac:dyDescent="0.2">
      <c r="A20" s="749"/>
      <c r="B20" s="724"/>
      <c r="C20" s="90" t="s">
        <v>385</v>
      </c>
      <c r="D20" s="117">
        <v>12</v>
      </c>
      <c r="E20" s="117">
        <v>9</v>
      </c>
      <c r="F20" s="117">
        <v>2</v>
      </c>
      <c r="G20" s="117">
        <v>11</v>
      </c>
      <c r="H20" s="117">
        <v>1</v>
      </c>
      <c r="I20" s="752"/>
      <c r="J20" s="753"/>
      <c r="K20" s="118">
        <v>57.5</v>
      </c>
      <c r="L20" s="128">
        <v>690</v>
      </c>
      <c r="M20" s="1">
        <f t="shared" si="0"/>
        <v>690</v>
      </c>
    </row>
    <row r="21" spans="1:19" ht="24.75" customHeight="1" x14ac:dyDescent="0.2">
      <c r="A21" s="749"/>
      <c r="B21" s="723" t="s">
        <v>139</v>
      </c>
      <c r="C21" s="90" t="s">
        <v>351</v>
      </c>
      <c r="D21" s="117" t="s">
        <v>445</v>
      </c>
      <c r="E21" s="117" t="s">
        <v>445</v>
      </c>
      <c r="F21" s="117" t="s">
        <v>445</v>
      </c>
      <c r="G21" s="117" t="s">
        <v>445</v>
      </c>
      <c r="H21" s="117" t="s">
        <v>445</v>
      </c>
      <c r="I21" s="117" t="s">
        <v>445</v>
      </c>
      <c r="J21" s="119" t="s">
        <v>445</v>
      </c>
      <c r="K21" s="118" t="s">
        <v>445</v>
      </c>
      <c r="L21" s="128" t="s">
        <v>445</v>
      </c>
      <c r="M21" s="1">
        <f t="shared" si="0"/>
        <v>0</v>
      </c>
    </row>
    <row r="22" spans="1:19" ht="24.75" customHeight="1" x14ac:dyDescent="0.2">
      <c r="A22" s="749"/>
      <c r="B22" s="724"/>
      <c r="C22" s="90" t="s">
        <v>385</v>
      </c>
      <c r="D22" s="117">
        <v>147</v>
      </c>
      <c r="E22" s="117"/>
      <c r="F22" s="117">
        <v>143</v>
      </c>
      <c r="G22" s="117">
        <v>143</v>
      </c>
      <c r="H22" s="117">
        <v>4</v>
      </c>
      <c r="I22" s="752"/>
      <c r="J22" s="753"/>
      <c r="K22" s="118">
        <v>27.755102040816325</v>
      </c>
      <c r="L22" s="128">
        <v>4080</v>
      </c>
      <c r="M22" s="1">
        <f t="shared" si="0"/>
        <v>4079.9999999999995</v>
      </c>
    </row>
    <row r="23" spans="1:19" ht="24.75" customHeight="1" x14ac:dyDescent="0.2">
      <c r="A23" s="749"/>
      <c r="B23" s="723" t="s">
        <v>140</v>
      </c>
      <c r="C23" s="90" t="s">
        <v>351</v>
      </c>
      <c r="D23" s="117"/>
      <c r="E23" s="117"/>
      <c r="F23" s="117"/>
      <c r="G23" s="117"/>
      <c r="H23" s="117"/>
      <c r="I23" s="119"/>
      <c r="J23" s="119"/>
      <c r="K23" s="118"/>
      <c r="L23" s="128"/>
      <c r="M23" s="1">
        <f t="shared" si="0"/>
        <v>0</v>
      </c>
    </row>
    <row r="24" spans="1:19" ht="24.75" customHeight="1" x14ac:dyDescent="0.2">
      <c r="A24" s="749"/>
      <c r="B24" s="724"/>
      <c r="C24" s="90" t="s">
        <v>385</v>
      </c>
      <c r="D24" s="117"/>
      <c r="E24" s="117"/>
      <c r="F24" s="117"/>
      <c r="G24" s="117"/>
      <c r="H24" s="117"/>
      <c r="I24" s="752"/>
      <c r="J24" s="753"/>
      <c r="K24" s="118"/>
      <c r="L24" s="128">
        <v>30</v>
      </c>
      <c r="M24" s="1">
        <f>D25*K25/100*100</f>
        <v>0</v>
      </c>
    </row>
    <row r="25" spans="1:19" ht="24.75" customHeight="1" x14ac:dyDescent="0.2">
      <c r="A25" s="749"/>
      <c r="B25" s="723" t="s">
        <v>141</v>
      </c>
      <c r="C25" s="90" t="s">
        <v>351</v>
      </c>
      <c r="D25" s="117" t="s">
        <v>445</v>
      </c>
      <c r="E25" s="117" t="s">
        <v>445</v>
      </c>
      <c r="F25" s="117" t="s">
        <v>445</v>
      </c>
      <c r="G25" s="117" t="s">
        <v>445</v>
      </c>
      <c r="H25" s="117" t="s">
        <v>445</v>
      </c>
      <c r="I25" s="117" t="s">
        <v>445</v>
      </c>
      <c r="J25" s="119" t="s">
        <v>445</v>
      </c>
      <c r="K25" s="118" t="s">
        <v>445</v>
      </c>
      <c r="L25" s="128" t="s">
        <v>445</v>
      </c>
      <c r="M25" s="1">
        <f>D26*K26/100*100</f>
        <v>3270.0000000000005</v>
      </c>
    </row>
    <row r="26" spans="1:19" ht="24.75" customHeight="1" x14ac:dyDescent="0.2">
      <c r="A26" s="749"/>
      <c r="B26" s="724"/>
      <c r="C26" s="90" t="s">
        <v>385</v>
      </c>
      <c r="D26" s="117">
        <v>248</v>
      </c>
      <c r="E26" s="117">
        <v>117</v>
      </c>
      <c r="F26" s="117">
        <v>48</v>
      </c>
      <c r="G26" s="117">
        <v>165</v>
      </c>
      <c r="H26" s="117">
        <v>83</v>
      </c>
      <c r="I26" s="752"/>
      <c r="J26" s="753"/>
      <c r="K26" s="118">
        <v>13.185483870967742</v>
      </c>
      <c r="L26" s="128">
        <v>3270</v>
      </c>
      <c r="M26" s="1">
        <f t="shared" ref="M26:M57" si="1">D26*K26/100*100</f>
        <v>3270.0000000000005</v>
      </c>
    </row>
    <row r="27" spans="1:19" ht="24.75" customHeight="1" x14ac:dyDescent="0.2">
      <c r="A27" s="749"/>
      <c r="B27" s="723" t="s">
        <v>169</v>
      </c>
      <c r="C27" s="90" t="s">
        <v>351</v>
      </c>
      <c r="D27" s="117" t="s">
        <v>445</v>
      </c>
      <c r="E27" s="117" t="s">
        <v>445</v>
      </c>
      <c r="F27" s="117" t="s">
        <v>445</v>
      </c>
      <c r="G27" s="117" t="s">
        <v>445</v>
      </c>
      <c r="H27" s="117" t="s">
        <v>445</v>
      </c>
      <c r="I27" s="117" t="s">
        <v>445</v>
      </c>
      <c r="J27" s="119" t="s">
        <v>445</v>
      </c>
      <c r="K27" s="118" t="s">
        <v>445</v>
      </c>
      <c r="L27" s="128" t="s">
        <v>445</v>
      </c>
      <c r="M27" s="1">
        <f t="shared" si="1"/>
        <v>0</v>
      </c>
      <c r="P27" s="1" t="s">
        <v>347</v>
      </c>
    </row>
    <row r="28" spans="1:19" ht="24.75" customHeight="1" thickBot="1" x14ac:dyDescent="0.25">
      <c r="A28" s="750"/>
      <c r="B28" s="725"/>
      <c r="C28" s="108" t="s">
        <v>385</v>
      </c>
      <c r="D28" s="113">
        <v>11</v>
      </c>
      <c r="E28" s="113"/>
      <c r="F28" s="113">
        <v>11</v>
      </c>
      <c r="G28" s="113">
        <v>11</v>
      </c>
      <c r="H28" s="113"/>
      <c r="I28" s="746"/>
      <c r="J28" s="747"/>
      <c r="K28" s="120">
        <v>100</v>
      </c>
      <c r="L28" s="127">
        <v>2550</v>
      </c>
      <c r="M28" s="1">
        <f t="shared" si="1"/>
        <v>1100</v>
      </c>
      <c r="P28" s="1" t="s">
        <v>348</v>
      </c>
      <c r="Q28" s="1" t="s">
        <v>349</v>
      </c>
    </row>
    <row r="29" spans="1:19" ht="21.75" customHeight="1" x14ac:dyDescent="0.2">
      <c r="A29" s="707" t="s">
        <v>124</v>
      </c>
      <c r="B29" s="263" t="s">
        <v>263</v>
      </c>
      <c r="C29" s="718" t="s">
        <v>384</v>
      </c>
      <c r="D29" s="293" t="s">
        <v>445</v>
      </c>
      <c r="E29" s="296" t="s">
        <v>445</v>
      </c>
      <c r="F29" s="297" t="s">
        <v>445</v>
      </c>
      <c r="G29" s="298" t="s">
        <v>445</v>
      </c>
      <c r="H29" s="296" t="s">
        <v>445</v>
      </c>
      <c r="I29" s="296" t="s">
        <v>445</v>
      </c>
      <c r="J29" s="296" t="s">
        <v>445</v>
      </c>
      <c r="K29" s="299" t="s">
        <v>445</v>
      </c>
      <c r="L29" s="314" t="s">
        <v>445</v>
      </c>
      <c r="M29" s="1">
        <f t="shared" si="1"/>
        <v>0</v>
      </c>
      <c r="P29" s="352" t="str">
        <f t="shared" ref="P29:P60" si="2">IF(OR(G29=SUM(E29:F29)),"○","合ってない")</f>
        <v>○</v>
      </c>
      <c r="Q29" s="352" t="str">
        <f t="shared" ref="Q29:Q60" si="3">IF(OR(D29=G29+H29),"○","合ってない")</f>
        <v>○</v>
      </c>
      <c r="R29" s="352"/>
      <c r="S29" s="352"/>
    </row>
    <row r="30" spans="1:19" ht="21.75" customHeight="1" x14ac:dyDescent="0.2">
      <c r="A30" s="708"/>
      <c r="B30" s="264" t="s">
        <v>264</v>
      </c>
      <c r="C30" s="719"/>
      <c r="D30" s="292">
        <v>0</v>
      </c>
      <c r="E30" s="292"/>
      <c r="F30" s="292"/>
      <c r="G30" s="298"/>
      <c r="H30" s="292"/>
      <c r="I30" s="292">
        <v>55</v>
      </c>
      <c r="J30" s="292">
        <v>0</v>
      </c>
      <c r="K30" s="301">
        <v>100</v>
      </c>
      <c r="L30" s="312">
        <v>10</v>
      </c>
      <c r="M30" s="1">
        <f t="shared" si="1"/>
        <v>0</v>
      </c>
      <c r="P30" s="352" t="str">
        <f t="shared" si="2"/>
        <v>○</v>
      </c>
      <c r="Q30" s="352" t="str">
        <f t="shared" si="3"/>
        <v>○</v>
      </c>
      <c r="R30" s="352"/>
      <c r="S30" s="352"/>
    </row>
    <row r="31" spans="1:19" ht="21.75" customHeight="1" x14ac:dyDescent="0.2">
      <c r="A31" s="708"/>
      <c r="B31" s="264" t="s">
        <v>321</v>
      </c>
      <c r="C31" s="720"/>
      <c r="D31" s="294" t="s">
        <v>445</v>
      </c>
      <c r="E31" s="294" t="s">
        <v>445</v>
      </c>
      <c r="F31" s="294" t="s">
        <v>445</v>
      </c>
      <c r="G31" s="316" t="s">
        <v>445</v>
      </c>
      <c r="H31" s="294" t="s">
        <v>445</v>
      </c>
      <c r="I31" s="302" t="s">
        <v>445</v>
      </c>
      <c r="J31" s="294" t="s">
        <v>445</v>
      </c>
      <c r="K31" s="303" t="s">
        <v>445</v>
      </c>
      <c r="L31" s="312" t="s">
        <v>445</v>
      </c>
      <c r="M31" s="1">
        <f t="shared" si="1"/>
        <v>0</v>
      </c>
      <c r="N31" s="1">
        <f>SUM(M29:M30)</f>
        <v>0</v>
      </c>
      <c r="P31" s="352" t="str">
        <f t="shared" si="2"/>
        <v>○</v>
      </c>
      <c r="Q31" s="352" t="str">
        <f t="shared" si="3"/>
        <v>○</v>
      </c>
      <c r="R31" s="352"/>
      <c r="S31" s="352"/>
    </row>
    <row r="32" spans="1:19" ht="21.75" customHeight="1" thickBot="1" x14ac:dyDescent="0.25">
      <c r="A32" s="709"/>
      <c r="B32" s="714" t="s">
        <v>386</v>
      </c>
      <c r="C32" s="715"/>
      <c r="D32" s="295">
        <v>2</v>
      </c>
      <c r="E32" s="295"/>
      <c r="F32" s="295">
        <v>2</v>
      </c>
      <c r="G32" s="298">
        <v>2</v>
      </c>
      <c r="H32" s="295"/>
      <c r="I32" s="710"/>
      <c r="J32" s="711"/>
      <c r="K32" s="308">
        <v>60</v>
      </c>
      <c r="L32" s="309">
        <v>120</v>
      </c>
      <c r="M32" s="1">
        <f t="shared" si="1"/>
        <v>120</v>
      </c>
      <c r="P32" s="352" t="str">
        <f t="shared" si="2"/>
        <v>○</v>
      </c>
      <c r="Q32" s="352" t="str">
        <f t="shared" si="3"/>
        <v>○</v>
      </c>
      <c r="R32" s="352"/>
      <c r="S32" s="352"/>
    </row>
    <row r="33" spans="1:19" ht="21.75" customHeight="1" x14ac:dyDescent="0.2">
      <c r="A33" s="707" t="s">
        <v>125</v>
      </c>
      <c r="B33" s="263" t="s">
        <v>267</v>
      </c>
      <c r="C33" s="718" t="s">
        <v>384</v>
      </c>
      <c r="D33" s="290">
        <v>3</v>
      </c>
      <c r="E33" s="304">
        <v>3</v>
      </c>
      <c r="F33" s="305"/>
      <c r="G33" s="306">
        <v>3</v>
      </c>
      <c r="H33" s="304"/>
      <c r="I33" s="304">
        <v>76</v>
      </c>
      <c r="J33" s="304">
        <v>2</v>
      </c>
      <c r="K33" s="307"/>
      <c r="L33" s="311"/>
      <c r="M33" s="1">
        <f t="shared" si="1"/>
        <v>0</v>
      </c>
      <c r="P33" s="352" t="str">
        <f t="shared" si="2"/>
        <v>○</v>
      </c>
      <c r="Q33" s="352" t="str">
        <f t="shared" si="3"/>
        <v>○</v>
      </c>
      <c r="R33" s="352"/>
      <c r="S33" s="352"/>
    </row>
    <row r="34" spans="1:19" ht="21.75" customHeight="1" x14ac:dyDescent="0.2">
      <c r="A34" s="708"/>
      <c r="B34" s="264" t="s">
        <v>265</v>
      </c>
      <c r="C34" s="719"/>
      <c r="D34" s="292">
        <v>5</v>
      </c>
      <c r="E34" s="292"/>
      <c r="F34" s="292">
        <v>5</v>
      </c>
      <c r="G34" s="407">
        <v>5</v>
      </c>
      <c r="H34" s="292"/>
      <c r="I34" s="292">
        <v>72</v>
      </c>
      <c r="J34" s="292">
        <v>4</v>
      </c>
      <c r="K34" s="301">
        <v>60</v>
      </c>
      <c r="L34" s="312">
        <v>300</v>
      </c>
      <c r="M34" s="1">
        <f t="shared" si="1"/>
        <v>300</v>
      </c>
      <c r="P34" s="352" t="str">
        <f t="shared" si="2"/>
        <v>○</v>
      </c>
      <c r="Q34" s="352" t="str">
        <f t="shared" si="3"/>
        <v>○</v>
      </c>
      <c r="R34" s="352"/>
      <c r="S34" s="352"/>
    </row>
    <row r="35" spans="1:19" ht="21.75" customHeight="1" x14ac:dyDescent="0.2">
      <c r="A35" s="708"/>
      <c r="B35" s="264" t="s">
        <v>266</v>
      </c>
      <c r="C35" s="719"/>
      <c r="D35" s="292" t="s">
        <v>445</v>
      </c>
      <c r="E35" s="292" t="s">
        <v>445</v>
      </c>
      <c r="F35" s="292" t="s">
        <v>445</v>
      </c>
      <c r="G35" s="407" t="s">
        <v>445</v>
      </c>
      <c r="H35" s="292" t="s">
        <v>445</v>
      </c>
      <c r="I35" s="292" t="s">
        <v>445</v>
      </c>
      <c r="J35" s="292" t="s">
        <v>445</v>
      </c>
      <c r="K35" s="301" t="s">
        <v>445</v>
      </c>
      <c r="L35" s="312" t="s">
        <v>445</v>
      </c>
      <c r="M35" s="1">
        <f t="shared" si="1"/>
        <v>0</v>
      </c>
      <c r="P35" s="352" t="str">
        <f t="shared" si="2"/>
        <v>○</v>
      </c>
      <c r="Q35" s="352" t="str">
        <f t="shared" si="3"/>
        <v>○</v>
      </c>
      <c r="R35" s="352"/>
      <c r="S35" s="352"/>
    </row>
    <row r="36" spans="1:19" ht="21.75" customHeight="1" x14ac:dyDescent="0.2">
      <c r="A36" s="708"/>
      <c r="B36" s="264" t="s">
        <v>321</v>
      </c>
      <c r="C36" s="720"/>
      <c r="D36" s="294" t="s">
        <v>445</v>
      </c>
      <c r="E36" s="294" t="s">
        <v>445</v>
      </c>
      <c r="F36" s="294" t="s">
        <v>445</v>
      </c>
      <c r="G36" s="294" t="s">
        <v>445</v>
      </c>
      <c r="H36" s="294" t="s">
        <v>445</v>
      </c>
      <c r="I36" s="294" t="s">
        <v>445</v>
      </c>
      <c r="J36" s="294" t="s">
        <v>445</v>
      </c>
      <c r="K36" s="408" t="s">
        <v>445</v>
      </c>
      <c r="L36" s="312" t="s">
        <v>445</v>
      </c>
      <c r="M36" s="1">
        <f t="shared" si="1"/>
        <v>0</v>
      </c>
      <c r="N36" s="1">
        <f>SUM(M33:M35)</f>
        <v>300</v>
      </c>
      <c r="P36" s="352" t="str">
        <f t="shared" si="2"/>
        <v>○</v>
      </c>
      <c r="Q36" s="352" t="str">
        <f t="shared" si="3"/>
        <v>○</v>
      </c>
      <c r="R36" s="352"/>
      <c r="S36" s="352"/>
    </row>
    <row r="37" spans="1:19" ht="21.75" customHeight="1" thickBot="1" x14ac:dyDescent="0.25">
      <c r="A37" s="709"/>
      <c r="B37" s="714" t="s">
        <v>386</v>
      </c>
      <c r="C37" s="715"/>
      <c r="D37" s="295">
        <v>16</v>
      </c>
      <c r="E37" s="295">
        <v>11</v>
      </c>
      <c r="F37" s="295">
        <v>4</v>
      </c>
      <c r="G37" s="295">
        <v>15</v>
      </c>
      <c r="H37" s="295">
        <v>1</v>
      </c>
      <c r="I37" s="710"/>
      <c r="J37" s="711"/>
      <c r="K37" s="308">
        <v>76.875</v>
      </c>
      <c r="L37" s="309">
        <v>1230</v>
      </c>
      <c r="M37" s="1">
        <f t="shared" si="1"/>
        <v>1230</v>
      </c>
      <c r="P37" s="352" t="str">
        <f t="shared" si="2"/>
        <v>○</v>
      </c>
      <c r="Q37" s="352" t="str">
        <f t="shared" si="3"/>
        <v>○</v>
      </c>
      <c r="R37" s="352"/>
      <c r="S37" s="352"/>
    </row>
    <row r="38" spans="1:19" ht="21.75" customHeight="1" x14ac:dyDescent="0.2">
      <c r="A38" s="707" t="s">
        <v>129</v>
      </c>
      <c r="B38" s="263" t="s">
        <v>268</v>
      </c>
      <c r="C38" s="718" t="s">
        <v>384</v>
      </c>
      <c r="D38" s="290">
        <v>7</v>
      </c>
      <c r="E38" s="304">
        <v>1</v>
      </c>
      <c r="F38" s="305">
        <v>6</v>
      </c>
      <c r="G38" s="306">
        <v>7</v>
      </c>
      <c r="H38" s="304"/>
      <c r="I38" s="304">
        <v>167</v>
      </c>
      <c r="J38" s="304">
        <v>11</v>
      </c>
      <c r="K38" s="307">
        <v>51.428571428571431</v>
      </c>
      <c r="L38" s="311">
        <v>360</v>
      </c>
      <c r="M38" s="1">
        <f t="shared" si="1"/>
        <v>360</v>
      </c>
      <c r="P38" s="352" t="str">
        <f t="shared" si="2"/>
        <v>○</v>
      </c>
      <c r="Q38" s="352" t="str">
        <f t="shared" si="3"/>
        <v>○</v>
      </c>
      <c r="R38" s="352"/>
      <c r="S38" s="352"/>
    </row>
    <row r="39" spans="1:19" ht="21.75" customHeight="1" x14ac:dyDescent="0.2">
      <c r="A39" s="708"/>
      <c r="B39" s="264" t="s">
        <v>269</v>
      </c>
      <c r="C39" s="719"/>
      <c r="D39" s="292" t="s">
        <v>445</v>
      </c>
      <c r="E39" s="292" t="s">
        <v>445</v>
      </c>
      <c r="F39" s="292" t="s">
        <v>445</v>
      </c>
      <c r="G39" s="420" t="s">
        <v>445</v>
      </c>
      <c r="H39" s="292" t="s">
        <v>445</v>
      </c>
      <c r="I39" s="292" t="s">
        <v>445</v>
      </c>
      <c r="J39" s="292" t="s">
        <v>445</v>
      </c>
      <c r="K39" s="301" t="s">
        <v>445</v>
      </c>
      <c r="L39" s="312" t="s">
        <v>445</v>
      </c>
      <c r="M39" s="1">
        <f t="shared" si="1"/>
        <v>0</v>
      </c>
      <c r="P39" s="352" t="str">
        <f t="shared" si="2"/>
        <v>○</v>
      </c>
      <c r="Q39" s="352" t="str">
        <f t="shared" si="3"/>
        <v>○</v>
      </c>
      <c r="R39" s="352"/>
      <c r="S39" s="352"/>
    </row>
    <row r="40" spans="1:19" ht="21.75" customHeight="1" x14ac:dyDescent="0.2">
      <c r="A40" s="708"/>
      <c r="B40" s="264" t="s">
        <v>270</v>
      </c>
      <c r="C40" s="719"/>
      <c r="D40" s="292"/>
      <c r="E40" s="292"/>
      <c r="F40" s="292"/>
      <c r="G40" s="420"/>
      <c r="H40" s="292"/>
      <c r="I40" s="292"/>
      <c r="J40" s="292"/>
      <c r="K40" s="301"/>
      <c r="L40" s="312"/>
      <c r="M40" s="1">
        <f t="shared" si="1"/>
        <v>0</v>
      </c>
      <c r="N40" s="2"/>
      <c r="P40" s="352" t="str">
        <f t="shared" si="2"/>
        <v>○</v>
      </c>
      <c r="Q40" s="352" t="str">
        <f t="shared" si="3"/>
        <v>○</v>
      </c>
      <c r="R40" s="352"/>
      <c r="S40" s="352"/>
    </row>
    <row r="41" spans="1:19" ht="21.75" customHeight="1" x14ac:dyDescent="0.2">
      <c r="A41" s="708"/>
      <c r="B41" s="264" t="s">
        <v>321</v>
      </c>
      <c r="C41" s="720"/>
      <c r="D41" s="294" t="s">
        <v>445</v>
      </c>
      <c r="E41" s="294" t="s">
        <v>445</v>
      </c>
      <c r="F41" s="294" t="s">
        <v>445</v>
      </c>
      <c r="G41" s="294" t="s">
        <v>445</v>
      </c>
      <c r="H41" s="294" t="s">
        <v>445</v>
      </c>
      <c r="I41" s="294" t="s">
        <v>445</v>
      </c>
      <c r="J41" s="294" t="s">
        <v>445</v>
      </c>
      <c r="K41" s="415" t="s">
        <v>445</v>
      </c>
      <c r="L41" s="312" t="s">
        <v>445</v>
      </c>
      <c r="M41" s="2">
        <f t="shared" si="1"/>
        <v>0</v>
      </c>
      <c r="N41" s="2">
        <f>SUM(M38:M40)</f>
        <v>360</v>
      </c>
      <c r="P41" s="352" t="str">
        <f t="shared" si="2"/>
        <v>○</v>
      </c>
      <c r="Q41" s="352" t="str">
        <f t="shared" si="3"/>
        <v>○</v>
      </c>
      <c r="R41" s="352"/>
      <c r="S41" s="352"/>
    </row>
    <row r="42" spans="1:19" ht="21.75" customHeight="1" thickBot="1" x14ac:dyDescent="0.25">
      <c r="A42" s="709"/>
      <c r="B42" s="714" t="s">
        <v>386</v>
      </c>
      <c r="C42" s="715"/>
      <c r="D42" s="295">
        <v>8</v>
      </c>
      <c r="E42" s="295">
        <v>2</v>
      </c>
      <c r="F42" s="295">
        <v>6</v>
      </c>
      <c r="G42" s="295">
        <v>8</v>
      </c>
      <c r="H42" s="295"/>
      <c r="I42" s="710"/>
      <c r="J42" s="711"/>
      <c r="K42" s="308">
        <v>100</v>
      </c>
      <c r="L42" s="309">
        <v>930</v>
      </c>
      <c r="M42" s="2">
        <f t="shared" si="1"/>
        <v>800</v>
      </c>
      <c r="N42" s="2"/>
      <c r="P42" s="352" t="str">
        <f t="shared" si="2"/>
        <v>○</v>
      </c>
      <c r="Q42" s="352" t="str">
        <f t="shared" si="3"/>
        <v>○</v>
      </c>
      <c r="R42" s="352"/>
      <c r="S42" s="352"/>
    </row>
    <row r="43" spans="1:19" ht="21.75" customHeight="1" x14ac:dyDescent="0.2">
      <c r="A43" s="707" t="s">
        <v>126</v>
      </c>
      <c r="B43" s="263" t="s">
        <v>271</v>
      </c>
      <c r="C43" s="718" t="s">
        <v>384</v>
      </c>
      <c r="D43" s="290" t="s">
        <v>445</v>
      </c>
      <c r="E43" s="304" t="s">
        <v>445</v>
      </c>
      <c r="F43" s="305" t="s">
        <v>445</v>
      </c>
      <c r="G43" s="306" t="s">
        <v>445</v>
      </c>
      <c r="H43" s="304" t="s">
        <v>445</v>
      </c>
      <c r="I43" s="304" t="s">
        <v>445</v>
      </c>
      <c r="J43" s="304" t="s">
        <v>445</v>
      </c>
      <c r="K43" s="307" t="s">
        <v>445</v>
      </c>
      <c r="L43" s="311" t="s">
        <v>445</v>
      </c>
      <c r="M43" s="1">
        <f t="shared" si="1"/>
        <v>0</v>
      </c>
      <c r="P43" s="352" t="str">
        <f t="shared" si="2"/>
        <v>○</v>
      </c>
      <c r="Q43" s="352" t="str">
        <f t="shared" si="3"/>
        <v>○</v>
      </c>
      <c r="R43" s="352"/>
      <c r="S43" s="352"/>
    </row>
    <row r="44" spans="1:19" ht="21.75" customHeight="1" x14ac:dyDescent="0.2">
      <c r="A44" s="708"/>
      <c r="B44" s="264" t="s">
        <v>321</v>
      </c>
      <c r="C44" s="720"/>
      <c r="D44" s="292" t="s">
        <v>445</v>
      </c>
      <c r="E44" s="292" t="s">
        <v>445</v>
      </c>
      <c r="F44" s="292" t="s">
        <v>445</v>
      </c>
      <c r="G44" s="292" t="s">
        <v>445</v>
      </c>
      <c r="H44" s="292" t="s">
        <v>445</v>
      </c>
      <c r="I44" s="292" t="s">
        <v>445</v>
      </c>
      <c r="J44" s="292" t="s">
        <v>445</v>
      </c>
      <c r="K44" s="415" t="s">
        <v>445</v>
      </c>
      <c r="L44" s="312" t="s">
        <v>445</v>
      </c>
      <c r="M44" s="1">
        <f t="shared" si="1"/>
        <v>0</v>
      </c>
      <c r="N44" s="1">
        <f>SUM(M43)</f>
        <v>0</v>
      </c>
      <c r="P44" s="352" t="str">
        <f t="shared" si="2"/>
        <v>○</v>
      </c>
      <c r="Q44" s="352" t="str">
        <f t="shared" si="3"/>
        <v>○</v>
      </c>
      <c r="R44" s="352"/>
      <c r="S44" s="352"/>
    </row>
    <row r="45" spans="1:19" ht="21.75" customHeight="1" thickBot="1" x14ac:dyDescent="0.25">
      <c r="A45" s="709"/>
      <c r="B45" s="714" t="s">
        <v>386</v>
      </c>
      <c r="C45" s="715"/>
      <c r="D45" s="113">
        <v>7</v>
      </c>
      <c r="E45" s="113">
        <v>3</v>
      </c>
      <c r="F45" s="113">
        <v>3</v>
      </c>
      <c r="G45" s="113">
        <v>6</v>
      </c>
      <c r="H45" s="113">
        <v>1</v>
      </c>
      <c r="I45" s="721"/>
      <c r="J45" s="722"/>
      <c r="K45" s="120">
        <v>25.714285714285715</v>
      </c>
      <c r="L45" s="309">
        <v>180</v>
      </c>
      <c r="M45" s="1">
        <f t="shared" si="1"/>
        <v>180</v>
      </c>
      <c r="P45" s="352" t="str">
        <f t="shared" si="2"/>
        <v>○</v>
      </c>
      <c r="Q45" s="352" t="str">
        <f t="shared" si="3"/>
        <v>○</v>
      </c>
      <c r="R45" s="352"/>
      <c r="S45" s="352"/>
    </row>
    <row r="46" spans="1:19" ht="21.75" customHeight="1" x14ac:dyDescent="0.2">
      <c r="A46" s="707" t="s">
        <v>127</v>
      </c>
      <c r="B46" s="263" t="s">
        <v>272</v>
      </c>
      <c r="C46" s="718" t="s">
        <v>384</v>
      </c>
      <c r="D46" s="290">
        <v>4</v>
      </c>
      <c r="E46" s="304">
        <v>4</v>
      </c>
      <c r="F46" s="305"/>
      <c r="G46" s="310">
        <v>4</v>
      </c>
      <c r="H46" s="304"/>
      <c r="I46" s="304">
        <v>120</v>
      </c>
      <c r="J46" s="304">
        <v>4</v>
      </c>
      <c r="K46" s="307"/>
      <c r="L46" s="311"/>
      <c r="M46" s="1">
        <f t="shared" si="1"/>
        <v>0</v>
      </c>
      <c r="P46" s="352" t="str">
        <f t="shared" si="2"/>
        <v>○</v>
      </c>
      <c r="Q46" s="352" t="str">
        <f t="shared" si="3"/>
        <v>○</v>
      </c>
      <c r="R46" s="352"/>
      <c r="S46" s="352"/>
    </row>
    <row r="47" spans="1:19" ht="21.75" customHeight="1" x14ac:dyDescent="0.2">
      <c r="A47" s="708"/>
      <c r="B47" s="264" t="s">
        <v>273</v>
      </c>
      <c r="C47" s="719"/>
      <c r="D47" s="292" t="s">
        <v>445</v>
      </c>
      <c r="E47" s="292" t="s">
        <v>445</v>
      </c>
      <c r="F47" s="292" t="s">
        <v>445</v>
      </c>
      <c r="G47" s="292" t="s">
        <v>445</v>
      </c>
      <c r="H47" s="292" t="s">
        <v>445</v>
      </c>
      <c r="I47" s="292" t="s">
        <v>445</v>
      </c>
      <c r="J47" s="292" t="s">
        <v>445</v>
      </c>
      <c r="K47" s="301" t="s">
        <v>445</v>
      </c>
      <c r="L47" s="312" t="s">
        <v>445</v>
      </c>
      <c r="M47" s="1">
        <f t="shared" si="1"/>
        <v>0</v>
      </c>
      <c r="P47" s="352" t="str">
        <f t="shared" si="2"/>
        <v>○</v>
      </c>
      <c r="Q47" s="352" t="str">
        <f t="shared" si="3"/>
        <v>○</v>
      </c>
      <c r="R47" s="352"/>
      <c r="S47" s="352"/>
    </row>
    <row r="48" spans="1:19" ht="21.75" customHeight="1" x14ac:dyDescent="0.2">
      <c r="A48" s="708"/>
      <c r="B48" s="264" t="s">
        <v>274</v>
      </c>
      <c r="C48" s="719"/>
      <c r="D48" s="292"/>
      <c r="E48" s="292"/>
      <c r="F48" s="292"/>
      <c r="G48" s="410"/>
      <c r="H48" s="292"/>
      <c r="I48" s="292"/>
      <c r="J48" s="292"/>
      <c r="K48" s="301"/>
      <c r="L48" s="312"/>
      <c r="M48" s="1">
        <f t="shared" si="1"/>
        <v>0</v>
      </c>
      <c r="P48" s="352" t="str">
        <f t="shared" si="2"/>
        <v>○</v>
      </c>
      <c r="Q48" s="352" t="str">
        <f t="shared" si="3"/>
        <v>○</v>
      </c>
      <c r="R48" s="352"/>
      <c r="S48" s="352"/>
    </row>
    <row r="49" spans="1:19" ht="21.75" customHeight="1" x14ac:dyDescent="0.2">
      <c r="A49" s="708"/>
      <c r="B49" s="264" t="s">
        <v>321</v>
      </c>
      <c r="C49" s="720"/>
      <c r="D49" s="294" t="s">
        <v>445</v>
      </c>
      <c r="E49" s="294" t="s">
        <v>445</v>
      </c>
      <c r="F49" s="294" t="s">
        <v>445</v>
      </c>
      <c r="G49" s="294" t="s">
        <v>445</v>
      </c>
      <c r="H49" s="294" t="s">
        <v>445</v>
      </c>
      <c r="I49" s="294" t="s">
        <v>445</v>
      </c>
      <c r="J49" s="294" t="s">
        <v>445</v>
      </c>
      <c r="K49" s="408" t="s">
        <v>445</v>
      </c>
      <c r="L49" s="312" t="s">
        <v>445</v>
      </c>
      <c r="M49" s="1">
        <f t="shared" si="1"/>
        <v>0</v>
      </c>
      <c r="N49" s="1">
        <f>SUM(M46:M48)</f>
        <v>0</v>
      </c>
      <c r="P49" s="352" t="str">
        <f t="shared" si="2"/>
        <v>○</v>
      </c>
      <c r="Q49" s="352" t="str">
        <f t="shared" si="3"/>
        <v>○</v>
      </c>
      <c r="R49" s="352"/>
      <c r="S49" s="352"/>
    </row>
    <row r="50" spans="1:19" ht="21.75" customHeight="1" thickBot="1" x14ac:dyDescent="0.25">
      <c r="A50" s="709"/>
      <c r="B50" s="714" t="s">
        <v>386</v>
      </c>
      <c r="C50" s="715"/>
      <c r="D50" s="295">
        <v>5</v>
      </c>
      <c r="E50" s="295">
        <v>5</v>
      </c>
      <c r="F50" s="295"/>
      <c r="G50" s="295">
        <v>5</v>
      </c>
      <c r="H50" s="295"/>
      <c r="I50" s="710"/>
      <c r="J50" s="711"/>
      <c r="K50" s="308">
        <v>12</v>
      </c>
      <c r="L50" s="309">
        <v>60</v>
      </c>
      <c r="M50" s="1">
        <f t="shared" si="1"/>
        <v>60</v>
      </c>
      <c r="P50" s="352" t="str">
        <f t="shared" si="2"/>
        <v>○</v>
      </c>
      <c r="Q50" s="352" t="str">
        <f t="shared" si="3"/>
        <v>○</v>
      </c>
      <c r="R50" s="352"/>
      <c r="S50" s="352"/>
    </row>
    <row r="51" spans="1:19" ht="21.75" customHeight="1" x14ac:dyDescent="0.2">
      <c r="A51" s="707" t="s">
        <v>128</v>
      </c>
      <c r="B51" s="266" t="s">
        <v>275</v>
      </c>
      <c r="C51" s="718" t="s">
        <v>384</v>
      </c>
      <c r="D51" s="290"/>
      <c r="E51" s="304"/>
      <c r="F51" s="305"/>
      <c r="G51" s="306"/>
      <c r="H51" s="304"/>
      <c r="I51" s="304"/>
      <c r="J51" s="304"/>
      <c r="K51" s="307"/>
      <c r="L51" s="311"/>
      <c r="M51" s="1">
        <f t="shared" si="1"/>
        <v>0</v>
      </c>
      <c r="P51" s="352" t="str">
        <f t="shared" si="2"/>
        <v>○</v>
      </c>
      <c r="Q51" s="352" t="str">
        <f t="shared" si="3"/>
        <v>○</v>
      </c>
      <c r="R51" s="352"/>
      <c r="S51" s="352"/>
    </row>
    <row r="52" spans="1:19" ht="21.75" customHeight="1" x14ac:dyDescent="0.2">
      <c r="A52" s="708"/>
      <c r="B52" s="267" t="s">
        <v>276</v>
      </c>
      <c r="C52" s="719"/>
      <c r="D52" s="291"/>
      <c r="E52" s="291"/>
      <c r="F52" s="291"/>
      <c r="G52" s="291"/>
      <c r="H52" s="291"/>
      <c r="I52" s="291"/>
      <c r="J52" s="291"/>
      <c r="K52" s="299"/>
      <c r="L52" s="314"/>
      <c r="M52" s="1">
        <f t="shared" si="1"/>
        <v>0</v>
      </c>
      <c r="P52" s="352" t="str">
        <f t="shared" si="2"/>
        <v>○</v>
      </c>
      <c r="Q52" s="352" t="str">
        <f t="shared" si="3"/>
        <v>○</v>
      </c>
      <c r="R52" s="352"/>
      <c r="S52" s="352"/>
    </row>
    <row r="53" spans="1:19" ht="21.75" customHeight="1" x14ac:dyDescent="0.2">
      <c r="A53" s="708"/>
      <c r="B53" s="267" t="s">
        <v>277</v>
      </c>
      <c r="C53" s="719"/>
      <c r="D53" s="292"/>
      <c r="E53" s="292"/>
      <c r="F53" s="292"/>
      <c r="G53" s="292"/>
      <c r="H53" s="292"/>
      <c r="I53" s="292"/>
      <c r="J53" s="292"/>
      <c r="K53" s="299"/>
      <c r="L53" s="314"/>
      <c r="M53" s="1">
        <f t="shared" si="1"/>
        <v>0</v>
      </c>
      <c r="P53" s="352" t="str">
        <f t="shared" si="2"/>
        <v>○</v>
      </c>
      <c r="Q53" s="352" t="str">
        <f t="shared" si="3"/>
        <v>○</v>
      </c>
      <c r="R53" s="352"/>
      <c r="S53" s="352"/>
    </row>
    <row r="54" spans="1:19" ht="21.75" customHeight="1" x14ac:dyDescent="0.2">
      <c r="A54" s="708"/>
      <c r="B54" s="267" t="s">
        <v>278</v>
      </c>
      <c r="C54" s="719"/>
      <c r="D54" s="292">
        <v>2</v>
      </c>
      <c r="E54" s="292">
        <v>2</v>
      </c>
      <c r="F54" s="292"/>
      <c r="G54" s="292">
        <v>2</v>
      </c>
      <c r="H54" s="292"/>
      <c r="I54" s="292">
        <v>319</v>
      </c>
      <c r="J54" s="292">
        <v>7</v>
      </c>
      <c r="K54" s="301"/>
      <c r="L54" s="312"/>
      <c r="M54" s="1">
        <f t="shared" si="1"/>
        <v>0</v>
      </c>
      <c r="P54" s="352" t="str">
        <f t="shared" si="2"/>
        <v>○</v>
      </c>
      <c r="Q54" s="352" t="str">
        <f t="shared" si="3"/>
        <v>○</v>
      </c>
      <c r="R54" s="352"/>
      <c r="S54" s="352"/>
    </row>
    <row r="55" spans="1:19" ht="21.75" customHeight="1" x14ac:dyDescent="0.2">
      <c r="A55" s="708"/>
      <c r="B55" s="267" t="s">
        <v>279</v>
      </c>
      <c r="C55" s="719"/>
      <c r="D55" s="292"/>
      <c r="E55" s="292"/>
      <c r="F55" s="292"/>
      <c r="G55" s="292"/>
      <c r="H55" s="292"/>
      <c r="I55" s="292"/>
      <c r="J55" s="292"/>
      <c r="K55" s="301"/>
      <c r="L55" s="312"/>
      <c r="M55" s="1">
        <f t="shared" si="1"/>
        <v>0</v>
      </c>
      <c r="P55" s="352" t="str">
        <f t="shared" si="2"/>
        <v>○</v>
      </c>
      <c r="Q55" s="352" t="str">
        <f t="shared" si="3"/>
        <v>○</v>
      </c>
      <c r="R55" s="352"/>
      <c r="S55" s="352"/>
    </row>
    <row r="56" spans="1:19" ht="21.75" customHeight="1" x14ac:dyDescent="0.2">
      <c r="A56" s="708"/>
      <c r="B56" s="267" t="s">
        <v>280</v>
      </c>
      <c r="C56" s="719"/>
      <c r="D56" s="292" t="s">
        <v>445</v>
      </c>
      <c r="E56" s="292" t="s">
        <v>445</v>
      </c>
      <c r="F56" s="292" t="s">
        <v>445</v>
      </c>
      <c r="G56" s="292" t="s">
        <v>445</v>
      </c>
      <c r="H56" s="292" t="s">
        <v>445</v>
      </c>
      <c r="I56" s="292" t="s">
        <v>445</v>
      </c>
      <c r="J56" s="292" t="s">
        <v>445</v>
      </c>
      <c r="K56" s="301" t="s">
        <v>445</v>
      </c>
      <c r="L56" s="312" t="s">
        <v>445</v>
      </c>
      <c r="M56" s="1">
        <f t="shared" si="1"/>
        <v>0</v>
      </c>
      <c r="P56" s="352" t="str">
        <f t="shared" si="2"/>
        <v>○</v>
      </c>
      <c r="Q56" s="352" t="str">
        <f t="shared" si="3"/>
        <v>○</v>
      </c>
      <c r="R56" s="352"/>
      <c r="S56" s="352"/>
    </row>
    <row r="57" spans="1:19" ht="21.75" customHeight="1" x14ac:dyDescent="0.2">
      <c r="A57" s="708"/>
      <c r="B57" s="267" t="s">
        <v>281</v>
      </c>
      <c r="C57" s="719"/>
      <c r="D57" s="293"/>
      <c r="E57" s="296"/>
      <c r="F57" s="297"/>
      <c r="G57" s="298"/>
      <c r="H57" s="296"/>
      <c r="I57" s="296"/>
      <c r="J57" s="296"/>
      <c r="K57" s="301"/>
      <c r="L57" s="312"/>
      <c r="M57" s="1">
        <f t="shared" si="1"/>
        <v>0</v>
      </c>
      <c r="P57" s="352" t="str">
        <f t="shared" si="2"/>
        <v>○</v>
      </c>
      <c r="Q57" s="352" t="str">
        <f t="shared" si="3"/>
        <v>○</v>
      </c>
      <c r="R57" s="352"/>
      <c r="S57" s="352"/>
    </row>
    <row r="58" spans="1:19" ht="21.75" customHeight="1" x14ac:dyDescent="0.2">
      <c r="A58" s="708"/>
      <c r="B58" s="267" t="s">
        <v>282</v>
      </c>
      <c r="C58" s="719"/>
      <c r="D58" s="293">
        <v>4</v>
      </c>
      <c r="E58" s="296">
        <v>4</v>
      </c>
      <c r="F58" s="297"/>
      <c r="G58" s="300">
        <v>4</v>
      </c>
      <c r="H58" s="296"/>
      <c r="I58" s="296">
        <v>45</v>
      </c>
      <c r="J58" s="296">
        <v>2</v>
      </c>
      <c r="K58" s="301">
        <v>82.5</v>
      </c>
      <c r="L58" s="312">
        <v>330</v>
      </c>
      <c r="M58" s="1">
        <f t="shared" ref="M58:M89" si="4">D58*K58/100*100</f>
        <v>330</v>
      </c>
      <c r="P58" s="352" t="str">
        <f t="shared" si="2"/>
        <v>○</v>
      </c>
      <c r="Q58" s="352" t="str">
        <f t="shared" si="3"/>
        <v>○</v>
      </c>
      <c r="R58" s="352"/>
      <c r="S58" s="352"/>
    </row>
    <row r="59" spans="1:19" ht="21.75" customHeight="1" x14ac:dyDescent="0.2">
      <c r="A59" s="708"/>
      <c r="B59" s="264" t="s">
        <v>321</v>
      </c>
      <c r="C59" s="720"/>
      <c r="D59" s="294" t="s">
        <v>445</v>
      </c>
      <c r="E59" s="294" t="s">
        <v>445</v>
      </c>
      <c r="F59" s="294" t="s">
        <v>445</v>
      </c>
      <c r="G59" s="294" t="s">
        <v>445</v>
      </c>
      <c r="H59" s="294" t="s">
        <v>445</v>
      </c>
      <c r="I59" s="294" t="s">
        <v>445</v>
      </c>
      <c r="J59" s="294" t="s">
        <v>445</v>
      </c>
      <c r="K59" s="303" t="s">
        <v>445</v>
      </c>
      <c r="L59" s="312" t="s">
        <v>445</v>
      </c>
      <c r="M59" s="1">
        <f t="shared" si="4"/>
        <v>0</v>
      </c>
      <c r="N59" s="1">
        <f>SUM(M51:M58)</f>
        <v>330</v>
      </c>
      <c r="P59" s="352" t="str">
        <f t="shared" si="2"/>
        <v>○</v>
      </c>
      <c r="Q59" s="352" t="str">
        <f t="shared" si="3"/>
        <v>○</v>
      </c>
      <c r="R59" s="352"/>
      <c r="S59" s="352"/>
    </row>
    <row r="60" spans="1:19" ht="21.75" customHeight="1" thickBot="1" x14ac:dyDescent="0.25">
      <c r="A60" s="709"/>
      <c r="B60" s="714" t="s">
        <v>386</v>
      </c>
      <c r="C60" s="715"/>
      <c r="D60" s="295">
        <v>12</v>
      </c>
      <c r="E60" s="295">
        <v>9</v>
      </c>
      <c r="F60" s="295">
        <v>3</v>
      </c>
      <c r="G60" s="295">
        <v>12</v>
      </c>
      <c r="H60" s="295"/>
      <c r="I60" s="721"/>
      <c r="J60" s="722"/>
      <c r="K60" s="308">
        <v>42.5</v>
      </c>
      <c r="L60" s="309">
        <v>510</v>
      </c>
      <c r="M60" s="1">
        <f t="shared" si="4"/>
        <v>509.99999999999994</v>
      </c>
      <c r="P60" s="352" t="str">
        <f t="shared" si="2"/>
        <v>○</v>
      </c>
      <c r="Q60" s="352" t="str">
        <f t="shared" si="3"/>
        <v>○</v>
      </c>
      <c r="R60" s="352"/>
      <c r="S60" s="352"/>
    </row>
    <row r="61" spans="1:19" s="163" customFormat="1" ht="21.75" customHeight="1" x14ac:dyDescent="0.2">
      <c r="A61" s="707" t="s">
        <v>130</v>
      </c>
      <c r="B61" s="263" t="s">
        <v>283</v>
      </c>
      <c r="C61" s="718" t="s">
        <v>384</v>
      </c>
      <c r="D61" s="290">
        <v>17</v>
      </c>
      <c r="E61" s="304">
        <v>6</v>
      </c>
      <c r="F61" s="305">
        <v>11</v>
      </c>
      <c r="G61" s="306">
        <v>17</v>
      </c>
      <c r="H61" s="304"/>
      <c r="I61" s="304">
        <v>98</v>
      </c>
      <c r="J61" s="304">
        <v>17</v>
      </c>
      <c r="K61" s="307">
        <v>37.058823529411768</v>
      </c>
      <c r="L61" s="311">
        <v>630</v>
      </c>
      <c r="M61" s="1">
        <f t="shared" si="4"/>
        <v>630</v>
      </c>
      <c r="N61" s="1"/>
      <c r="P61" s="352" t="str">
        <f t="shared" ref="P61:P92" si="5">IF(OR(G61=SUM(E61:F61)),"○","合ってない")</f>
        <v>○</v>
      </c>
      <c r="Q61" s="352" t="str">
        <f t="shared" ref="Q61:Q92" si="6">IF(OR(D61=G61+H61),"○","合ってない")</f>
        <v>○</v>
      </c>
      <c r="R61" s="358"/>
      <c r="S61" s="358"/>
    </row>
    <row r="62" spans="1:19" ht="21.75" customHeight="1" x14ac:dyDescent="0.2">
      <c r="A62" s="708"/>
      <c r="B62" s="412" t="s">
        <v>284</v>
      </c>
      <c r="C62" s="719"/>
      <c r="D62" s="292" t="s">
        <v>445</v>
      </c>
      <c r="E62" s="292" t="s">
        <v>445</v>
      </c>
      <c r="F62" s="292" t="s">
        <v>445</v>
      </c>
      <c r="G62" s="413" t="s">
        <v>445</v>
      </c>
      <c r="H62" s="292" t="s">
        <v>445</v>
      </c>
      <c r="I62" s="292" t="s">
        <v>445</v>
      </c>
      <c r="J62" s="292" t="s">
        <v>445</v>
      </c>
      <c r="K62" s="301" t="s">
        <v>445</v>
      </c>
      <c r="L62" s="312" t="s">
        <v>445</v>
      </c>
      <c r="M62" s="1">
        <f t="shared" si="4"/>
        <v>0</v>
      </c>
      <c r="P62" s="352" t="str">
        <f t="shared" si="5"/>
        <v>○</v>
      </c>
      <c r="Q62" s="352" t="str">
        <f t="shared" si="6"/>
        <v>○</v>
      </c>
      <c r="R62" s="352"/>
      <c r="S62" s="352"/>
    </row>
    <row r="63" spans="1:19" ht="21.75" customHeight="1" x14ac:dyDescent="0.2">
      <c r="A63" s="708"/>
      <c r="B63" s="412" t="s">
        <v>285</v>
      </c>
      <c r="C63" s="719"/>
      <c r="D63" s="292"/>
      <c r="E63" s="292"/>
      <c r="F63" s="292"/>
      <c r="G63" s="413"/>
      <c r="H63" s="292"/>
      <c r="I63" s="292"/>
      <c r="J63" s="292"/>
      <c r="K63" s="301"/>
      <c r="L63" s="312"/>
      <c r="M63" s="1">
        <f t="shared" si="4"/>
        <v>0</v>
      </c>
      <c r="P63" s="352" t="str">
        <f t="shared" si="5"/>
        <v>○</v>
      </c>
      <c r="Q63" s="352" t="str">
        <f t="shared" si="6"/>
        <v>○</v>
      </c>
      <c r="R63" s="352"/>
      <c r="S63" s="352"/>
    </row>
    <row r="64" spans="1:19" ht="21.75" customHeight="1" x14ac:dyDescent="0.2">
      <c r="A64" s="708"/>
      <c r="B64" s="412" t="s">
        <v>286</v>
      </c>
      <c r="C64" s="719"/>
      <c r="D64" s="292"/>
      <c r="E64" s="292"/>
      <c r="F64" s="292"/>
      <c r="G64" s="413"/>
      <c r="H64" s="292"/>
      <c r="I64" s="292"/>
      <c r="J64" s="292"/>
      <c r="K64" s="301"/>
      <c r="L64" s="312"/>
      <c r="M64" s="1">
        <f t="shared" si="4"/>
        <v>0</v>
      </c>
      <c r="P64" s="352" t="str">
        <f t="shared" si="5"/>
        <v>○</v>
      </c>
      <c r="Q64" s="352" t="str">
        <f t="shared" si="6"/>
        <v>○</v>
      </c>
      <c r="R64" s="352"/>
      <c r="S64" s="352"/>
    </row>
    <row r="65" spans="1:19" s="163" customFormat="1" ht="21.75" customHeight="1" x14ac:dyDescent="0.2">
      <c r="A65" s="708"/>
      <c r="B65" s="412" t="s">
        <v>287</v>
      </c>
      <c r="C65" s="719"/>
      <c r="D65" s="292" t="s">
        <v>445</v>
      </c>
      <c r="E65" s="292" t="s">
        <v>445</v>
      </c>
      <c r="F65" s="292" t="s">
        <v>445</v>
      </c>
      <c r="G65" s="413" t="s">
        <v>445</v>
      </c>
      <c r="H65" s="292" t="s">
        <v>445</v>
      </c>
      <c r="I65" s="292" t="s">
        <v>445</v>
      </c>
      <c r="J65" s="292" t="s">
        <v>445</v>
      </c>
      <c r="K65" s="301" t="s">
        <v>445</v>
      </c>
      <c r="L65" s="312" t="s">
        <v>445</v>
      </c>
      <c r="M65" s="1">
        <f t="shared" si="4"/>
        <v>0</v>
      </c>
      <c r="N65" s="1"/>
      <c r="P65" s="352" t="str">
        <f t="shared" si="5"/>
        <v>○</v>
      </c>
      <c r="Q65" s="352" t="str">
        <f t="shared" si="6"/>
        <v>○</v>
      </c>
      <c r="R65" s="358"/>
      <c r="S65" s="358"/>
    </row>
    <row r="66" spans="1:19" s="163" customFormat="1" ht="21.75" customHeight="1" x14ac:dyDescent="0.2">
      <c r="A66" s="708"/>
      <c r="B66" s="264" t="s">
        <v>288</v>
      </c>
      <c r="C66" s="719"/>
      <c r="D66" s="292" t="s">
        <v>445</v>
      </c>
      <c r="E66" s="292" t="s">
        <v>445</v>
      </c>
      <c r="F66" s="292" t="s">
        <v>445</v>
      </c>
      <c r="G66" s="413" t="s">
        <v>445</v>
      </c>
      <c r="H66" s="292" t="s">
        <v>445</v>
      </c>
      <c r="I66" s="292" t="s">
        <v>445</v>
      </c>
      <c r="J66" s="292" t="s">
        <v>445</v>
      </c>
      <c r="K66" s="301" t="s">
        <v>445</v>
      </c>
      <c r="L66" s="312" t="s">
        <v>445</v>
      </c>
      <c r="M66" s="1">
        <f t="shared" si="4"/>
        <v>0</v>
      </c>
      <c r="N66" s="1"/>
      <c r="P66" s="352" t="str">
        <f t="shared" si="5"/>
        <v>○</v>
      </c>
      <c r="Q66" s="352" t="str">
        <f t="shared" si="6"/>
        <v>○</v>
      </c>
      <c r="R66" s="358"/>
      <c r="S66" s="358"/>
    </row>
    <row r="67" spans="1:19" s="163" customFormat="1" ht="21.75" customHeight="1" x14ac:dyDescent="0.2">
      <c r="A67" s="708"/>
      <c r="B67" s="264" t="s">
        <v>289</v>
      </c>
      <c r="C67" s="719"/>
      <c r="D67" s="292"/>
      <c r="E67" s="292"/>
      <c r="F67" s="292"/>
      <c r="G67" s="413"/>
      <c r="H67" s="292"/>
      <c r="I67" s="292"/>
      <c r="J67" s="292"/>
      <c r="K67" s="301"/>
      <c r="L67" s="312"/>
      <c r="M67" s="1">
        <f t="shared" si="4"/>
        <v>0</v>
      </c>
      <c r="N67" s="1"/>
      <c r="P67" s="352" t="str">
        <f t="shared" si="5"/>
        <v>○</v>
      </c>
      <c r="Q67" s="352" t="str">
        <f t="shared" si="6"/>
        <v>○</v>
      </c>
      <c r="R67" s="358"/>
      <c r="S67" s="358"/>
    </row>
    <row r="68" spans="1:19" s="163" customFormat="1" ht="21.75" customHeight="1" x14ac:dyDescent="0.2">
      <c r="A68" s="708"/>
      <c r="B68" s="264" t="s">
        <v>290</v>
      </c>
      <c r="C68" s="719"/>
      <c r="D68" s="292"/>
      <c r="E68" s="292"/>
      <c r="F68" s="292"/>
      <c r="G68" s="413"/>
      <c r="H68" s="292"/>
      <c r="I68" s="292"/>
      <c r="J68" s="292"/>
      <c r="K68" s="301"/>
      <c r="L68" s="312"/>
      <c r="M68" s="1">
        <f t="shared" si="4"/>
        <v>0</v>
      </c>
      <c r="N68" s="1"/>
      <c r="P68" s="352" t="str">
        <f t="shared" si="5"/>
        <v>○</v>
      </c>
      <c r="Q68" s="352" t="str">
        <f t="shared" si="6"/>
        <v>○</v>
      </c>
      <c r="R68" s="358"/>
      <c r="S68" s="358"/>
    </row>
    <row r="69" spans="1:19" s="163" customFormat="1" ht="21.75" customHeight="1" x14ac:dyDescent="0.2">
      <c r="A69" s="708"/>
      <c r="B69" s="264" t="s">
        <v>291</v>
      </c>
      <c r="C69" s="719"/>
      <c r="D69" s="292" t="s">
        <v>445</v>
      </c>
      <c r="E69" s="292" t="s">
        <v>445</v>
      </c>
      <c r="F69" s="292" t="s">
        <v>445</v>
      </c>
      <c r="G69" s="413" t="s">
        <v>445</v>
      </c>
      <c r="H69" s="292" t="s">
        <v>445</v>
      </c>
      <c r="I69" s="292" t="s">
        <v>445</v>
      </c>
      <c r="J69" s="292" t="s">
        <v>445</v>
      </c>
      <c r="K69" s="301" t="s">
        <v>445</v>
      </c>
      <c r="L69" s="312" t="s">
        <v>445</v>
      </c>
      <c r="M69" s="1">
        <f t="shared" si="4"/>
        <v>0</v>
      </c>
      <c r="N69" s="1"/>
      <c r="P69" s="352" t="str">
        <f t="shared" si="5"/>
        <v>○</v>
      </c>
      <c r="Q69" s="352" t="str">
        <f t="shared" si="6"/>
        <v>○</v>
      </c>
      <c r="R69" s="358"/>
      <c r="S69" s="358"/>
    </row>
    <row r="70" spans="1:19" ht="21.75" customHeight="1" x14ac:dyDescent="0.2">
      <c r="A70" s="708"/>
      <c r="B70" s="264" t="s">
        <v>321</v>
      </c>
      <c r="C70" s="720"/>
      <c r="D70" s="294" t="s">
        <v>445</v>
      </c>
      <c r="E70" s="294" t="s">
        <v>445</v>
      </c>
      <c r="F70" s="294" t="s">
        <v>445</v>
      </c>
      <c r="G70" s="294" t="s">
        <v>445</v>
      </c>
      <c r="H70" s="294" t="s">
        <v>445</v>
      </c>
      <c r="I70" s="294" t="s">
        <v>445</v>
      </c>
      <c r="J70" s="294" t="s">
        <v>445</v>
      </c>
      <c r="K70" s="301" t="s">
        <v>445</v>
      </c>
      <c r="L70" s="313" t="s">
        <v>445</v>
      </c>
      <c r="M70" s="1">
        <f t="shared" si="4"/>
        <v>0</v>
      </c>
      <c r="N70" s="1">
        <f>SUM(M61:M69)</f>
        <v>630</v>
      </c>
      <c r="P70" s="352" t="str">
        <f t="shared" si="5"/>
        <v>○</v>
      </c>
      <c r="Q70" s="352" t="str">
        <f t="shared" si="6"/>
        <v>○</v>
      </c>
      <c r="R70" s="352"/>
      <c r="S70" s="352"/>
    </row>
    <row r="71" spans="1:19" s="163" customFormat="1" ht="21.75" customHeight="1" thickBot="1" x14ac:dyDescent="0.25">
      <c r="A71" s="709"/>
      <c r="B71" s="714" t="s">
        <v>386</v>
      </c>
      <c r="C71" s="715"/>
      <c r="D71" s="295">
        <v>12</v>
      </c>
      <c r="E71" s="295">
        <v>9</v>
      </c>
      <c r="F71" s="295">
        <v>2</v>
      </c>
      <c r="G71" s="295">
        <v>11</v>
      </c>
      <c r="H71" s="295">
        <v>1</v>
      </c>
      <c r="I71" s="710"/>
      <c r="J71" s="711"/>
      <c r="K71" s="308">
        <v>57.5</v>
      </c>
      <c r="L71" s="309">
        <v>690</v>
      </c>
      <c r="M71" s="1">
        <f t="shared" si="4"/>
        <v>690</v>
      </c>
      <c r="N71" s="1"/>
      <c r="P71" s="352" t="str">
        <f t="shared" si="5"/>
        <v>○</v>
      </c>
      <c r="Q71" s="352" t="str">
        <f t="shared" si="6"/>
        <v>○</v>
      </c>
      <c r="R71" s="358"/>
      <c r="S71" s="358"/>
    </row>
    <row r="72" spans="1:19" ht="21.75" customHeight="1" x14ac:dyDescent="0.2">
      <c r="A72" s="707" t="s">
        <v>131</v>
      </c>
      <c r="B72" s="263" t="s">
        <v>292</v>
      </c>
      <c r="C72" s="718" t="s">
        <v>384</v>
      </c>
      <c r="D72" s="290" t="s">
        <v>445</v>
      </c>
      <c r="E72" s="304" t="s">
        <v>445</v>
      </c>
      <c r="F72" s="305" t="s">
        <v>445</v>
      </c>
      <c r="G72" s="290" t="s">
        <v>445</v>
      </c>
      <c r="H72" s="304" t="s">
        <v>445</v>
      </c>
      <c r="I72" s="304" t="s">
        <v>445</v>
      </c>
      <c r="J72" s="304" t="s">
        <v>445</v>
      </c>
      <c r="K72" s="307" t="s">
        <v>445</v>
      </c>
      <c r="L72" s="311" t="s">
        <v>445</v>
      </c>
      <c r="M72" s="1">
        <f t="shared" si="4"/>
        <v>0</v>
      </c>
      <c r="P72" s="352" t="str">
        <f t="shared" si="5"/>
        <v>○</v>
      </c>
      <c r="Q72" s="352" t="str">
        <f t="shared" si="6"/>
        <v>○</v>
      </c>
      <c r="R72" s="352"/>
      <c r="S72" s="352"/>
    </row>
    <row r="73" spans="1:19" ht="21.75" customHeight="1" x14ac:dyDescent="0.2">
      <c r="A73" s="708"/>
      <c r="B73" s="264" t="s">
        <v>293</v>
      </c>
      <c r="C73" s="719"/>
      <c r="D73" s="292"/>
      <c r="E73" s="292"/>
      <c r="F73" s="292"/>
      <c r="G73" s="292"/>
      <c r="H73" s="292"/>
      <c r="I73" s="292"/>
      <c r="J73" s="292"/>
      <c r="K73" s="301"/>
      <c r="L73" s="312"/>
      <c r="M73" s="1">
        <f t="shared" si="4"/>
        <v>0</v>
      </c>
      <c r="P73" s="352" t="str">
        <f t="shared" si="5"/>
        <v>○</v>
      </c>
      <c r="Q73" s="352" t="str">
        <f t="shared" si="6"/>
        <v>○</v>
      </c>
      <c r="R73" s="352"/>
      <c r="S73" s="352"/>
    </row>
    <row r="74" spans="1:19" ht="21.75" customHeight="1" x14ac:dyDescent="0.2">
      <c r="A74" s="708"/>
      <c r="B74" s="264" t="s">
        <v>294</v>
      </c>
      <c r="C74" s="719"/>
      <c r="D74" s="292" t="s">
        <v>445</v>
      </c>
      <c r="E74" s="292" t="s">
        <v>445</v>
      </c>
      <c r="F74" s="292" t="s">
        <v>445</v>
      </c>
      <c r="G74" s="292" t="s">
        <v>445</v>
      </c>
      <c r="H74" s="292" t="s">
        <v>445</v>
      </c>
      <c r="I74" s="292" t="s">
        <v>445</v>
      </c>
      <c r="J74" s="292" t="s">
        <v>445</v>
      </c>
      <c r="K74" s="301" t="s">
        <v>445</v>
      </c>
      <c r="L74" s="312" t="s">
        <v>445</v>
      </c>
      <c r="M74" s="1">
        <f t="shared" si="4"/>
        <v>0</v>
      </c>
      <c r="P74" s="352" t="str">
        <f t="shared" si="5"/>
        <v>○</v>
      </c>
      <c r="Q74" s="352" t="str">
        <f t="shared" si="6"/>
        <v>○</v>
      </c>
      <c r="R74" s="352"/>
      <c r="S74" s="352"/>
    </row>
    <row r="75" spans="1:19" ht="21.75" customHeight="1" x14ac:dyDescent="0.2">
      <c r="A75" s="708"/>
      <c r="B75" s="264" t="s">
        <v>321</v>
      </c>
      <c r="C75" s="720"/>
      <c r="D75" s="294" t="s">
        <v>445</v>
      </c>
      <c r="E75" s="294" t="s">
        <v>445</v>
      </c>
      <c r="F75" s="294" t="s">
        <v>445</v>
      </c>
      <c r="G75" s="294" t="s">
        <v>445</v>
      </c>
      <c r="H75" s="294" t="s">
        <v>445</v>
      </c>
      <c r="I75" s="419" t="s">
        <v>445</v>
      </c>
      <c r="J75" s="294" t="s">
        <v>445</v>
      </c>
      <c r="K75" s="415" t="s">
        <v>445</v>
      </c>
      <c r="L75" s="312" t="s">
        <v>445</v>
      </c>
      <c r="M75" s="1">
        <f t="shared" si="4"/>
        <v>0</v>
      </c>
      <c r="N75" s="1">
        <f>SUM(M72:M74)</f>
        <v>0</v>
      </c>
      <c r="P75" s="352" t="str">
        <f t="shared" si="5"/>
        <v>○</v>
      </c>
      <c r="Q75" s="352" t="str">
        <f t="shared" si="6"/>
        <v>○</v>
      </c>
      <c r="R75" s="352"/>
      <c r="S75" s="352"/>
    </row>
    <row r="76" spans="1:19" ht="21.75" customHeight="1" thickBot="1" x14ac:dyDescent="0.25">
      <c r="A76" s="709"/>
      <c r="B76" s="714" t="s">
        <v>386</v>
      </c>
      <c r="C76" s="715"/>
      <c r="D76" s="295">
        <v>39</v>
      </c>
      <c r="E76" s="295"/>
      <c r="F76" s="295">
        <v>39</v>
      </c>
      <c r="G76" s="295">
        <v>39</v>
      </c>
      <c r="H76" s="295"/>
      <c r="I76" s="710"/>
      <c r="J76" s="711"/>
      <c r="K76" s="308">
        <v>6.9230769230769234</v>
      </c>
      <c r="L76" s="309">
        <v>270</v>
      </c>
      <c r="M76" s="1">
        <f t="shared" si="4"/>
        <v>270</v>
      </c>
      <c r="P76" s="352" t="str">
        <f t="shared" si="5"/>
        <v>○</v>
      </c>
      <c r="Q76" s="352" t="str">
        <f t="shared" si="6"/>
        <v>○</v>
      </c>
      <c r="R76" s="352"/>
      <c r="S76" s="352"/>
    </row>
    <row r="77" spans="1:19" ht="21.75" customHeight="1" x14ac:dyDescent="0.2">
      <c r="A77" s="707" t="s">
        <v>171</v>
      </c>
      <c r="B77" s="263" t="s">
        <v>295</v>
      </c>
      <c r="C77" s="718" t="s">
        <v>384</v>
      </c>
      <c r="D77" s="290">
        <v>7</v>
      </c>
      <c r="E77" s="304"/>
      <c r="F77" s="305">
        <v>7</v>
      </c>
      <c r="G77" s="306">
        <v>7</v>
      </c>
      <c r="H77" s="304"/>
      <c r="I77" s="304">
        <v>194</v>
      </c>
      <c r="J77" s="304">
        <v>13</v>
      </c>
      <c r="K77" s="307">
        <v>34.285714285714285</v>
      </c>
      <c r="L77" s="311">
        <v>240</v>
      </c>
      <c r="M77" s="1">
        <f t="shared" si="4"/>
        <v>240</v>
      </c>
      <c r="P77" s="352" t="str">
        <f t="shared" si="5"/>
        <v>○</v>
      </c>
      <c r="Q77" s="352" t="str">
        <f t="shared" si="6"/>
        <v>○</v>
      </c>
      <c r="R77" s="352"/>
      <c r="S77" s="352"/>
    </row>
    <row r="78" spans="1:19" ht="21.75" customHeight="1" x14ac:dyDescent="0.2">
      <c r="A78" s="708"/>
      <c r="B78" s="264" t="s">
        <v>296</v>
      </c>
      <c r="C78" s="719"/>
      <c r="D78" s="292"/>
      <c r="E78" s="292"/>
      <c r="F78" s="292"/>
      <c r="G78" s="421"/>
      <c r="H78" s="292"/>
      <c r="I78" s="292"/>
      <c r="J78" s="292"/>
      <c r="K78" s="301"/>
      <c r="L78" s="312"/>
      <c r="M78" s="1">
        <f t="shared" si="4"/>
        <v>0</v>
      </c>
      <c r="P78" s="352" t="str">
        <f t="shared" si="5"/>
        <v>○</v>
      </c>
      <c r="Q78" s="352" t="str">
        <f t="shared" si="6"/>
        <v>○</v>
      </c>
      <c r="R78" s="352"/>
      <c r="S78" s="352"/>
    </row>
    <row r="79" spans="1:19" ht="21.75" customHeight="1" x14ac:dyDescent="0.2">
      <c r="A79" s="708"/>
      <c r="B79" s="264" t="s">
        <v>297</v>
      </c>
      <c r="C79" s="719"/>
      <c r="D79" s="292"/>
      <c r="E79" s="292"/>
      <c r="F79" s="292"/>
      <c r="G79" s="421"/>
      <c r="H79" s="292"/>
      <c r="I79" s="292"/>
      <c r="J79" s="292"/>
      <c r="K79" s="301"/>
      <c r="L79" s="312"/>
      <c r="M79" s="1">
        <f t="shared" si="4"/>
        <v>0</v>
      </c>
      <c r="P79" s="352" t="str">
        <f t="shared" si="5"/>
        <v>○</v>
      </c>
      <c r="Q79" s="352" t="str">
        <f t="shared" si="6"/>
        <v>○</v>
      </c>
      <c r="R79" s="352"/>
      <c r="S79" s="352"/>
    </row>
    <row r="80" spans="1:19" ht="21.75" customHeight="1" x14ac:dyDescent="0.2">
      <c r="A80" s="708"/>
      <c r="B80" s="268" t="s">
        <v>322</v>
      </c>
      <c r="C80" s="720"/>
      <c r="D80" s="294">
        <v>7</v>
      </c>
      <c r="E80" s="294"/>
      <c r="F80" s="294">
        <v>7</v>
      </c>
      <c r="G80" s="294">
        <v>7</v>
      </c>
      <c r="H80" s="294"/>
      <c r="I80" s="294">
        <v>185.71428571428572</v>
      </c>
      <c r="J80" s="294">
        <v>13</v>
      </c>
      <c r="K80" s="415">
        <v>34.285714285714285</v>
      </c>
      <c r="L80" s="312">
        <v>240</v>
      </c>
      <c r="M80" s="1">
        <f t="shared" si="4"/>
        <v>240</v>
      </c>
      <c r="N80" s="1">
        <f>SUM(M77:M79)</f>
        <v>240</v>
      </c>
      <c r="P80" s="352" t="str">
        <f t="shared" si="5"/>
        <v>○</v>
      </c>
      <c r="Q80" s="352" t="str">
        <f t="shared" si="6"/>
        <v>○</v>
      </c>
      <c r="R80" s="352"/>
      <c r="S80" s="352"/>
    </row>
    <row r="81" spans="1:19" ht="21.75" customHeight="1" thickBot="1" x14ac:dyDescent="0.25">
      <c r="A81" s="709"/>
      <c r="B81" s="714" t="s">
        <v>386</v>
      </c>
      <c r="C81" s="715"/>
      <c r="D81" s="295">
        <v>18</v>
      </c>
      <c r="E81" s="295"/>
      <c r="F81" s="295">
        <v>14</v>
      </c>
      <c r="G81" s="295">
        <v>14</v>
      </c>
      <c r="H81" s="295">
        <v>4</v>
      </c>
      <c r="I81" s="710"/>
      <c r="J81" s="711"/>
      <c r="K81" s="308">
        <v>36.666666666666664</v>
      </c>
      <c r="L81" s="309">
        <v>660</v>
      </c>
      <c r="M81" s="1">
        <f t="shared" si="4"/>
        <v>660</v>
      </c>
      <c r="P81" s="352" t="str">
        <f t="shared" si="5"/>
        <v>○</v>
      </c>
      <c r="Q81" s="352" t="str">
        <f t="shared" si="6"/>
        <v>○</v>
      </c>
      <c r="R81" s="352"/>
      <c r="S81" s="352"/>
    </row>
    <row r="82" spans="1:19" ht="21.75" customHeight="1" x14ac:dyDescent="0.2">
      <c r="A82" s="707" t="s">
        <v>160</v>
      </c>
      <c r="B82" s="263" t="s">
        <v>298</v>
      </c>
      <c r="C82" s="718" t="s">
        <v>384</v>
      </c>
      <c r="D82" s="290">
        <v>40</v>
      </c>
      <c r="E82" s="304"/>
      <c r="F82" s="305">
        <v>40</v>
      </c>
      <c r="G82" s="306">
        <v>40</v>
      </c>
      <c r="H82" s="304"/>
      <c r="I82" s="304">
        <v>138</v>
      </c>
      <c r="J82" s="304">
        <v>56</v>
      </c>
      <c r="K82" s="307">
        <v>10.500000000000002</v>
      </c>
      <c r="L82" s="311">
        <v>420</v>
      </c>
      <c r="M82" s="1">
        <f t="shared" si="4"/>
        <v>420</v>
      </c>
      <c r="P82" s="352" t="str">
        <f t="shared" si="5"/>
        <v>○</v>
      </c>
      <c r="Q82" s="352" t="str">
        <f t="shared" si="6"/>
        <v>○</v>
      </c>
      <c r="R82" s="352"/>
      <c r="S82" s="352"/>
    </row>
    <row r="83" spans="1:19" ht="21.75" customHeight="1" x14ac:dyDescent="0.2">
      <c r="A83" s="708"/>
      <c r="B83" s="265" t="s">
        <v>162</v>
      </c>
      <c r="C83" s="719"/>
      <c r="D83" s="292" t="s">
        <v>445</v>
      </c>
      <c r="E83" s="292" t="s">
        <v>445</v>
      </c>
      <c r="F83" s="292" t="s">
        <v>445</v>
      </c>
      <c r="G83" s="413" t="s">
        <v>445</v>
      </c>
      <c r="H83" s="292" t="s">
        <v>445</v>
      </c>
      <c r="I83" s="292" t="s">
        <v>445</v>
      </c>
      <c r="J83" s="292" t="s">
        <v>445</v>
      </c>
      <c r="K83" s="301" t="s">
        <v>445</v>
      </c>
      <c r="L83" s="312" t="s">
        <v>445</v>
      </c>
      <c r="M83" s="1">
        <f t="shared" si="4"/>
        <v>0</v>
      </c>
      <c r="P83" s="352" t="str">
        <f t="shared" si="5"/>
        <v>○</v>
      </c>
      <c r="Q83" s="352" t="str">
        <f t="shared" si="6"/>
        <v>○</v>
      </c>
      <c r="R83" s="352"/>
      <c r="S83" s="352"/>
    </row>
    <row r="84" spans="1:19" ht="21.75" customHeight="1" x14ac:dyDescent="0.2">
      <c r="A84" s="708"/>
      <c r="B84" s="265" t="s">
        <v>299</v>
      </c>
      <c r="C84" s="719"/>
      <c r="D84" s="292"/>
      <c r="E84" s="292"/>
      <c r="F84" s="292"/>
      <c r="G84" s="413"/>
      <c r="H84" s="292"/>
      <c r="I84" s="292"/>
      <c r="J84" s="292"/>
      <c r="K84" s="301"/>
      <c r="L84" s="312"/>
      <c r="M84" s="1">
        <f t="shared" si="4"/>
        <v>0</v>
      </c>
      <c r="P84" s="352" t="str">
        <f t="shared" si="5"/>
        <v>○</v>
      </c>
      <c r="Q84" s="352" t="str">
        <f t="shared" si="6"/>
        <v>○</v>
      </c>
      <c r="R84" s="352"/>
      <c r="S84" s="352"/>
    </row>
    <row r="85" spans="1:19" ht="21.75" customHeight="1" x14ac:dyDescent="0.2">
      <c r="A85" s="708"/>
      <c r="B85" s="264" t="s">
        <v>300</v>
      </c>
      <c r="C85" s="719"/>
      <c r="D85" s="292"/>
      <c r="E85" s="292"/>
      <c r="F85" s="292"/>
      <c r="G85" s="413"/>
      <c r="H85" s="292"/>
      <c r="I85" s="292"/>
      <c r="J85" s="292"/>
      <c r="K85" s="301"/>
      <c r="L85" s="312"/>
      <c r="M85" s="1">
        <f t="shared" si="4"/>
        <v>0</v>
      </c>
      <c r="P85" s="352" t="str">
        <f t="shared" si="5"/>
        <v>○</v>
      </c>
      <c r="Q85" s="352" t="str">
        <f t="shared" si="6"/>
        <v>○</v>
      </c>
      <c r="R85" s="352"/>
      <c r="S85" s="352"/>
    </row>
    <row r="86" spans="1:19" ht="21.75" customHeight="1" x14ac:dyDescent="0.2">
      <c r="A86" s="708"/>
      <c r="B86" s="264" t="s">
        <v>301</v>
      </c>
      <c r="C86" s="719"/>
      <c r="D86" s="292"/>
      <c r="E86" s="292"/>
      <c r="F86" s="292"/>
      <c r="G86" s="413"/>
      <c r="H86" s="292"/>
      <c r="I86" s="292"/>
      <c r="J86" s="292"/>
      <c r="K86" s="301"/>
      <c r="L86" s="312"/>
      <c r="M86" s="1">
        <f t="shared" si="4"/>
        <v>0</v>
      </c>
      <c r="P86" s="352" t="str">
        <f t="shared" si="5"/>
        <v>○</v>
      </c>
      <c r="Q86" s="352" t="str">
        <f t="shared" si="6"/>
        <v>○</v>
      </c>
      <c r="R86" s="352"/>
      <c r="S86" s="352"/>
    </row>
    <row r="87" spans="1:19" ht="21.75" customHeight="1" x14ac:dyDescent="0.2">
      <c r="A87" s="708"/>
      <c r="B87" s="264" t="s">
        <v>302</v>
      </c>
      <c r="C87" s="719"/>
      <c r="D87" s="292" t="s">
        <v>445</v>
      </c>
      <c r="E87" s="292" t="s">
        <v>445</v>
      </c>
      <c r="F87" s="292" t="s">
        <v>445</v>
      </c>
      <c r="G87" s="413" t="s">
        <v>445</v>
      </c>
      <c r="H87" s="292" t="s">
        <v>445</v>
      </c>
      <c r="I87" s="292" t="s">
        <v>445</v>
      </c>
      <c r="J87" s="292" t="s">
        <v>445</v>
      </c>
      <c r="K87" s="301" t="s">
        <v>445</v>
      </c>
      <c r="L87" s="312" t="s">
        <v>445</v>
      </c>
      <c r="M87" s="1">
        <f t="shared" si="4"/>
        <v>0</v>
      </c>
      <c r="P87" s="352" t="str">
        <f t="shared" si="5"/>
        <v>○</v>
      </c>
      <c r="Q87" s="352" t="str">
        <f t="shared" si="6"/>
        <v>○</v>
      </c>
      <c r="R87" s="352"/>
      <c r="S87" s="352"/>
    </row>
    <row r="88" spans="1:19" ht="21.75" customHeight="1" x14ac:dyDescent="0.2">
      <c r="A88" s="708"/>
      <c r="B88" s="264" t="s">
        <v>303</v>
      </c>
      <c r="C88" s="719"/>
      <c r="D88" s="292">
        <v>47</v>
      </c>
      <c r="E88" s="292"/>
      <c r="F88" s="292">
        <v>47</v>
      </c>
      <c r="G88" s="413">
        <v>47</v>
      </c>
      <c r="H88" s="292"/>
      <c r="I88" s="292">
        <v>72</v>
      </c>
      <c r="J88" s="292">
        <v>34</v>
      </c>
      <c r="K88" s="301">
        <v>63.191489361702125</v>
      </c>
      <c r="L88" s="312">
        <v>2970</v>
      </c>
      <c r="M88" s="1">
        <f t="shared" si="4"/>
        <v>2970</v>
      </c>
      <c r="P88" s="352" t="str">
        <f t="shared" si="5"/>
        <v>○</v>
      </c>
      <c r="Q88" s="352" t="str">
        <f t="shared" si="6"/>
        <v>○</v>
      </c>
      <c r="R88" s="352"/>
      <c r="S88" s="352"/>
    </row>
    <row r="89" spans="1:19" ht="21.75" customHeight="1" x14ac:dyDescent="0.2">
      <c r="A89" s="708"/>
      <c r="B89" s="264" t="s">
        <v>322</v>
      </c>
      <c r="C89" s="720"/>
      <c r="D89" s="292" t="s">
        <v>445</v>
      </c>
      <c r="E89" s="292" t="s">
        <v>445</v>
      </c>
      <c r="F89" s="292" t="s">
        <v>445</v>
      </c>
      <c r="G89" s="292" t="s">
        <v>445</v>
      </c>
      <c r="H89" s="292" t="s">
        <v>445</v>
      </c>
      <c r="I89" s="292" t="s">
        <v>445</v>
      </c>
      <c r="J89" s="292" t="s">
        <v>445</v>
      </c>
      <c r="K89" s="301" t="s">
        <v>445</v>
      </c>
      <c r="L89" s="312" t="s">
        <v>445</v>
      </c>
      <c r="M89" s="1">
        <f t="shared" si="4"/>
        <v>0</v>
      </c>
      <c r="N89" s="1">
        <f>SUM(M82:M88)</f>
        <v>3390</v>
      </c>
      <c r="P89" s="352" t="str">
        <f t="shared" si="5"/>
        <v>○</v>
      </c>
      <c r="Q89" s="352" t="str">
        <f t="shared" si="6"/>
        <v>○</v>
      </c>
      <c r="R89" s="352"/>
      <c r="S89" s="352"/>
    </row>
    <row r="90" spans="1:19" ht="21.75" customHeight="1" thickBot="1" x14ac:dyDescent="0.25">
      <c r="A90" s="709"/>
      <c r="B90" s="714" t="s">
        <v>386</v>
      </c>
      <c r="C90" s="715"/>
      <c r="D90" s="295">
        <v>90</v>
      </c>
      <c r="E90" s="295"/>
      <c r="F90" s="295">
        <v>90</v>
      </c>
      <c r="G90" s="295">
        <v>90</v>
      </c>
      <c r="H90" s="295"/>
      <c r="I90" s="710"/>
      <c r="J90" s="711"/>
      <c r="K90" s="301">
        <v>35</v>
      </c>
      <c r="L90" s="309">
        <v>3150</v>
      </c>
      <c r="M90" s="1">
        <f t="shared" ref="M90:M115" si="7">D90*K90/100*100</f>
        <v>3150</v>
      </c>
      <c r="P90" s="352" t="str">
        <f t="shared" si="5"/>
        <v>○</v>
      </c>
      <c r="Q90" s="352" t="str">
        <f t="shared" si="6"/>
        <v>○</v>
      </c>
      <c r="R90" s="352"/>
      <c r="S90" s="352"/>
    </row>
    <row r="91" spans="1:19" ht="21.75" customHeight="1" x14ac:dyDescent="0.2">
      <c r="A91" s="707" t="s">
        <v>133</v>
      </c>
      <c r="B91" s="263" t="s">
        <v>304</v>
      </c>
      <c r="C91" s="718" t="s">
        <v>384</v>
      </c>
      <c r="D91" s="290"/>
      <c r="E91" s="304"/>
      <c r="F91" s="305"/>
      <c r="G91" s="310"/>
      <c r="H91" s="304"/>
      <c r="I91" s="304"/>
      <c r="J91" s="304"/>
      <c r="K91" s="307"/>
      <c r="L91" s="311"/>
      <c r="M91" s="1">
        <f t="shared" si="7"/>
        <v>0</v>
      </c>
      <c r="P91" s="352" t="str">
        <f t="shared" si="5"/>
        <v>○</v>
      </c>
      <c r="Q91" s="352" t="str">
        <f t="shared" si="6"/>
        <v>○</v>
      </c>
      <c r="R91" s="352"/>
      <c r="S91" s="352"/>
    </row>
    <row r="92" spans="1:19" ht="21.75" customHeight="1" x14ac:dyDescent="0.2">
      <c r="A92" s="708"/>
      <c r="B92" s="265" t="s">
        <v>305</v>
      </c>
      <c r="C92" s="719"/>
      <c r="D92" s="292"/>
      <c r="E92" s="292"/>
      <c r="F92" s="292"/>
      <c r="G92" s="292"/>
      <c r="H92" s="292"/>
      <c r="I92" s="292"/>
      <c r="J92" s="292"/>
      <c r="K92" s="301"/>
      <c r="L92" s="312"/>
      <c r="M92" s="1">
        <f t="shared" si="7"/>
        <v>0</v>
      </c>
      <c r="P92" s="352" t="str">
        <f t="shared" si="5"/>
        <v>○</v>
      </c>
      <c r="Q92" s="352" t="str">
        <f t="shared" si="6"/>
        <v>○</v>
      </c>
      <c r="R92" s="352"/>
      <c r="S92" s="352"/>
    </row>
    <row r="93" spans="1:19" ht="21.75" customHeight="1" x14ac:dyDescent="0.2">
      <c r="A93" s="708"/>
      <c r="B93" s="264" t="s">
        <v>306</v>
      </c>
      <c r="C93" s="719"/>
      <c r="D93" s="292"/>
      <c r="E93" s="292"/>
      <c r="F93" s="292"/>
      <c r="G93" s="292"/>
      <c r="H93" s="292"/>
      <c r="I93" s="292"/>
      <c r="J93" s="292"/>
      <c r="K93" s="301"/>
      <c r="L93" s="312"/>
      <c r="M93" s="1">
        <f t="shared" si="7"/>
        <v>0</v>
      </c>
      <c r="P93" s="352" t="str">
        <f t="shared" ref="P93:P115" si="8">IF(OR(G93=SUM(E93:F93)),"○","合ってない")</f>
        <v>○</v>
      </c>
      <c r="Q93" s="352" t="str">
        <f t="shared" ref="Q93:Q115" si="9">IF(OR(D93=G93+H93),"○","合ってない")</f>
        <v>○</v>
      </c>
      <c r="R93" s="352"/>
      <c r="S93" s="352"/>
    </row>
    <row r="94" spans="1:19" ht="21.75" customHeight="1" x14ac:dyDescent="0.2">
      <c r="A94" s="708"/>
      <c r="B94" s="264" t="s">
        <v>307</v>
      </c>
      <c r="C94" s="719"/>
      <c r="D94" s="292"/>
      <c r="E94" s="292"/>
      <c r="F94" s="292"/>
      <c r="G94" s="298"/>
      <c r="H94" s="292"/>
      <c r="I94" s="292"/>
      <c r="J94" s="292"/>
      <c r="K94" s="301"/>
      <c r="L94" s="312"/>
      <c r="M94" s="1">
        <f t="shared" si="7"/>
        <v>0</v>
      </c>
      <c r="P94" s="352" t="str">
        <f t="shared" si="8"/>
        <v>○</v>
      </c>
      <c r="Q94" s="352" t="str">
        <f t="shared" si="9"/>
        <v>○</v>
      </c>
      <c r="R94" s="352"/>
      <c r="S94" s="352"/>
    </row>
    <row r="95" spans="1:19" ht="21.75" customHeight="1" x14ac:dyDescent="0.2">
      <c r="A95" s="708"/>
      <c r="B95" s="264" t="s">
        <v>321</v>
      </c>
      <c r="C95" s="720"/>
      <c r="D95" s="294"/>
      <c r="E95" s="294"/>
      <c r="F95" s="294"/>
      <c r="G95" s="294"/>
      <c r="H95" s="294"/>
      <c r="I95" s="294"/>
      <c r="J95" s="294"/>
      <c r="K95" s="303"/>
      <c r="L95" s="312"/>
      <c r="M95" s="1">
        <f t="shared" si="7"/>
        <v>0</v>
      </c>
      <c r="N95" s="1">
        <f>SUM(M91:M94)</f>
        <v>0</v>
      </c>
      <c r="P95" s="352" t="str">
        <f t="shared" si="8"/>
        <v>○</v>
      </c>
      <c r="Q95" s="352" t="str">
        <f t="shared" si="9"/>
        <v>○</v>
      </c>
      <c r="R95" s="352"/>
      <c r="S95" s="352"/>
    </row>
    <row r="96" spans="1:19" ht="21.75" customHeight="1" thickBot="1" x14ac:dyDescent="0.25">
      <c r="A96" s="709"/>
      <c r="B96" s="714" t="s">
        <v>386</v>
      </c>
      <c r="C96" s="715"/>
      <c r="D96" s="295"/>
      <c r="E96" s="295"/>
      <c r="F96" s="295"/>
      <c r="G96" s="295"/>
      <c r="H96" s="295"/>
      <c r="I96" s="721"/>
      <c r="J96" s="722"/>
      <c r="K96" s="308"/>
      <c r="L96" s="309">
        <v>30</v>
      </c>
      <c r="M96" s="1">
        <f t="shared" si="7"/>
        <v>0</v>
      </c>
      <c r="P96" s="352" t="str">
        <f t="shared" si="8"/>
        <v>○</v>
      </c>
      <c r="Q96" s="352" t="str">
        <f t="shared" si="9"/>
        <v>○</v>
      </c>
      <c r="R96" s="352"/>
      <c r="S96" s="352"/>
    </row>
    <row r="97" spans="1:19" ht="21.75" customHeight="1" x14ac:dyDescent="0.2">
      <c r="A97" s="707" t="s">
        <v>170</v>
      </c>
      <c r="B97" s="263" t="s">
        <v>308</v>
      </c>
      <c r="C97" s="718" t="s">
        <v>384</v>
      </c>
      <c r="D97" s="290">
        <v>51</v>
      </c>
      <c r="E97" s="304">
        <v>40</v>
      </c>
      <c r="F97" s="305">
        <v>10</v>
      </c>
      <c r="G97" s="306">
        <v>50</v>
      </c>
      <c r="H97" s="304">
        <v>1</v>
      </c>
      <c r="I97" s="304">
        <v>228</v>
      </c>
      <c r="J97" s="304">
        <v>116</v>
      </c>
      <c r="K97" s="307">
        <v>15.882352941176471</v>
      </c>
      <c r="L97" s="311">
        <v>810</v>
      </c>
      <c r="M97" s="1">
        <f t="shared" si="7"/>
        <v>810</v>
      </c>
      <c r="P97" s="352" t="str">
        <f t="shared" si="8"/>
        <v>○</v>
      </c>
      <c r="Q97" s="352" t="str">
        <f t="shared" si="9"/>
        <v>○</v>
      </c>
      <c r="R97" s="352"/>
      <c r="S97" s="352"/>
    </row>
    <row r="98" spans="1:19" ht="21.75" customHeight="1" x14ac:dyDescent="0.2">
      <c r="A98" s="708"/>
      <c r="B98" s="264" t="s">
        <v>309</v>
      </c>
      <c r="C98" s="719"/>
      <c r="D98" s="291">
        <v>142</v>
      </c>
      <c r="E98" s="291">
        <v>103</v>
      </c>
      <c r="F98" s="291">
        <v>36</v>
      </c>
      <c r="G98" s="291">
        <v>139</v>
      </c>
      <c r="H98" s="291">
        <v>3</v>
      </c>
      <c r="I98" s="291">
        <v>265</v>
      </c>
      <c r="J98" s="291">
        <v>376</v>
      </c>
      <c r="K98" s="299">
        <v>22.183098591549296</v>
      </c>
      <c r="L98" s="314">
        <v>3150</v>
      </c>
      <c r="M98" s="1">
        <f t="shared" si="7"/>
        <v>3150</v>
      </c>
      <c r="P98" s="352" t="str">
        <f t="shared" si="8"/>
        <v>○</v>
      </c>
      <c r="Q98" s="352" t="str">
        <f t="shared" si="9"/>
        <v>○</v>
      </c>
      <c r="R98" s="352"/>
      <c r="S98" s="352"/>
    </row>
    <row r="99" spans="1:19" ht="21.75" customHeight="1" x14ac:dyDescent="0.2">
      <c r="A99" s="708"/>
      <c r="B99" s="264" t="s">
        <v>310</v>
      </c>
      <c r="C99" s="719"/>
      <c r="D99" s="292" t="s">
        <v>445</v>
      </c>
      <c r="E99" s="292" t="s">
        <v>445</v>
      </c>
      <c r="F99" s="292" t="s">
        <v>445</v>
      </c>
      <c r="G99" s="292" t="s">
        <v>445</v>
      </c>
      <c r="H99" s="292" t="s">
        <v>445</v>
      </c>
      <c r="I99" s="292" t="s">
        <v>445</v>
      </c>
      <c r="J99" s="292" t="s">
        <v>445</v>
      </c>
      <c r="K99" s="299" t="s">
        <v>445</v>
      </c>
      <c r="L99" s="314" t="s">
        <v>445</v>
      </c>
      <c r="M99" s="1">
        <f t="shared" si="7"/>
        <v>0</v>
      </c>
      <c r="P99" s="352" t="str">
        <f t="shared" si="8"/>
        <v>○</v>
      </c>
      <c r="Q99" s="352" t="str">
        <f t="shared" si="9"/>
        <v>○</v>
      </c>
      <c r="R99" s="352"/>
      <c r="S99" s="352"/>
    </row>
    <row r="100" spans="1:19" ht="21.75" customHeight="1" x14ac:dyDescent="0.2">
      <c r="A100" s="708"/>
      <c r="B100" s="264" t="s">
        <v>311</v>
      </c>
      <c r="C100" s="719"/>
      <c r="D100" s="292" t="s">
        <v>445</v>
      </c>
      <c r="E100" s="292" t="s">
        <v>445</v>
      </c>
      <c r="F100" s="292" t="s">
        <v>445</v>
      </c>
      <c r="G100" s="292" t="s">
        <v>445</v>
      </c>
      <c r="H100" s="292" t="s">
        <v>445</v>
      </c>
      <c r="I100" s="292" t="s">
        <v>445</v>
      </c>
      <c r="J100" s="292" t="s">
        <v>445</v>
      </c>
      <c r="K100" s="301" t="s">
        <v>445</v>
      </c>
      <c r="L100" s="312" t="s">
        <v>445</v>
      </c>
      <c r="M100" s="1">
        <f t="shared" si="7"/>
        <v>0</v>
      </c>
      <c r="P100" s="352" t="str">
        <f t="shared" si="8"/>
        <v>○</v>
      </c>
      <c r="Q100" s="352" t="str">
        <f t="shared" si="9"/>
        <v>○</v>
      </c>
      <c r="R100" s="352"/>
      <c r="S100" s="352"/>
    </row>
    <row r="101" spans="1:19" ht="21.75" customHeight="1" x14ac:dyDescent="0.2">
      <c r="A101" s="708"/>
      <c r="B101" s="264" t="s">
        <v>322</v>
      </c>
      <c r="C101" s="720"/>
      <c r="D101" s="294">
        <v>228</v>
      </c>
      <c r="E101" s="294">
        <v>143</v>
      </c>
      <c r="F101" s="294">
        <v>48</v>
      </c>
      <c r="G101" s="294">
        <v>191</v>
      </c>
      <c r="H101" s="294">
        <v>37</v>
      </c>
      <c r="I101" s="294">
        <v>268.42105263157896</v>
      </c>
      <c r="J101" s="294">
        <v>612</v>
      </c>
      <c r="K101" s="303">
        <v>18.421052631578949</v>
      </c>
      <c r="L101" s="312">
        <v>4200</v>
      </c>
      <c r="M101" s="1">
        <f t="shared" si="7"/>
        <v>4200</v>
      </c>
      <c r="N101" s="1">
        <f>SUM(M97:M100)</f>
        <v>3960</v>
      </c>
      <c r="P101" s="352" t="str">
        <f t="shared" si="8"/>
        <v>○</v>
      </c>
      <c r="Q101" s="352" t="str">
        <f t="shared" si="9"/>
        <v>○</v>
      </c>
      <c r="R101" s="352"/>
      <c r="S101" s="352"/>
    </row>
    <row r="102" spans="1:19" ht="21.75" customHeight="1" thickBot="1" x14ac:dyDescent="0.25">
      <c r="A102" s="709"/>
      <c r="B102" s="714" t="s">
        <v>386</v>
      </c>
      <c r="C102" s="715"/>
      <c r="D102" s="295">
        <v>248</v>
      </c>
      <c r="E102" s="295">
        <v>117</v>
      </c>
      <c r="F102" s="295">
        <v>48</v>
      </c>
      <c r="G102" s="295">
        <v>165</v>
      </c>
      <c r="H102" s="295">
        <v>83</v>
      </c>
      <c r="I102" s="710"/>
      <c r="J102" s="711"/>
      <c r="K102" s="308">
        <v>8.7096774193548381</v>
      </c>
      <c r="L102" s="309">
        <v>2160</v>
      </c>
      <c r="M102" s="1">
        <f t="shared" si="7"/>
        <v>2160</v>
      </c>
      <c r="P102" s="352" t="str">
        <f t="shared" si="8"/>
        <v>○</v>
      </c>
      <c r="Q102" s="352" t="str">
        <f t="shared" si="9"/>
        <v>○</v>
      </c>
      <c r="R102" s="352"/>
      <c r="S102" s="352"/>
    </row>
    <row r="103" spans="1:19" ht="21.75" customHeight="1" x14ac:dyDescent="0.2">
      <c r="A103" s="707" t="s">
        <v>134</v>
      </c>
      <c r="B103" s="235" t="s">
        <v>312</v>
      </c>
      <c r="C103" s="718" t="s">
        <v>384</v>
      </c>
      <c r="D103" s="290">
        <v>5</v>
      </c>
      <c r="E103" s="304"/>
      <c r="F103" s="305">
        <v>5</v>
      </c>
      <c r="G103" s="306">
        <v>5</v>
      </c>
      <c r="H103" s="304"/>
      <c r="I103" s="304">
        <v>140</v>
      </c>
      <c r="J103" s="304">
        <v>7</v>
      </c>
      <c r="K103" s="307">
        <v>100</v>
      </c>
      <c r="L103" s="311">
        <v>600</v>
      </c>
      <c r="M103" s="1">
        <f t="shared" si="7"/>
        <v>500</v>
      </c>
      <c r="P103" s="352" t="str">
        <f t="shared" si="8"/>
        <v>○</v>
      </c>
      <c r="Q103" s="352" t="str">
        <f t="shared" si="9"/>
        <v>○</v>
      </c>
      <c r="R103" s="352"/>
      <c r="S103" s="352"/>
    </row>
    <row r="104" spans="1:19" ht="21.75" customHeight="1" x14ac:dyDescent="0.2">
      <c r="A104" s="708"/>
      <c r="B104" s="234" t="s">
        <v>313</v>
      </c>
      <c r="C104" s="719"/>
      <c r="D104" s="416"/>
      <c r="E104" s="416"/>
      <c r="F104" s="416"/>
      <c r="G104" s="416"/>
      <c r="H104" s="416"/>
      <c r="I104" s="416"/>
      <c r="J104" s="416"/>
      <c r="K104" s="299"/>
      <c r="L104" s="314"/>
      <c r="M104" s="1">
        <f t="shared" si="7"/>
        <v>0</v>
      </c>
      <c r="P104" s="352" t="str">
        <f t="shared" si="8"/>
        <v>○</v>
      </c>
      <c r="Q104" s="352" t="str">
        <f t="shared" si="9"/>
        <v>○</v>
      </c>
      <c r="R104" s="352"/>
      <c r="S104" s="352"/>
    </row>
    <row r="105" spans="1:19" ht="21.75" customHeight="1" x14ac:dyDescent="0.2">
      <c r="A105" s="708"/>
      <c r="B105" s="234" t="s">
        <v>314</v>
      </c>
      <c r="C105" s="719"/>
      <c r="D105" s="292">
        <v>15</v>
      </c>
      <c r="E105" s="292"/>
      <c r="F105" s="292">
        <v>15</v>
      </c>
      <c r="G105" s="292">
        <v>15</v>
      </c>
      <c r="H105" s="292"/>
      <c r="I105" s="292">
        <v>118</v>
      </c>
      <c r="J105" s="292">
        <v>18</v>
      </c>
      <c r="K105" s="299">
        <v>4</v>
      </c>
      <c r="L105" s="314">
        <v>60</v>
      </c>
      <c r="M105" s="1">
        <f t="shared" si="7"/>
        <v>60</v>
      </c>
      <c r="P105" s="352" t="str">
        <f t="shared" si="8"/>
        <v>○</v>
      </c>
      <c r="Q105" s="352" t="str">
        <f t="shared" si="9"/>
        <v>○</v>
      </c>
      <c r="R105" s="352"/>
      <c r="S105" s="352"/>
    </row>
    <row r="106" spans="1:19" ht="21.75" customHeight="1" x14ac:dyDescent="0.2">
      <c r="A106" s="708"/>
      <c r="B106" s="234" t="s">
        <v>315</v>
      </c>
      <c r="C106" s="719"/>
      <c r="D106" s="292" t="s">
        <v>445</v>
      </c>
      <c r="E106" s="292" t="s">
        <v>445</v>
      </c>
      <c r="F106" s="292" t="s">
        <v>445</v>
      </c>
      <c r="G106" s="292" t="s">
        <v>445</v>
      </c>
      <c r="H106" s="292" t="s">
        <v>445</v>
      </c>
      <c r="I106" s="292" t="s">
        <v>445</v>
      </c>
      <c r="J106" s="292" t="s">
        <v>445</v>
      </c>
      <c r="K106" s="301" t="s">
        <v>445</v>
      </c>
      <c r="L106" s="312" t="s">
        <v>445</v>
      </c>
      <c r="M106" s="1">
        <f t="shared" si="7"/>
        <v>0</v>
      </c>
      <c r="P106" s="352" t="str">
        <f t="shared" si="8"/>
        <v>○</v>
      </c>
      <c r="Q106" s="352" t="str">
        <f t="shared" si="9"/>
        <v>○</v>
      </c>
      <c r="R106" s="352"/>
      <c r="S106" s="352"/>
    </row>
    <row r="107" spans="1:19" ht="21.75" customHeight="1" x14ac:dyDescent="0.2">
      <c r="A107" s="708"/>
      <c r="B107" s="234" t="s">
        <v>316</v>
      </c>
      <c r="C107" s="719"/>
      <c r="D107" s="292"/>
      <c r="E107" s="292"/>
      <c r="F107" s="292"/>
      <c r="G107" s="292"/>
      <c r="H107" s="292"/>
      <c r="I107" s="292"/>
      <c r="J107" s="292"/>
      <c r="K107" s="301"/>
      <c r="L107" s="312"/>
      <c r="M107" s="1">
        <f t="shared" si="7"/>
        <v>0</v>
      </c>
      <c r="P107" s="352" t="str">
        <f t="shared" si="8"/>
        <v>○</v>
      </c>
      <c r="Q107" s="352" t="str">
        <f t="shared" si="9"/>
        <v>○</v>
      </c>
      <c r="R107" s="352"/>
      <c r="S107" s="352"/>
    </row>
    <row r="108" spans="1:19" ht="21.75" customHeight="1" x14ac:dyDescent="0.2">
      <c r="A108" s="708"/>
      <c r="B108" s="265" t="s">
        <v>317</v>
      </c>
      <c r="C108" s="719"/>
      <c r="D108" s="292"/>
      <c r="E108" s="292"/>
      <c r="F108" s="292"/>
      <c r="G108" s="292"/>
      <c r="H108" s="292"/>
      <c r="I108" s="292"/>
      <c r="J108" s="292"/>
      <c r="K108" s="301"/>
      <c r="L108" s="312"/>
      <c r="M108" s="1">
        <f t="shared" si="7"/>
        <v>0</v>
      </c>
      <c r="P108" s="352" t="str">
        <f t="shared" si="8"/>
        <v>○</v>
      </c>
      <c r="Q108" s="352" t="str">
        <f t="shared" si="9"/>
        <v>○</v>
      </c>
      <c r="R108" s="352"/>
      <c r="S108" s="352"/>
    </row>
    <row r="109" spans="1:19" ht="21.75" customHeight="1" x14ac:dyDescent="0.2">
      <c r="A109" s="708"/>
      <c r="B109" s="264" t="s">
        <v>318</v>
      </c>
      <c r="C109" s="719"/>
      <c r="D109" s="293"/>
      <c r="E109" s="296"/>
      <c r="F109" s="297"/>
      <c r="G109" s="298"/>
      <c r="H109" s="296"/>
      <c r="I109" s="296"/>
      <c r="J109" s="296"/>
      <c r="K109" s="301"/>
      <c r="L109" s="312"/>
      <c r="M109" s="1">
        <f t="shared" si="7"/>
        <v>0</v>
      </c>
      <c r="P109" s="352" t="str">
        <f t="shared" si="8"/>
        <v>○</v>
      </c>
      <c r="Q109" s="352" t="str">
        <f t="shared" si="9"/>
        <v>○</v>
      </c>
      <c r="R109" s="352"/>
      <c r="S109" s="352"/>
    </row>
    <row r="110" spans="1:19" ht="21.75" customHeight="1" x14ac:dyDescent="0.2">
      <c r="A110" s="708"/>
      <c r="B110" s="264" t="s">
        <v>319</v>
      </c>
      <c r="C110" s="719"/>
      <c r="D110" s="293" t="s">
        <v>445</v>
      </c>
      <c r="E110" s="296" t="s">
        <v>445</v>
      </c>
      <c r="F110" s="297" t="s">
        <v>445</v>
      </c>
      <c r="G110" s="413" t="s">
        <v>445</v>
      </c>
      <c r="H110" s="296" t="s">
        <v>445</v>
      </c>
      <c r="I110" s="296" t="s">
        <v>445</v>
      </c>
      <c r="J110" s="296" t="s">
        <v>445</v>
      </c>
      <c r="K110" s="301" t="s">
        <v>445</v>
      </c>
      <c r="L110" s="312" t="s">
        <v>445</v>
      </c>
      <c r="M110" s="1">
        <f t="shared" si="7"/>
        <v>0</v>
      </c>
      <c r="P110" s="352" t="str">
        <f t="shared" si="8"/>
        <v>○</v>
      </c>
      <c r="Q110" s="352" t="str">
        <f t="shared" si="9"/>
        <v>○</v>
      </c>
      <c r="R110" s="352"/>
      <c r="S110" s="352"/>
    </row>
    <row r="111" spans="1:19" ht="21.75" customHeight="1" x14ac:dyDescent="0.2">
      <c r="A111" s="708"/>
      <c r="B111" s="264" t="s">
        <v>322</v>
      </c>
      <c r="C111" s="720"/>
      <c r="D111" s="294" t="s">
        <v>445</v>
      </c>
      <c r="E111" s="294" t="s">
        <v>445</v>
      </c>
      <c r="F111" s="294" t="s">
        <v>445</v>
      </c>
      <c r="G111" s="294" t="s">
        <v>445</v>
      </c>
      <c r="H111" s="294" t="s">
        <v>445</v>
      </c>
      <c r="I111" s="294" t="s">
        <v>445</v>
      </c>
      <c r="J111" s="294" t="s">
        <v>445</v>
      </c>
      <c r="K111" s="415" t="s">
        <v>445</v>
      </c>
      <c r="L111" s="312" t="s">
        <v>445</v>
      </c>
      <c r="M111" s="1">
        <f t="shared" si="7"/>
        <v>0</v>
      </c>
      <c r="N111" s="1">
        <f>SUM(M103:M110)</f>
        <v>560</v>
      </c>
      <c r="P111" s="352" t="str">
        <f t="shared" si="8"/>
        <v>○</v>
      </c>
      <c r="Q111" s="352" t="str">
        <f t="shared" si="9"/>
        <v>○</v>
      </c>
      <c r="R111" s="352"/>
      <c r="S111" s="352"/>
    </row>
    <row r="112" spans="1:19" ht="21.75" customHeight="1" thickBot="1" x14ac:dyDescent="0.25">
      <c r="A112" s="709"/>
      <c r="B112" s="714" t="s">
        <v>386</v>
      </c>
      <c r="C112" s="715"/>
      <c r="D112" s="295"/>
      <c r="E112" s="295"/>
      <c r="F112" s="295"/>
      <c r="G112" s="295"/>
      <c r="H112" s="295"/>
      <c r="I112" s="710"/>
      <c r="J112" s="711"/>
      <c r="K112" s="308"/>
      <c r="L112" s="309">
        <v>1110</v>
      </c>
      <c r="M112" s="1">
        <f t="shared" si="7"/>
        <v>0</v>
      </c>
      <c r="P112" s="352" t="str">
        <f t="shared" si="8"/>
        <v>○</v>
      </c>
      <c r="Q112" s="352" t="str">
        <f t="shared" si="9"/>
        <v>○</v>
      </c>
      <c r="R112" s="352"/>
      <c r="S112" s="352"/>
    </row>
    <row r="113" spans="1:19" ht="21.75" customHeight="1" x14ac:dyDescent="0.2">
      <c r="A113" s="707" t="s">
        <v>135</v>
      </c>
      <c r="B113" s="263" t="s">
        <v>320</v>
      </c>
      <c r="C113" s="718" t="s">
        <v>384</v>
      </c>
      <c r="D113" s="290" t="s">
        <v>445</v>
      </c>
      <c r="E113" s="304" t="s">
        <v>445</v>
      </c>
      <c r="F113" s="305" t="s">
        <v>445</v>
      </c>
      <c r="G113" s="306" t="s">
        <v>445</v>
      </c>
      <c r="H113" s="304" t="s">
        <v>445</v>
      </c>
      <c r="I113" s="304" t="s">
        <v>445</v>
      </c>
      <c r="J113" s="304" t="s">
        <v>445</v>
      </c>
      <c r="K113" s="112" t="s">
        <v>445</v>
      </c>
      <c r="L113" s="311" t="s">
        <v>445</v>
      </c>
      <c r="M113" s="1">
        <f t="shared" si="7"/>
        <v>0</v>
      </c>
      <c r="P113" s="352" t="str">
        <f t="shared" si="8"/>
        <v>○</v>
      </c>
      <c r="Q113" s="352" t="str">
        <f t="shared" si="9"/>
        <v>○</v>
      </c>
      <c r="R113" s="352"/>
      <c r="S113" s="352"/>
    </row>
    <row r="114" spans="1:19" ht="21.75" customHeight="1" x14ac:dyDescent="0.2">
      <c r="A114" s="708"/>
      <c r="B114" s="264" t="s">
        <v>321</v>
      </c>
      <c r="C114" s="719"/>
      <c r="D114" s="292" t="s">
        <v>445</v>
      </c>
      <c r="E114" s="292" t="s">
        <v>445</v>
      </c>
      <c r="F114" s="292" t="s">
        <v>445</v>
      </c>
      <c r="G114" s="292" t="s">
        <v>445</v>
      </c>
      <c r="H114" s="292" t="s">
        <v>445</v>
      </c>
      <c r="I114" s="292" t="s">
        <v>445</v>
      </c>
      <c r="J114" s="292" t="s">
        <v>445</v>
      </c>
      <c r="K114" s="301" t="s">
        <v>445</v>
      </c>
      <c r="L114" s="312" t="s">
        <v>445</v>
      </c>
      <c r="M114" s="1">
        <f t="shared" si="7"/>
        <v>0</v>
      </c>
      <c r="N114" s="1">
        <f>SUM(M113)</f>
        <v>0</v>
      </c>
      <c r="P114" s="352" t="str">
        <f t="shared" si="8"/>
        <v>○</v>
      </c>
      <c r="Q114" s="352" t="str">
        <f t="shared" si="9"/>
        <v>○</v>
      </c>
      <c r="R114" s="352"/>
      <c r="S114" s="352"/>
    </row>
    <row r="115" spans="1:19" ht="21.75" customHeight="1" thickBot="1" x14ac:dyDescent="0.25">
      <c r="A115" s="708"/>
      <c r="B115" s="716" t="s">
        <v>386</v>
      </c>
      <c r="C115" s="717"/>
      <c r="D115" s="522">
        <v>11</v>
      </c>
      <c r="E115" s="522"/>
      <c r="F115" s="522">
        <v>11</v>
      </c>
      <c r="G115" s="522">
        <v>11</v>
      </c>
      <c r="H115" s="522"/>
      <c r="I115" s="712"/>
      <c r="J115" s="713"/>
      <c r="K115" s="696">
        <v>100</v>
      </c>
      <c r="L115" s="697">
        <v>2550</v>
      </c>
      <c r="M115" s="315">
        <f t="shared" si="7"/>
        <v>1100</v>
      </c>
      <c r="P115" s="352" t="str">
        <f t="shared" si="8"/>
        <v>○</v>
      </c>
      <c r="Q115" s="352" t="str">
        <f t="shared" si="9"/>
        <v>○</v>
      </c>
      <c r="R115" s="352"/>
      <c r="S115" s="352"/>
    </row>
    <row r="116" spans="1:19" ht="14.4" customHeight="1" x14ac:dyDescent="0.2">
      <c r="A116" s="698" t="s">
        <v>453</v>
      </c>
      <c r="B116" s="699"/>
      <c r="C116" s="699"/>
      <c r="D116" s="700"/>
      <c r="E116" s="700"/>
      <c r="F116" s="700"/>
      <c r="G116" s="700"/>
      <c r="H116" s="700"/>
      <c r="I116" s="701"/>
      <c r="J116" s="701"/>
      <c r="K116" s="702"/>
      <c r="L116" s="700"/>
      <c r="M116" s="1"/>
      <c r="P116" s="352"/>
      <c r="Q116" s="352"/>
      <c r="R116" s="352"/>
      <c r="S116" s="352"/>
    </row>
    <row r="117" spans="1:19" ht="14.4" x14ac:dyDescent="0.2">
      <c r="A117" s="705"/>
      <c r="B117" s="706"/>
      <c r="C117" s="706"/>
      <c r="D117" s="706"/>
      <c r="E117" s="706"/>
      <c r="F117" s="706"/>
      <c r="G117" s="706"/>
      <c r="H117" s="706"/>
      <c r="I117" s="706"/>
      <c r="J117" s="706"/>
      <c r="K117" s="706"/>
      <c r="L117" s="706"/>
      <c r="M117" s="706"/>
    </row>
    <row r="118" spans="1:19" ht="14.4" x14ac:dyDescent="0.2">
      <c r="A118" s="705"/>
      <c r="B118" s="705"/>
      <c r="C118" s="705"/>
      <c r="D118" s="705"/>
      <c r="E118" s="705"/>
      <c r="F118" s="705"/>
      <c r="G118" s="705"/>
      <c r="H118" s="705"/>
      <c r="I118" s="705"/>
      <c r="J118" s="705"/>
      <c r="K118" s="705"/>
      <c r="L118" s="705"/>
      <c r="M118" s="705"/>
    </row>
    <row r="119" spans="1:19" x14ac:dyDescent="0.2">
      <c r="A119" s="165"/>
    </row>
  </sheetData>
  <mergeCells count="84">
    <mergeCell ref="I8:J8"/>
    <mergeCell ref="I10:J10"/>
    <mergeCell ref="I12:J12"/>
    <mergeCell ref="I14:J14"/>
    <mergeCell ref="I16:J16"/>
    <mergeCell ref="I18:J18"/>
    <mergeCell ref="I20:J20"/>
    <mergeCell ref="I22:J22"/>
    <mergeCell ref="I24:J24"/>
    <mergeCell ref="I26:J26"/>
    <mergeCell ref="E2:H2"/>
    <mergeCell ref="A2:B6"/>
    <mergeCell ref="A29:A32"/>
    <mergeCell ref="I102:J102"/>
    <mergeCell ref="I28:J28"/>
    <mergeCell ref="I32:J32"/>
    <mergeCell ref="I37:J37"/>
    <mergeCell ref="I42:J42"/>
    <mergeCell ref="I45:J45"/>
    <mergeCell ref="I50:J50"/>
    <mergeCell ref="I81:J81"/>
    <mergeCell ref="I90:J90"/>
    <mergeCell ref="I96:J96"/>
    <mergeCell ref="A15:A28"/>
    <mergeCell ref="B15:B16"/>
    <mergeCell ref="B17:B18"/>
    <mergeCell ref="B23:B24"/>
    <mergeCell ref="B25:B26"/>
    <mergeCell ref="B27:B28"/>
    <mergeCell ref="E3:G3"/>
    <mergeCell ref="A7:B8"/>
    <mergeCell ref="A9:B10"/>
    <mergeCell ref="A11:B12"/>
    <mergeCell ref="A13:B14"/>
    <mergeCell ref="B19:B20"/>
    <mergeCell ref="B21:B22"/>
    <mergeCell ref="A33:A37"/>
    <mergeCell ref="A38:A42"/>
    <mergeCell ref="B37:C37"/>
    <mergeCell ref="A118:M118"/>
    <mergeCell ref="A103:A112"/>
    <mergeCell ref="C51:C59"/>
    <mergeCell ref="C61:C70"/>
    <mergeCell ref="A82:A90"/>
    <mergeCell ref="C91:C95"/>
    <mergeCell ref="I60:J60"/>
    <mergeCell ref="I71:J71"/>
    <mergeCell ref="I76:J76"/>
    <mergeCell ref="A113:A115"/>
    <mergeCell ref="B50:C50"/>
    <mergeCell ref="B60:C60"/>
    <mergeCell ref="B71:C71"/>
    <mergeCell ref="C29:C31"/>
    <mergeCell ref="C33:C36"/>
    <mergeCell ref="C38:C41"/>
    <mergeCell ref="C43:C44"/>
    <mergeCell ref="C46:C49"/>
    <mergeCell ref="B32:C32"/>
    <mergeCell ref="B42:C42"/>
    <mergeCell ref="B45:C45"/>
    <mergeCell ref="C113:C114"/>
    <mergeCell ref="C72:C75"/>
    <mergeCell ref="C77:C80"/>
    <mergeCell ref="C82:C89"/>
    <mergeCell ref="A43:A45"/>
    <mergeCell ref="A46:A50"/>
    <mergeCell ref="A51:A60"/>
    <mergeCell ref="A61:A71"/>
    <mergeCell ref="A117:M117"/>
    <mergeCell ref="A91:A96"/>
    <mergeCell ref="A97:A102"/>
    <mergeCell ref="A72:A76"/>
    <mergeCell ref="A77:A81"/>
    <mergeCell ref="I112:J112"/>
    <mergeCell ref="I115:J115"/>
    <mergeCell ref="B96:C96"/>
    <mergeCell ref="B115:C115"/>
    <mergeCell ref="B112:C112"/>
    <mergeCell ref="B102:C102"/>
    <mergeCell ref="B81:C81"/>
    <mergeCell ref="B90:C90"/>
    <mergeCell ref="B76:C76"/>
    <mergeCell ref="C97:C101"/>
    <mergeCell ref="C103:C111"/>
  </mergeCells>
  <phoneticPr fontId="2"/>
  <printOptions horizontalCentered="1"/>
  <pageMargins left="0.59055118110236227" right="0.59055118110236227" top="0.59055118110236227" bottom="0.39370078740157483" header="0.31496062992125984" footer="0.51181102362204722"/>
  <pageSetup paperSize="9" scale="54" firstPageNumber="60" fitToHeight="0" pageOrder="overThenDown" orientation="portrait" useFirstPageNumber="1" r:id="rId1"/>
  <headerFooter scaleWithDoc="0" alignWithMargins="0">
    <oddFooter>&amp;C&amp;14- &amp;P -</oddFooter>
  </headerFooter>
  <rowBreaks count="1" manualBreakCount="1">
    <brk id="60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P74"/>
  <sheetViews>
    <sheetView view="pageBreakPreview" zoomScale="70" zoomScaleNormal="70" zoomScaleSheetLayoutView="70" workbookViewId="0">
      <pane xSplit="3" ySplit="6" topLeftCell="D7" activePane="bottomRight" state="frozen"/>
      <selection activeCell="J19" sqref="J19"/>
      <selection pane="topRight" activeCell="J19" sqref="J19"/>
      <selection pane="bottomLeft" activeCell="J19" sqref="J19"/>
      <selection pane="bottomRight" activeCell="D1" sqref="D1"/>
    </sheetView>
  </sheetViews>
  <sheetFormatPr defaultColWidth="10.59765625" defaultRowHeight="14.4" x14ac:dyDescent="0.2"/>
  <cols>
    <col min="1" max="1" width="4.09765625" style="1" customWidth="1"/>
    <col min="2" max="2" width="13" style="1" customWidth="1"/>
    <col min="3" max="3" width="10.8984375" style="1" customWidth="1"/>
    <col min="4" max="4" width="9.5" style="1" customWidth="1"/>
    <col min="5" max="7" width="8.59765625" style="1" customWidth="1"/>
    <col min="8" max="8" width="11.5" style="1" customWidth="1"/>
    <col min="9" max="9" width="8.59765625" style="1" customWidth="1"/>
    <col min="10" max="10" width="10.5" style="1" bestFit="1" customWidth="1"/>
    <col min="11" max="11" width="8.59765625" style="146" customWidth="1"/>
    <col min="12" max="16384" width="10.59765625" style="1"/>
  </cols>
  <sheetData>
    <row r="1" spans="1:11" ht="27.75" customHeight="1" thickBot="1" x14ac:dyDescent="0.3">
      <c r="A1" s="150" t="s">
        <v>99</v>
      </c>
      <c r="B1" s="27"/>
      <c r="C1" s="3"/>
      <c r="D1" s="3"/>
      <c r="E1" s="3"/>
      <c r="F1" s="3"/>
      <c r="G1" s="3"/>
      <c r="H1" s="3"/>
      <c r="I1" s="3" t="s">
        <v>0</v>
      </c>
      <c r="K1" s="144"/>
    </row>
    <row r="2" spans="1:11" ht="27.75" customHeight="1" x14ac:dyDescent="0.2">
      <c r="A2" s="740" t="s">
        <v>430</v>
      </c>
      <c r="B2" s="741"/>
      <c r="C2" s="5"/>
      <c r="D2" s="6"/>
      <c r="E2" s="757" t="s">
        <v>100</v>
      </c>
      <c r="F2" s="758"/>
      <c r="G2" s="759"/>
      <c r="H2" s="6"/>
      <c r="I2" s="18"/>
      <c r="J2" s="84"/>
      <c r="K2" s="141" t="s">
        <v>120</v>
      </c>
    </row>
    <row r="3" spans="1:11" ht="27.75" customHeight="1" x14ac:dyDescent="0.2">
      <c r="A3" s="742"/>
      <c r="B3" s="743"/>
      <c r="C3" s="20"/>
      <c r="D3" s="19" t="s">
        <v>46</v>
      </c>
      <c r="E3" s="760" t="s">
        <v>97</v>
      </c>
      <c r="F3" s="761"/>
      <c r="G3" s="9"/>
      <c r="H3" s="10" t="s">
        <v>2</v>
      </c>
      <c r="I3" s="12" t="s">
        <v>121</v>
      </c>
      <c r="J3" s="42" t="s">
        <v>122</v>
      </c>
      <c r="K3" s="142" t="s">
        <v>54</v>
      </c>
    </row>
    <row r="4" spans="1:11" ht="27.75" customHeight="1" x14ac:dyDescent="0.2">
      <c r="A4" s="742"/>
      <c r="B4" s="743"/>
      <c r="C4" s="24" t="s">
        <v>79</v>
      </c>
      <c r="D4" s="12" t="s">
        <v>59</v>
      </c>
      <c r="E4" s="12" t="s">
        <v>11</v>
      </c>
      <c r="F4" s="15" t="s">
        <v>4</v>
      </c>
      <c r="G4" s="13" t="s">
        <v>5</v>
      </c>
      <c r="H4" s="12" t="s">
        <v>6</v>
      </c>
      <c r="I4" s="8"/>
      <c r="J4" s="85" t="s">
        <v>3</v>
      </c>
      <c r="K4" s="142" t="s">
        <v>55</v>
      </c>
    </row>
    <row r="5" spans="1:11" ht="27.75" customHeight="1" x14ac:dyDescent="0.2">
      <c r="A5" s="742"/>
      <c r="B5" s="743"/>
      <c r="C5" s="20"/>
      <c r="D5" s="16" t="s">
        <v>62</v>
      </c>
      <c r="E5" s="12" t="s">
        <v>12</v>
      </c>
      <c r="F5" s="17"/>
      <c r="G5" s="16" t="s">
        <v>62</v>
      </c>
      <c r="H5" s="16" t="s">
        <v>62</v>
      </c>
      <c r="I5" s="16" t="s">
        <v>62</v>
      </c>
      <c r="J5" s="86" t="s">
        <v>123</v>
      </c>
      <c r="K5" s="142" t="s">
        <v>56</v>
      </c>
    </row>
    <row r="6" spans="1:11" ht="27.75" customHeight="1" thickBot="1" x14ac:dyDescent="0.25">
      <c r="A6" s="744"/>
      <c r="B6" s="745"/>
      <c r="C6" s="20"/>
      <c r="D6" s="13" t="s">
        <v>7</v>
      </c>
      <c r="E6" s="12" t="s">
        <v>7</v>
      </c>
      <c r="F6" s="89" t="s">
        <v>7</v>
      </c>
      <c r="G6" s="13" t="s">
        <v>7</v>
      </c>
      <c r="H6" s="13" t="s">
        <v>9</v>
      </c>
      <c r="I6" s="13" t="s">
        <v>10</v>
      </c>
      <c r="J6" s="91" t="s">
        <v>8</v>
      </c>
      <c r="K6" s="143" t="s">
        <v>65</v>
      </c>
    </row>
    <row r="7" spans="1:11" ht="27.75" customHeight="1" x14ac:dyDescent="0.2">
      <c r="A7" s="740" t="s">
        <v>323</v>
      </c>
      <c r="B7" s="762"/>
      <c r="C7" s="269" t="s">
        <v>384</v>
      </c>
      <c r="D7" s="115">
        <v>32</v>
      </c>
      <c r="E7" s="115">
        <v>9</v>
      </c>
      <c r="F7" s="115">
        <v>9</v>
      </c>
      <c r="G7" s="115">
        <v>23</v>
      </c>
      <c r="H7" s="115">
        <v>146.875</v>
      </c>
      <c r="I7" s="115">
        <v>47</v>
      </c>
      <c r="J7" s="112">
        <v>47.65625</v>
      </c>
      <c r="K7" s="430">
        <v>1525</v>
      </c>
    </row>
    <row r="8" spans="1:11" ht="27.75" customHeight="1" thickBot="1" x14ac:dyDescent="0.25">
      <c r="A8" s="763"/>
      <c r="B8" s="764"/>
      <c r="C8" s="108" t="s">
        <v>386</v>
      </c>
      <c r="D8" s="113">
        <v>33</v>
      </c>
      <c r="E8" s="113">
        <v>2</v>
      </c>
      <c r="F8" s="113">
        <v>2</v>
      </c>
      <c r="G8" s="113">
        <v>31</v>
      </c>
      <c r="H8" s="721"/>
      <c r="I8" s="722"/>
      <c r="J8" s="155">
        <v>0.75757575757575757</v>
      </c>
      <c r="K8" s="127">
        <v>25</v>
      </c>
    </row>
    <row r="9" spans="1:11" ht="21.75" customHeight="1" x14ac:dyDescent="0.2">
      <c r="A9" s="754" t="s">
        <v>402</v>
      </c>
      <c r="B9" s="263" t="s">
        <v>432</v>
      </c>
      <c r="C9" s="718" t="s">
        <v>384</v>
      </c>
      <c r="D9" s="290" t="s">
        <v>445</v>
      </c>
      <c r="E9" s="304" t="s">
        <v>445</v>
      </c>
      <c r="F9" s="306" t="s">
        <v>445</v>
      </c>
      <c r="G9" s="304" t="s">
        <v>445</v>
      </c>
      <c r="H9" s="304" t="s">
        <v>445</v>
      </c>
      <c r="I9" s="510" t="s">
        <v>445</v>
      </c>
      <c r="J9" s="511" t="s">
        <v>445</v>
      </c>
      <c r="K9" s="512" t="s">
        <v>445</v>
      </c>
    </row>
    <row r="10" spans="1:11" ht="21.75" customHeight="1" x14ac:dyDescent="0.2">
      <c r="A10" s="755"/>
      <c r="B10" s="264" t="s">
        <v>321</v>
      </c>
      <c r="C10" s="720"/>
      <c r="D10" s="294" t="s">
        <v>445</v>
      </c>
      <c r="E10" s="294" t="s">
        <v>445</v>
      </c>
      <c r="F10" s="294" t="s">
        <v>445</v>
      </c>
      <c r="G10" s="513" t="s">
        <v>445</v>
      </c>
      <c r="H10" s="514" t="s">
        <v>445</v>
      </c>
      <c r="I10" s="515" t="s">
        <v>445</v>
      </c>
      <c r="J10" s="516" t="s">
        <v>445</v>
      </c>
      <c r="K10" s="517" t="s">
        <v>445</v>
      </c>
    </row>
    <row r="11" spans="1:11" ht="21.75" customHeight="1" thickBot="1" x14ac:dyDescent="0.25">
      <c r="A11" s="756"/>
      <c r="B11" s="714" t="s">
        <v>386</v>
      </c>
      <c r="C11" s="715"/>
      <c r="D11" s="518"/>
      <c r="E11" s="518"/>
      <c r="F11" s="518"/>
      <c r="G11" s="518"/>
      <c r="H11" s="721"/>
      <c r="I11" s="722"/>
      <c r="J11" s="519"/>
      <c r="K11" s="520"/>
    </row>
    <row r="12" spans="1:11" ht="21.75" customHeight="1" x14ac:dyDescent="0.2">
      <c r="A12" s="754" t="s">
        <v>129</v>
      </c>
      <c r="B12" s="263" t="s">
        <v>409</v>
      </c>
      <c r="C12" s="718" t="s">
        <v>384</v>
      </c>
      <c r="D12" s="290" t="s">
        <v>445</v>
      </c>
      <c r="E12" s="304" t="s">
        <v>445</v>
      </c>
      <c r="F12" s="306" t="s">
        <v>445</v>
      </c>
      <c r="G12" s="304" t="s">
        <v>445</v>
      </c>
      <c r="H12" s="304" t="s">
        <v>445</v>
      </c>
      <c r="I12" s="510" t="s">
        <v>445</v>
      </c>
      <c r="J12" s="511" t="s">
        <v>445</v>
      </c>
      <c r="K12" s="512" t="s">
        <v>445</v>
      </c>
    </row>
    <row r="13" spans="1:11" ht="21.75" customHeight="1" x14ac:dyDescent="0.2">
      <c r="A13" s="755"/>
      <c r="B13" s="264" t="s">
        <v>321</v>
      </c>
      <c r="C13" s="720"/>
      <c r="D13" s="294" t="s">
        <v>445</v>
      </c>
      <c r="E13" s="294" t="s">
        <v>445</v>
      </c>
      <c r="F13" s="294" t="s">
        <v>445</v>
      </c>
      <c r="G13" s="521" t="s">
        <v>445</v>
      </c>
      <c r="H13" s="514" t="s">
        <v>445</v>
      </c>
      <c r="I13" s="522" t="s">
        <v>445</v>
      </c>
      <c r="J13" s="516" t="s">
        <v>445</v>
      </c>
      <c r="K13" s="517" t="s">
        <v>445</v>
      </c>
    </row>
    <row r="14" spans="1:11" ht="21.75" customHeight="1" thickBot="1" x14ac:dyDescent="0.25">
      <c r="A14" s="756"/>
      <c r="B14" s="714" t="s">
        <v>386</v>
      </c>
      <c r="C14" s="715"/>
      <c r="D14" s="518"/>
      <c r="E14" s="518"/>
      <c r="F14" s="518"/>
      <c r="G14" s="518"/>
      <c r="H14" s="721"/>
      <c r="I14" s="722"/>
      <c r="J14" s="519"/>
      <c r="K14" s="520"/>
    </row>
    <row r="15" spans="1:11" ht="21.75" customHeight="1" x14ac:dyDescent="0.2">
      <c r="A15" s="754" t="s">
        <v>408</v>
      </c>
      <c r="B15" s="263" t="s">
        <v>433</v>
      </c>
      <c r="C15" s="718" t="s">
        <v>384</v>
      </c>
      <c r="D15" s="290" t="s">
        <v>445</v>
      </c>
      <c r="E15" s="304" t="s">
        <v>445</v>
      </c>
      <c r="F15" s="306" t="s">
        <v>445</v>
      </c>
      <c r="G15" s="304" t="s">
        <v>445</v>
      </c>
      <c r="H15" s="304" t="s">
        <v>445</v>
      </c>
      <c r="I15" s="510" t="s">
        <v>445</v>
      </c>
      <c r="J15" s="511" t="s">
        <v>445</v>
      </c>
      <c r="K15" s="512" t="s">
        <v>445</v>
      </c>
    </row>
    <row r="16" spans="1:11" ht="21.75" customHeight="1" x14ac:dyDescent="0.2">
      <c r="A16" s="755"/>
      <c r="B16" s="264" t="s">
        <v>321</v>
      </c>
      <c r="C16" s="720"/>
      <c r="D16" s="294" t="s">
        <v>445</v>
      </c>
      <c r="E16" s="294" t="s">
        <v>445</v>
      </c>
      <c r="F16" s="294" t="s">
        <v>445</v>
      </c>
      <c r="G16" s="523" t="s">
        <v>445</v>
      </c>
      <c r="H16" s="514" t="s">
        <v>445</v>
      </c>
      <c r="I16" s="522" t="s">
        <v>445</v>
      </c>
      <c r="J16" s="516" t="s">
        <v>445</v>
      </c>
      <c r="K16" s="517" t="s">
        <v>445</v>
      </c>
    </row>
    <row r="17" spans="1:11" ht="21.75" customHeight="1" thickBot="1" x14ac:dyDescent="0.25">
      <c r="A17" s="756"/>
      <c r="B17" s="714" t="s">
        <v>386</v>
      </c>
      <c r="C17" s="715"/>
      <c r="D17" s="518">
        <v>2</v>
      </c>
      <c r="E17" s="518"/>
      <c r="F17" s="518"/>
      <c r="G17" s="518">
        <v>2</v>
      </c>
      <c r="H17" s="721"/>
      <c r="I17" s="722"/>
      <c r="J17" s="519"/>
      <c r="K17" s="520"/>
    </row>
    <row r="18" spans="1:11" ht="21.75" customHeight="1" x14ac:dyDescent="0.2">
      <c r="A18" s="754" t="s">
        <v>127</v>
      </c>
      <c r="B18" s="263" t="s">
        <v>434</v>
      </c>
      <c r="C18" s="718" t="s">
        <v>384</v>
      </c>
      <c r="D18" s="290" t="s">
        <v>445</v>
      </c>
      <c r="E18" s="304" t="s">
        <v>445</v>
      </c>
      <c r="F18" s="306" t="s">
        <v>445</v>
      </c>
      <c r="G18" s="304" t="s">
        <v>445</v>
      </c>
      <c r="H18" s="304" t="s">
        <v>445</v>
      </c>
      <c r="I18" s="510" t="s">
        <v>445</v>
      </c>
      <c r="J18" s="511" t="s">
        <v>445</v>
      </c>
      <c r="K18" s="512" t="s">
        <v>445</v>
      </c>
    </row>
    <row r="19" spans="1:11" ht="21.75" customHeight="1" x14ac:dyDescent="0.2">
      <c r="A19" s="755"/>
      <c r="B19" s="264" t="s">
        <v>321</v>
      </c>
      <c r="C19" s="720"/>
      <c r="D19" s="294" t="s">
        <v>445</v>
      </c>
      <c r="E19" s="294" t="s">
        <v>445</v>
      </c>
      <c r="F19" s="294" t="s">
        <v>445</v>
      </c>
      <c r="G19" s="524" t="s">
        <v>445</v>
      </c>
      <c r="H19" s="514" t="s">
        <v>445</v>
      </c>
      <c r="I19" s="522" t="s">
        <v>445</v>
      </c>
      <c r="J19" s="516" t="s">
        <v>445</v>
      </c>
      <c r="K19" s="517" t="s">
        <v>445</v>
      </c>
    </row>
    <row r="20" spans="1:11" ht="21.75" customHeight="1" thickBot="1" x14ac:dyDescent="0.25">
      <c r="A20" s="756"/>
      <c r="B20" s="714" t="s">
        <v>386</v>
      </c>
      <c r="C20" s="715"/>
      <c r="D20" s="518"/>
      <c r="E20" s="518"/>
      <c r="F20" s="518"/>
      <c r="G20" s="518"/>
      <c r="H20" s="721"/>
      <c r="I20" s="722"/>
      <c r="J20" s="519"/>
      <c r="K20" s="520"/>
    </row>
    <row r="21" spans="1:11" ht="21.75" customHeight="1" x14ac:dyDescent="0.2">
      <c r="A21" s="754" t="s">
        <v>418</v>
      </c>
      <c r="B21" s="263" t="s">
        <v>424</v>
      </c>
      <c r="C21" s="718" t="s">
        <v>384</v>
      </c>
      <c r="D21" s="290" t="s">
        <v>445</v>
      </c>
      <c r="E21" s="304" t="s">
        <v>445</v>
      </c>
      <c r="F21" s="306" t="s">
        <v>445</v>
      </c>
      <c r="G21" s="304" t="s">
        <v>445</v>
      </c>
      <c r="H21" s="304" t="s">
        <v>445</v>
      </c>
      <c r="I21" s="510" t="s">
        <v>445</v>
      </c>
      <c r="J21" s="511" t="s">
        <v>445</v>
      </c>
      <c r="K21" s="512" t="s">
        <v>445</v>
      </c>
    </row>
    <row r="22" spans="1:11" customFormat="1" ht="21.75" customHeight="1" x14ac:dyDescent="0.2">
      <c r="A22" s="755"/>
      <c r="B22" s="264" t="s">
        <v>435</v>
      </c>
      <c r="C22" s="719"/>
      <c r="D22" s="292" t="s">
        <v>445</v>
      </c>
      <c r="E22" s="292" t="s">
        <v>445</v>
      </c>
      <c r="F22" s="292" t="s">
        <v>445</v>
      </c>
      <c r="G22" s="292" t="s">
        <v>445</v>
      </c>
      <c r="H22" s="292" t="s">
        <v>445</v>
      </c>
      <c r="I22" s="292" t="s">
        <v>445</v>
      </c>
      <c r="J22" s="516" t="s">
        <v>445</v>
      </c>
      <c r="K22" s="128" t="s">
        <v>445</v>
      </c>
    </row>
    <row r="23" spans="1:11" customFormat="1" ht="21.75" customHeight="1" x14ac:dyDescent="0.2">
      <c r="A23" s="755"/>
      <c r="B23" s="264" t="s">
        <v>436</v>
      </c>
      <c r="C23" s="719"/>
      <c r="D23" s="292" t="s">
        <v>445</v>
      </c>
      <c r="E23" s="292" t="s">
        <v>445</v>
      </c>
      <c r="F23" s="292" t="s">
        <v>445</v>
      </c>
      <c r="G23" s="292" t="s">
        <v>445</v>
      </c>
      <c r="H23" s="292" t="s">
        <v>445</v>
      </c>
      <c r="I23" s="292" t="s">
        <v>445</v>
      </c>
      <c r="J23" s="516" t="s">
        <v>445</v>
      </c>
      <c r="K23" s="128" t="s">
        <v>445</v>
      </c>
    </row>
    <row r="24" spans="1:11" ht="21.75" customHeight="1" x14ac:dyDescent="0.2">
      <c r="A24" s="755"/>
      <c r="B24" s="264" t="s">
        <v>321</v>
      </c>
      <c r="C24" s="720"/>
      <c r="D24" s="525">
        <v>1</v>
      </c>
      <c r="E24" s="525"/>
      <c r="F24" s="525"/>
      <c r="G24" s="526">
        <v>1</v>
      </c>
      <c r="H24" s="527">
        <v>138</v>
      </c>
      <c r="I24" s="528">
        <v>0</v>
      </c>
      <c r="J24" s="529"/>
      <c r="K24" s="517"/>
    </row>
    <row r="25" spans="1:11" ht="21.75" customHeight="1" thickBot="1" x14ac:dyDescent="0.25">
      <c r="A25" s="756"/>
      <c r="B25" s="714" t="s">
        <v>386</v>
      </c>
      <c r="C25" s="715"/>
      <c r="D25" s="518"/>
      <c r="E25" s="518"/>
      <c r="F25" s="518"/>
      <c r="G25" s="518"/>
      <c r="H25" s="721"/>
      <c r="I25" s="722"/>
      <c r="J25" s="519"/>
      <c r="K25" s="520"/>
    </row>
    <row r="26" spans="1:11" ht="21.75" customHeight="1" x14ac:dyDescent="0.2">
      <c r="A26" s="754" t="s">
        <v>130</v>
      </c>
      <c r="B26" s="263" t="s">
        <v>437</v>
      </c>
      <c r="C26" s="718" t="s">
        <v>384</v>
      </c>
      <c r="D26" s="290" t="s">
        <v>445</v>
      </c>
      <c r="E26" s="304" t="s">
        <v>445</v>
      </c>
      <c r="F26" s="306" t="s">
        <v>445</v>
      </c>
      <c r="G26" s="304" t="s">
        <v>445</v>
      </c>
      <c r="H26" s="304" t="s">
        <v>445</v>
      </c>
      <c r="I26" s="510" t="s">
        <v>445</v>
      </c>
      <c r="J26" s="511" t="s">
        <v>445</v>
      </c>
      <c r="K26" s="530" t="s">
        <v>445</v>
      </c>
    </row>
    <row r="27" spans="1:11" ht="21.75" customHeight="1" x14ac:dyDescent="0.2">
      <c r="A27" s="755"/>
      <c r="B27" s="264" t="s">
        <v>438</v>
      </c>
      <c r="C27" s="719"/>
      <c r="D27" s="292" t="s">
        <v>445</v>
      </c>
      <c r="E27" s="292" t="s">
        <v>445</v>
      </c>
      <c r="F27" s="292" t="s">
        <v>445</v>
      </c>
      <c r="G27" s="292" t="s">
        <v>445</v>
      </c>
      <c r="H27" s="292" t="s">
        <v>445</v>
      </c>
      <c r="I27" s="292" t="s">
        <v>445</v>
      </c>
      <c r="J27" s="516" t="s">
        <v>445</v>
      </c>
      <c r="K27" s="128" t="s">
        <v>445</v>
      </c>
    </row>
    <row r="28" spans="1:11" ht="21.75" customHeight="1" x14ac:dyDescent="0.2">
      <c r="A28" s="755"/>
      <c r="B28" s="264" t="s">
        <v>439</v>
      </c>
      <c r="C28" s="719"/>
      <c r="D28" s="292" t="s">
        <v>445</v>
      </c>
      <c r="E28" s="292" t="s">
        <v>445</v>
      </c>
      <c r="F28" s="292" t="s">
        <v>445</v>
      </c>
      <c r="G28" s="292" t="s">
        <v>445</v>
      </c>
      <c r="H28" s="292" t="s">
        <v>445</v>
      </c>
      <c r="I28" s="292" t="s">
        <v>445</v>
      </c>
      <c r="J28" s="516" t="s">
        <v>445</v>
      </c>
      <c r="K28" s="128" t="s">
        <v>445</v>
      </c>
    </row>
    <row r="29" spans="1:11" ht="21.75" customHeight="1" x14ac:dyDescent="0.2">
      <c r="A29" s="755"/>
      <c r="B29" s="264" t="s">
        <v>440</v>
      </c>
      <c r="C29" s="719"/>
      <c r="D29" s="292" t="s">
        <v>445</v>
      </c>
      <c r="E29" s="292" t="s">
        <v>445</v>
      </c>
      <c r="F29" s="292" t="s">
        <v>445</v>
      </c>
      <c r="G29" s="292" t="s">
        <v>445</v>
      </c>
      <c r="H29" s="292" t="s">
        <v>445</v>
      </c>
      <c r="I29" s="292" t="s">
        <v>445</v>
      </c>
      <c r="J29" s="516" t="s">
        <v>445</v>
      </c>
      <c r="K29" s="128" t="s">
        <v>445</v>
      </c>
    </row>
    <row r="30" spans="1:11" ht="21.75" customHeight="1" x14ac:dyDescent="0.2">
      <c r="A30" s="755"/>
      <c r="B30" s="264" t="s">
        <v>321</v>
      </c>
      <c r="C30" s="720"/>
      <c r="D30" s="525">
        <v>14</v>
      </c>
      <c r="E30" s="525"/>
      <c r="F30" s="525"/>
      <c r="G30" s="531">
        <v>14</v>
      </c>
      <c r="H30" s="527">
        <v>121.42857142857142</v>
      </c>
      <c r="I30" s="528">
        <v>17</v>
      </c>
      <c r="J30" s="529"/>
      <c r="K30" s="128"/>
    </row>
    <row r="31" spans="1:11" ht="21.75" customHeight="1" thickBot="1" x14ac:dyDescent="0.25">
      <c r="A31" s="756"/>
      <c r="B31" s="714" t="s">
        <v>386</v>
      </c>
      <c r="C31" s="715"/>
      <c r="D31" s="518">
        <v>13</v>
      </c>
      <c r="E31" s="518"/>
      <c r="F31" s="518"/>
      <c r="G31" s="518">
        <v>13</v>
      </c>
      <c r="H31" s="721"/>
      <c r="I31" s="722"/>
      <c r="J31" s="519"/>
      <c r="K31" s="127"/>
    </row>
    <row r="32" spans="1:11" ht="21.75" customHeight="1" x14ac:dyDescent="0.2">
      <c r="A32" s="754" t="s">
        <v>411</v>
      </c>
      <c r="B32" s="263" t="s">
        <v>412</v>
      </c>
      <c r="C32" s="718" t="s">
        <v>384</v>
      </c>
      <c r="D32" s="290" t="s">
        <v>445</v>
      </c>
      <c r="E32" s="304" t="s">
        <v>445</v>
      </c>
      <c r="F32" s="306" t="s">
        <v>445</v>
      </c>
      <c r="G32" s="304" t="s">
        <v>445</v>
      </c>
      <c r="H32" s="304" t="s">
        <v>445</v>
      </c>
      <c r="I32" s="510" t="s">
        <v>445</v>
      </c>
      <c r="J32" s="511" t="s">
        <v>445</v>
      </c>
      <c r="K32" s="512" t="s">
        <v>445</v>
      </c>
    </row>
    <row r="33" spans="1:16" ht="21.75" customHeight="1" x14ac:dyDescent="0.2">
      <c r="A33" s="755"/>
      <c r="B33" s="264" t="s">
        <v>321</v>
      </c>
      <c r="C33" s="720"/>
      <c r="D33" s="294" t="s">
        <v>445</v>
      </c>
      <c r="E33" s="294" t="s">
        <v>445</v>
      </c>
      <c r="F33" s="294" t="s">
        <v>445</v>
      </c>
      <c r="G33" s="521" t="s">
        <v>445</v>
      </c>
      <c r="H33" s="514" t="s">
        <v>445</v>
      </c>
      <c r="I33" s="522" t="s">
        <v>445</v>
      </c>
      <c r="J33" s="516" t="s">
        <v>445</v>
      </c>
      <c r="K33" s="517" t="s">
        <v>445</v>
      </c>
      <c r="P33" s="165"/>
    </row>
    <row r="34" spans="1:16" ht="21" customHeight="1" thickBot="1" x14ac:dyDescent="0.25">
      <c r="A34" s="756"/>
      <c r="B34" s="714" t="s">
        <v>386</v>
      </c>
      <c r="C34" s="715"/>
      <c r="D34" s="518">
        <v>3</v>
      </c>
      <c r="E34" s="518"/>
      <c r="F34" s="518" t="s">
        <v>410</v>
      </c>
      <c r="G34" s="518">
        <v>3</v>
      </c>
      <c r="H34" s="721"/>
      <c r="I34" s="722"/>
      <c r="J34" s="519"/>
      <c r="K34" s="520"/>
    </row>
    <row r="35" spans="1:16" ht="21" customHeight="1" x14ac:dyDescent="0.2">
      <c r="A35" s="777" t="s">
        <v>405</v>
      </c>
      <c r="B35" s="235" t="s">
        <v>441</v>
      </c>
      <c r="C35" s="774" t="s">
        <v>384</v>
      </c>
      <c r="D35" s="532" t="s">
        <v>445</v>
      </c>
      <c r="E35" s="533" t="s">
        <v>445</v>
      </c>
      <c r="F35" s="532" t="s">
        <v>445</v>
      </c>
      <c r="G35" s="532" t="s">
        <v>445</v>
      </c>
      <c r="H35" s="115" t="s">
        <v>445</v>
      </c>
      <c r="I35" s="115" t="s">
        <v>445</v>
      </c>
      <c r="J35" s="307" t="s">
        <v>445</v>
      </c>
      <c r="K35" s="534" t="s">
        <v>445</v>
      </c>
    </row>
    <row r="36" spans="1:16" ht="21.75" customHeight="1" x14ac:dyDescent="0.2">
      <c r="A36" s="778"/>
      <c r="B36" s="485" t="s">
        <v>403</v>
      </c>
      <c r="C36" s="775"/>
      <c r="D36" s="535" t="s">
        <v>445</v>
      </c>
      <c r="E36" s="536" t="s">
        <v>445</v>
      </c>
      <c r="F36" s="410" t="s">
        <v>445</v>
      </c>
      <c r="G36" s="536" t="s">
        <v>445</v>
      </c>
      <c r="H36" s="536" t="s">
        <v>445</v>
      </c>
      <c r="I36" s="537" t="s">
        <v>445</v>
      </c>
      <c r="J36" s="538" t="s">
        <v>445</v>
      </c>
      <c r="K36" s="517" t="s">
        <v>445</v>
      </c>
    </row>
    <row r="37" spans="1:16" ht="21.75" customHeight="1" x14ac:dyDescent="0.2">
      <c r="A37" s="778"/>
      <c r="B37" s="234" t="s">
        <v>321</v>
      </c>
      <c r="C37" s="776"/>
      <c r="D37" s="525">
        <v>2</v>
      </c>
      <c r="E37" s="525"/>
      <c r="F37" s="525"/>
      <c r="G37" s="539">
        <v>2</v>
      </c>
      <c r="H37" s="527">
        <v>400</v>
      </c>
      <c r="I37" s="528">
        <v>7</v>
      </c>
      <c r="J37" s="529">
        <v>13</v>
      </c>
      <c r="K37" s="517">
        <v>25</v>
      </c>
    </row>
    <row r="38" spans="1:16" ht="21" customHeight="1" thickBot="1" x14ac:dyDescent="0.25">
      <c r="A38" s="779"/>
      <c r="B38" s="714" t="s">
        <v>386</v>
      </c>
      <c r="C38" s="715"/>
      <c r="D38" s="518">
        <v>2</v>
      </c>
      <c r="E38" s="518"/>
      <c r="F38" s="518"/>
      <c r="G38" s="518">
        <v>2</v>
      </c>
      <c r="H38" s="721"/>
      <c r="I38" s="722"/>
      <c r="J38" s="519">
        <v>13</v>
      </c>
      <c r="K38" s="520">
        <v>25</v>
      </c>
    </row>
    <row r="39" spans="1:16" ht="21.75" customHeight="1" x14ac:dyDescent="0.2">
      <c r="A39" s="754" t="s">
        <v>133</v>
      </c>
      <c r="B39" s="263" t="s">
        <v>442</v>
      </c>
      <c r="C39" s="718" t="s">
        <v>384</v>
      </c>
      <c r="D39" s="290" t="s">
        <v>445</v>
      </c>
      <c r="E39" s="304" t="s">
        <v>445</v>
      </c>
      <c r="F39" s="306" t="s">
        <v>445</v>
      </c>
      <c r="G39" s="304" t="s">
        <v>445</v>
      </c>
      <c r="H39" s="304" t="s">
        <v>445</v>
      </c>
      <c r="I39" s="510" t="s">
        <v>445</v>
      </c>
      <c r="J39" s="511" t="s">
        <v>445</v>
      </c>
      <c r="K39" s="512" t="s">
        <v>445</v>
      </c>
    </row>
    <row r="40" spans="1:16" ht="21.75" customHeight="1" x14ac:dyDescent="0.2">
      <c r="A40" s="755"/>
      <c r="B40" s="264" t="s">
        <v>321</v>
      </c>
      <c r="C40" s="720"/>
      <c r="D40" s="294" t="s">
        <v>445</v>
      </c>
      <c r="E40" s="294" t="s">
        <v>445</v>
      </c>
      <c r="F40" s="294" t="s">
        <v>445</v>
      </c>
      <c r="G40" s="540" t="s">
        <v>445</v>
      </c>
      <c r="H40" s="514" t="s">
        <v>445</v>
      </c>
      <c r="I40" s="522" t="s">
        <v>445</v>
      </c>
      <c r="J40" s="516" t="s">
        <v>445</v>
      </c>
      <c r="K40" s="517" t="s">
        <v>445</v>
      </c>
    </row>
    <row r="41" spans="1:16" ht="21.75" customHeight="1" thickBot="1" x14ac:dyDescent="0.25">
      <c r="A41" s="755"/>
      <c r="B41" s="780" t="s">
        <v>386</v>
      </c>
      <c r="C41" s="781"/>
      <c r="D41" s="528">
        <v>10</v>
      </c>
      <c r="E41" s="528"/>
      <c r="F41" s="528"/>
      <c r="G41" s="528">
        <v>10</v>
      </c>
      <c r="H41" s="721"/>
      <c r="I41" s="722"/>
      <c r="J41" s="541"/>
      <c r="K41" s="542"/>
    </row>
    <row r="42" spans="1:16" ht="21.75" customHeight="1" x14ac:dyDescent="0.2">
      <c r="A42" s="768" t="s">
        <v>414</v>
      </c>
      <c r="B42" s="235" t="s">
        <v>416</v>
      </c>
      <c r="C42" s="771" t="s">
        <v>384</v>
      </c>
      <c r="D42" s="532" t="s">
        <v>445</v>
      </c>
      <c r="E42" s="532" t="s">
        <v>445</v>
      </c>
      <c r="F42" s="532" t="s">
        <v>445</v>
      </c>
      <c r="G42" s="532" t="s">
        <v>445</v>
      </c>
      <c r="H42" s="115" t="s">
        <v>445</v>
      </c>
      <c r="I42" s="115" t="s">
        <v>445</v>
      </c>
      <c r="J42" s="307" t="s">
        <v>445</v>
      </c>
      <c r="K42" s="534" t="s">
        <v>445</v>
      </c>
    </row>
    <row r="43" spans="1:16" ht="21.75" customHeight="1" x14ac:dyDescent="0.2">
      <c r="A43" s="769"/>
      <c r="B43" s="234" t="s">
        <v>443</v>
      </c>
      <c r="C43" s="772"/>
      <c r="D43" s="292" t="s">
        <v>445</v>
      </c>
      <c r="E43" s="292" t="s">
        <v>445</v>
      </c>
      <c r="F43" s="292" t="s">
        <v>445</v>
      </c>
      <c r="G43" s="292" t="s">
        <v>445</v>
      </c>
      <c r="H43" s="117" t="s">
        <v>445</v>
      </c>
      <c r="I43" s="117" t="s">
        <v>445</v>
      </c>
      <c r="J43" s="301" t="s">
        <v>445</v>
      </c>
      <c r="K43" s="517" t="s">
        <v>445</v>
      </c>
    </row>
    <row r="44" spans="1:16" ht="21.75" customHeight="1" x14ac:dyDescent="0.2">
      <c r="A44" s="769"/>
      <c r="B44" s="234" t="s">
        <v>415</v>
      </c>
      <c r="C44" s="772"/>
      <c r="D44" s="543">
        <v>3</v>
      </c>
      <c r="E44" s="543"/>
      <c r="F44" s="543"/>
      <c r="G44" s="543">
        <v>3</v>
      </c>
      <c r="H44" s="117">
        <v>133.33333333333331</v>
      </c>
      <c r="I44" s="117">
        <v>4</v>
      </c>
      <c r="J44" s="544">
        <v>83.333333333333329</v>
      </c>
      <c r="K44" s="517">
        <v>250</v>
      </c>
    </row>
    <row r="45" spans="1:16" ht="21" customHeight="1" thickBot="1" x14ac:dyDescent="0.25">
      <c r="A45" s="770"/>
      <c r="B45" s="773" t="s">
        <v>386</v>
      </c>
      <c r="C45" s="773"/>
      <c r="D45" s="518">
        <v>1</v>
      </c>
      <c r="E45" s="518"/>
      <c r="F45" s="518"/>
      <c r="G45" s="518">
        <v>1</v>
      </c>
      <c r="H45" s="721"/>
      <c r="I45" s="722"/>
      <c r="J45" s="545"/>
      <c r="K45" s="520"/>
    </row>
    <row r="46" spans="1:16" customFormat="1" ht="21.75" customHeight="1" x14ac:dyDescent="0.2">
      <c r="A46" s="754" t="s">
        <v>134</v>
      </c>
      <c r="B46" s="263" t="s">
        <v>444</v>
      </c>
      <c r="C46" s="718" t="s">
        <v>384</v>
      </c>
      <c r="D46" s="290" t="s">
        <v>445</v>
      </c>
      <c r="E46" s="304" t="s">
        <v>445</v>
      </c>
      <c r="F46" s="306" t="s">
        <v>445</v>
      </c>
      <c r="G46" s="304" t="s">
        <v>445</v>
      </c>
      <c r="H46" s="304" t="s">
        <v>445</v>
      </c>
      <c r="I46" s="510" t="s">
        <v>445</v>
      </c>
      <c r="J46" s="511" t="s">
        <v>445</v>
      </c>
      <c r="K46" s="430" t="s">
        <v>445</v>
      </c>
    </row>
    <row r="47" spans="1:16" ht="21.75" customHeight="1" x14ac:dyDescent="0.2">
      <c r="A47" s="755"/>
      <c r="B47" s="264" t="s">
        <v>321</v>
      </c>
      <c r="C47" s="720"/>
      <c r="D47" s="294" t="s">
        <v>445</v>
      </c>
      <c r="E47" s="294" t="s">
        <v>445</v>
      </c>
      <c r="F47" s="294" t="s">
        <v>445</v>
      </c>
      <c r="G47" s="546" t="s">
        <v>445</v>
      </c>
      <c r="H47" s="514" t="s">
        <v>445</v>
      </c>
      <c r="I47" s="522" t="s">
        <v>445</v>
      </c>
      <c r="J47" s="516" t="s">
        <v>445</v>
      </c>
      <c r="K47" s="517" t="s">
        <v>445</v>
      </c>
    </row>
    <row r="48" spans="1:16" ht="21" customHeight="1" thickBot="1" x14ac:dyDescent="0.25">
      <c r="A48" s="756"/>
      <c r="B48" s="714" t="s">
        <v>386</v>
      </c>
      <c r="C48" s="715"/>
      <c r="D48" s="518"/>
      <c r="E48" s="518"/>
      <c r="F48" s="518"/>
      <c r="G48" s="518"/>
      <c r="H48" s="721"/>
      <c r="I48" s="722"/>
      <c r="J48" s="519"/>
      <c r="K48" s="520"/>
    </row>
    <row r="49" spans="1:11" s="426" customFormat="1" ht="21.75" customHeight="1" x14ac:dyDescent="0.2">
      <c r="A49" s="755" t="s">
        <v>135</v>
      </c>
      <c r="B49" s="422" t="s">
        <v>404</v>
      </c>
      <c r="C49" s="719" t="s">
        <v>384</v>
      </c>
      <c r="D49" s="547">
        <v>9</v>
      </c>
      <c r="E49" s="547">
        <v>9</v>
      </c>
      <c r="F49" s="547">
        <v>9</v>
      </c>
      <c r="G49" s="547"/>
      <c r="H49" s="547">
        <v>85</v>
      </c>
      <c r="I49" s="547">
        <v>8</v>
      </c>
      <c r="J49" s="548">
        <v>100</v>
      </c>
      <c r="K49" s="549">
        <v>1250</v>
      </c>
    </row>
    <row r="50" spans="1:11" ht="21.75" customHeight="1" x14ac:dyDescent="0.2">
      <c r="A50" s="755"/>
      <c r="B50" s="264" t="s">
        <v>321</v>
      </c>
      <c r="C50" s="720"/>
      <c r="D50" s="525">
        <v>9</v>
      </c>
      <c r="E50" s="525">
        <v>9</v>
      </c>
      <c r="F50" s="525">
        <v>9</v>
      </c>
      <c r="G50" s="525"/>
      <c r="H50" s="550">
        <v>88.888888888888886</v>
      </c>
      <c r="I50" s="527">
        <v>8</v>
      </c>
      <c r="J50" s="551">
        <v>100</v>
      </c>
      <c r="K50" s="517">
        <v>1250</v>
      </c>
    </row>
    <row r="51" spans="1:11" ht="21" customHeight="1" thickBot="1" x14ac:dyDescent="0.25">
      <c r="A51" s="756"/>
      <c r="B51" s="714" t="s">
        <v>386</v>
      </c>
      <c r="C51" s="715"/>
      <c r="D51" s="518">
        <v>2</v>
      </c>
      <c r="E51" s="518">
        <v>2</v>
      </c>
      <c r="F51" s="518">
        <v>2</v>
      </c>
      <c r="G51" s="518"/>
      <c r="H51" s="710"/>
      <c r="I51" s="711"/>
      <c r="J51" s="545"/>
      <c r="K51" s="552"/>
    </row>
    <row r="52" spans="1:11" ht="14.4" customHeight="1" x14ac:dyDescent="0.2">
      <c r="A52" s="165" t="s">
        <v>454</v>
      </c>
      <c r="B52" s="703"/>
      <c r="C52" s="703"/>
      <c r="D52" s="703"/>
      <c r="E52" s="703"/>
      <c r="F52" s="703"/>
      <c r="G52" s="703"/>
      <c r="H52" s="703"/>
      <c r="I52" s="703"/>
      <c r="J52" s="703"/>
      <c r="K52" s="703"/>
    </row>
    <row r="53" spans="1:11" x14ac:dyDescent="0.2">
      <c r="A53" s="766"/>
      <c r="B53" s="767"/>
      <c r="C53" s="767"/>
      <c r="D53" s="767"/>
      <c r="E53" s="767"/>
      <c r="F53" s="767"/>
      <c r="G53" s="767"/>
      <c r="H53" s="767"/>
      <c r="I53" s="767"/>
      <c r="J53" s="767"/>
      <c r="K53" s="767"/>
    </row>
    <row r="54" spans="1:11" ht="16.2" x14ac:dyDescent="0.2">
      <c r="D54" s="29"/>
      <c r="E54" s="29"/>
      <c r="F54" s="29"/>
      <c r="G54" s="29"/>
      <c r="H54" s="30"/>
      <c r="I54" s="2"/>
      <c r="J54" s="31"/>
      <c r="K54" s="145"/>
    </row>
    <row r="55" spans="1:11" x14ac:dyDescent="0.2">
      <c r="A55" s="765"/>
      <c r="B55" s="765"/>
      <c r="C55" s="765"/>
      <c r="D55" s="765"/>
      <c r="E55" s="765"/>
      <c r="F55" s="765"/>
      <c r="G55" s="765"/>
      <c r="H55" s="765"/>
      <c r="I55" s="765"/>
      <c r="J55" s="765"/>
      <c r="K55" s="765"/>
    </row>
    <row r="56" spans="1:11" ht="16.2" x14ac:dyDescent="0.2">
      <c r="D56" s="29"/>
      <c r="E56" s="29"/>
      <c r="F56" s="29"/>
      <c r="G56" s="29"/>
      <c r="H56" s="30"/>
      <c r="I56" s="2"/>
      <c r="J56" s="31"/>
      <c r="K56" s="145"/>
    </row>
    <row r="57" spans="1:11" ht="16.2" x14ac:dyDescent="0.2">
      <c r="D57" s="29"/>
      <c r="E57" s="29"/>
      <c r="F57" s="29"/>
      <c r="G57" s="29"/>
      <c r="H57" s="30"/>
      <c r="I57" s="2"/>
      <c r="J57" s="31"/>
      <c r="K57" s="145"/>
    </row>
    <row r="58" spans="1:11" ht="16.2" x14ac:dyDescent="0.2">
      <c r="D58" s="29"/>
      <c r="E58" s="29"/>
      <c r="F58" s="29"/>
      <c r="G58" s="29"/>
      <c r="H58" s="30"/>
      <c r="I58" s="2"/>
      <c r="J58" s="31"/>
      <c r="K58" s="145"/>
    </row>
    <row r="59" spans="1:11" ht="16.2" x14ac:dyDescent="0.2">
      <c r="D59" s="29"/>
      <c r="E59" s="29"/>
      <c r="F59" s="29"/>
      <c r="G59" s="29"/>
      <c r="H59" s="30"/>
      <c r="I59" s="2"/>
      <c r="J59" s="31"/>
      <c r="K59" s="145"/>
    </row>
    <row r="60" spans="1:11" ht="16.2" x14ac:dyDescent="0.2">
      <c r="D60" s="29"/>
      <c r="E60" s="29"/>
      <c r="F60" s="29"/>
      <c r="G60" s="29"/>
      <c r="H60" s="30"/>
      <c r="I60" s="2"/>
      <c r="J60" s="31"/>
      <c r="K60" s="145"/>
    </row>
    <row r="61" spans="1:11" ht="16.2" x14ac:dyDescent="0.2">
      <c r="D61" s="29"/>
      <c r="E61" s="29"/>
      <c r="F61" s="29"/>
      <c r="G61" s="29"/>
      <c r="H61" s="30"/>
      <c r="I61" s="2"/>
      <c r="J61" s="31"/>
      <c r="K61" s="145"/>
    </row>
    <row r="62" spans="1:11" ht="16.2" x14ac:dyDescent="0.2">
      <c r="D62" s="29"/>
      <c r="E62" s="29"/>
      <c r="F62" s="29"/>
      <c r="G62" s="29"/>
      <c r="H62" s="30"/>
      <c r="I62" s="2"/>
      <c r="J62" s="31"/>
      <c r="K62" s="145"/>
    </row>
    <row r="63" spans="1:11" ht="16.2" x14ac:dyDescent="0.2">
      <c r="D63" s="29"/>
      <c r="E63" s="29"/>
      <c r="F63" s="29"/>
      <c r="G63" s="29"/>
      <c r="H63" s="30"/>
      <c r="I63" s="2"/>
      <c r="J63" s="31"/>
      <c r="K63" s="145"/>
    </row>
    <row r="64" spans="1:11" ht="16.2" x14ac:dyDescent="0.2">
      <c r="D64" s="29"/>
      <c r="E64" s="29"/>
      <c r="F64" s="29"/>
      <c r="G64" s="29"/>
      <c r="H64" s="30"/>
      <c r="I64" s="2"/>
      <c r="J64" s="31"/>
      <c r="K64" s="145"/>
    </row>
    <row r="65" spans="4:11" ht="16.2" x14ac:dyDescent="0.2">
      <c r="D65" s="29"/>
      <c r="E65" s="29"/>
      <c r="F65" s="29"/>
      <c r="G65" s="29"/>
      <c r="H65" s="30"/>
      <c r="I65" s="2"/>
      <c r="J65" s="31"/>
      <c r="K65" s="145"/>
    </row>
    <row r="66" spans="4:11" ht="16.2" x14ac:dyDescent="0.2">
      <c r="D66" s="29"/>
      <c r="E66" s="29"/>
      <c r="F66" s="29"/>
      <c r="G66" s="29"/>
      <c r="H66" s="30"/>
      <c r="I66" s="2"/>
      <c r="J66" s="31"/>
      <c r="K66" s="145"/>
    </row>
    <row r="67" spans="4:11" ht="16.2" x14ac:dyDescent="0.2">
      <c r="D67" s="29"/>
      <c r="E67" s="29"/>
      <c r="F67" s="29"/>
      <c r="G67" s="29"/>
      <c r="H67" s="30"/>
      <c r="I67" s="2"/>
      <c r="J67" s="31"/>
      <c r="K67" s="145"/>
    </row>
    <row r="68" spans="4:11" ht="16.2" x14ac:dyDescent="0.2">
      <c r="D68" s="29"/>
      <c r="E68" s="29"/>
      <c r="F68" s="29"/>
      <c r="G68" s="29"/>
      <c r="H68" s="30"/>
      <c r="I68" s="2"/>
      <c r="J68" s="31"/>
      <c r="K68" s="145"/>
    </row>
    <row r="69" spans="4:11" ht="16.2" x14ac:dyDescent="0.2">
      <c r="D69" s="29"/>
      <c r="E69" s="29"/>
      <c r="F69" s="29"/>
      <c r="G69" s="29"/>
      <c r="H69" s="30"/>
      <c r="I69" s="2"/>
      <c r="J69" s="31"/>
      <c r="K69" s="145"/>
    </row>
    <row r="70" spans="4:11" ht="16.2" x14ac:dyDescent="0.2">
      <c r="D70" s="29"/>
      <c r="E70" s="29"/>
      <c r="F70" s="29"/>
      <c r="G70" s="29"/>
      <c r="H70" s="30"/>
      <c r="I70" s="2"/>
      <c r="J70" s="31"/>
      <c r="K70" s="145"/>
    </row>
    <row r="71" spans="4:11" ht="16.2" x14ac:dyDescent="0.2">
      <c r="D71" s="29"/>
      <c r="E71" s="29"/>
      <c r="F71" s="29"/>
      <c r="G71" s="29"/>
      <c r="H71" s="30"/>
      <c r="I71" s="2"/>
      <c r="J71" s="31"/>
      <c r="K71" s="145"/>
    </row>
    <row r="72" spans="4:11" ht="16.2" x14ac:dyDescent="0.2">
      <c r="D72" s="29"/>
      <c r="E72" s="29"/>
      <c r="F72" s="29"/>
      <c r="G72" s="29"/>
      <c r="H72" s="30"/>
      <c r="I72" s="2"/>
      <c r="J72" s="31"/>
      <c r="K72" s="145"/>
    </row>
    <row r="73" spans="4:11" ht="16.2" x14ac:dyDescent="0.2">
      <c r="D73" s="29"/>
      <c r="E73" s="29"/>
      <c r="F73" s="29"/>
      <c r="G73" s="29"/>
      <c r="H73" s="30"/>
      <c r="I73" s="2"/>
      <c r="J73" s="31"/>
      <c r="K73" s="145"/>
    </row>
    <row r="74" spans="4:11" x14ac:dyDescent="0.2">
      <c r="D74" s="2"/>
      <c r="E74" s="2"/>
      <c r="F74" s="2"/>
      <c r="G74" s="2"/>
      <c r="H74" s="2"/>
      <c r="I74" s="2"/>
      <c r="J74" s="2"/>
      <c r="K74" s="145"/>
    </row>
  </sheetData>
  <mergeCells count="55">
    <mergeCell ref="C35:C37"/>
    <mergeCell ref="A35:A38"/>
    <mergeCell ref="C39:C40"/>
    <mergeCell ref="B41:C41"/>
    <mergeCell ref="H41:I41"/>
    <mergeCell ref="A49:A51"/>
    <mergeCell ref="C49:C50"/>
    <mergeCell ref="B51:C51"/>
    <mergeCell ref="H51:I51"/>
    <mergeCell ref="A42:A45"/>
    <mergeCell ref="C42:C44"/>
    <mergeCell ref="B45:C45"/>
    <mergeCell ref="H45:I45"/>
    <mergeCell ref="A46:A48"/>
    <mergeCell ref="C46:C47"/>
    <mergeCell ref="B48:C48"/>
    <mergeCell ref="H48:I48"/>
    <mergeCell ref="A12:A14"/>
    <mergeCell ref="C12:C13"/>
    <mergeCell ref="B14:C14"/>
    <mergeCell ref="H14:I14"/>
    <mergeCell ref="A15:A17"/>
    <mergeCell ref="C15:C16"/>
    <mergeCell ref="A55:K55"/>
    <mergeCell ref="A53:K53"/>
    <mergeCell ref="H38:I38"/>
    <mergeCell ref="C9:C10"/>
    <mergeCell ref="A32:A34"/>
    <mergeCell ref="C32:C33"/>
    <mergeCell ref="B34:C34"/>
    <mergeCell ref="H34:I34"/>
    <mergeCell ref="A18:A20"/>
    <mergeCell ref="C18:C19"/>
    <mergeCell ref="B20:C20"/>
    <mergeCell ref="H20:I20"/>
    <mergeCell ref="B38:C38"/>
    <mergeCell ref="A39:A41"/>
    <mergeCell ref="A26:A31"/>
    <mergeCell ref="C26:C30"/>
    <mergeCell ref="A2:B6"/>
    <mergeCell ref="B31:C31"/>
    <mergeCell ref="H31:I31"/>
    <mergeCell ref="A21:A25"/>
    <mergeCell ref="C21:C24"/>
    <mergeCell ref="B25:C25"/>
    <mergeCell ref="H25:I25"/>
    <mergeCell ref="B17:C17"/>
    <mergeCell ref="H17:I17"/>
    <mergeCell ref="E2:G2"/>
    <mergeCell ref="H11:I11"/>
    <mergeCell ref="H8:I8"/>
    <mergeCell ref="E3:F3"/>
    <mergeCell ref="A9:A11"/>
    <mergeCell ref="A7:B8"/>
    <mergeCell ref="B11:C11"/>
  </mergeCells>
  <phoneticPr fontId="2"/>
  <printOptions horizontalCentered="1"/>
  <pageMargins left="0.6692913385826772" right="0.55118110236220474" top="0.6692913385826772" bottom="0.62992125984251968" header="0.19685039370078741" footer="0.23622047244094491"/>
  <pageSetup paperSize="9" scale="59" firstPageNumber="62" fitToHeight="0" pageOrder="overThenDown" orientation="portrait" useFirstPageNumber="1" r:id="rId1"/>
  <headerFooter scaleWithDoc="0" alignWithMargins="0">
    <oddFooter>&amp;C&amp;14-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/>
  <dimension ref="A1:AH145"/>
  <sheetViews>
    <sheetView view="pageBreakPreview" zoomScale="70" zoomScaleNormal="75" zoomScaleSheetLayoutView="70" workbookViewId="0">
      <pane xSplit="4" ySplit="10" topLeftCell="E11" activePane="bottomRight" state="frozen"/>
      <selection activeCell="J19" sqref="J19"/>
      <selection pane="topRight" activeCell="J19" sqref="J19"/>
      <selection pane="bottomLeft" activeCell="J19" sqref="J19"/>
      <selection pane="bottomRight" activeCell="D1" sqref="D1"/>
    </sheetView>
  </sheetViews>
  <sheetFormatPr defaultColWidth="10.59765625" defaultRowHeight="14.4" x14ac:dyDescent="0.2"/>
  <cols>
    <col min="1" max="1" width="3.59765625" style="1" customWidth="1"/>
    <col min="2" max="2" width="16.5" bestFit="1" customWidth="1"/>
    <col min="3" max="3" width="12.8984375" customWidth="1"/>
    <col min="4" max="4" width="12.19921875" style="1" bestFit="1" customWidth="1"/>
    <col min="5" max="11" width="10.19921875" style="1" bestFit="1" customWidth="1"/>
    <col min="12" max="12" width="8.59765625" style="378" customWidth="1"/>
    <col min="13" max="17" width="7.3984375" style="1" customWidth="1"/>
    <col min="18" max="24" width="6.8984375" style="1" customWidth="1"/>
    <col min="25" max="26" width="6.3984375" style="1" customWidth="1"/>
    <col min="27" max="27" width="6.19921875" style="1" bestFit="1" customWidth="1"/>
    <col min="28" max="28" width="20.59765625" style="1" customWidth="1"/>
    <col min="29" max="29" width="18.09765625" style="1" customWidth="1"/>
    <col min="30" max="35" width="13.59765625" style="1" customWidth="1"/>
    <col min="36" max="45" width="4.59765625" style="1" customWidth="1"/>
    <col min="46" max="16384" width="10.59765625" style="1"/>
  </cols>
  <sheetData>
    <row r="1" spans="1:34" s="153" customFormat="1" ht="67.95" customHeight="1" thickBot="1" x14ac:dyDescent="0.25">
      <c r="A1" s="150" t="s">
        <v>102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2"/>
      <c r="M1" s="151"/>
      <c r="N1" s="151"/>
      <c r="O1" s="151"/>
      <c r="P1" s="151"/>
      <c r="Q1" s="151"/>
      <c r="R1" s="151"/>
      <c r="S1" s="151"/>
      <c r="T1" s="151" t="s">
        <v>0</v>
      </c>
      <c r="U1" s="151"/>
      <c r="V1" s="151"/>
      <c r="W1" s="151"/>
      <c r="X1" s="151"/>
      <c r="Y1" s="151"/>
      <c r="Z1" s="151"/>
      <c r="AA1" s="152"/>
      <c r="AB1" s="151"/>
      <c r="AC1" s="151"/>
    </row>
    <row r="2" spans="1:34" ht="18.75" customHeight="1" x14ac:dyDescent="0.2">
      <c r="A2" s="740" t="s">
        <v>430</v>
      </c>
      <c r="B2" s="815"/>
      <c r="C2" s="39"/>
      <c r="D2" s="39"/>
      <c r="E2" s="789" t="s">
        <v>111</v>
      </c>
      <c r="F2" s="790"/>
      <c r="G2" s="790"/>
      <c r="H2" s="791"/>
      <c r="I2" s="80"/>
      <c r="J2" s="792" t="s">
        <v>49</v>
      </c>
      <c r="K2" s="793"/>
      <c r="L2" s="794"/>
      <c r="M2" s="795" t="s">
        <v>66</v>
      </c>
      <c r="N2" s="796"/>
      <c r="O2" s="796"/>
      <c r="P2" s="796"/>
      <c r="Q2" s="796"/>
      <c r="R2" s="796"/>
      <c r="S2" s="806" t="s">
        <v>203</v>
      </c>
      <c r="T2" s="807"/>
      <c r="U2" s="807"/>
      <c r="V2" s="807"/>
      <c r="W2" s="807"/>
      <c r="X2" s="808"/>
      <c r="Y2" s="788" t="s">
        <v>41</v>
      </c>
      <c r="Z2" s="788"/>
      <c r="AA2" s="788"/>
      <c r="AB2" s="828" t="s">
        <v>350</v>
      </c>
      <c r="AC2" s="2"/>
    </row>
    <row r="3" spans="1:34" ht="18.75" customHeight="1" x14ac:dyDescent="0.2">
      <c r="A3" s="742"/>
      <c r="B3" s="816"/>
      <c r="C3" s="260"/>
      <c r="D3" s="260" t="s">
        <v>13</v>
      </c>
      <c r="E3" s="360"/>
      <c r="F3" s="322"/>
      <c r="G3" s="322"/>
      <c r="H3" s="323"/>
      <c r="I3" s="70" t="s">
        <v>103</v>
      </c>
      <c r="J3" s="361"/>
      <c r="K3" s="362"/>
      <c r="L3" s="374"/>
      <c r="M3" s="797" t="s">
        <v>67</v>
      </c>
      <c r="N3" s="798"/>
      <c r="O3" s="798"/>
      <c r="P3" s="799"/>
      <c r="Q3" s="327" t="s">
        <v>198</v>
      </c>
      <c r="R3" s="328" t="s">
        <v>16</v>
      </c>
      <c r="S3" s="363" t="s">
        <v>204</v>
      </c>
      <c r="T3" s="803" t="s">
        <v>202</v>
      </c>
      <c r="U3" s="804"/>
      <c r="V3" s="804"/>
      <c r="W3" s="804"/>
      <c r="X3" s="805"/>
      <c r="Y3" s="337" t="s">
        <v>114</v>
      </c>
      <c r="Z3" s="364"/>
      <c r="AA3" s="365"/>
      <c r="AB3" s="829"/>
      <c r="AC3" s="2"/>
    </row>
    <row r="4" spans="1:34" ht="18.75" customHeight="1" x14ac:dyDescent="0.2">
      <c r="A4" s="742"/>
      <c r="B4" s="816"/>
      <c r="C4" s="260"/>
      <c r="D4" s="260" t="s">
        <v>0</v>
      </c>
      <c r="E4" s="360" t="s">
        <v>14</v>
      </c>
      <c r="F4" s="322" t="s">
        <v>15</v>
      </c>
      <c r="G4" s="322" t="s">
        <v>195</v>
      </c>
      <c r="H4" s="323" t="s">
        <v>16</v>
      </c>
      <c r="I4" s="70" t="s">
        <v>104</v>
      </c>
      <c r="J4" s="810" t="s">
        <v>52</v>
      </c>
      <c r="K4" s="811" t="s">
        <v>50</v>
      </c>
      <c r="L4" s="812"/>
      <c r="M4" s="800"/>
      <c r="N4" s="801"/>
      <c r="O4" s="801"/>
      <c r="P4" s="802"/>
      <c r="Q4" s="327" t="s">
        <v>199</v>
      </c>
      <c r="R4" s="328" t="s">
        <v>23</v>
      </c>
      <c r="S4" s="331" t="s">
        <v>205</v>
      </c>
      <c r="T4" s="331" t="s">
        <v>17</v>
      </c>
      <c r="U4" s="331" t="s">
        <v>18</v>
      </c>
      <c r="V4" s="332"/>
      <c r="W4" s="332"/>
      <c r="X4" s="332"/>
      <c r="Y4" s="338" t="s">
        <v>68</v>
      </c>
      <c r="Z4" s="338" t="s">
        <v>69</v>
      </c>
      <c r="AA4" s="340" t="s">
        <v>39</v>
      </c>
      <c r="AB4" s="829"/>
      <c r="AC4" s="2"/>
    </row>
    <row r="5" spans="1:34" ht="18.75" customHeight="1" x14ac:dyDescent="0.2">
      <c r="A5" s="742"/>
      <c r="B5" s="816"/>
      <c r="C5" s="260"/>
      <c r="D5" s="260" t="s">
        <v>20</v>
      </c>
      <c r="E5" s="360" t="s">
        <v>21</v>
      </c>
      <c r="F5" s="322" t="s">
        <v>22</v>
      </c>
      <c r="G5" s="322" t="s">
        <v>196</v>
      </c>
      <c r="H5" s="323" t="s">
        <v>23</v>
      </c>
      <c r="I5" s="70" t="s">
        <v>105</v>
      </c>
      <c r="J5" s="810"/>
      <c r="K5" s="366"/>
      <c r="L5" s="375"/>
      <c r="M5" s="327"/>
      <c r="N5" s="367"/>
      <c r="O5" s="327"/>
      <c r="P5" s="368"/>
      <c r="Q5" s="328" t="s">
        <v>200</v>
      </c>
      <c r="R5" s="328" t="s">
        <v>25</v>
      </c>
      <c r="S5" s="331" t="s">
        <v>206</v>
      </c>
      <c r="T5" s="331" t="s">
        <v>115</v>
      </c>
      <c r="U5" s="331" t="s">
        <v>48</v>
      </c>
      <c r="V5" s="369" t="s">
        <v>208</v>
      </c>
      <c r="W5" s="369" t="s">
        <v>209</v>
      </c>
      <c r="X5" s="369" t="s">
        <v>211</v>
      </c>
      <c r="Y5" s="338" t="s">
        <v>70</v>
      </c>
      <c r="Z5" s="338" t="s">
        <v>71</v>
      </c>
      <c r="AA5" s="340"/>
      <c r="AB5" s="829"/>
      <c r="AC5" s="2"/>
    </row>
    <row r="6" spans="1:34" ht="18.75" customHeight="1" x14ac:dyDescent="0.2">
      <c r="A6" s="742"/>
      <c r="B6" s="816"/>
      <c r="C6" s="260" t="s">
        <v>93</v>
      </c>
      <c r="D6" s="260" t="s">
        <v>0</v>
      </c>
      <c r="E6" s="360" t="s">
        <v>24</v>
      </c>
      <c r="F6" s="322" t="s">
        <v>15</v>
      </c>
      <c r="G6" s="322" t="s">
        <v>197</v>
      </c>
      <c r="H6" s="323" t="s">
        <v>25</v>
      </c>
      <c r="I6" s="70" t="s">
        <v>106</v>
      </c>
      <c r="J6" s="810"/>
      <c r="K6" s="813" t="s">
        <v>51</v>
      </c>
      <c r="L6" s="814" t="s">
        <v>53</v>
      </c>
      <c r="M6" s="327" t="s">
        <v>19</v>
      </c>
      <c r="N6" s="370" t="s">
        <v>37</v>
      </c>
      <c r="O6" s="328" t="s">
        <v>1</v>
      </c>
      <c r="P6" s="371" t="s">
        <v>331</v>
      </c>
      <c r="Q6" s="328"/>
      <c r="R6" s="809" t="s">
        <v>201</v>
      </c>
      <c r="S6" s="333" t="s">
        <v>207</v>
      </c>
      <c r="T6" s="331" t="s">
        <v>72</v>
      </c>
      <c r="U6" s="331" t="s">
        <v>72</v>
      </c>
      <c r="V6" s="334" t="s">
        <v>209</v>
      </c>
      <c r="W6" s="334" t="s">
        <v>210</v>
      </c>
      <c r="X6" s="334" t="s">
        <v>212</v>
      </c>
      <c r="Y6" s="338" t="s">
        <v>73</v>
      </c>
      <c r="Z6" s="338" t="s">
        <v>74</v>
      </c>
      <c r="AA6" s="340" t="s">
        <v>40</v>
      </c>
      <c r="AB6" s="829"/>
      <c r="AC6" s="2"/>
    </row>
    <row r="7" spans="1:34" ht="18.75" customHeight="1" x14ac:dyDescent="0.2">
      <c r="A7" s="742"/>
      <c r="B7" s="816"/>
      <c r="C7" s="260"/>
      <c r="D7" s="260" t="s">
        <v>0</v>
      </c>
      <c r="E7" s="360" t="s">
        <v>26</v>
      </c>
      <c r="F7" s="322" t="s">
        <v>27</v>
      </c>
      <c r="G7" s="322"/>
      <c r="H7" s="323"/>
      <c r="I7" s="70" t="s">
        <v>107</v>
      </c>
      <c r="J7" s="810"/>
      <c r="K7" s="812"/>
      <c r="L7" s="814"/>
      <c r="M7" s="327" t="s">
        <v>28</v>
      </c>
      <c r="N7" s="328" t="s">
        <v>94</v>
      </c>
      <c r="O7" s="328" t="s">
        <v>29</v>
      </c>
      <c r="P7" s="329"/>
      <c r="Q7" s="328"/>
      <c r="R7" s="809"/>
      <c r="S7" s="333"/>
      <c r="T7" s="331" t="s">
        <v>47</v>
      </c>
      <c r="U7" s="331" t="s">
        <v>47</v>
      </c>
      <c r="V7" s="334"/>
      <c r="W7" s="335"/>
      <c r="X7" s="335" t="s">
        <v>213</v>
      </c>
      <c r="Y7" s="338"/>
      <c r="Z7" s="338" t="s">
        <v>75</v>
      </c>
      <c r="AA7" s="340"/>
      <c r="AB7" s="829"/>
      <c r="AC7" s="2"/>
    </row>
    <row r="8" spans="1:34" ht="18.75" customHeight="1" x14ac:dyDescent="0.2">
      <c r="A8" s="742"/>
      <c r="B8" s="816"/>
      <c r="C8" s="260"/>
      <c r="D8" s="260" t="s">
        <v>0</v>
      </c>
      <c r="E8" s="360"/>
      <c r="F8" s="322"/>
      <c r="G8" s="322"/>
      <c r="H8" s="323"/>
      <c r="I8" s="70"/>
      <c r="J8" s="810"/>
      <c r="K8" s="812"/>
      <c r="L8" s="814"/>
      <c r="M8" s="327" t="s">
        <v>30</v>
      </c>
      <c r="N8" s="328" t="s">
        <v>95</v>
      </c>
      <c r="O8" s="328" t="s">
        <v>30</v>
      </c>
      <c r="P8" s="329" t="s">
        <v>332</v>
      </c>
      <c r="Q8" s="328"/>
      <c r="R8" s="809"/>
      <c r="S8" s="333"/>
      <c r="T8" s="331" t="s">
        <v>0</v>
      </c>
      <c r="U8" s="331"/>
      <c r="V8" s="334"/>
      <c r="W8" s="335"/>
      <c r="X8" s="335"/>
      <c r="Y8" s="338"/>
      <c r="Z8" s="338"/>
      <c r="AA8" s="340"/>
      <c r="AB8" s="829"/>
      <c r="AC8" s="2"/>
    </row>
    <row r="9" spans="1:34" ht="18.75" customHeight="1" x14ac:dyDescent="0.2">
      <c r="A9" s="742"/>
      <c r="B9" s="816"/>
      <c r="C9" s="260"/>
      <c r="D9" s="260" t="s">
        <v>113</v>
      </c>
      <c r="E9" s="360"/>
      <c r="F9" s="322"/>
      <c r="G9" s="322"/>
      <c r="H9" s="323"/>
      <c r="I9" s="70"/>
      <c r="J9" s="319"/>
      <c r="K9" s="318"/>
      <c r="L9" s="814"/>
      <c r="M9" s="327"/>
      <c r="N9" s="328" t="s">
        <v>38</v>
      </c>
      <c r="O9" s="328"/>
      <c r="P9" s="328"/>
      <c r="Q9" s="328"/>
      <c r="R9" s="809"/>
      <c r="S9" s="333"/>
      <c r="T9" s="331"/>
      <c r="U9" s="331"/>
      <c r="V9" s="334"/>
      <c r="W9" s="335"/>
      <c r="X9" s="335"/>
      <c r="Y9" s="338"/>
      <c r="Z9" s="338"/>
      <c r="AA9" s="340"/>
      <c r="AB9" s="829"/>
      <c r="AC9" s="2"/>
      <c r="AD9" s="1" t="s">
        <v>333</v>
      </c>
    </row>
    <row r="10" spans="1:34" ht="18.75" customHeight="1" thickBot="1" x14ac:dyDescent="0.25">
      <c r="A10" s="744"/>
      <c r="B10" s="817"/>
      <c r="C10" s="41"/>
      <c r="D10" s="74" t="s">
        <v>31</v>
      </c>
      <c r="E10" s="324" t="s">
        <v>32</v>
      </c>
      <c r="F10" s="325" t="s">
        <v>32</v>
      </c>
      <c r="G10" s="325" t="s">
        <v>32</v>
      </c>
      <c r="H10" s="326" t="s">
        <v>32</v>
      </c>
      <c r="I10" s="147" t="s">
        <v>32</v>
      </c>
      <c r="J10" s="320" t="s">
        <v>32</v>
      </c>
      <c r="K10" s="321" t="s">
        <v>76</v>
      </c>
      <c r="L10" s="376" t="s">
        <v>32</v>
      </c>
      <c r="M10" s="373" t="s">
        <v>32</v>
      </c>
      <c r="N10" s="330" t="s">
        <v>76</v>
      </c>
      <c r="O10" s="330" t="s">
        <v>76</v>
      </c>
      <c r="P10" s="330" t="s">
        <v>32</v>
      </c>
      <c r="Q10" s="330" t="s">
        <v>32</v>
      </c>
      <c r="R10" s="330" t="s">
        <v>32</v>
      </c>
      <c r="S10" s="336" t="s">
        <v>32</v>
      </c>
      <c r="T10" s="336" t="s">
        <v>32</v>
      </c>
      <c r="U10" s="336" t="s">
        <v>32</v>
      </c>
      <c r="V10" s="336" t="s">
        <v>32</v>
      </c>
      <c r="W10" s="336" t="s">
        <v>32</v>
      </c>
      <c r="X10" s="336" t="s">
        <v>32</v>
      </c>
      <c r="Y10" s="339" t="s">
        <v>32</v>
      </c>
      <c r="Z10" s="339" t="s">
        <v>32</v>
      </c>
      <c r="AA10" s="339" t="s">
        <v>32</v>
      </c>
      <c r="AB10" s="830"/>
      <c r="AC10" s="2"/>
      <c r="AD10" s="1" t="s">
        <v>336</v>
      </c>
      <c r="AE10" s="1" t="s">
        <v>338</v>
      </c>
      <c r="AF10" s="1" t="s">
        <v>337</v>
      </c>
      <c r="AG10" s="1" t="s">
        <v>334</v>
      </c>
      <c r="AH10" s="1" t="s">
        <v>335</v>
      </c>
    </row>
    <row r="11" spans="1:34" ht="18" customHeight="1" x14ac:dyDescent="0.2">
      <c r="A11" s="729" t="s">
        <v>323</v>
      </c>
      <c r="B11" s="730"/>
      <c r="C11" s="24" t="s">
        <v>384</v>
      </c>
      <c r="D11" s="34">
        <v>431.70500000000004</v>
      </c>
      <c r="E11" s="372">
        <v>354</v>
      </c>
      <c r="F11" s="317">
        <v>47</v>
      </c>
      <c r="G11" s="432">
        <v>0</v>
      </c>
      <c r="H11" s="317">
        <v>31</v>
      </c>
      <c r="I11" s="88">
        <v>183.4</v>
      </c>
      <c r="J11" s="94">
        <v>98</v>
      </c>
      <c r="K11" s="97">
        <v>62</v>
      </c>
      <c r="L11" s="101">
        <v>272</v>
      </c>
      <c r="M11" s="276">
        <v>151</v>
      </c>
      <c r="N11" s="97">
        <v>51</v>
      </c>
      <c r="O11" s="97">
        <v>281</v>
      </c>
      <c r="P11" s="97">
        <v>246</v>
      </c>
      <c r="Q11" s="434">
        <v>0</v>
      </c>
      <c r="R11" s="443">
        <v>0</v>
      </c>
      <c r="S11" s="443">
        <v>0</v>
      </c>
      <c r="T11" s="98">
        <v>286</v>
      </c>
      <c r="U11" s="98">
        <v>146</v>
      </c>
      <c r="V11" s="98">
        <v>24</v>
      </c>
      <c r="W11" s="98">
        <v>122</v>
      </c>
      <c r="X11" s="443">
        <v>0</v>
      </c>
      <c r="Y11" s="98">
        <v>5</v>
      </c>
      <c r="Z11" s="98">
        <v>317</v>
      </c>
      <c r="AA11" s="97">
        <v>110</v>
      </c>
      <c r="AB11" s="825"/>
      <c r="AD11" s="352" t="str">
        <f>IF(OR(D11=SUM(E11:H11)),"○","あってない！")</f>
        <v>あってない！</v>
      </c>
      <c r="AE11" s="352" t="str">
        <f>IF(OR(D11=SUM(J11:L11)),"○","あってない！")</f>
        <v>あってない！</v>
      </c>
      <c r="AF11" s="352" t="str">
        <f>IF(OR(D11=SUM(M11:R11)),"○","あってない！")</f>
        <v>あってない！</v>
      </c>
      <c r="AG11" s="352" t="str">
        <f>IF(OR(D11=SUM(S11:X11)),"○","あってない！")</f>
        <v>あってない！</v>
      </c>
      <c r="AH11" s="352" t="str">
        <f>IF(OR(D11=SUM(Y11:AA11)),"○","あってない！")</f>
        <v>あってない！</v>
      </c>
    </row>
    <row r="12" spans="1:34" ht="18" customHeight="1" thickBot="1" x14ac:dyDescent="0.25">
      <c r="A12" s="731"/>
      <c r="B12" s="732"/>
      <c r="C12" s="108" t="s">
        <v>386</v>
      </c>
      <c r="D12" s="161">
        <v>467.7</v>
      </c>
      <c r="E12" s="100">
        <v>378</v>
      </c>
      <c r="F12" s="99">
        <v>77</v>
      </c>
      <c r="G12" s="433">
        <v>0</v>
      </c>
      <c r="H12" s="99">
        <v>13.4</v>
      </c>
      <c r="I12" s="36">
        <v>178</v>
      </c>
      <c r="J12" s="786"/>
      <c r="K12" s="787"/>
      <c r="L12" s="787"/>
      <c r="M12" s="787"/>
      <c r="N12" s="787"/>
      <c r="O12" s="787"/>
      <c r="P12" s="787"/>
      <c r="Q12" s="787"/>
      <c r="R12" s="787"/>
      <c r="S12" s="787"/>
      <c r="T12" s="787"/>
      <c r="U12" s="787"/>
      <c r="V12" s="787"/>
      <c r="W12" s="787"/>
      <c r="X12" s="787"/>
      <c r="Y12" s="787"/>
      <c r="Z12" s="787"/>
      <c r="AA12" s="787"/>
      <c r="AB12" s="826"/>
      <c r="AD12" s="352" t="str">
        <f t="shared" ref="AD12:AD75" si="0">IF(OR(D12=SUM(E12:H12)),"○","あってない！")</f>
        <v>あってない！</v>
      </c>
      <c r="AE12" s="352" t="str">
        <f t="shared" ref="AE12:AE75" si="1">IF(OR(D12=SUM(J12:L12)),"○","あってない！")</f>
        <v>あってない！</v>
      </c>
      <c r="AF12" s="352" t="str">
        <f t="shared" ref="AF12:AF75" si="2">IF(OR(D12=SUM(M12:R12)),"○","あってない！")</f>
        <v>あってない！</v>
      </c>
      <c r="AG12" s="352" t="str">
        <f t="shared" ref="AG12:AG75" si="3">IF(OR(D12=SUM(S12:X12)),"○","あってない！")</f>
        <v>あってない！</v>
      </c>
      <c r="AH12" s="352" t="str">
        <f t="shared" ref="AH12:AH75" si="4">IF(OR(D12=SUM(Y12:AA12)),"○","あってない！")</f>
        <v>あってない！</v>
      </c>
    </row>
    <row r="13" spans="1:34" ht="18" customHeight="1" x14ac:dyDescent="0.2">
      <c r="A13" s="729" t="s">
        <v>324</v>
      </c>
      <c r="B13" s="730"/>
      <c r="C13" s="24" t="s">
        <v>384</v>
      </c>
      <c r="D13" s="219" t="s">
        <v>445</v>
      </c>
      <c r="E13" s="498" t="s">
        <v>445</v>
      </c>
      <c r="F13" s="133" t="s">
        <v>445</v>
      </c>
      <c r="G13" s="471" t="s">
        <v>445</v>
      </c>
      <c r="H13" s="471" t="s">
        <v>445</v>
      </c>
      <c r="I13" s="219" t="s">
        <v>445</v>
      </c>
      <c r="J13" s="553" t="s">
        <v>445</v>
      </c>
      <c r="K13" s="554" t="s">
        <v>445</v>
      </c>
      <c r="L13" s="555" t="s">
        <v>445</v>
      </c>
      <c r="M13" s="556" t="s">
        <v>445</v>
      </c>
      <c r="N13" s="554" t="s">
        <v>445</v>
      </c>
      <c r="O13" s="554" t="s">
        <v>445</v>
      </c>
      <c r="P13" s="554" t="s">
        <v>445</v>
      </c>
      <c r="Q13" s="557" t="s">
        <v>445</v>
      </c>
      <c r="R13" s="558" t="s">
        <v>445</v>
      </c>
      <c r="S13" s="558" t="s">
        <v>445</v>
      </c>
      <c r="T13" s="559" t="s">
        <v>445</v>
      </c>
      <c r="U13" s="559" t="s">
        <v>445</v>
      </c>
      <c r="V13" s="559" t="s">
        <v>445</v>
      </c>
      <c r="W13" s="558" t="s">
        <v>445</v>
      </c>
      <c r="X13" s="558" t="s">
        <v>445</v>
      </c>
      <c r="Y13" s="559" t="s">
        <v>445</v>
      </c>
      <c r="Z13" s="558" t="s">
        <v>445</v>
      </c>
      <c r="AA13" s="554" t="s">
        <v>445</v>
      </c>
      <c r="AB13" s="826"/>
      <c r="AD13" s="352" t="str">
        <f t="shared" si="0"/>
        <v>○</v>
      </c>
      <c r="AE13" s="352" t="str">
        <f t="shared" si="1"/>
        <v>○</v>
      </c>
      <c r="AF13" s="352" t="str">
        <f t="shared" si="2"/>
        <v>○</v>
      </c>
      <c r="AG13" s="352" t="str">
        <f t="shared" si="3"/>
        <v>○</v>
      </c>
      <c r="AH13" s="352" t="str">
        <f t="shared" si="4"/>
        <v>○</v>
      </c>
    </row>
    <row r="14" spans="1:34" ht="18" customHeight="1" x14ac:dyDescent="0.2">
      <c r="A14" s="733"/>
      <c r="B14" s="734"/>
      <c r="C14" s="90" t="s">
        <v>386</v>
      </c>
      <c r="D14" s="22">
        <v>62</v>
      </c>
      <c r="E14" s="22">
        <v>42</v>
      </c>
      <c r="F14" s="22">
        <v>20</v>
      </c>
      <c r="G14" s="435">
        <v>0</v>
      </c>
      <c r="H14" s="435">
        <v>0</v>
      </c>
      <c r="I14" s="22">
        <v>2</v>
      </c>
      <c r="J14" s="784"/>
      <c r="K14" s="785"/>
      <c r="L14" s="785"/>
      <c r="M14" s="785"/>
      <c r="N14" s="785"/>
      <c r="O14" s="785"/>
      <c r="P14" s="785"/>
      <c r="Q14" s="785"/>
      <c r="R14" s="785"/>
      <c r="S14" s="785"/>
      <c r="T14" s="785"/>
      <c r="U14" s="785"/>
      <c r="V14" s="785"/>
      <c r="W14" s="785"/>
      <c r="X14" s="785"/>
      <c r="Y14" s="785"/>
      <c r="Z14" s="785"/>
      <c r="AA14" s="785"/>
      <c r="AB14" s="826"/>
      <c r="AD14" s="352" t="str">
        <f t="shared" si="0"/>
        <v>○</v>
      </c>
      <c r="AE14" s="352" t="str">
        <f t="shared" si="1"/>
        <v>あってない！</v>
      </c>
      <c r="AF14" s="352" t="str">
        <f t="shared" si="2"/>
        <v>あってない！</v>
      </c>
      <c r="AG14" s="352" t="str">
        <f t="shared" si="3"/>
        <v>あってない！</v>
      </c>
      <c r="AH14" s="352" t="str">
        <f t="shared" si="4"/>
        <v>あってない！</v>
      </c>
    </row>
    <row r="15" spans="1:34" ht="18" customHeight="1" x14ac:dyDescent="0.2">
      <c r="A15" s="735" t="s">
        <v>325</v>
      </c>
      <c r="B15" s="736"/>
      <c r="C15" s="90" t="s">
        <v>351</v>
      </c>
      <c r="D15" s="135" t="s">
        <v>445</v>
      </c>
      <c r="E15" s="135" t="s">
        <v>445</v>
      </c>
      <c r="F15" s="135" t="s">
        <v>445</v>
      </c>
      <c r="G15" s="470" t="s">
        <v>445</v>
      </c>
      <c r="H15" s="470" t="s">
        <v>445</v>
      </c>
      <c r="I15" s="135" t="s">
        <v>445</v>
      </c>
      <c r="J15" s="135" t="s">
        <v>445</v>
      </c>
      <c r="K15" s="135" t="s">
        <v>445</v>
      </c>
      <c r="L15" s="470" t="s">
        <v>445</v>
      </c>
      <c r="M15" s="560" t="s">
        <v>445</v>
      </c>
      <c r="N15" s="470" t="s">
        <v>445</v>
      </c>
      <c r="O15" s="135" t="s">
        <v>445</v>
      </c>
      <c r="P15" s="135" t="s">
        <v>445</v>
      </c>
      <c r="Q15" s="470" t="s">
        <v>445</v>
      </c>
      <c r="R15" s="470" t="s">
        <v>445</v>
      </c>
      <c r="S15" s="470" t="s">
        <v>445</v>
      </c>
      <c r="T15" s="135" t="s">
        <v>445</v>
      </c>
      <c r="U15" s="135" t="s">
        <v>445</v>
      </c>
      <c r="V15" s="135" t="s">
        <v>445</v>
      </c>
      <c r="W15" s="470" t="s">
        <v>445</v>
      </c>
      <c r="X15" s="470" t="s">
        <v>445</v>
      </c>
      <c r="Y15" s="470" t="s">
        <v>445</v>
      </c>
      <c r="Z15" s="135" t="s">
        <v>445</v>
      </c>
      <c r="AA15" s="206" t="s">
        <v>445</v>
      </c>
      <c r="AB15" s="826"/>
      <c r="AD15" s="352" t="str">
        <f t="shared" si="0"/>
        <v>○</v>
      </c>
      <c r="AE15" s="352" t="str">
        <f t="shared" si="1"/>
        <v>○</v>
      </c>
      <c r="AF15" s="352" t="str">
        <f t="shared" si="2"/>
        <v>○</v>
      </c>
      <c r="AG15" s="352" t="str">
        <f t="shared" si="3"/>
        <v>○</v>
      </c>
      <c r="AH15" s="352" t="str">
        <f t="shared" si="4"/>
        <v>○</v>
      </c>
    </row>
    <row r="16" spans="1:34" ht="18" customHeight="1" x14ac:dyDescent="0.2">
      <c r="A16" s="733"/>
      <c r="B16" s="734"/>
      <c r="C16" s="90" t="s">
        <v>385</v>
      </c>
      <c r="D16" s="22">
        <v>147</v>
      </c>
      <c r="E16" s="103">
        <v>90</v>
      </c>
      <c r="F16" s="102">
        <v>57</v>
      </c>
      <c r="G16" s="436">
        <v>0</v>
      </c>
      <c r="H16" s="436">
        <v>0</v>
      </c>
      <c r="I16" s="22">
        <v>108</v>
      </c>
      <c r="J16" s="784"/>
      <c r="K16" s="785"/>
      <c r="L16" s="785"/>
      <c r="M16" s="785"/>
      <c r="N16" s="785"/>
      <c r="O16" s="785"/>
      <c r="P16" s="785"/>
      <c r="Q16" s="785"/>
      <c r="R16" s="785"/>
      <c r="S16" s="785"/>
      <c r="T16" s="785"/>
      <c r="U16" s="785"/>
      <c r="V16" s="785"/>
      <c r="W16" s="785"/>
      <c r="X16" s="785"/>
      <c r="Y16" s="785"/>
      <c r="Z16" s="785"/>
      <c r="AA16" s="785"/>
      <c r="AB16" s="826"/>
      <c r="AD16" s="352" t="str">
        <f t="shared" si="0"/>
        <v>○</v>
      </c>
      <c r="AE16" s="352" t="str">
        <f t="shared" si="1"/>
        <v>あってない！</v>
      </c>
      <c r="AF16" s="352" t="str">
        <f t="shared" si="2"/>
        <v>あってない！</v>
      </c>
      <c r="AG16" s="352" t="str">
        <f t="shared" si="3"/>
        <v>あってない！</v>
      </c>
      <c r="AH16" s="352" t="str">
        <f t="shared" si="4"/>
        <v>あってない！</v>
      </c>
    </row>
    <row r="17" spans="1:34" ht="18" customHeight="1" x14ac:dyDescent="0.2">
      <c r="A17" s="735" t="s">
        <v>326</v>
      </c>
      <c r="B17" s="736"/>
      <c r="C17" s="90" t="s">
        <v>351</v>
      </c>
      <c r="D17" s="135" t="s">
        <v>445</v>
      </c>
      <c r="E17" s="135" t="s">
        <v>445</v>
      </c>
      <c r="F17" s="470" t="s">
        <v>445</v>
      </c>
      <c r="G17" s="470" t="s">
        <v>445</v>
      </c>
      <c r="H17" s="135" t="s">
        <v>445</v>
      </c>
      <c r="I17" s="135" t="s">
        <v>445</v>
      </c>
      <c r="J17" s="470" t="s">
        <v>445</v>
      </c>
      <c r="K17" s="135" t="s">
        <v>445</v>
      </c>
      <c r="L17" s="135" t="s">
        <v>445</v>
      </c>
      <c r="M17" s="560" t="s">
        <v>445</v>
      </c>
      <c r="N17" s="135" t="s">
        <v>445</v>
      </c>
      <c r="O17" s="135" t="s">
        <v>445</v>
      </c>
      <c r="P17" s="135" t="s">
        <v>445</v>
      </c>
      <c r="Q17" s="470" t="s">
        <v>445</v>
      </c>
      <c r="R17" s="470" t="s">
        <v>445</v>
      </c>
      <c r="S17" s="470" t="s">
        <v>445</v>
      </c>
      <c r="T17" s="135" t="s">
        <v>445</v>
      </c>
      <c r="U17" s="135" t="s">
        <v>445</v>
      </c>
      <c r="V17" s="470" t="s">
        <v>445</v>
      </c>
      <c r="W17" s="135" t="s">
        <v>445</v>
      </c>
      <c r="X17" s="470" t="s">
        <v>445</v>
      </c>
      <c r="Y17" s="470" t="s">
        <v>445</v>
      </c>
      <c r="Z17" s="135" t="s">
        <v>445</v>
      </c>
      <c r="AA17" s="206" t="s">
        <v>445</v>
      </c>
      <c r="AB17" s="826"/>
      <c r="AD17" s="352" t="str">
        <f t="shared" si="0"/>
        <v>○</v>
      </c>
      <c r="AE17" s="352" t="str">
        <f t="shared" si="1"/>
        <v>○</v>
      </c>
      <c r="AF17" s="352" t="str">
        <f t="shared" si="2"/>
        <v>○</v>
      </c>
      <c r="AG17" s="352" t="str">
        <f t="shared" si="3"/>
        <v>○</v>
      </c>
      <c r="AH17" s="352" t="str">
        <f t="shared" si="4"/>
        <v>○</v>
      </c>
    </row>
    <row r="18" spans="1:34" ht="18" customHeight="1" thickBot="1" x14ac:dyDescent="0.25">
      <c r="A18" s="731"/>
      <c r="B18" s="732"/>
      <c r="C18" s="108" t="s">
        <v>385</v>
      </c>
      <c r="D18" s="36">
        <v>258.7</v>
      </c>
      <c r="E18" s="36">
        <v>246</v>
      </c>
      <c r="F18" s="437">
        <v>0</v>
      </c>
      <c r="G18" s="437">
        <v>0</v>
      </c>
      <c r="H18" s="36">
        <v>13.4</v>
      </c>
      <c r="I18" s="36">
        <v>68</v>
      </c>
      <c r="J18" s="782"/>
      <c r="K18" s="783"/>
      <c r="L18" s="783"/>
      <c r="M18" s="783"/>
      <c r="N18" s="783"/>
      <c r="O18" s="783"/>
      <c r="P18" s="783"/>
      <c r="Q18" s="783"/>
      <c r="R18" s="783"/>
      <c r="S18" s="783"/>
      <c r="T18" s="783"/>
      <c r="U18" s="783"/>
      <c r="V18" s="783"/>
      <c r="W18" s="783"/>
      <c r="X18" s="783"/>
      <c r="Y18" s="783"/>
      <c r="Z18" s="783"/>
      <c r="AA18" s="783"/>
      <c r="AB18" s="826"/>
      <c r="AD18" s="352" t="str">
        <f t="shared" si="0"/>
        <v>あってない！</v>
      </c>
      <c r="AE18" s="352" t="str">
        <f t="shared" si="1"/>
        <v>あってない！</v>
      </c>
      <c r="AF18" s="352" t="str">
        <f t="shared" si="2"/>
        <v>あってない！</v>
      </c>
      <c r="AG18" s="352" t="str">
        <f t="shared" si="3"/>
        <v>あってない！</v>
      </c>
      <c r="AH18" s="352" t="str">
        <f t="shared" si="4"/>
        <v>あってない！</v>
      </c>
    </row>
    <row r="19" spans="1:34" ht="18" customHeight="1" x14ac:dyDescent="0.2">
      <c r="A19" s="748" t="s">
        <v>80</v>
      </c>
      <c r="B19" s="751" t="s">
        <v>136</v>
      </c>
      <c r="C19" s="24" t="s">
        <v>351</v>
      </c>
      <c r="D19" s="219" t="s">
        <v>445</v>
      </c>
      <c r="E19" s="498" t="s">
        <v>445</v>
      </c>
      <c r="F19" s="133" t="s">
        <v>445</v>
      </c>
      <c r="G19" s="471" t="s">
        <v>445</v>
      </c>
      <c r="H19" s="471" t="s">
        <v>445</v>
      </c>
      <c r="I19" s="219" t="s">
        <v>445</v>
      </c>
      <c r="J19" s="561" t="s">
        <v>445</v>
      </c>
      <c r="K19" s="562" t="s">
        <v>445</v>
      </c>
      <c r="L19" s="507" t="s">
        <v>445</v>
      </c>
      <c r="M19" s="563" t="s">
        <v>445</v>
      </c>
      <c r="N19" s="564" t="s">
        <v>445</v>
      </c>
      <c r="O19" s="562" t="s">
        <v>445</v>
      </c>
      <c r="P19" s="564" t="s">
        <v>445</v>
      </c>
      <c r="Q19" s="564" t="s">
        <v>445</v>
      </c>
      <c r="R19" s="565" t="s">
        <v>445</v>
      </c>
      <c r="S19" s="565" t="s">
        <v>445</v>
      </c>
      <c r="T19" s="566" t="s">
        <v>445</v>
      </c>
      <c r="U19" s="565" t="s">
        <v>445</v>
      </c>
      <c r="V19" s="565" t="s">
        <v>445</v>
      </c>
      <c r="W19" s="565" t="s">
        <v>445</v>
      </c>
      <c r="X19" s="565" t="s">
        <v>445</v>
      </c>
      <c r="Y19" s="566" t="s">
        <v>445</v>
      </c>
      <c r="Z19" s="565" t="s">
        <v>445</v>
      </c>
      <c r="AA19" s="562" t="s">
        <v>445</v>
      </c>
      <c r="AB19" s="826"/>
      <c r="AD19" s="352" t="str">
        <f t="shared" si="0"/>
        <v>○</v>
      </c>
      <c r="AE19" s="352" t="str">
        <f t="shared" si="1"/>
        <v>○</v>
      </c>
      <c r="AF19" s="352" t="str">
        <f t="shared" si="2"/>
        <v>○</v>
      </c>
      <c r="AG19" s="352" t="str">
        <f t="shared" si="3"/>
        <v>○</v>
      </c>
      <c r="AH19" s="352" t="str">
        <f t="shared" si="4"/>
        <v>○</v>
      </c>
    </row>
    <row r="20" spans="1:34" ht="18" customHeight="1" x14ac:dyDescent="0.2">
      <c r="A20" s="749"/>
      <c r="B20" s="724"/>
      <c r="C20" s="90" t="s">
        <v>385</v>
      </c>
      <c r="D20" s="22">
        <v>26</v>
      </c>
      <c r="E20" s="103">
        <v>23</v>
      </c>
      <c r="F20" s="102">
        <v>3</v>
      </c>
      <c r="G20" s="436">
        <v>0</v>
      </c>
      <c r="H20" s="436">
        <v>0</v>
      </c>
      <c r="I20" s="22">
        <v>2</v>
      </c>
      <c r="J20" s="784"/>
      <c r="K20" s="785"/>
      <c r="L20" s="785"/>
      <c r="M20" s="785"/>
      <c r="N20" s="785"/>
      <c r="O20" s="785"/>
      <c r="P20" s="785"/>
      <c r="Q20" s="785"/>
      <c r="R20" s="785"/>
      <c r="S20" s="785"/>
      <c r="T20" s="785"/>
      <c r="U20" s="785"/>
      <c r="V20" s="785"/>
      <c r="W20" s="785"/>
      <c r="X20" s="785"/>
      <c r="Y20" s="785"/>
      <c r="Z20" s="785"/>
      <c r="AA20" s="785"/>
      <c r="AB20" s="826"/>
      <c r="AD20" s="352" t="str">
        <f t="shared" si="0"/>
        <v>○</v>
      </c>
      <c r="AE20" s="352" t="str">
        <f t="shared" si="1"/>
        <v>あってない！</v>
      </c>
      <c r="AF20" s="352" t="str">
        <f t="shared" si="2"/>
        <v>あってない！</v>
      </c>
      <c r="AG20" s="352" t="str">
        <f t="shared" si="3"/>
        <v>あってない！</v>
      </c>
      <c r="AH20" s="352" t="str">
        <f t="shared" si="4"/>
        <v>あってない！</v>
      </c>
    </row>
    <row r="21" spans="1:34" ht="18" customHeight="1" x14ac:dyDescent="0.2">
      <c r="A21" s="749"/>
      <c r="B21" s="723" t="s">
        <v>137</v>
      </c>
      <c r="C21" s="90" t="s">
        <v>351</v>
      </c>
      <c r="D21" s="135" t="s">
        <v>445</v>
      </c>
      <c r="E21" s="567" t="s">
        <v>445</v>
      </c>
      <c r="F21" s="568" t="s">
        <v>445</v>
      </c>
      <c r="G21" s="569" t="s">
        <v>445</v>
      </c>
      <c r="H21" s="569" t="s">
        <v>445</v>
      </c>
      <c r="I21" s="135" t="s">
        <v>445</v>
      </c>
      <c r="J21" s="206" t="s">
        <v>445</v>
      </c>
      <c r="K21" s="568" t="s">
        <v>445</v>
      </c>
      <c r="L21" s="570" t="s">
        <v>445</v>
      </c>
      <c r="M21" s="571" t="s">
        <v>445</v>
      </c>
      <c r="N21" s="568" t="s">
        <v>445</v>
      </c>
      <c r="O21" s="568" t="s">
        <v>445</v>
      </c>
      <c r="P21" s="568" t="s">
        <v>445</v>
      </c>
      <c r="Q21" s="569" t="s">
        <v>445</v>
      </c>
      <c r="R21" s="572" t="s">
        <v>445</v>
      </c>
      <c r="S21" s="572" t="s">
        <v>445</v>
      </c>
      <c r="T21" s="573" t="s">
        <v>445</v>
      </c>
      <c r="U21" s="572" t="s">
        <v>445</v>
      </c>
      <c r="V21" s="572" t="s">
        <v>445</v>
      </c>
      <c r="W21" s="572" t="s">
        <v>445</v>
      </c>
      <c r="X21" s="572" t="s">
        <v>445</v>
      </c>
      <c r="Y21" s="572" t="s">
        <v>445</v>
      </c>
      <c r="Z21" s="572" t="s">
        <v>445</v>
      </c>
      <c r="AA21" s="568" t="s">
        <v>445</v>
      </c>
      <c r="AB21" s="826"/>
      <c r="AD21" s="352" t="str">
        <f t="shared" si="0"/>
        <v>○</v>
      </c>
      <c r="AE21" s="352" t="str">
        <f t="shared" si="1"/>
        <v>○</v>
      </c>
      <c r="AF21" s="352" t="str">
        <f>IF(OR(D21=SUM(M21:R21)),"○","あってない！")</f>
        <v>○</v>
      </c>
      <c r="AG21" s="352" t="str">
        <f t="shared" si="3"/>
        <v>○</v>
      </c>
      <c r="AH21" s="352" t="str">
        <f t="shared" si="4"/>
        <v>○</v>
      </c>
    </row>
    <row r="22" spans="1:34" ht="18" customHeight="1" x14ac:dyDescent="0.2">
      <c r="A22" s="749"/>
      <c r="B22" s="724"/>
      <c r="C22" s="90" t="s">
        <v>385</v>
      </c>
      <c r="D22" s="22">
        <v>24</v>
      </c>
      <c r="E22" s="103">
        <v>7</v>
      </c>
      <c r="F22" s="102">
        <v>17</v>
      </c>
      <c r="G22" s="436">
        <v>0</v>
      </c>
      <c r="H22" s="436">
        <v>0</v>
      </c>
      <c r="I22" s="435">
        <v>0</v>
      </c>
      <c r="J22" s="784"/>
      <c r="K22" s="785"/>
      <c r="L22" s="785"/>
      <c r="M22" s="785"/>
      <c r="N22" s="785"/>
      <c r="O22" s="785"/>
      <c r="P22" s="785"/>
      <c r="Q22" s="785"/>
      <c r="R22" s="785"/>
      <c r="S22" s="785"/>
      <c r="T22" s="785"/>
      <c r="U22" s="785"/>
      <c r="V22" s="785"/>
      <c r="W22" s="785"/>
      <c r="X22" s="785"/>
      <c r="Y22" s="785"/>
      <c r="Z22" s="785"/>
      <c r="AA22" s="785"/>
      <c r="AB22" s="826"/>
      <c r="AD22" s="352" t="str">
        <f t="shared" si="0"/>
        <v>○</v>
      </c>
      <c r="AE22" s="352" t="str">
        <f t="shared" si="1"/>
        <v>あってない！</v>
      </c>
      <c r="AF22" s="352" t="str">
        <f t="shared" si="2"/>
        <v>あってない！</v>
      </c>
      <c r="AG22" s="352" t="str">
        <f t="shared" si="3"/>
        <v>あってない！</v>
      </c>
      <c r="AH22" s="352" t="str">
        <f t="shared" si="4"/>
        <v>あってない！</v>
      </c>
    </row>
    <row r="23" spans="1:34" ht="18" customHeight="1" x14ac:dyDescent="0.2">
      <c r="A23" s="749"/>
      <c r="B23" s="723" t="s">
        <v>138</v>
      </c>
      <c r="C23" s="90" t="s">
        <v>351</v>
      </c>
      <c r="D23" s="135" t="s">
        <v>445</v>
      </c>
      <c r="E23" s="135" t="s">
        <v>445</v>
      </c>
      <c r="F23" s="470" t="s">
        <v>445</v>
      </c>
      <c r="G23" s="470" t="s">
        <v>445</v>
      </c>
      <c r="H23" s="574" t="s">
        <v>445</v>
      </c>
      <c r="I23" s="470" t="s">
        <v>445</v>
      </c>
      <c r="J23" s="470" t="s">
        <v>445</v>
      </c>
      <c r="K23" s="135" t="s">
        <v>445</v>
      </c>
      <c r="L23" s="135" t="s">
        <v>445</v>
      </c>
      <c r="M23" s="575" t="s">
        <v>445</v>
      </c>
      <c r="N23" s="470" t="s">
        <v>445</v>
      </c>
      <c r="O23" s="135" t="s">
        <v>445</v>
      </c>
      <c r="P23" s="470" t="s">
        <v>445</v>
      </c>
      <c r="Q23" s="470" t="s">
        <v>445</v>
      </c>
      <c r="R23" s="470" t="s">
        <v>445</v>
      </c>
      <c r="S23" s="470" t="s">
        <v>445</v>
      </c>
      <c r="T23" s="135" t="s">
        <v>445</v>
      </c>
      <c r="U23" s="135" t="s">
        <v>445</v>
      </c>
      <c r="V23" s="135" t="s">
        <v>445</v>
      </c>
      <c r="W23" s="470" t="s">
        <v>445</v>
      </c>
      <c r="X23" s="470" t="s">
        <v>445</v>
      </c>
      <c r="Y23" s="470" t="s">
        <v>445</v>
      </c>
      <c r="Z23" s="470" t="s">
        <v>445</v>
      </c>
      <c r="AA23" s="206" t="s">
        <v>445</v>
      </c>
      <c r="AB23" s="826"/>
      <c r="AD23" s="352" t="str">
        <f t="shared" si="0"/>
        <v>○</v>
      </c>
      <c r="AE23" s="352" t="str">
        <f t="shared" si="1"/>
        <v>○</v>
      </c>
      <c r="AF23" s="352" t="str">
        <f t="shared" si="2"/>
        <v>○</v>
      </c>
      <c r="AG23" s="352" t="str">
        <f t="shared" si="3"/>
        <v>○</v>
      </c>
      <c r="AH23" s="352" t="str">
        <f t="shared" si="4"/>
        <v>○</v>
      </c>
    </row>
    <row r="24" spans="1:34" ht="18" customHeight="1" x14ac:dyDescent="0.2">
      <c r="A24" s="749"/>
      <c r="B24" s="724"/>
      <c r="C24" s="90" t="s">
        <v>385</v>
      </c>
      <c r="D24" s="22">
        <v>12</v>
      </c>
      <c r="E24" s="22">
        <v>12</v>
      </c>
      <c r="F24" s="435">
        <v>0</v>
      </c>
      <c r="G24" s="435">
        <v>0</v>
      </c>
      <c r="H24" s="439">
        <v>0</v>
      </c>
      <c r="I24" s="435">
        <v>0</v>
      </c>
      <c r="J24" s="784"/>
      <c r="K24" s="785"/>
      <c r="L24" s="785"/>
      <c r="M24" s="785"/>
      <c r="N24" s="785"/>
      <c r="O24" s="785"/>
      <c r="P24" s="785"/>
      <c r="Q24" s="785"/>
      <c r="R24" s="785"/>
      <c r="S24" s="785"/>
      <c r="T24" s="785"/>
      <c r="U24" s="785"/>
      <c r="V24" s="785"/>
      <c r="W24" s="785"/>
      <c r="X24" s="785"/>
      <c r="Y24" s="785"/>
      <c r="Z24" s="785"/>
      <c r="AA24" s="785"/>
      <c r="AB24" s="826"/>
      <c r="AD24" s="352" t="str">
        <f t="shared" si="0"/>
        <v>○</v>
      </c>
      <c r="AE24" s="352" t="str">
        <f t="shared" si="1"/>
        <v>あってない！</v>
      </c>
      <c r="AF24" s="352" t="str">
        <f t="shared" si="2"/>
        <v>あってない！</v>
      </c>
      <c r="AG24" s="352" t="str">
        <f t="shared" si="3"/>
        <v>あってない！</v>
      </c>
      <c r="AH24" s="352" t="str">
        <f t="shared" si="4"/>
        <v>あってない！</v>
      </c>
    </row>
    <row r="25" spans="1:34" ht="18" customHeight="1" x14ac:dyDescent="0.2">
      <c r="A25" s="749"/>
      <c r="B25" s="723" t="s">
        <v>139</v>
      </c>
      <c r="C25" s="90" t="s">
        <v>351</v>
      </c>
      <c r="D25" s="135" t="s">
        <v>445</v>
      </c>
      <c r="E25" s="567" t="s">
        <v>445</v>
      </c>
      <c r="F25" s="568" t="s">
        <v>445</v>
      </c>
      <c r="G25" s="569" t="s">
        <v>445</v>
      </c>
      <c r="H25" s="569" t="s">
        <v>445</v>
      </c>
      <c r="I25" s="135" t="s">
        <v>445</v>
      </c>
      <c r="J25" s="206" t="s">
        <v>445</v>
      </c>
      <c r="K25" s="568" t="s">
        <v>445</v>
      </c>
      <c r="L25" s="576" t="s">
        <v>445</v>
      </c>
      <c r="M25" s="571" t="s">
        <v>445</v>
      </c>
      <c r="N25" s="569" t="s">
        <v>445</v>
      </c>
      <c r="O25" s="568" t="s">
        <v>445</v>
      </c>
      <c r="P25" s="568" t="s">
        <v>445</v>
      </c>
      <c r="Q25" s="569" t="s">
        <v>445</v>
      </c>
      <c r="R25" s="572" t="s">
        <v>445</v>
      </c>
      <c r="S25" s="572" t="s">
        <v>445</v>
      </c>
      <c r="T25" s="573" t="s">
        <v>445</v>
      </c>
      <c r="U25" s="573" t="s">
        <v>445</v>
      </c>
      <c r="V25" s="573" t="s">
        <v>445</v>
      </c>
      <c r="W25" s="572" t="s">
        <v>445</v>
      </c>
      <c r="X25" s="572" t="s">
        <v>445</v>
      </c>
      <c r="Y25" s="572" t="s">
        <v>445</v>
      </c>
      <c r="Z25" s="573" t="s">
        <v>445</v>
      </c>
      <c r="AA25" s="568" t="s">
        <v>445</v>
      </c>
      <c r="AB25" s="826"/>
      <c r="AD25" s="352" t="str">
        <f t="shared" si="0"/>
        <v>○</v>
      </c>
      <c r="AE25" s="352" t="str">
        <f t="shared" si="1"/>
        <v>○</v>
      </c>
      <c r="AF25" s="352" t="str">
        <f t="shared" si="2"/>
        <v>○</v>
      </c>
      <c r="AG25" s="352" t="str">
        <f t="shared" si="3"/>
        <v>○</v>
      </c>
      <c r="AH25" s="352" t="str">
        <f t="shared" si="4"/>
        <v>○</v>
      </c>
    </row>
    <row r="26" spans="1:34" ht="18" customHeight="1" x14ac:dyDescent="0.2">
      <c r="A26" s="749"/>
      <c r="B26" s="724"/>
      <c r="C26" s="90" t="s">
        <v>385</v>
      </c>
      <c r="D26" s="22">
        <v>147</v>
      </c>
      <c r="E26" s="103">
        <v>90</v>
      </c>
      <c r="F26" s="102">
        <v>57</v>
      </c>
      <c r="G26" s="436">
        <v>0</v>
      </c>
      <c r="H26" s="436">
        <v>0</v>
      </c>
      <c r="I26" s="22">
        <v>108</v>
      </c>
      <c r="J26" s="784"/>
      <c r="K26" s="785"/>
      <c r="L26" s="785"/>
      <c r="M26" s="785"/>
      <c r="N26" s="785"/>
      <c r="O26" s="785"/>
      <c r="P26" s="785"/>
      <c r="Q26" s="785"/>
      <c r="R26" s="785"/>
      <c r="S26" s="785"/>
      <c r="T26" s="785"/>
      <c r="U26" s="785"/>
      <c r="V26" s="785"/>
      <c r="W26" s="785"/>
      <c r="X26" s="785"/>
      <c r="Y26" s="785"/>
      <c r="Z26" s="785"/>
      <c r="AA26" s="785"/>
      <c r="AB26" s="826"/>
      <c r="AD26" s="352" t="str">
        <f t="shared" si="0"/>
        <v>○</v>
      </c>
      <c r="AE26" s="352" t="str">
        <f t="shared" si="1"/>
        <v>あってない！</v>
      </c>
      <c r="AF26" s="352" t="str">
        <f t="shared" si="2"/>
        <v>あってない！</v>
      </c>
      <c r="AG26" s="352" t="str">
        <f t="shared" si="3"/>
        <v>あってない！</v>
      </c>
      <c r="AH26" s="352" t="str">
        <f t="shared" si="4"/>
        <v>あってない！</v>
      </c>
    </row>
    <row r="27" spans="1:34" ht="18" customHeight="1" x14ac:dyDescent="0.2">
      <c r="A27" s="749"/>
      <c r="B27" s="723" t="s">
        <v>140</v>
      </c>
      <c r="C27" s="90" t="s">
        <v>351</v>
      </c>
      <c r="D27" s="435">
        <v>0</v>
      </c>
      <c r="E27" s="438">
        <v>0</v>
      </c>
      <c r="F27" s="436">
        <v>0</v>
      </c>
      <c r="G27" s="436">
        <v>0</v>
      </c>
      <c r="H27" s="436">
        <v>0</v>
      </c>
      <c r="I27" s="435">
        <v>0</v>
      </c>
      <c r="J27" s="439">
        <v>0</v>
      </c>
      <c r="K27" s="436">
        <v>0</v>
      </c>
      <c r="L27" s="440">
        <v>0</v>
      </c>
      <c r="M27" s="441">
        <v>0</v>
      </c>
      <c r="N27" s="436">
        <v>0</v>
      </c>
      <c r="O27" s="436">
        <v>0</v>
      </c>
      <c r="P27" s="436">
        <v>0</v>
      </c>
      <c r="Q27" s="436">
        <v>0</v>
      </c>
      <c r="R27" s="442">
        <v>0</v>
      </c>
      <c r="S27" s="442">
        <v>0</v>
      </c>
      <c r="T27" s="442">
        <v>0</v>
      </c>
      <c r="U27" s="442">
        <v>0</v>
      </c>
      <c r="V27" s="442">
        <v>0</v>
      </c>
      <c r="W27" s="442">
        <v>0</v>
      </c>
      <c r="X27" s="442">
        <v>0</v>
      </c>
      <c r="Y27" s="442">
        <v>0</v>
      </c>
      <c r="Z27" s="442">
        <v>0</v>
      </c>
      <c r="AA27" s="436">
        <v>0</v>
      </c>
      <c r="AB27" s="826"/>
      <c r="AC27" s="92"/>
      <c r="AD27" s="352" t="str">
        <f t="shared" si="0"/>
        <v>○</v>
      </c>
      <c r="AE27" s="352" t="str">
        <f t="shared" si="1"/>
        <v>○</v>
      </c>
      <c r="AF27" s="352" t="str">
        <f t="shared" si="2"/>
        <v>○</v>
      </c>
      <c r="AG27" s="352" t="str">
        <f t="shared" si="3"/>
        <v>○</v>
      </c>
      <c r="AH27" s="352" t="str">
        <f t="shared" si="4"/>
        <v>○</v>
      </c>
    </row>
    <row r="28" spans="1:34" ht="18" customHeight="1" x14ac:dyDescent="0.2">
      <c r="A28" s="749"/>
      <c r="B28" s="724"/>
      <c r="C28" s="90" t="s">
        <v>385</v>
      </c>
      <c r="D28" s="435">
        <v>0</v>
      </c>
      <c r="E28" s="438">
        <v>0</v>
      </c>
      <c r="F28" s="436">
        <v>0</v>
      </c>
      <c r="G28" s="436">
        <v>0</v>
      </c>
      <c r="H28" s="436">
        <v>0</v>
      </c>
      <c r="I28" s="435">
        <v>0</v>
      </c>
      <c r="J28" s="784"/>
      <c r="K28" s="785"/>
      <c r="L28" s="785"/>
      <c r="M28" s="785"/>
      <c r="N28" s="785"/>
      <c r="O28" s="785"/>
      <c r="P28" s="785"/>
      <c r="Q28" s="785"/>
      <c r="R28" s="785"/>
      <c r="S28" s="785"/>
      <c r="T28" s="785"/>
      <c r="U28" s="785"/>
      <c r="V28" s="785"/>
      <c r="W28" s="785"/>
      <c r="X28" s="785"/>
      <c r="Y28" s="785"/>
      <c r="Z28" s="785"/>
      <c r="AA28" s="785"/>
      <c r="AB28" s="826"/>
      <c r="AC28" s="92"/>
      <c r="AD28" s="352" t="str">
        <f t="shared" si="0"/>
        <v>○</v>
      </c>
      <c r="AE28" s="352" t="str">
        <f t="shared" si="1"/>
        <v>○</v>
      </c>
      <c r="AF28" s="352" t="str">
        <f t="shared" si="2"/>
        <v>○</v>
      </c>
      <c r="AG28" s="352" t="str">
        <f t="shared" si="3"/>
        <v>○</v>
      </c>
      <c r="AH28" s="352" t="str">
        <f t="shared" si="4"/>
        <v>○</v>
      </c>
    </row>
    <row r="29" spans="1:34" ht="18" customHeight="1" x14ac:dyDescent="0.2">
      <c r="A29" s="749"/>
      <c r="B29" s="723" t="s">
        <v>141</v>
      </c>
      <c r="C29" s="90" t="s">
        <v>351</v>
      </c>
      <c r="D29" s="135" t="s">
        <v>445</v>
      </c>
      <c r="E29" s="135" t="s">
        <v>445</v>
      </c>
      <c r="F29" s="470" t="s">
        <v>445</v>
      </c>
      <c r="G29" s="470" t="s">
        <v>445</v>
      </c>
      <c r="H29" s="135" t="s">
        <v>445</v>
      </c>
      <c r="I29" s="135" t="s">
        <v>445</v>
      </c>
      <c r="J29" s="470" t="s">
        <v>445</v>
      </c>
      <c r="K29" s="135" t="s">
        <v>445</v>
      </c>
      <c r="L29" s="135" t="s">
        <v>445</v>
      </c>
      <c r="M29" s="560" t="s">
        <v>445</v>
      </c>
      <c r="N29" s="135" t="s">
        <v>445</v>
      </c>
      <c r="O29" s="135" t="s">
        <v>445</v>
      </c>
      <c r="P29" s="135" t="s">
        <v>445</v>
      </c>
      <c r="Q29" s="470" t="s">
        <v>445</v>
      </c>
      <c r="R29" s="470" t="s">
        <v>445</v>
      </c>
      <c r="S29" s="470" t="s">
        <v>445</v>
      </c>
      <c r="T29" s="135" t="s">
        <v>445</v>
      </c>
      <c r="U29" s="135" t="s">
        <v>445</v>
      </c>
      <c r="V29" s="470" t="s">
        <v>445</v>
      </c>
      <c r="W29" s="135" t="s">
        <v>445</v>
      </c>
      <c r="X29" s="470" t="s">
        <v>445</v>
      </c>
      <c r="Y29" s="470" t="s">
        <v>445</v>
      </c>
      <c r="Z29" s="135" t="s">
        <v>445</v>
      </c>
      <c r="AA29" s="206" t="s">
        <v>445</v>
      </c>
      <c r="AB29" s="826"/>
      <c r="AC29" s="92"/>
      <c r="AD29" s="352" t="str">
        <f t="shared" si="0"/>
        <v>○</v>
      </c>
      <c r="AE29" s="352" t="str">
        <f t="shared" si="1"/>
        <v>○</v>
      </c>
      <c r="AF29" s="352" t="str">
        <f t="shared" si="2"/>
        <v>○</v>
      </c>
      <c r="AG29" s="352" t="str">
        <f t="shared" si="3"/>
        <v>○</v>
      </c>
      <c r="AH29" s="352" t="str">
        <f t="shared" si="4"/>
        <v>○</v>
      </c>
    </row>
    <row r="30" spans="1:34" ht="18" customHeight="1" x14ac:dyDescent="0.2">
      <c r="A30" s="749"/>
      <c r="B30" s="724"/>
      <c r="C30" s="90" t="s">
        <v>385</v>
      </c>
      <c r="D30" s="22">
        <v>248</v>
      </c>
      <c r="E30" s="22">
        <v>235</v>
      </c>
      <c r="F30" s="435">
        <v>0</v>
      </c>
      <c r="G30" s="435">
        <v>0</v>
      </c>
      <c r="H30" s="22">
        <v>13</v>
      </c>
      <c r="I30" s="22">
        <v>60</v>
      </c>
      <c r="J30" s="784"/>
      <c r="K30" s="785"/>
      <c r="L30" s="785"/>
      <c r="M30" s="785"/>
      <c r="N30" s="785"/>
      <c r="O30" s="785"/>
      <c r="P30" s="785"/>
      <c r="Q30" s="785"/>
      <c r="R30" s="785"/>
      <c r="S30" s="785"/>
      <c r="T30" s="785"/>
      <c r="U30" s="785"/>
      <c r="V30" s="785"/>
      <c r="W30" s="785"/>
      <c r="X30" s="785"/>
      <c r="Y30" s="785"/>
      <c r="Z30" s="785"/>
      <c r="AA30" s="785"/>
      <c r="AB30" s="826"/>
      <c r="AC30" s="92"/>
      <c r="AD30" s="352" t="str">
        <f t="shared" si="0"/>
        <v>○</v>
      </c>
      <c r="AE30" s="352" t="str">
        <f t="shared" si="1"/>
        <v>あってない！</v>
      </c>
      <c r="AF30" s="352" t="str">
        <f t="shared" si="2"/>
        <v>あってない！</v>
      </c>
      <c r="AG30" s="352" t="str">
        <f t="shared" si="3"/>
        <v>あってない！</v>
      </c>
      <c r="AH30" s="352" t="str">
        <f t="shared" si="4"/>
        <v>あってない！</v>
      </c>
    </row>
    <row r="31" spans="1:34" ht="18" customHeight="1" x14ac:dyDescent="0.2">
      <c r="A31" s="749"/>
      <c r="B31" s="723" t="s">
        <v>135</v>
      </c>
      <c r="C31" s="90" t="s">
        <v>351</v>
      </c>
      <c r="D31" s="135" t="s">
        <v>445</v>
      </c>
      <c r="E31" s="135" t="s">
        <v>445</v>
      </c>
      <c r="F31" s="470" t="s">
        <v>445</v>
      </c>
      <c r="G31" s="470" t="s">
        <v>445</v>
      </c>
      <c r="H31" s="470" t="s">
        <v>445</v>
      </c>
      <c r="I31" s="470" t="s">
        <v>445</v>
      </c>
      <c r="J31" s="470" t="s">
        <v>445</v>
      </c>
      <c r="K31" s="135" t="s">
        <v>445</v>
      </c>
      <c r="L31" s="135" t="s">
        <v>445</v>
      </c>
      <c r="M31" s="560" t="s">
        <v>445</v>
      </c>
      <c r="N31" s="470" t="s">
        <v>445</v>
      </c>
      <c r="O31" s="470" t="s">
        <v>445</v>
      </c>
      <c r="P31" s="470" t="s">
        <v>445</v>
      </c>
      <c r="Q31" s="470" t="s">
        <v>445</v>
      </c>
      <c r="R31" s="470" t="s">
        <v>445</v>
      </c>
      <c r="S31" s="470" t="s">
        <v>445</v>
      </c>
      <c r="T31" s="135" t="s">
        <v>445</v>
      </c>
      <c r="U31" s="470" t="s">
        <v>445</v>
      </c>
      <c r="V31" s="470" t="s">
        <v>445</v>
      </c>
      <c r="W31" s="470" t="s">
        <v>445</v>
      </c>
      <c r="X31" s="470" t="s">
        <v>445</v>
      </c>
      <c r="Y31" s="470" t="s">
        <v>445</v>
      </c>
      <c r="Z31" s="470" t="s">
        <v>445</v>
      </c>
      <c r="AA31" s="206" t="s">
        <v>445</v>
      </c>
      <c r="AB31" s="826"/>
      <c r="AC31" s="92"/>
      <c r="AD31" s="352" t="str">
        <f t="shared" si="0"/>
        <v>○</v>
      </c>
      <c r="AE31" s="352" t="str">
        <f t="shared" si="1"/>
        <v>○</v>
      </c>
      <c r="AF31" s="352" t="str">
        <f t="shared" si="2"/>
        <v>○</v>
      </c>
      <c r="AG31" s="352" t="str">
        <f t="shared" si="3"/>
        <v>○</v>
      </c>
      <c r="AH31" s="352" t="str">
        <f t="shared" si="4"/>
        <v>○</v>
      </c>
    </row>
    <row r="32" spans="1:34" ht="18" customHeight="1" thickBot="1" x14ac:dyDescent="0.25">
      <c r="A32" s="750"/>
      <c r="B32" s="725"/>
      <c r="C32" s="108" t="s">
        <v>385</v>
      </c>
      <c r="D32" s="36">
        <v>10.7</v>
      </c>
      <c r="E32" s="36">
        <v>11</v>
      </c>
      <c r="F32" s="437">
        <v>0</v>
      </c>
      <c r="G32" s="437">
        <v>0</v>
      </c>
      <c r="H32" s="437">
        <v>0.4</v>
      </c>
      <c r="I32" s="36">
        <v>8</v>
      </c>
      <c r="J32" s="823"/>
      <c r="K32" s="824"/>
      <c r="L32" s="824"/>
      <c r="M32" s="824"/>
      <c r="N32" s="824"/>
      <c r="O32" s="824"/>
      <c r="P32" s="824"/>
      <c r="Q32" s="824"/>
      <c r="R32" s="824"/>
      <c r="S32" s="824"/>
      <c r="T32" s="824"/>
      <c r="U32" s="824"/>
      <c r="V32" s="824"/>
      <c r="W32" s="824"/>
      <c r="X32" s="824"/>
      <c r="Y32" s="824"/>
      <c r="Z32" s="824"/>
      <c r="AA32" s="824"/>
      <c r="AB32" s="827"/>
      <c r="AC32" s="92"/>
      <c r="AD32" s="352" t="str">
        <f t="shared" si="0"/>
        <v>あってない！</v>
      </c>
      <c r="AE32" s="352" t="str">
        <f t="shared" si="1"/>
        <v>あってない！</v>
      </c>
      <c r="AF32" s="352" t="str">
        <f t="shared" si="2"/>
        <v>あってない！</v>
      </c>
      <c r="AG32" s="352" t="str">
        <f t="shared" si="3"/>
        <v>あってない！</v>
      </c>
      <c r="AH32" s="352" t="str">
        <f t="shared" si="4"/>
        <v>あってない！</v>
      </c>
    </row>
    <row r="33" spans="1:34" ht="18" customHeight="1" x14ac:dyDescent="0.2">
      <c r="A33" s="707" t="s">
        <v>124</v>
      </c>
      <c r="B33" s="263" t="s">
        <v>263</v>
      </c>
      <c r="C33" s="718" t="s">
        <v>384</v>
      </c>
      <c r="D33" s="219" t="s">
        <v>445</v>
      </c>
      <c r="E33" s="219" t="s">
        <v>445</v>
      </c>
      <c r="F33" s="219" t="s">
        <v>445</v>
      </c>
      <c r="G33" s="219" t="s">
        <v>445</v>
      </c>
      <c r="H33" s="219" t="s">
        <v>445</v>
      </c>
      <c r="I33" s="219" t="s">
        <v>445</v>
      </c>
      <c r="J33" s="219" t="s">
        <v>445</v>
      </c>
      <c r="K33" s="219" t="s">
        <v>445</v>
      </c>
      <c r="L33" s="219" t="s">
        <v>445</v>
      </c>
      <c r="M33" s="577" t="s">
        <v>445</v>
      </c>
      <c r="N33" s="219" t="s">
        <v>445</v>
      </c>
      <c r="O33" s="219" t="s">
        <v>445</v>
      </c>
      <c r="P33" s="219" t="s">
        <v>445</v>
      </c>
      <c r="Q33" s="219" t="s">
        <v>445</v>
      </c>
      <c r="R33" s="219" t="s">
        <v>445</v>
      </c>
      <c r="S33" s="219" t="s">
        <v>445</v>
      </c>
      <c r="T33" s="219" t="s">
        <v>445</v>
      </c>
      <c r="U33" s="219" t="s">
        <v>445</v>
      </c>
      <c r="V33" s="219" t="s">
        <v>445</v>
      </c>
      <c r="W33" s="219" t="s">
        <v>445</v>
      </c>
      <c r="X33" s="219" t="s">
        <v>445</v>
      </c>
      <c r="Y33" s="219" t="s">
        <v>445</v>
      </c>
      <c r="Z33" s="219" t="s">
        <v>445</v>
      </c>
      <c r="AA33" s="578" t="s">
        <v>445</v>
      </c>
      <c r="AB33" s="347"/>
      <c r="AC33" s="2"/>
      <c r="AD33" s="352" t="str">
        <f t="shared" si="0"/>
        <v>○</v>
      </c>
      <c r="AE33" s="352" t="str">
        <f t="shared" si="1"/>
        <v>○</v>
      </c>
      <c r="AF33" s="352" t="str">
        <f t="shared" si="2"/>
        <v>○</v>
      </c>
      <c r="AG33" s="352" t="str">
        <f t="shared" si="3"/>
        <v>○</v>
      </c>
      <c r="AH33" s="352" t="str">
        <f t="shared" si="4"/>
        <v>○</v>
      </c>
    </row>
    <row r="34" spans="1:34" ht="18" customHeight="1" x14ac:dyDescent="0.2">
      <c r="A34" s="708"/>
      <c r="B34" s="264" t="s">
        <v>264</v>
      </c>
      <c r="C34" s="719"/>
      <c r="D34" s="341">
        <v>0</v>
      </c>
      <c r="E34" s="341">
        <v>0</v>
      </c>
      <c r="F34" s="341"/>
      <c r="G34" s="341"/>
      <c r="H34" s="342"/>
      <c r="I34" s="343">
        <v>0</v>
      </c>
      <c r="J34" s="344"/>
      <c r="K34" s="341">
        <v>0</v>
      </c>
      <c r="L34" s="342"/>
      <c r="M34" s="277">
        <v>0</v>
      </c>
      <c r="N34" s="341"/>
      <c r="O34" s="341"/>
      <c r="P34" s="341"/>
      <c r="Q34" s="341"/>
      <c r="R34" s="341"/>
      <c r="S34" s="341"/>
      <c r="T34" s="341">
        <v>0</v>
      </c>
      <c r="U34" s="341"/>
      <c r="V34" s="341"/>
      <c r="W34" s="341"/>
      <c r="X34" s="341"/>
      <c r="Y34" s="341"/>
      <c r="Z34" s="341"/>
      <c r="AA34" s="341">
        <v>0</v>
      </c>
      <c r="AB34" s="348"/>
      <c r="AC34" s="2"/>
      <c r="AD34" s="352" t="str">
        <f t="shared" si="0"/>
        <v>○</v>
      </c>
      <c r="AE34" s="352" t="str">
        <f t="shared" si="1"/>
        <v>○</v>
      </c>
      <c r="AF34" s="352" t="str">
        <f t="shared" si="2"/>
        <v>○</v>
      </c>
      <c r="AG34" s="352" t="str">
        <f t="shared" si="3"/>
        <v>○</v>
      </c>
      <c r="AH34" s="352" t="str">
        <f t="shared" si="4"/>
        <v>○</v>
      </c>
    </row>
    <row r="35" spans="1:34" ht="18" customHeight="1" x14ac:dyDescent="0.2">
      <c r="A35" s="708"/>
      <c r="B35" s="264" t="s">
        <v>321</v>
      </c>
      <c r="C35" s="720"/>
      <c r="D35" s="499" t="s">
        <v>445</v>
      </c>
      <c r="E35" s="135" t="s">
        <v>445</v>
      </c>
      <c r="F35" s="135" t="s">
        <v>445</v>
      </c>
      <c r="G35" s="135" t="s">
        <v>445</v>
      </c>
      <c r="H35" s="135" t="s">
        <v>445</v>
      </c>
      <c r="I35" s="135" t="s">
        <v>445</v>
      </c>
      <c r="J35" s="135" t="s">
        <v>445</v>
      </c>
      <c r="K35" s="135" t="s">
        <v>445</v>
      </c>
      <c r="L35" s="499" t="s">
        <v>445</v>
      </c>
      <c r="M35" s="560" t="s">
        <v>445</v>
      </c>
      <c r="N35" s="135" t="s">
        <v>445</v>
      </c>
      <c r="O35" s="135" t="s">
        <v>445</v>
      </c>
      <c r="P35" s="499" t="s">
        <v>445</v>
      </c>
      <c r="Q35" s="499" t="s">
        <v>445</v>
      </c>
      <c r="R35" s="499" t="s">
        <v>445</v>
      </c>
      <c r="S35" s="499" t="s">
        <v>445</v>
      </c>
      <c r="T35" s="499" t="s">
        <v>445</v>
      </c>
      <c r="U35" s="499" t="s">
        <v>445</v>
      </c>
      <c r="V35" s="499" t="s">
        <v>445</v>
      </c>
      <c r="W35" s="499" t="s">
        <v>445</v>
      </c>
      <c r="X35" s="499" t="s">
        <v>445</v>
      </c>
      <c r="Y35" s="499" t="s">
        <v>445</v>
      </c>
      <c r="Z35" s="501" t="s">
        <v>445</v>
      </c>
      <c r="AA35" s="579" t="s">
        <v>445</v>
      </c>
      <c r="AB35" s="348"/>
      <c r="AC35" s="2"/>
      <c r="AD35" s="352" t="str">
        <f t="shared" si="0"/>
        <v>○</v>
      </c>
      <c r="AE35" s="352" t="str">
        <f t="shared" si="1"/>
        <v>○</v>
      </c>
      <c r="AF35" s="352" t="str">
        <f t="shared" si="2"/>
        <v>○</v>
      </c>
      <c r="AG35" s="352" t="str">
        <f t="shared" si="3"/>
        <v>○</v>
      </c>
      <c r="AH35" s="352" t="str">
        <f t="shared" si="4"/>
        <v>○</v>
      </c>
    </row>
    <row r="36" spans="1:34" ht="18" customHeight="1" thickBot="1" x14ac:dyDescent="0.25">
      <c r="A36" s="709"/>
      <c r="B36" s="714" t="s">
        <v>386</v>
      </c>
      <c r="C36" s="715"/>
      <c r="D36" s="36">
        <v>2</v>
      </c>
      <c r="E36" s="36">
        <v>2</v>
      </c>
      <c r="F36" s="36"/>
      <c r="G36" s="36"/>
      <c r="H36" s="36"/>
      <c r="I36" s="36">
        <v>2</v>
      </c>
      <c r="J36" s="818"/>
      <c r="K36" s="818"/>
      <c r="L36" s="818"/>
      <c r="M36" s="818"/>
      <c r="N36" s="818"/>
      <c r="O36" s="818"/>
      <c r="P36" s="818"/>
      <c r="Q36" s="818"/>
      <c r="R36" s="818"/>
      <c r="S36" s="818"/>
      <c r="T36" s="818"/>
      <c r="U36" s="818"/>
      <c r="V36" s="818"/>
      <c r="W36" s="818"/>
      <c r="X36" s="818"/>
      <c r="Y36" s="818"/>
      <c r="Z36" s="818"/>
      <c r="AA36" s="819"/>
      <c r="AB36" s="349"/>
      <c r="AC36" s="2"/>
      <c r="AD36" s="352" t="str">
        <f t="shared" si="0"/>
        <v>○</v>
      </c>
      <c r="AE36" s="352" t="str">
        <f t="shared" si="1"/>
        <v>あってない！</v>
      </c>
      <c r="AF36" s="352" t="str">
        <f t="shared" si="2"/>
        <v>あってない！</v>
      </c>
      <c r="AG36" s="352" t="str">
        <f t="shared" si="3"/>
        <v>あってない！</v>
      </c>
      <c r="AH36" s="352" t="str">
        <f t="shared" si="4"/>
        <v>あってない！</v>
      </c>
    </row>
    <row r="37" spans="1:34" ht="18" customHeight="1" x14ac:dyDescent="0.2">
      <c r="A37" s="707" t="s">
        <v>125</v>
      </c>
      <c r="B37" s="263" t="s">
        <v>267</v>
      </c>
      <c r="C37" s="718" t="s">
        <v>384</v>
      </c>
      <c r="D37" s="34">
        <v>3</v>
      </c>
      <c r="E37" s="34">
        <v>3</v>
      </c>
      <c r="F37" s="34"/>
      <c r="G37" s="34"/>
      <c r="H37" s="34"/>
      <c r="I37" s="34"/>
      <c r="J37" s="34"/>
      <c r="K37" s="34"/>
      <c r="L37" s="34">
        <v>3</v>
      </c>
      <c r="M37" s="167"/>
      <c r="N37" s="34"/>
      <c r="O37" s="34">
        <v>3</v>
      </c>
      <c r="P37" s="34"/>
      <c r="Q37" s="34"/>
      <c r="R37" s="34"/>
      <c r="S37" s="34"/>
      <c r="T37" s="34">
        <v>3</v>
      </c>
      <c r="U37" s="34"/>
      <c r="V37" s="34"/>
      <c r="W37" s="34"/>
      <c r="X37" s="34"/>
      <c r="Y37" s="34"/>
      <c r="Z37" s="34"/>
      <c r="AA37" s="94">
        <v>3</v>
      </c>
      <c r="AB37" s="347"/>
      <c r="AC37" s="2"/>
      <c r="AD37" s="352" t="str">
        <f t="shared" si="0"/>
        <v>○</v>
      </c>
      <c r="AE37" s="352" t="str">
        <f t="shared" si="1"/>
        <v>○</v>
      </c>
      <c r="AF37" s="352" t="str">
        <f t="shared" si="2"/>
        <v>○</v>
      </c>
      <c r="AG37" s="352" t="str">
        <f t="shared" si="3"/>
        <v>○</v>
      </c>
      <c r="AH37" s="352" t="str">
        <f t="shared" si="4"/>
        <v>○</v>
      </c>
    </row>
    <row r="38" spans="1:34" ht="18" customHeight="1" x14ac:dyDescent="0.2">
      <c r="A38" s="708"/>
      <c r="B38" s="264" t="s">
        <v>265</v>
      </c>
      <c r="C38" s="719"/>
      <c r="D38" s="341">
        <v>5</v>
      </c>
      <c r="E38" s="341">
        <v>5</v>
      </c>
      <c r="F38" s="341"/>
      <c r="G38" s="341"/>
      <c r="H38" s="342"/>
      <c r="I38" s="343"/>
      <c r="J38" s="344"/>
      <c r="K38" s="341">
        <v>5</v>
      </c>
      <c r="L38" s="342"/>
      <c r="M38" s="277"/>
      <c r="N38" s="341"/>
      <c r="O38" s="341">
        <v>5</v>
      </c>
      <c r="P38" s="341"/>
      <c r="Q38" s="341"/>
      <c r="R38" s="341"/>
      <c r="S38" s="341"/>
      <c r="T38" s="341">
        <v>5</v>
      </c>
      <c r="U38" s="341"/>
      <c r="V38" s="341"/>
      <c r="W38" s="341"/>
      <c r="X38" s="341"/>
      <c r="Y38" s="341"/>
      <c r="Z38" s="341"/>
      <c r="AA38" s="341">
        <v>5</v>
      </c>
      <c r="AB38" s="348"/>
      <c r="AC38" s="2"/>
      <c r="AD38" s="352" t="str">
        <f t="shared" si="0"/>
        <v>○</v>
      </c>
      <c r="AE38" s="352" t="str">
        <f t="shared" si="1"/>
        <v>○</v>
      </c>
      <c r="AF38" s="352" t="str">
        <f t="shared" si="2"/>
        <v>○</v>
      </c>
      <c r="AG38" s="352" t="str">
        <f t="shared" si="3"/>
        <v>○</v>
      </c>
      <c r="AH38" s="352" t="str">
        <f t="shared" si="4"/>
        <v>○</v>
      </c>
    </row>
    <row r="39" spans="1:34" ht="18" customHeight="1" x14ac:dyDescent="0.2">
      <c r="A39" s="708"/>
      <c r="B39" s="264" t="s">
        <v>266</v>
      </c>
      <c r="C39" s="719"/>
      <c r="D39" s="506" t="s">
        <v>445</v>
      </c>
      <c r="E39" s="506" t="s">
        <v>445</v>
      </c>
      <c r="F39" s="506" t="s">
        <v>445</v>
      </c>
      <c r="G39" s="506" t="s">
        <v>445</v>
      </c>
      <c r="H39" s="580" t="s">
        <v>445</v>
      </c>
      <c r="I39" s="505" t="s">
        <v>445</v>
      </c>
      <c r="J39" s="581" t="s">
        <v>445</v>
      </c>
      <c r="K39" s="506" t="s">
        <v>445</v>
      </c>
      <c r="L39" s="580" t="s">
        <v>445</v>
      </c>
      <c r="M39" s="582" t="s">
        <v>445</v>
      </c>
      <c r="N39" s="506" t="s">
        <v>445</v>
      </c>
      <c r="O39" s="506" t="s">
        <v>445</v>
      </c>
      <c r="P39" s="506" t="s">
        <v>445</v>
      </c>
      <c r="Q39" s="506" t="s">
        <v>445</v>
      </c>
      <c r="R39" s="506" t="s">
        <v>445</v>
      </c>
      <c r="S39" s="506" t="s">
        <v>445</v>
      </c>
      <c r="T39" s="506" t="s">
        <v>445</v>
      </c>
      <c r="U39" s="506" t="s">
        <v>445</v>
      </c>
      <c r="V39" s="506" t="s">
        <v>445</v>
      </c>
      <c r="W39" s="506" t="s">
        <v>445</v>
      </c>
      <c r="X39" s="506" t="s">
        <v>445</v>
      </c>
      <c r="Y39" s="506" t="s">
        <v>445</v>
      </c>
      <c r="Z39" s="506" t="s">
        <v>445</v>
      </c>
      <c r="AA39" s="506" t="s">
        <v>445</v>
      </c>
      <c r="AB39" s="348"/>
      <c r="AC39" s="2"/>
      <c r="AD39" s="352" t="str">
        <f t="shared" si="0"/>
        <v>○</v>
      </c>
      <c r="AE39" s="352" t="str">
        <f t="shared" si="1"/>
        <v>○</v>
      </c>
      <c r="AF39" s="352" t="str">
        <f t="shared" si="2"/>
        <v>○</v>
      </c>
      <c r="AG39" s="352" t="str">
        <f t="shared" si="3"/>
        <v>○</v>
      </c>
      <c r="AH39" s="352" t="str">
        <f t="shared" si="4"/>
        <v>○</v>
      </c>
    </row>
    <row r="40" spans="1:34" ht="18" customHeight="1" x14ac:dyDescent="0.2">
      <c r="A40" s="708"/>
      <c r="B40" s="264" t="s">
        <v>321</v>
      </c>
      <c r="C40" s="720"/>
      <c r="D40" s="499" t="s">
        <v>445</v>
      </c>
      <c r="E40" s="135" t="s">
        <v>445</v>
      </c>
      <c r="F40" s="135" t="s">
        <v>445</v>
      </c>
      <c r="G40" s="135" t="s">
        <v>445</v>
      </c>
      <c r="H40" s="135" t="s">
        <v>445</v>
      </c>
      <c r="I40" s="135" t="s">
        <v>445</v>
      </c>
      <c r="J40" s="135" t="s">
        <v>445</v>
      </c>
      <c r="K40" s="135" t="s">
        <v>445</v>
      </c>
      <c r="L40" s="499" t="s">
        <v>445</v>
      </c>
      <c r="M40" s="560" t="s">
        <v>445</v>
      </c>
      <c r="N40" s="135" t="s">
        <v>445</v>
      </c>
      <c r="O40" s="135" t="s">
        <v>445</v>
      </c>
      <c r="P40" s="135" t="s">
        <v>445</v>
      </c>
      <c r="Q40" s="135" t="s">
        <v>445</v>
      </c>
      <c r="R40" s="499" t="s">
        <v>445</v>
      </c>
      <c r="S40" s="499" t="s">
        <v>445</v>
      </c>
      <c r="T40" s="135" t="s">
        <v>445</v>
      </c>
      <c r="U40" s="499" t="s">
        <v>445</v>
      </c>
      <c r="V40" s="499" t="s">
        <v>445</v>
      </c>
      <c r="W40" s="499" t="s">
        <v>445</v>
      </c>
      <c r="X40" s="499" t="s">
        <v>445</v>
      </c>
      <c r="Y40" s="500" t="s">
        <v>445</v>
      </c>
      <c r="Z40" s="501" t="s">
        <v>445</v>
      </c>
      <c r="AA40" s="206" t="s">
        <v>445</v>
      </c>
      <c r="AB40" s="348"/>
      <c r="AC40" s="2"/>
      <c r="AD40" s="352" t="str">
        <f t="shared" si="0"/>
        <v>○</v>
      </c>
      <c r="AE40" s="352" t="str">
        <f t="shared" si="1"/>
        <v>○</v>
      </c>
      <c r="AF40" s="352" t="str">
        <f t="shared" si="2"/>
        <v>○</v>
      </c>
      <c r="AG40" s="352" t="str">
        <f t="shared" si="3"/>
        <v>○</v>
      </c>
      <c r="AH40" s="352" t="str">
        <f t="shared" si="4"/>
        <v>○</v>
      </c>
    </row>
    <row r="41" spans="1:34" ht="18" customHeight="1" thickBot="1" x14ac:dyDescent="0.25">
      <c r="A41" s="709"/>
      <c r="B41" s="714" t="s">
        <v>386</v>
      </c>
      <c r="C41" s="715"/>
      <c r="D41" s="36">
        <v>16</v>
      </c>
      <c r="E41" s="36">
        <v>16</v>
      </c>
      <c r="F41" s="36"/>
      <c r="G41" s="36"/>
      <c r="H41" s="36"/>
      <c r="I41" s="36"/>
      <c r="J41" s="818"/>
      <c r="K41" s="818"/>
      <c r="L41" s="818"/>
      <c r="M41" s="818"/>
      <c r="N41" s="818"/>
      <c r="O41" s="818"/>
      <c r="P41" s="818"/>
      <c r="Q41" s="818"/>
      <c r="R41" s="818"/>
      <c r="S41" s="818"/>
      <c r="T41" s="818"/>
      <c r="U41" s="818"/>
      <c r="V41" s="818"/>
      <c r="W41" s="818"/>
      <c r="X41" s="818"/>
      <c r="Y41" s="818"/>
      <c r="Z41" s="818"/>
      <c r="AA41" s="819"/>
      <c r="AB41" s="349"/>
      <c r="AC41" s="2"/>
      <c r="AD41" s="352" t="str">
        <f t="shared" si="0"/>
        <v>○</v>
      </c>
      <c r="AE41" s="352" t="str">
        <f t="shared" si="1"/>
        <v>あってない！</v>
      </c>
      <c r="AF41" s="352" t="str">
        <f t="shared" si="2"/>
        <v>あってない！</v>
      </c>
      <c r="AG41" s="352" t="str">
        <f t="shared" si="3"/>
        <v>あってない！</v>
      </c>
      <c r="AH41" s="352" t="str">
        <f t="shared" si="4"/>
        <v>あってない！</v>
      </c>
    </row>
    <row r="42" spans="1:34" ht="18" customHeight="1" x14ac:dyDescent="0.2">
      <c r="A42" s="707" t="s">
        <v>129</v>
      </c>
      <c r="B42" s="263" t="s">
        <v>268</v>
      </c>
      <c r="C42" s="718" t="s">
        <v>384</v>
      </c>
      <c r="D42" s="34">
        <v>7</v>
      </c>
      <c r="E42" s="34">
        <v>4</v>
      </c>
      <c r="F42" s="34">
        <v>3</v>
      </c>
      <c r="G42" s="34"/>
      <c r="H42" s="34"/>
      <c r="I42" s="34">
        <v>1</v>
      </c>
      <c r="J42" s="34">
        <v>4</v>
      </c>
      <c r="K42" s="34">
        <v>3</v>
      </c>
      <c r="L42" s="34"/>
      <c r="M42" s="167">
        <v>7</v>
      </c>
      <c r="N42" s="34"/>
      <c r="O42" s="34"/>
      <c r="P42" s="34"/>
      <c r="Q42" s="34"/>
      <c r="R42" s="34"/>
      <c r="S42" s="34"/>
      <c r="T42" s="34">
        <v>7</v>
      </c>
      <c r="U42" s="34"/>
      <c r="V42" s="34"/>
      <c r="W42" s="34"/>
      <c r="X42" s="34"/>
      <c r="Y42" s="34">
        <v>5</v>
      </c>
      <c r="Z42" s="34" t="s">
        <v>410</v>
      </c>
      <c r="AA42" s="94">
        <v>2</v>
      </c>
      <c r="AB42" s="347"/>
      <c r="AC42" s="2"/>
      <c r="AD42" s="352" t="str">
        <f t="shared" si="0"/>
        <v>○</v>
      </c>
      <c r="AE42" s="352" t="str">
        <f t="shared" si="1"/>
        <v>○</v>
      </c>
      <c r="AF42" s="352" t="str">
        <f t="shared" si="2"/>
        <v>○</v>
      </c>
      <c r="AG42" s="352" t="str">
        <f t="shared" si="3"/>
        <v>○</v>
      </c>
      <c r="AH42" s="352" t="str">
        <f t="shared" si="4"/>
        <v>○</v>
      </c>
    </row>
    <row r="43" spans="1:34" ht="18" customHeight="1" x14ac:dyDescent="0.2">
      <c r="A43" s="708"/>
      <c r="B43" s="264" t="s">
        <v>269</v>
      </c>
      <c r="C43" s="719"/>
      <c r="D43" s="506" t="s">
        <v>445</v>
      </c>
      <c r="E43" s="506" t="s">
        <v>445</v>
      </c>
      <c r="F43" s="506" t="s">
        <v>445</v>
      </c>
      <c r="G43" s="506" t="s">
        <v>445</v>
      </c>
      <c r="H43" s="580" t="s">
        <v>445</v>
      </c>
      <c r="I43" s="505" t="s">
        <v>445</v>
      </c>
      <c r="J43" s="581" t="s">
        <v>445</v>
      </c>
      <c r="K43" s="506" t="s">
        <v>445</v>
      </c>
      <c r="L43" s="580" t="s">
        <v>445</v>
      </c>
      <c r="M43" s="582" t="s">
        <v>445</v>
      </c>
      <c r="N43" s="506" t="s">
        <v>445</v>
      </c>
      <c r="O43" s="506" t="s">
        <v>445</v>
      </c>
      <c r="P43" s="506" t="s">
        <v>445</v>
      </c>
      <c r="Q43" s="506" t="s">
        <v>445</v>
      </c>
      <c r="R43" s="506" t="s">
        <v>445</v>
      </c>
      <c r="S43" s="506" t="s">
        <v>445</v>
      </c>
      <c r="T43" s="506" t="s">
        <v>445</v>
      </c>
      <c r="U43" s="506" t="s">
        <v>445</v>
      </c>
      <c r="V43" s="506" t="s">
        <v>445</v>
      </c>
      <c r="W43" s="506" t="s">
        <v>445</v>
      </c>
      <c r="X43" s="506" t="s">
        <v>445</v>
      </c>
      <c r="Y43" s="506" t="s">
        <v>445</v>
      </c>
      <c r="Z43" s="506" t="s">
        <v>445</v>
      </c>
      <c r="AA43" s="506" t="s">
        <v>445</v>
      </c>
      <c r="AB43" s="348"/>
      <c r="AC43" s="2"/>
      <c r="AD43" s="352" t="str">
        <f t="shared" si="0"/>
        <v>○</v>
      </c>
      <c r="AE43" s="352" t="str">
        <f t="shared" si="1"/>
        <v>○</v>
      </c>
      <c r="AF43" s="352" t="str">
        <f t="shared" si="2"/>
        <v>○</v>
      </c>
      <c r="AG43" s="352" t="str">
        <f t="shared" si="3"/>
        <v>○</v>
      </c>
      <c r="AH43" s="352" t="str">
        <f t="shared" si="4"/>
        <v>○</v>
      </c>
    </row>
    <row r="44" spans="1:34" ht="18" customHeight="1" x14ac:dyDescent="0.2">
      <c r="A44" s="708"/>
      <c r="B44" s="264" t="s">
        <v>270</v>
      </c>
      <c r="C44" s="719"/>
      <c r="D44" s="444">
        <v>0</v>
      </c>
      <c r="E44" s="341"/>
      <c r="F44" s="341"/>
      <c r="G44" s="341"/>
      <c r="H44" s="342"/>
      <c r="I44" s="343"/>
      <c r="J44" s="344"/>
      <c r="K44" s="341"/>
      <c r="L44" s="342"/>
      <c r="M44" s="277"/>
      <c r="N44" s="341"/>
      <c r="O44" s="341"/>
      <c r="P44" s="341"/>
      <c r="Q44" s="341"/>
      <c r="R44" s="341"/>
      <c r="S44" s="341"/>
      <c r="T44" s="341"/>
      <c r="U44" s="341"/>
      <c r="V44" s="341"/>
      <c r="W44" s="341"/>
      <c r="X44" s="341"/>
      <c r="Y44" s="341"/>
      <c r="Z44" s="341"/>
      <c r="AA44" s="341"/>
      <c r="AB44" s="348"/>
      <c r="AC44" s="2"/>
      <c r="AD44" s="352" t="str">
        <f t="shared" si="0"/>
        <v>○</v>
      </c>
      <c r="AE44" s="352" t="str">
        <f t="shared" si="1"/>
        <v>○</v>
      </c>
      <c r="AF44" s="352" t="str">
        <f t="shared" si="2"/>
        <v>○</v>
      </c>
      <c r="AG44" s="352" t="str">
        <f t="shared" si="3"/>
        <v>○</v>
      </c>
      <c r="AH44" s="352" t="str">
        <f t="shared" si="4"/>
        <v>○</v>
      </c>
    </row>
    <row r="45" spans="1:34" ht="18" customHeight="1" x14ac:dyDescent="0.2">
      <c r="A45" s="708"/>
      <c r="B45" s="264" t="s">
        <v>321</v>
      </c>
      <c r="C45" s="720"/>
      <c r="D45" s="499" t="s">
        <v>445</v>
      </c>
      <c r="E45" s="135" t="s">
        <v>445</v>
      </c>
      <c r="F45" s="135" t="s">
        <v>445</v>
      </c>
      <c r="G45" s="135" t="s">
        <v>445</v>
      </c>
      <c r="H45" s="135" t="s">
        <v>445</v>
      </c>
      <c r="I45" s="135" t="s">
        <v>445</v>
      </c>
      <c r="J45" s="135" t="s">
        <v>445</v>
      </c>
      <c r="K45" s="135" t="s">
        <v>445</v>
      </c>
      <c r="L45" s="499" t="s">
        <v>445</v>
      </c>
      <c r="M45" s="560" t="s">
        <v>445</v>
      </c>
      <c r="N45" s="135" t="s">
        <v>445</v>
      </c>
      <c r="O45" s="135" t="s">
        <v>445</v>
      </c>
      <c r="P45" s="135" t="s">
        <v>445</v>
      </c>
      <c r="Q45" s="135" t="s">
        <v>445</v>
      </c>
      <c r="R45" s="499" t="s">
        <v>445</v>
      </c>
      <c r="S45" s="499" t="s">
        <v>445</v>
      </c>
      <c r="T45" s="135" t="s">
        <v>445</v>
      </c>
      <c r="U45" s="499" t="s">
        <v>445</v>
      </c>
      <c r="V45" s="499" t="s">
        <v>445</v>
      </c>
      <c r="W45" s="499" t="s">
        <v>445</v>
      </c>
      <c r="X45" s="499" t="s">
        <v>445</v>
      </c>
      <c r="Y45" s="500" t="s">
        <v>445</v>
      </c>
      <c r="Z45" s="502" t="s">
        <v>445</v>
      </c>
      <c r="AA45" s="206" t="s">
        <v>445</v>
      </c>
      <c r="AB45" s="348"/>
      <c r="AC45" s="2"/>
      <c r="AD45" s="352" t="str">
        <f t="shared" si="0"/>
        <v>○</v>
      </c>
      <c r="AE45" s="352" t="str">
        <f t="shared" si="1"/>
        <v>○</v>
      </c>
      <c r="AF45" s="352" t="str">
        <f t="shared" si="2"/>
        <v>○</v>
      </c>
      <c r="AG45" s="352" t="str">
        <f t="shared" si="3"/>
        <v>○</v>
      </c>
      <c r="AH45" s="352" t="str">
        <f t="shared" si="4"/>
        <v>○</v>
      </c>
    </row>
    <row r="46" spans="1:34" ht="18" customHeight="1" thickBot="1" x14ac:dyDescent="0.25">
      <c r="A46" s="709"/>
      <c r="B46" s="714" t="s">
        <v>386</v>
      </c>
      <c r="C46" s="715"/>
      <c r="D46" s="36">
        <v>8</v>
      </c>
      <c r="E46" s="36">
        <v>5</v>
      </c>
      <c r="F46" s="36">
        <v>3</v>
      </c>
      <c r="G46" s="36"/>
      <c r="H46" s="95"/>
      <c r="I46" s="36"/>
      <c r="J46" s="818"/>
      <c r="K46" s="818"/>
      <c r="L46" s="818"/>
      <c r="M46" s="818"/>
      <c r="N46" s="818"/>
      <c r="O46" s="818"/>
      <c r="P46" s="818"/>
      <c r="Q46" s="818"/>
      <c r="R46" s="818"/>
      <c r="S46" s="818"/>
      <c r="T46" s="818"/>
      <c r="U46" s="818"/>
      <c r="V46" s="818"/>
      <c r="W46" s="818"/>
      <c r="X46" s="818"/>
      <c r="Y46" s="818"/>
      <c r="Z46" s="818"/>
      <c r="AA46" s="819"/>
      <c r="AB46" s="349"/>
      <c r="AC46" s="2"/>
      <c r="AD46" s="352" t="str">
        <f t="shared" si="0"/>
        <v>○</v>
      </c>
      <c r="AE46" s="352" t="str">
        <f t="shared" si="1"/>
        <v>あってない！</v>
      </c>
      <c r="AF46" s="352" t="str">
        <f t="shared" si="2"/>
        <v>あってない！</v>
      </c>
      <c r="AG46" s="352" t="str">
        <f t="shared" si="3"/>
        <v>あってない！</v>
      </c>
      <c r="AH46" s="352" t="str">
        <f t="shared" si="4"/>
        <v>あってない！</v>
      </c>
    </row>
    <row r="47" spans="1:34" s="129" customFormat="1" ht="18" customHeight="1" x14ac:dyDescent="0.2">
      <c r="A47" s="707" t="s">
        <v>126</v>
      </c>
      <c r="B47" s="263" t="s">
        <v>271</v>
      </c>
      <c r="C47" s="718" t="s">
        <v>384</v>
      </c>
      <c r="D47" s="219" t="s">
        <v>445</v>
      </c>
      <c r="E47" s="219" t="s">
        <v>445</v>
      </c>
      <c r="F47" s="219" t="s">
        <v>445</v>
      </c>
      <c r="G47" s="219" t="s">
        <v>445</v>
      </c>
      <c r="H47" s="219" t="s">
        <v>445</v>
      </c>
      <c r="I47" s="219" t="s">
        <v>445</v>
      </c>
      <c r="J47" s="219" t="s">
        <v>445</v>
      </c>
      <c r="K47" s="219" t="s">
        <v>445</v>
      </c>
      <c r="L47" s="219" t="s">
        <v>445</v>
      </c>
      <c r="M47" s="577" t="s">
        <v>445</v>
      </c>
      <c r="N47" s="219" t="s">
        <v>445</v>
      </c>
      <c r="O47" s="219" t="s">
        <v>445</v>
      </c>
      <c r="P47" s="219" t="s">
        <v>445</v>
      </c>
      <c r="Q47" s="219" t="s">
        <v>445</v>
      </c>
      <c r="R47" s="219" t="s">
        <v>445</v>
      </c>
      <c r="S47" s="219" t="s">
        <v>445</v>
      </c>
      <c r="T47" s="219" t="s">
        <v>445</v>
      </c>
      <c r="U47" s="219" t="s">
        <v>445</v>
      </c>
      <c r="V47" s="219" t="s">
        <v>445</v>
      </c>
      <c r="W47" s="219" t="s">
        <v>445</v>
      </c>
      <c r="X47" s="219" t="s">
        <v>445</v>
      </c>
      <c r="Y47" s="219" t="s">
        <v>445</v>
      </c>
      <c r="Z47" s="219" t="s">
        <v>445</v>
      </c>
      <c r="AA47" s="578" t="s">
        <v>445</v>
      </c>
      <c r="AB47" s="347"/>
      <c r="AC47" s="130"/>
      <c r="AD47" s="352" t="str">
        <f t="shared" si="0"/>
        <v>○</v>
      </c>
      <c r="AE47" s="352" t="str">
        <f t="shared" si="1"/>
        <v>○</v>
      </c>
      <c r="AF47" s="352" t="str">
        <f t="shared" si="2"/>
        <v>○</v>
      </c>
      <c r="AG47" s="352" t="str">
        <f t="shared" si="3"/>
        <v>○</v>
      </c>
      <c r="AH47" s="352" t="str">
        <f t="shared" si="4"/>
        <v>○</v>
      </c>
    </row>
    <row r="48" spans="1:34" ht="18" customHeight="1" x14ac:dyDescent="0.2">
      <c r="A48" s="708"/>
      <c r="B48" s="264" t="s">
        <v>321</v>
      </c>
      <c r="C48" s="720"/>
      <c r="D48" s="499" t="s">
        <v>445</v>
      </c>
      <c r="E48" s="135" t="s">
        <v>445</v>
      </c>
      <c r="F48" s="135" t="s">
        <v>445</v>
      </c>
      <c r="G48" s="135" t="s">
        <v>445</v>
      </c>
      <c r="H48" s="135" t="s">
        <v>445</v>
      </c>
      <c r="I48" s="135" t="s">
        <v>445</v>
      </c>
      <c r="J48" s="135" t="s">
        <v>445</v>
      </c>
      <c r="K48" s="135" t="s">
        <v>445</v>
      </c>
      <c r="L48" s="499" t="s">
        <v>445</v>
      </c>
      <c r="M48" s="560" t="s">
        <v>445</v>
      </c>
      <c r="N48" s="135" t="s">
        <v>445</v>
      </c>
      <c r="O48" s="135" t="s">
        <v>445</v>
      </c>
      <c r="P48" s="135" t="s">
        <v>445</v>
      </c>
      <c r="Q48" s="135" t="s">
        <v>445</v>
      </c>
      <c r="R48" s="499" t="s">
        <v>445</v>
      </c>
      <c r="S48" s="499" t="s">
        <v>445</v>
      </c>
      <c r="T48" s="135" t="s">
        <v>445</v>
      </c>
      <c r="U48" s="499" t="s">
        <v>445</v>
      </c>
      <c r="V48" s="499" t="s">
        <v>445</v>
      </c>
      <c r="W48" s="499" t="s">
        <v>445</v>
      </c>
      <c r="X48" s="499" t="s">
        <v>445</v>
      </c>
      <c r="Y48" s="500" t="s">
        <v>445</v>
      </c>
      <c r="Z48" s="502" t="s">
        <v>445</v>
      </c>
      <c r="AA48" s="206" t="s">
        <v>445</v>
      </c>
      <c r="AB48" s="348"/>
      <c r="AC48" s="2"/>
      <c r="AD48" s="352" t="str">
        <f t="shared" si="0"/>
        <v>○</v>
      </c>
      <c r="AE48" s="352" t="str">
        <f t="shared" si="1"/>
        <v>○</v>
      </c>
      <c r="AF48" s="352" t="str">
        <f t="shared" si="2"/>
        <v>○</v>
      </c>
      <c r="AG48" s="352" t="str">
        <f t="shared" si="3"/>
        <v>○</v>
      </c>
      <c r="AH48" s="352" t="str">
        <f t="shared" si="4"/>
        <v>○</v>
      </c>
    </row>
    <row r="49" spans="1:34" ht="18" customHeight="1" thickBot="1" x14ac:dyDescent="0.25">
      <c r="A49" s="709"/>
      <c r="B49" s="714" t="s">
        <v>386</v>
      </c>
      <c r="C49" s="715"/>
      <c r="D49" s="36">
        <v>7</v>
      </c>
      <c r="E49" s="36">
        <v>7</v>
      </c>
      <c r="F49" s="36"/>
      <c r="G49" s="107"/>
      <c r="H49" s="95"/>
      <c r="I49" s="107"/>
      <c r="J49" s="818"/>
      <c r="K49" s="818"/>
      <c r="L49" s="818"/>
      <c r="M49" s="818"/>
      <c r="N49" s="818"/>
      <c r="O49" s="818"/>
      <c r="P49" s="818"/>
      <c r="Q49" s="818"/>
      <c r="R49" s="818"/>
      <c r="S49" s="818"/>
      <c r="T49" s="818"/>
      <c r="U49" s="818"/>
      <c r="V49" s="818"/>
      <c r="W49" s="818"/>
      <c r="X49" s="818"/>
      <c r="Y49" s="818"/>
      <c r="Z49" s="818"/>
      <c r="AA49" s="819"/>
      <c r="AB49" s="349"/>
      <c r="AC49" s="2"/>
      <c r="AD49" s="352" t="str">
        <f t="shared" si="0"/>
        <v>○</v>
      </c>
      <c r="AE49" s="352" t="str">
        <f t="shared" si="1"/>
        <v>あってない！</v>
      </c>
      <c r="AF49" s="352" t="str">
        <f t="shared" si="2"/>
        <v>あってない！</v>
      </c>
      <c r="AG49" s="352" t="str">
        <f t="shared" si="3"/>
        <v>あってない！</v>
      </c>
      <c r="AH49" s="352" t="str">
        <f t="shared" si="4"/>
        <v>あってない！</v>
      </c>
    </row>
    <row r="50" spans="1:34" ht="18" customHeight="1" x14ac:dyDescent="0.2">
      <c r="A50" s="707" t="s">
        <v>127</v>
      </c>
      <c r="B50" s="263" t="s">
        <v>272</v>
      </c>
      <c r="C50" s="718" t="s">
        <v>384</v>
      </c>
      <c r="D50" s="34">
        <v>4</v>
      </c>
      <c r="E50" s="34"/>
      <c r="F50" s="34">
        <v>4</v>
      </c>
      <c r="G50" s="34"/>
      <c r="H50" s="34"/>
      <c r="I50" s="34"/>
      <c r="J50" s="34">
        <v>4</v>
      </c>
      <c r="K50" s="34"/>
      <c r="L50" s="34"/>
      <c r="M50" s="167">
        <v>4</v>
      </c>
      <c r="N50" s="34"/>
      <c r="O50" s="34"/>
      <c r="P50" s="34"/>
      <c r="Q50" s="34"/>
      <c r="R50" s="34"/>
      <c r="S50" s="34"/>
      <c r="T50" s="34">
        <v>4</v>
      </c>
      <c r="U50" s="34"/>
      <c r="V50" s="34"/>
      <c r="W50" s="34"/>
      <c r="X50" s="34"/>
      <c r="Y50" s="34"/>
      <c r="Z50" s="34"/>
      <c r="AA50" s="94">
        <v>4</v>
      </c>
      <c r="AB50" s="347"/>
      <c r="AC50" s="2"/>
      <c r="AD50" s="352" t="str">
        <f t="shared" si="0"/>
        <v>○</v>
      </c>
      <c r="AE50" s="352" t="str">
        <f t="shared" si="1"/>
        <v>○</v>
      </c>
      <c r="AF50" s="352" t="str">
        <f t="shared" si="2"/>
        <v>○</v>
      </c>
      <c r="AG50" s="352" t="str">
        <f t="shared" si="3"/>
        <v>○</v>
      </c>
      <c r="AH50" s="352" t="str">
        <f t="shared" si="4"/>
        <v>○</v>
      </c>
    </row>
    <row r="51" spans="1:34" ht="18" customHeight="1" x14ac:dyDescent="0.2">
      <c r="A51" s="708"/>
      <c r="B51" s="264" t="s">
        <v>273</v>
      </c>
      <c r="C51" s="719"/>
      <c r="D51" s="135" t="s">
        <v>445</v>
      </c>
      <c r="E51" s="506" t="s">
        <v>445</v>
      </c>
      <c r="F51" s="506" t="s">
        <v>445</v>
      </c>
      <c r="G51" s="506" t="s">
        <v>445</v>
      </c>
      <c r="H51" s="580" t="s">
        <v>445</v>
      </c>
      <c r="I51" s="505" t="s">
        <v>445</v>
      </c>
      <c r="J51" s="581" t="s">
        <v>445</v>
      </c>
      <c r="K51" s="506" t="s">
        <v>445</v>
      </c>
      <c r="L51" s="580" t="s">
        <v>445</v>
      </c>
      <c r="M51" s="582" t="s">
        <v>445</v>
      </c>
      <c r="N51" s="506" t="s">
        <v>445</v>
      </c>
      <c r="O51" s="506" t="s">
        <v>445</v>
      </c>
      <c r="P51" s="506" t="s">
        <v>445</v>
      </c>
      <c r="Q51" s="506" t="s">
        <v>445</v>
      </c>
      <c r="R51" s="506" t="s">
        <v>445</v>
      </c>
      <c r="S51" s="506" t="s">
        <v>445</v>
      </c>
      <c r="T51" s="506" t="s">
        <v>445</v>
      </c>
      <c r="U51" s="506" t="s">
        <v>445</v>
      </c>
      <c r="V51" s="506" t="s">
        <v>445</v>
      </c>
      <c r="W51" s="506" t="s">
        <v>445</v>
      </c>
      <c r="X51" s="506" t="s">
        <v>445</v>
      </c>
      <c r="Y51" s="506" t="s">
        <v>445</v>
      </c>
      <c r="Z51" s="506" t="s">
        <v>445</v>
      </c>
      <c r="AA51" s="506" t="s">
        <v>445</v>
      </c>
      <c r="AB51" s="348"/>
      <c r="AC51" s="2"/>
      <c r="AD51" s="352" t="str">
        <f t="shared" si="0"/>
        <v>○</v>
      </c>
      <c r="AE51" s="352" t="str">
        <f t="shared" si="1"/>
        <v>○</v>
      </c>
      <c r="AF51" s="352" t="str">
        <f t="shared" si="2"/>
        <v>○</v>
      </c>
      <c r="AG51" s="352" t="str">
        <f t="shared" si="3"/>
        <v>○</v>
      </c>
      <c r="AH51" s="352" t="str">
        <f t="shared" si="4"/>
        <v>○</v>
      </c>
    </row>
    <row r="52" spans="1:34" ht="18" customHeight="1" x14ac:dyDescent="0.2">
      <c r="A52" s="708"/>
      <c r="B52" s="264" t="s">
        <v>274</v>
      </c>
      <c r="C52" s="719"/>
      <c r="D52" s="435">
        <v>0</v>
      </c>
      <c r="E52" s="341"/>
      <c r="F52" s="341"/>
      <c r="G52" s="341"/>
      <c r="H52" s="342"/>
      <c r="I52" s="343"/>
      <c r="J52" s="344"/>
      <c r="K52" s="341"/>
      <c r="L52" s="342"/>
      <c r="M52" s="277"/>
      <c r="N52" s="341"/>
      <c r="O52" s="341"/>
      <c r="P52" s="341"/>
      <c r="Q52" s="341"/>
      <c r="R52" s="341"/>
      <c r="S52" s="341"/>
      <c r="T52" s="341"/>
      <c r="U52" s="341"/>
      <c r="V52" s="341"/>
      <c r="W52" s="341"/>
      <c r="X52" s="341"/>
      <c r="Y52" s="341"/>
      <c r="Z52" s="341"/>
      <c r="AA52" s="341"/>
      <c r="AB52" s="348"/>
      <c r="AC52" s="2"/>
      <c r="AD52" s="352" t="str">
        <f t="shared" si="0"/>
        <v>○</v>
      </c>
      <c r="AE52" s="352" t="str">
        <f t="shared" si="1"/>
        <v>○</v>
      </c>
      <c r="AF52" s="352" t="str">
        <f t="shared" si="2"/>
        <v>○</v>
      </c>
      <c r="AG52" s="352" t="str">
        <f t="shared" si="3"/>
        <v>○</v>
      </c>
      <c r="AH52" s="352" t="str">
        <f t="shared" si="4"/>
        <v>○</v>
      </c>
    </row>
    <row r="53" spans="1:34" ht="18" customHeight="1" x14ac:dyDescent="0.2">
      <c r="A53" s="708"/>
      <c r="B53" s="264" t="s">
        <v>321</v>
      </c>
      <c r="C53" s="720"/>
      <c r="D53" s="135" t="s">
        <v>445</v>
      </c>
      <c r="E53" s="135" t="s">
        <v>445</v>
      </c>
      <c r="F53" s="135" t="s">
        <v>445</v>
      </c>
      <c r="G53" s="135" t="s">
        <v>445</v>
      </c>
      <c r="H53" s="135" t="s">
        <v>445</v>
      </c>
      <c r="I53" s="135" t="s">
        <v>445</v>
      </c>
      <c r="J53" s="135" t="s">
        <v>445</v>
      </c>
      <c r="K53" s="135" t="s">
        <v>445</v>
      </c>
      <c r="L53" s="499" t="s">
        <v>445</v>
      </c>
      <c r="M53" s="560" t="s">
        <v>445</v>
      </c>
      <c r="N53" s="135" t="s">
        <v>445</v>
      </c>
      <c r="O53" s="135" t="s">
        <v>445</v>
      </c>
      <c r="P53" s="135" t="s">
        <v>445</v>
      </c>
      <c r="Q53" s="135" t="s">
        <v>445</v>
      </c>
      <c r="R53" s="499" t="s">
        <v>445</v>
      </c>
      <c r="S53" s="499" t="s">
        <v>445</v>
      </c>
      <c r="T53" s="135" t="s">
        <v>445</v>
      </c>
      <c r="U53" s="499" t="s">
        <v>445</v>
      </c>
      <c r="V53" s="499" t="s">
        <v>445</v>
      </c>
      <c r="W53" s="499" t="s">
        <v>445</v>
      </c>
      <c r="X53" s="499" t="s">
        <v>445</v>
      </c>
      <c r="Y53" s="500" t="s">
        <v>445</v>
      </c>
      <c r="Z53" s="502" t="s">
        <v>445</v>
      </c>
      <c r="AA53" s="206" t="s">
        <v>445</v>
      </c>
      <c r="AB53" s="348"/>
      <c r="AC53" s="2"/>
      <c r="AD53" s="352" t="str">
        <f t="shared" si="0"/>
        <v>○</v>
      </c>
      <c r="AE53" s="352" t="str">
        <f t="shared" si="1"/>
        <v>○</v>
      </c>
      <c r="AF53" s="352" t="str">
        <f t="shared" si="2"/>
        <v>○</v>
      </c>
      <c r="AG53" s="352" t="str">
        <f t="shared" si="3"/>
        <v>○</v>
      </c>
      <c r="AH53" s="352" t="str">
        <f t="shared" si="4"/>
        <v>○</v>
      </c>
    </row>
    <row r="54" spans="1:34" ht="18" customHeight="1" thickBot="1" x14ac:dyDescent="0.25">
      <c r="A54" s="709"/>
      <c r="B54" s="714" t="s">
        <v>386</v>
      </c>
      <c r="C54" s="715"/>
      <c r="D54" s="36">
        <v>5</v>
      </c>
      <c r="E54" s="36"/>
      <c r="F54" s="36">
        <v>5</v>
      </c>
      <c r="G54" s="36"/>
      <c r="H54" s="36"/>
      <c r="I54" s="36"/>
      <c r="J54" s="818"/>
      <c r="K54" s="818"/>
      <c r="L54" s="818"/>
      <c r="M54" s="818"/>
      <c r="N54" s="818"/>
      <c r="O54" s="818"/>
      <c r="P54" s="818"/>
      <c r="Q54" s="818"/>
      <c r="R54" s="818"/>
      <c r="S54" s="818"/>
      <c r="T54" s="818"/>
      <c r="U54" s="818"/>
      <c r="V54" s="818"/>
      <c r="W54" s="818"/>
      <c r="X54" s="818"/>
      <c r="Y54" s="818"/>
      <c r="Z54" s="818"/>
      <c r="AA54" s="819"/>
      <c r="AB54" s="349"/>
      <c r="AC54" s="2"/>
      <c r="AD54" s="352" t="str">
        <f t="shared" si="0"/>
        <v>○</v>
      </c>
      <c r="AE54" s="352" t="str">
        <f t="shared" si="1"/>
        <v>あってない！</v>
      </c>
      <c r="AF54" s="352" t="str">
        <f t="shared" si="2"/>
        <v>あってない！</v>
      </c>
      <c r="AG54" s="352" t="str">
        <f t="shared" si="3"/>
        <v>あってない！</v>
      </c>
      <c r="AH54" s="352" t="str">
        <f t="shared" si="4"/>
        <v>あってない！</v>
      </c>
    </row>
    <row r="55" spans="1:34" ht="18" customHeight="1" x14ac:dyDescent="0.2">
      <c r="A55" s="707" t="s">
        <v>128</v>
      </c>
      <c r="B55" s="266" t="s">
        <v>275</v>
      </c>
      <c r="C55" s="718" t="s">
        <v>384</v>
      </c>
      <c r="D55" s="445">
        <v>0</v>
      </c>
      <c r="E55" s="156"/>
      <c r="F55" s="156"/>
      <c r="G55" s="156"/>
      <c r="H55" s="34"/>
      <c r="I55" s="34"/>
      <c r="J55" s="34"/>
      <c r="K55" s="34"/>
      <c r="L55" s="34"/>
      <c r="M55" s="167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94"/>
      <c r="AB55" s="347"/>
      <c r="AC55" s="2"/>
      <c r="AD55" s="352" t="str">
        <f t="shared" si="0"/>
        <v>○</v>
      </c>
      <c r="AE55" s="352" t="str">
        <f t="shared" si="1"/>
        <v>○</v>
      </c>
      <c r="AF55" s="352" t="str">
        <f t="shared" si="2"/>
        <v>○</v>
      </c>
      <c r="AG55" s="352" t="str">
        <f t="shared" si="3"/>
        <v>○</v>
      </c>
      <c r="AH55" s="352" t="str">
        <f t="shared" si="4"/>
        <v>○</v>
      </c>
    </row>
    <row r="56" spans="1:34" ht="18" customHeight="1" x14ac:dyDescent="0.2">
      <c r="A56" s="708"/>
      <c r="B56" s="267" t="s">
        <v>276</v>
      </c>
      <c r="C56" s="719"/>
      <c r="D56" s="435">
        <v>0</v>
      </c>
      <c r="E56" s="157"/>
      <c r="F56" s="157"/>
      <c r="G56" s="157"/>
      <c r="H56" s="22"/>
      <c r="I56" s="22"/>
      <c r="J56" s="22"/>
      <c r="K56" s="22"/>
      <c r="L56" s="22"/>
      <c r="M56" s="96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93"/>
      <c r="AB56" s="348"/>
      <c r="AC56" s="2"/>
      <c r="AD56" s="352" t="str">
        <f t="shared" si="0"/>
        <v>○</v>
      </c>
      <c r="AE56" s="352" t="str">
        <f t="shared" si="1"/>
        <v>○</v>
      </c>
      <c r="AF56" s="352" t="str">
        <f t="shared" si="2"/>
        <v>○</v>
      </c>
      <c r="AG56" s="352" t="str">
        <f t="shared" si="3"/>
        <v>○</v>
      </c>
      <c r="AH56" s="352" t="str">
        <f t="shared" si="4"/>
        <v>○</v>
      </c>
    </row>
    <row r="57" spans="1:34" ht="18" customHeight="1" x14ac:dyDescent="0.2">
      <c r="A57" s="708"/>
      <c r="B57" s="267" t="s">
        <v>277</v>
      </c>
      <c r="C57" s="719"/>
      <c r="D57" s="435">
        <v>0</v>
      </c>
      <c r="E57" s="157"/>
      <c r="F57" s="157"/>
      <c r="G57" s="157"/>
      <c r="H57" s="22"/>
      <c r="I57" s="22"/>
      <c r="J57" s="22"/>
      <c r="K57" s="22"/>
      <c r="L57" s="22"/>
      <c r="M57" s="96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93"/>
      <c r="AB57" s="348"/>
      <c r="AC57" s="2"/>
      <c r="AD57" s="352" t="str">
        <f t="shared" si="0"/>
        <v>○</v>
      </c>
      <c r="AE57" s="352" t="str">
        <f t="shared" si="1"/>
        <v>○</v>
      </c>
      <c r="AF57" s="352" t="str">
        <f t="shared" si="2"/>
        <v>○</v>
      </c>
      <c r="AG57" s="352" t="str">
        <f t="shared" si="3"/>
        <v>○</v>
      </c>
      <c r="AH57" s="352" t="str">
        <f t="shared" si="4"/>
        <v>○</v>
      </c>
    </row>
    <row r="58" spans="1:34" ht="18" customHeight="1" x14ac:dyDescent="0.2">
      <c r="A58" s="708"/>
      <c r="B58" s="267" t="s">
        <v>278</v>
      </c>
      <c r="C58" s="719"/>
      <c r="D58" s="22">
        <v>2</v>
      </c>
      <c r="E58" s="157"/>
      <c r="F58" s="157">
        <v>2</v>
      </c>
      <c r="G58" s="157"/>
      <c r="H58" s="22"/>
      <c r="I58" s="22"/>
      <c r="J58" s="22"/>
      <c r="K58" s="22"/>
      <c r="L58" s="22">
        <v>2</v>
      </c>
      <c r="M58" s="96"/>
      <c r="N58" s="22"/>
      <c r="O58" s="22">
        <v>2</v>
      </c>
      <c r="P58" s="22">
        <v>2</v>
      </c>
      <c r="Q58" s="22"/>
      <c r="R58" s="22"/>
      <c r="S58" s="22"/>
      <c r="T58" s="22">
        <v>2</v>
      </c>
      <c r="U58" s="22"/>
      <c r="V58" s="22"/>
      <c r="W58" s="22"/>
      <c r="X58" s="22"/>
      <c r="Y58" s="22"/>
      <c r="Z58" s="22"/>
      <c r="AA58" s="93">
        <v>2</v>
      </c>
      <c r="AB58" s="348"/>
      <c r="AC58" s="2"/>
      <c r="AD58" s="352" t="str">
        <f t="shared" si="0"/>
        <v>○</v>
      </c>
      <c r="AE58" s="352" t="str">
        <f t="shared" si="1"/>
        <v>○</v>
      </c>
      <c r="AF58" s="352" t="str">
        <f t="shared" si="2"/>
        <v>あってない！</v>
      </c>
      <c r="AG58" s="352" t="str">
        <f t="shared" si="3"/>
        <v>○</v>
      </c>
      <c r="AH58" s="352" t="str">
        <f t="shared" si="4"/>
        <v>○</v>
      </c>
    </row>
    <row r="59" spans="1:34" ht="18" customHeight="1" x14ac:dyDescent="0.2">
      <c r="A59" s="708"/>
      <c r="B59" s="267" t="s">
        <v>279</v>
      </c>
      <c r="C59" s="719"/>
      <c r="D59" s="435">
        <v>0</v>
      </c>
      <c r="E59" s="157"/>
      <c r="F59" s="157"/>
      <c r="G59" s="157"/>
      <c r="H59" s="22"/>
      <c r="I59" s="22"/>
      <c r="J59" s="22"/>
      <c r="K59" s="22"/>
      <c r="L59" s="22"/>
      <c r="M59" s="96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93"/>
      <c r="AB59" s="348"/>
      <c r="AC59" s="2"/>
      <c r="AD59" s="352" t="str">
        <f t="shared" si="0"/>
        <v>○</v>
      </c>
      <c r="AE59" s="352" t="str">
        <f t="shared" si="1"/>
        <v>○</v>
      </c>
      <c r="AF59" s="352" t="str">
        <f t="shared" si="2"/>
        <v>○</v>
      </c>
      <c r="AG59" s="352" t="str">
        <f t="shared" si="3"/>
        <v>○</v>
      </c>
      <c r="AH59" s="352" t="str">
        <f t="shared" si="4"/>
        <v>○</v>
      </c>
    </row>
    <row r="60" spans="1:34" ht="18" customHeight="1" x14ac:dyDescent="0.2">
      <c r="A60" s="708"/>
      <c r="B60" s="267" t="s">
        <v>280</v>
      </c>
      <c r="C60" s="719"/>
      <c r="D60" s="135" t="s">
        <v>445</v>
      </c>
      <c r="E60" s="583" t="s">
        <v>445</v>
      </c>
      <c r="F60" s="583" t="s">
        <v>445</v>
      </c>
      <c r="G60" s="583" t="s">
        <v>445</v>
      </c>
      <c r="H60" s="135" t="s">
        <v>445</v>
      </c>
      <c r="I60" s="135" t="s">
        <v>445</v>
      </c>
      <c r="J60" s="135" t="s">
        <v>445</v>
      </c>
      <c r="K60" s="135" t="s">
        <v>445</v>
      </c>
      <c r="L60" s="135" t="s">
        <v>445</v>
      </c>
      <c r="M60" s="560" t="s">
        <v>445</v>
      </c>
      <c r="N60" s="135" t="s">
        <v>445</v>
      </c>
      <c r="O60" s="135" t="s">
        <v>445</v>
      </c>
      <c r="P60" s="135" t="s">
        <v>445</v>
      </c>
      <c r="Q60" s="135" t="s">
        <v>445</v>
      </c>
      <c r="R60" s="135" t="s">
        <v>445</v>
      </c>
      <c r="S60" s="135" t="s">
        <v>445</v>
      </c>
      <c r="T60" s="135" t="s">
        <v>445</v>
      </c>
      <c r="U60" s="135" t="s">
        <v>445</v>
      </c>
      <c r="V60" s="135" t="s">
        <v>445</v>
      </c>
      <c r="W60" s="135" t="s">
        <v>445</v>
      </c>
      <c r="X60" s="135" t="s">
        <v>445</v>
      </c>
      <c r="Y60" s="135" t="s">
        <v>445</v>
      </c>
      <c r="Z60" s="135" t="s">
        <v>445</v>
      </c>
      <c r="AA60" s="206" t="s">
        <v>445</v>
      </c>
      <c r="AB60" s="348"/>
      <c r="AC60" s="2"/>
      <c r="AD60" s="352" t="str">
        <f t="shared" si="0"/>
        <v>○</v>
      </c>
      <c r="AE60" s="352" t="str">
        <f t="shared" si="1"/>
        <v>○</v>
      </c>
      <c r="AF60" s="352" t="str">
        <f t="shared" si="2"/>
        <v>○</v>
      </c>
      <c r="AG60" s="352" t="str">
        <f t="shared" si="3"/>
        <v>○</v>
      </c>
      <c r="AH60" s="352" t="str">
        <f t="shared" si="4"/>
        <v>○</v>
      </c>
    </row>
    <row r="61" spans="1:34" ht="18" customHeight="1" x14ac:dyDescent="0.2">
      <c r="A61" s="708"/>
      <c r="B61" s="267" t="s">
        <v>281</v>
      </c>
      <c r="C61" s="719"/>
      <c r="D61" s="444">
        <v>0</v>
      </c>
      <c r="E61" s="345"/>
      <c r="F61" s="345"/>
      <c r="G61" s="345"/>
      <c r="H61" s="342"/>
      <c r="I61" s="343"/>
      <c r="J61" s="344"/>
      <c r="K61" s="341"/>
      <c r="L61" s="342"/>
      <c r="M61" s="277"/>
      <c r="N61" s="341"/>
      <c r="O61" s="341"/>
      <c r="P61" s="341"/>
      <c r="Q61" s="341"/>
      <c r="R61" s="341"/>
      <c r="S61" s="341"/>
      <c r="T61" s="341"/>
      <c r="U61" s="341"/>
      <c r="V61" s="341"/>
      <c r="W61" s="341"/>
      <c r="X61" s="341"/>
      <c r="Y61" s="341"/>
      <c r="Z61" s="341"/>
      <c r="AA61" s="341"/>
      <c r="AB61" s="348"/>
      <c r="AC61" s="2"/>
      <c r="AD61" s="352" t="str">
        <f t="shared" si="0"/>
        <v>○</v>
      </c>
      <c r="AE61" s="352" t="str">
        <f t="shared" si="1"/>
        <v>○</v>
      </c>
      <c r="AF61" s="352" t="str">
        <f t="shared" si="2"/>
        <v>○</v>
      </c>
      <c r="AG61" s="352" t="str">
        <f t="shared" si="3"/>
        <v>○</v>
      </c>
      <c r="AH61" s="352" t="str">
        <f t="shared" si="4"/>
        <v>○</v>
      </c>
    </row>
    <row r="62" spans="1:34" ht="18" customHeight="1" x14ac:dyDescent="0.2">
      <c r="A62" s="708"/>
      <c r="B62" s="267" t="s">
        <v>282</v>
      </c>
      <c r="C62" s="719"/>
      <c r="D62" s="341">
        <v>4</v>
      </c>
      <c r="E62" s="345"/>
      <c r="F62" s="345">
        <v>4</v>
      </c>
      <c r="G62" s="345"/>
      <c r="H62" s="342"/>
      <c r="I62" s="343"/>
      <c r="J62" s="344">
        <v>2</v>
      </c>
      <c r="K62" s="341"/>
      <c r="L62" s="342">
        <v>2</v>
      </c>
      <c r="M62" s="277"/>
      <c r="N62" s="341"/>
      <c r="O62" s="341">
        <v>4</v>
      </c>
      <c r="P62" s="341">
        <v>4</v>
      </c>
      <c r="Q62" s="341"/>
      <c r="R62" s="341"/>
      <c r="S62" s="341"/>
      <c r="T62" s="341">
        <v>4</v>
      </c>
      <c r="U62" s="341"/>
      <c r="V62" s="341"/>
      <c r="W62" s="341"/>
      <c r="X62" s="341"/>
      <c r="Y62" s="341"/>
      <c r="Z62" s="341"/>
      <c r="AA62" s="341">
        <v>4</v>
      </c>
      <c r="AB62" s="348"/>
      <c r="AC62" s="2"/>
      <c r="AD62" s="352" t="str">
        <f t="shared" si="0"/>
        <v>○</v>
      </c>
      <c r="AE62" s="352" t="str">
        <f t="shared" si="1"/>
        <v>○</v>
      </c>
      <c r="AF62" s="352" t="str">
        <f t="shared" si="2"/>
        <v>あってない！</v>
      </c>
      <c r="AG62" s="352" t="str">
        <f t="shared" si="3"/>
        <v>○</v>
      </c>
      <c r="AH62" s="352" t="str">
        <f t="shared" si="4"/>
        <v>○</v>
      </c>
    </row>
    <row r="63" spans="1:34" ht="18" customHeight="1" x14ac:dyDescent="0.2">
      <c r="A63" s="708"/>
      <c r="B63" s="264" t="s">
        <v>321</v>
      </c>
      <c r="C63" s="720"/>
      <c r="D63" s="499" t="s">
        <v>445</v>
      </c>
      <c r="E63" s="583" t="s">
        <v>445</v>
      </c>
      <c r="F63" s="583" t="s">
        <v>445</v>
      </c>
      <c r="G63" s="583" t="s">
        <v>445</v>
      </c>
      <c r="H63" s="135" t="s">
        <v>445</v>
      </c>
      <c r="I63" s="135" t="s">
        <v>445</v>
      </c>
      <c r="J63" s="135" t="s">
        <v>445</v>
      </c>
      <c r="K63" s="135" t="s">
        <v>445</v>
      </c>
      <c r="L63" s="499" t="s">
        <v>445</v>
      </c>
      <c r="M63" s="560" t="s">
        <v>445</v>
      </c>
      <c r="N63" s="135" t="s">
        <v>445</v>
      </c>
      <c r="O63" s="135" t="s">
        <v>445</v>
      </c>
      <c r="P63" s="135" t="s">
        <v>445</v>
      </c>
      <c r="Q63" s="135" t="s">
        <v>445</v>
      </c>
      <c r="R63" s="135" t="s">
        <v>445</v>
      </c>
      <c r="S63" s="135" t="s">
        <v>445</v>
      </c>
      <c r="T63" s="135" t="s">
        <v>445</v>
      </c>
      <c r="U63" s="135" t="s">
        <v>445</v>
      </c>
      <c r="V63" s="135" t="s">
        <v>445</v>
      </c>
      <c r="W63" s="135" t="s">
        <v>445</v>
      </c>
      <c r="X63" s="135" t="s">
        <v>445</v>
      </c>
      <c r="Y63" s="135" t="s">
        <v>445</v>
      </c>
      <c r="Z63" s="135" t="s">
        <v>445</v>
      </c>
      <c r="AA63" s="206" t="s">
        <v>445</v>
      </c>
      <c r="AB63" s="348"/>
      <c r="AC63" s="2"/>
      <c r="AD63" s="352" t="str">
        <f t="shared" si="0"/>
        <v>○</v>
      </c>
      <c r="AE63" s="352" t="str">
        <f t="shared" si="1"/>
        <v>○</v>
      </c>
      <c r="AF63" s="352" t="str">
        <f t="shared" si="2"/>
        <v>○</v>
      </c>
      <c r="AG63" s="352" t="str">
        <f t="shared" si="3"/>
        <v>○</v>
      </c>
      <c r="AH63" s="352" t="str">
        <f t="shared" si="4"/>
        <v>○</v>
      </c>
    </row>
    <row r="64" spans="1:34" ht="18" customHeight="1" thickBot="1" x14ac:dyDescent="0.25">
      <c r="A64" s="709"/>
      <c r="B64" s="714" t="s">
        <v>386</v>
      </c>
      <c r="C64" s="715"/>
      <c r="D64" s="36">
        <v>12</v>
      </c>
      <c r="E64" s="159"/>
      <c r="F64" s="159">
        <v>12</v>
      </c>
      <c r="G64" s="159"/>
      <c r="H64" s="36"/>
      <c r="I64" s="36"/>
      <c r="J64" s="818"/>
      <c r="K64" s="818"/>
      <c r="L64" s="818"/>
      <c r="M64" s="818"/>
      <c r="N64" s="818"/>
      <c r="O64" s="818"/>
      <c r="P64" s="818"/>
      <c r="Q64" s="818"/>
      <c r="R64" s="818"/>
      <c r="S64" s="818"/>
      <c r="T64" s="818"/>
      <c r="U64" s="818"/>
      <c r="V64" s="818"/>
      <c r="W64" s="818"/>
      <c r="X64" s="818"/>
      <c r="Y64" s="818"/>
      <c r="Z64" s="818"/>
      <c r="AA64" s="819"/>
      <c r="AB64" s="349"/>
      <c r="AC64" s="2"/>
      <c r="AD64" s="352" t="str">
        <f t="shared" si="0"/>
        <v>○</v>
      </c>
      <c r="AE64" s="352" t="str">
        <f t="shared" si="1"/>
        <v>あってない！</v>
      </c>
      <c r="AF64" s="352" t="str">
        <f t="shared" si="2"/>
        <v>あってない！</v>
      </c>
      <c r="AG64" s="352" t="str">
        <f t="shared" si="3"/>
        <v>あってない！</v>
      </c>
      <c r="AH64" s="352" t="str">
        <f t="shared" si="4"/>
        <v>あってない！</v>
      </c>
    </row>
    <row r="65" spans="1:34" ht="18" customHeight="1" x14ac:dyDescent="0.2">
      <c r="A65" s="707" t="s">
        <v>130</v>
      </c>
      <c r="B65" s="263" t="s">
        <v>283</v>
      </c>
      <c r="C65" s="718" t="s">
        <v>384</v>
      </c>
      <c r="D65" s="34">
        <v>17</v>
      </c>
      <c r="E65" s="34">
        <v>17</v>
      </c>
      <c r="F65" s="34"/>
      <c r="G65" s="34"/>
      <c r="H65" s="34"/>
      <c r="I65" s="34"/>
      <c r="J65" s="34"/>
      <c r="K65" s="34">
        <v>11</v>
      </c>
      <c r="L65" s="34">
        <v>6</v>
      </c>
      <c r="M65" s="167"/>
      <c r="N65" s="34"/>
      <c r="O65" s="34">
        <v>17</v>
      </c>
      <c r="P65" s="34"/>
      <c r="Q65" s="34"/>
      <c r="R65" s="34"/>
      <c r="S65" s="34"/>
      <c r="T65" s="34"/>
      <c r="U65" s="34">
        <v>17</v>
      </c>
      <c r="V65" s="34">
        <v>17</v>
      </c>
      <c r="W65" s="34"/>
      <c r="X65" s="34"/>
      <c r="Y65" s="34"/>
      <c r="Z65" s="34"/>
      <c r="AA65" s="94">
        <v>17</v>
      </c>
      <c r="AB65" s="347"/>
      <c r="AC65" s="2"/>
      <c r="AD65" s="352" t="str">
        <f t="shared" si="0"/>
        <v>○</v>
      </c>
      <c r="AE65" s="352" t="str">
        <f t="shared" si="1"/>
        <v>○</v>
      </c>
      <c r="AF65" s="352" t="str">
        <f t="shared" si="2"/>
        <v>○</v>
      </c>
      <c r="AG65" s="352" t="str">
        <f t="shared" si="3"/>
        <v>あってない！</v>
      </c>
      <c r="AH65" s="352" t="str">
        <f t="shared" si="4"/>
        <v>○</v>
      </c>
    </row>
    <row r="66" spans="1:34" ht="18" customHeight="1" x14ac:dyDescent="0.2">
      <c r="A66" s="708"/>
      <c r="B66" s="412" t="s">
        <v>284</v>
      </c>
      <c r="C66" s="719"/>
      <c r="D66" s="135" t="s">
        <v>445</v>
      </c>
      <c r="E66" s="135" t="s">
        <v>445</v>
      </c>
      <c r="F66" s="135" t="s">
        <v>445</v>
      </c>
      <c r="G66" s="135" t="s">
        <v>445</v>
      </c>
      <c r="H66" s="135" t="s">
        <v>445</v>
      </c>
      <c r="I66" s="135" t="s">
        <v>445</v>
      </c>
      <c r="J66" s="135" t="s">
        <v>445</v>
      </c>
      <c r="K66" s="135" t="s">
        <v>445</v>
      </c>
      <c r="L66" s="135" t="s">
        <v>445</v>
      </c>
      <c r="M66" s="560" t="s">
        <v>445</v>
      </c>
      <c r="N66" s="135" t="s">
        <v>445</v>
      </c>
      <c r="O66" s="135" t="s">
        <v>445</v>
      </c>
      <c r="P66" s="135" t="s">
        <v>445</v>
      </c>
      <c r="Q66" s="135" t="s">
        <v>445</v>
      </c>
      <c r="R66" s="135" t="s">
        <v>445</v>
      </c>
      <c r="S66" s="135" t="s">
        <v>445</v>
      </c>
      <c r="T66" s="135" t="s">
        <v>445</v>
      </c>
      <c r="U66" s="135" t="s">
        <v>445</v>
      </c>
      <c r="V66" s="135" t="s">
        <v>445</v>
      </c>
      <c r="W66" s="135" t="s">
        <v>445</v>
      </c>
      <c r="X66" s="135" t="s">
        <v>445</v>
      </c>
      <c r="Y66" s="135" t="s">
        <v>445</v>
      </c>
      <c r="Z66" s="135" t="s">
        <v>445</v>
      </c>
      <c r="AA66" s="206" t="s">
        <v>445</v>
      </c>
      <c r="AB66" s="348"/>
      <c r="AC66" s="2"/>
      <c r="AD66" s="352" t="str">
        <f t="shared" si="0"/>
        <v>○</v>
      </c>
      <c r="AE66" s="352" t="str">
        <f t="shared" si="1"/>
        <v>○</v>
      </c>
      <c r="AF66" s="352" t="str">
        <f t="shared" si="2"/>
        <v>○</v>
      </c>
      <c r="AG66" s="352" t="str">
        <f t="shared" si="3"/>
        <v>○</v>
      </c>
      <c r="AH66" s="352" t="str">
        <f t="shared" si="4"/>
        <v>○</v>
      </c>
    </row>
    <row r="67" spans="1:34" ht="18" customHeight="1" x14ac:dyDescent="0.2">
      <c r="A67" s="708"/>
      <c r="B67" s="412" t="s">
        <v>285</v>
      </c>
      <c r="C67" s="719"/>
      <c r="D67" s="435">
        <v>0</v>
      </c>
      <c r="E67" s="22"/>
      <c r="F67" s="22"/>
      <c r="G67" s="22"/>
      <c r="H67" s="22"/>
      <c r="I67" s="22"/>
      <c r="J67" s="22"/>
      <c r="K67" s="22"/>
      <c r="L67" s="22"/>
      <c r="M67" s="96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93"/>
      <c r="AB67" s="348"/>
      <c r="AC67" s="2"/>
      <c r="AD67" s="352" t="str">
        <f t="shared" si="0"/>
        <v>○</v>
      </c>
      <c r="AE67" s="352" t="str">
        <f t="shared" si="1"/>
        <v>○</v>
      </c>
      <c r="AF67" s="352" t="str">
        <f t="shared" si="2"/>
        <v>○</v>
      </c>
      <c r="AG67" s="352" t="str">
        <f t="shared" si="3"/>
        <v>○</v>
      </c>
      <c r="AH67" s="352" t="str">
        <f t="shared" si="4"/>
        <v>○</v>
      </c>
    </row>
    <row r="68" spans="1:34" ht="18" customHeight="1" x14ac:dyDescent="0.2">
      <c r="A68" s="708"/>
      <c r="B68" s="412" t="s">
        <v>286</v>
      </c>
      <c r="C68" s="719"/>
      <c r="D68" s="435">
        <v>0</v>
      </c>
      <c r="E68" s="22"/>
      <c r="F68" s="22"/>
      <c r="G68" s="22"/>
      <c r="H68" s="22"/>
      <c r="I68" s="22"/>
      <c r="J68" s="22"/>
      <c r="K68" s="22"/>
      <c r="L68" s="22"/>
      <c r="M68" s="96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93"/>
      <c r="AB68" s="348"/>
      <c r="AC68" s="2"/>
      <c r="AD68" s="352" t="str">
        <f t="shared" si="0"/>
        <v>○</v>
      </c>
      <c r="AE68" s="352" t="str">
        <f t="shared" si="1"/>
        <v>○</v>
      </c>
      <c r="AF68" s="352" t="str">
        <f t="shared" si="2"/>
        <v>○</v>
      </c>
      <c r="AG68" s="352" t="str">
        <f t="shared" si="3"/>
        <v>○</v>
      </c>
      <c r="AH68" s="352" t="str">
        <f t="shared" si="4"/>
        <v>○</v>
      </c>
    </row>
    <row r="69" spans="1:34" ht="18" customHeight="1" x14ac:dyDescent="0.2">
      <c r="A69" s="708"/>
      <c r="B69" s="412" t="s">
        <v>287</v>
      </c>
      <c r="C69" s="719"/>
      <c r="D69" s="135" t="s">
        <v>445</v>
      </c>
      <c r="E69" s="135" t="s">
        <v>445</v>
      </c>
      <c r="F69" s="135" t="s">
        <v>445</v>
      </c>
      <c r="G69" s="135" t="s">
        <v>445</v>
      </c>
      <c r="H69" s="135" t="s">
        <v>445</v>
      </c>
      <c r="I69" s="135" t="s">
        <v>445</v>
      </c>
      <c r="J69" s="135" t="s">
        <v>445</v>
      </c>
      <c r="K69" s="135" t="s">
        <v>445</v>
      </c>
      <c r="L69" s="135" t="s">
        <v>445</v>
      </c>
      <c r="M69" s="560" t="s">
        <v>445</v>
      </c>
      <c r="N69" s="135" t="s">
        <v>445</v>
      </c>
      <c r="O69" s="135" t="s">
        <v>445</v>
      </c>
      <c r="P69" s="135" t="s">
        <v>445</v>
      </c>
      <c r="Q69" s="135" t="s">
        <v>445</v>
      </c>
      <c r="R69" s="135" t="s">
        <v>445</v>
      </c>
      <c r="S69" s="135" t="s">
        <v>445</v>
      </c>
      <c r="T69" s="135" t="s">
        <v>445</v>
      </c>
      <c r="U69" s="135" t="s">
        <v>445</v>
      </c>
      <c r="V69" s="135" t="s">
        <v>445</v>
      </c>
      <c r="W69" s="135" t="s">
        <v>445</v>
      </c>
      <c r="X69" s="135" t="s">
        <v>445</v>
      </c>
      <c r="Y69" s="135" t="s">
        <v>445</v>
      </c>
      <c r="Z69" s="135" t="s">
        <v>445</v>
      </c>
      <c r="AA69" s="206" t="s">
        <v>445</v>
      </c>
      <c r="AB69" s="348"/>
      <c r="AC69" s="2"/>
      <c r="AD69" s="352" t="str">
        <f t="shared" si="0"/>
        <v>○</v>
      </c>
      <c r="AE69" s="352" t="str">
        <f t="shared" si="1"/>
        <v>○</v>
      </c>
      <c r="AF69" s="352" t="str">
        <f t="shared" si="2"/>
        <v>○</v>
      </c>
      <c r="AG69" s="352" t="str">
        <f t="shared" si="3"/>
        <v>○</v>
      </c>
      <c r="AH69" s="352" t="str">
        <f t="shared" si="4"/>
        <v>○</v>
      </c>
    </row>
    <row r="70" spans="1:34" ht="18" customHeight="1" x14ac:dyDescent="0.2">
      <c r="A70" s="708"/>
      <c r="B70" s="264" t="s">
        <v>288</v>
      </c>
      <c r="C70" s="719"/>
      <c r="D70" s="135" t="s">
        <v>445</v>
      </c>
      <c r="E70" s="135" t="s">
        <v>445</v>
      </c>
      <c r="F70" s="135" t="s">
        <v>445</v>
      </c>
      <c r="G70" s="135" t="s">
        <v>445</v>
      </c>
      <c r="H70" s="135" t="s">
        <v>445</v>
      </c>
      <c r="I70" s="135" t="s">
        <v>445</v>
      </c>
      <c r="J70" s="135" t="s">
        <v>445</v>
      </c>
      <c r="K70" s="135" t="s">
        <v>445</v>
      </c>
      <c r="L70" s="135" t="s">
        <v>445</v>
      </c>
      <c r="M70" s="560" t="s">
        <v>445</v>
      </c>
      <c r="N70" s="135" t="s">
        <v>445</v>
      </c>
      <c r="O70" s="135" t="s">
        <v>445</v>
      </c>
      <c r="P70" s="135" t="s">
        <v>445</v>
      </c>
      <c r="Q70" s="135" t="s">
        <v>445</v>
      </c>
      <c r="R70" s="135" t="s">
        <v>445</v>
      </c>
      <c r="S70" s="135" t="s">
        <v>445</v>
      </c>
      <c r="T70" s="135" t="s">
        <v>445</v>
      </c>
      <c r="U70" s="135" t="s">
        <v>445</v>
      </c>
      <c r="V70" s="135" t="s">
        <v>445</v>
      </c>
      <c r="W70" s="135" t="s">
        <v>445</v>
      </c>
      <c r="X70" s="135" t="s">
        <v>445</v>
      </c>
      <c r="Y70" s="135" t="s">
        <v>445</v>
      </c>
      <c r="Z70" s="135" t="s">
        <v>445</v>
      </c>
      <c r="AA70" s="206" t="s">
        <v>445</v>
      </c>
      <c r="AB70" s="348"/>
      <c r="AC70" s="2"/>
      <c r="AD70" s="352" t="str">
        <f t="shared" si="0"/>
        <v>○</v>
      </c>
      <c r="AE70" s="352" t="str">
        <f t="shared" si="1"/>
        <v>○</v>
      </c>
      <c r="AF70" s="352" t="str">
        <f t="shared" si="2"/>
        <v>○</v>
      </c>
      <c r="AG70" s="352" t="str">
        <f t="shared" si="3"/>
        <v>○</v>
      </c>
      <c r="AH70" s="352" t="str">
        <f t="shared" si="4"/>
        <v>○</v>
      </c>
    </row>
    <row r="71" spans="1:34" ht="18" customHeight="1" x14ac:dyDescent="0.2">
      <c r="A71" s="708"/>
      <c r="B71" s="264" t="s">
        <v>289</v>
      </c>
      <c r="C71" s="719"/>
      <c r="D71" s="435">
        <v>0</v>
      </c>
      <c r="E71" s="38"/>
      <c r="F71" s="38"/>
      <c r="G71" s="38"/>
      <c r="H71" s="132"/>
      <c r="I71" s="37"/>
      <c r="J71" s="131"/>
      <c r="K71" s="38"/>
      <c r="L71" s="132"/>
      <c r="M71" s="414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48"/>
      <c r="AC71" s="2"/>
      <c r="AD71" s="352" t="str">
        <f t="shared" si="0"/>
        <v>○</v>
      </c>
      <c r="AE71" s="352" t="str">
        <f t="shared" si="1"/>
        <v>○</v>
      </c>
      <c r="AF71" s="352" t="str">
        <f t="shared" si="2"/>
        <v>○</v>
      </c>
      <c r="AG71" s="352" t="str">
        <f t="shared" si="3"/>
        <v>○</v>
      </c>
      <c r="AH71" s="352" t="str">
        <f t="shared" si="4"/>
        <v>○</v>
      </c>
    </row>
    <row r="72" spans="1:34" ht="18" customHeight="1" x14ac:dyDescent="0.2">
      <c r="A72" s="708"/>
      <c r="B72" s="264" t="s">
        <v>290</v>
      </c>
      <c r="C72" s="719"/>
      <c r="D72" s="435">
        <v>0</v>
      </c>
      <c r="E72" s="22"/>
      <c r="F72" s="22"/>
      <c r="G72" s="22"/>
      <c r="H72" s="22"/>
      <c r="I72" s="22"/>
      <c r="J72" s="22"/>
      <c r="K72" s="22"/>
      <c r="L72" s="22"/>
      <c r="M72" s="96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93"/>
      <c r="AB72" s="348"/>
      <c r="AC72" s="2"/>
      <c r="AD72" s="352" t="str">
        <f t="shared" si="0"/>
        <v>○</v>
      </c>
      <c r="AE72" s="352" t="str">
        <f t="shared" si="1"/>
        <v>○</v>
      </c>
      <c r="AF72" s="352" t="str">
        <f t="shared" si="2"/>
        <v>○</v>
      </c>
      <c r="AG72" s="352" t="str">
        <f t="shared" si="3"/>
        <v>○</v>
      </c>
      <c r="AH72" s="352" t="str">
        <f t="shared" si="4"/>
        <v>○</v>
      </c>
    </row>
    <row r="73" spans="1:34" ht="18" customHeight="1" x14ac:dyDescent="0.2">
      <c r="A73" s="708"/>
      <c r="B73" s="264" t="s">
        <v>291</v>
      </c>
      <c r="C73" s="719"/>
      <c r="D73" s="135" t="s">
        <v>445</v>
      </c>
      <c r="E73" s="135" t="s">
        <v>445</v>
      </c>
      <c r="F73" s="135" t="s">
        <v>445</v>
      </c>
      <c r="G73" s="135" t="s">
        <v>445</v>
      </c>
      <c r="H73" s="135" t="s">
        <v>445</v>
      </c>
      <c r="I73" s="135" t="s">
        <v>445</v>
      </c>
      <c r="J73" s="135" t="s">
        <v>445</v>
      </c>
      <c r="K73" s="135" t="s">
        <v>445</v>
      </c>
      <c r="L73" s="135" t="s">
        <v>445</v>
      </c>
      <c r="M73" s="560" t="s">
        <v>445</v>
      </c>
      <c r="N73" s="135" t="s">
        <v>445</v>
      </c>
      <c r="O73" s="135" t="s">
        <v>445</v>
      </c>
      <c r="P73" s="135" t="s">
        <v>445</v>
      </c>
      <c r="Q73" s="135" t="s">
        <v>445</v>
      </c>
      <c r="R73" s="135" t="s">
        <v>445</v>
      </c>
      <c r="S73" s="135" t="s">
        <v>445</v>
      </c>
      <c r="T73" s="135" t="s">
        <v>445</v>
      </c>
      <c r="U73" s="135" t="s">
        <v>445</v>
      </c>
      <c r="V73" s="135" t="s">
        <v>445</v>
      </c>
      <c r="W73" s="135" t="s">
        <v>445</v>
      </c>
      <c r="X73" s="135" t="s">
        <v>445</v>
      </c>
      <c r="Y73" s="135" t="s">
        <v>445</v>
      </c>
      <c r="Z73" s="135" t="s">
        <v>445</v>
      </c>
      <c r="AA73" s="206" t="s">
        <v>445</v>
      </c>
      <c r="AB73" s="348"/>
      <c r="AC73" s="2"/>
      <c r="AD73" s="352" t="str">
        <f t="shared" si="0"/>
        <v>○</v>
      </c>
      <c r="AE73" s="352" t="str">
        <f t="shared" si="1"/>
        <v>○</v>
      </c>
      <c r="AF73" s="352" t="str">
        <f t="shared" si="2"/>
        <v>○</v>
      </c>
      <c r="AG73" s="352" t="str">
        <f t="shared" si="3"/>
        <v>○</v>
      </c>
      <c r="AH73" s="352" t="str">
        <f t="shared" si="4"/>
        <v>○</v>
      </c>
    </row>
    <row r="74" spans="1:34" ht="18" customHeight="1" x14ac:dyDescent="0.2">
      <c r="A74" s="708"/>
      <c r="B74" s="264" t="s">
        <v>321</v>
      </c>
      <c r="C74" s="720"/>
      <c r="D74" s="135" t="s">
        <v>445</v>
      </c>
      <c r="E74" s="135" t="s">
        <v>445</v>
      </c>
      <c r="F74" s="135" t="s">
        <v>445</v>
      </c>
      <c r="G74" s="135" t="s">
        <v>445</v>
      </c>
      <c r="H74" s="135" t="s">
        <v>445</v>
      </c>
      <c r="I74" s="135" t="s">
        <v>445</v>
      </c>
      <c r="J74" s="470" t="s">
        <v>445</v>
      </c>
      <c r="K74" s="135" t="s">
        <v>445</v>
      </c>
      <c r="L74" s="135" t="s">
        <v>445</v>
      </c>
      <c r="M74" s="560" t="s">
        <v>445</v>
      </c>
      <c r="N74" s="135" t="s">
        <v>445</v>
      </c>
      <c r="O74" s="135" t="s">
        <v>445</v>
      </c>
      <c r="P74" s="135" t="s">
        <v>445</v>
      </c>
      <c r="Q74" s="135" t="s">
        <v>445</v>
      </c>
      <c r="R74" s="135" t="s">
        <v>445</v>
      </c>
      <c r="S74" s="135" t="s">
        <v>445</v>
      </c>
      <c r="T74" s="135" t="s">
        <v>445</v>
      </c>
      <c r="U74" s="135" t="s">
        <v>445</v>
      </c>
      <c r="V74" s="135" t="s">
        <v>445</v>
      </c>
      <c r="W74" s="135" t="s">
        <v>445</v>
      </c>
      <c r="X74" s="135" t="s">
        <v>445</v>
      </c>
      <c r="Y74" s="135" t="s">
        <v>445</v>
      </c>
      <c r="Z74" s="135" t="s">
        <v>445</v>
      </c>
      <c r="AA74" s="206" t="s">
        <v>445</v>
      </c>
      <c r="AB74" s="348"/>
      <c r="AC74" s="2"/>
      <c r="AD74" s="352" t="str">
        <f t="shared" si="0"/>
        <v>○</v>
      </c>
      <c r="AE74" s="352" t="str">
        <f t="shared" si="1"/>
        <v>○</v>
      </c>
      <c r="AF74" s="352" t="str">
        <f t="shared" si="2"/>
        <v>○</v>
      </c>
      <c r="AG74" s="352" t="str">
        <f t="shared" si="3"/>
        <v>○</v>
      </c>
      <c r="AH74" s="352" t="str">
        <f t="shared" si="4"/>
        <v>○</v>
      </c>
    </row>
    <row r="75" spans="1:34" ht="18" customHeight="1" thickBot="1" x14ac:dyDescent="0.25">
      <c r="A75" s="709"/>
      <c r="B75" s="714" t="s">
        <v>386</v>
      </c>
      <c r="C75" s="715"/>
      <c r="D75" s="36">
        <v>12</v>
      </c>
      <c r="E75" s="36">
        <v>12</v>
      </c>
      <c r="F75" s="36"/>
      <c r="G75" s="36"/>
      <c r="H75" s="36"/>
      <c r="I75" s="36"/>
      <c r="J75" s="818"/>
      <c r="K75" s="818"/>
      <c r="L75" s="818"/>
      <c r="M75" s="818"/>
      <c r="N75" s="818"/>
      <c r="O75" s="818"/>
      <c r="P75" s="818"/>
      <c r="Q75" s="818"/>
      <c r="R75" s="818"/>
      <c r="S75" s="818"/>
      <c r="T75" s="818"/>
      <c r="U75" s="818"/>
      <c r="V75" s="818"/>
      <c r="W75" s="818"/>
      <c r="X75" s="818"/>
      <c r="Y75" s="818"/>
      <c r="Z75" s="818"/>
      <c r="AA75" s="819"/>
      <c r="AB75" s="349"/>
      <c r="AC75" s="2"/>
      <c r="AD75" s="352" t="str">
        <f t="shared" si="0"/>
        <v>○</v>
      </c>
      <c r="AE75" s="352" t="str">
        <f t="shared" si="1"/>
        <v>あってない！</v>
      </c>
      <c r="AF75" s="352" t="str">
        <f t="shared" si="2"/>
        <v>あってない！</v>
      </c>
      <c r="AG75" s="352" t="str">
        <f t="shared" si="3"/>
        <v>あってない！</v>
      </c>
      <c r="AH75" s="352" t="str">
        <f t="shared" si="4"/>
        <v>あってない！</v>
      </c>
    </row>
    <row r="76" spans="1:34" ht="18" customHeight="1" x14ac:dyDescent="0.2">
      <c r="A76" s="707" t="s">
        <v>131</v>
      </c>
      <c r="B76" s="263" t="s">
        <v>292</v>
      </c>
      <c r="C76" s="718" t="s">
        <v>384</v>
      </c>
      <c r="D76" s="584" t="s">
        <v>445</v>
      </c>
      <c r="E76" s="219" t="s">
        <v>445</v>
      </c>
      <c r="F76" s="219" t="s">
        <v>445</v>
      </c>
      <c r="G76" s="219" t="s">
        <v>445</v>
      </c>
      <c r="H76" s="219" t="s">
        <v>445</v>
      </c>
      <c r="I76" s="577" t="s">
        <v>445</v>
      </c>
      <c r="J76" s="219" t="s">
        <v>445</v>
      </c>
      <c r="K76" s="219" t="s">
        <v>445</v>
      </c>
      <c r="L76" s="219" t="s">
        <v>445</v>
      </c>
      <c r="M76" s="577" t="s">
        <v>445</v>
      </c>
      <c r="N76" s="219" t="s">
        <v>445</v>
      </c>
      <c r="O76" s="219" t="s">
        <v>445</v>
      </c>
      <c r="P76" s="219" t="s">
        <v>445</v>
      </c>
      <c r="Q76" s="219" t="s">
        <v>445</v>
      </c>
      <c r="R76" s="219" t="s">
        <v>445</v>
      </c>
      <c r="S76" s="219" t="s">
        <v>445</v>
      </c>
      <c r="T76" s="219" t="s">
        <v>445</v>
      </c>
      <c r="U76" s="219" t="s">
        <v>445</v>
      </c>
      <c r="V76" s="219" t="s">
        <v>445</v>
      </c>
      <c r="W76" s="219" t="s">
        <v>445</v>
      </c>
      <c r="X76" s="219" t="s">
        <v>445</v>
      </c>
      <c r="Y76" s="219" t="s">
        <v>445</v>
      </c>
      <c r="Z76" s="219" t="s">
        <v>445</v>
      </c>
      <c r="AA76" s="578" t="s">
        <v>445</v>
      </c>
      <c r="AB76" s="347"/>
      <c r="AC76" s="2"/>
      <c r="AD76" s="352" t="str">
        <f t="shared" ref="AD76:AD119" si="5">IF(OR(D76=SUM(E76:H76)),"○","あってない！")</f>
        <v>○</v>
      </c>
      <c r="AE76" s="352" t="str">
        <f t="shared" ref="AE76:AE119" si="6">IF(OR(D76=SUM(J76:L76)),"○","あってない！")</f>
        <v>○</v>
      </c>
      <c r="AF76" s="352" t="str">
        <f t="shared" ref="AF76:AF119" si="7">IF(OR(D76=SUM(M76:R76)),"○","あってない！")</f>
        <v>○</v>
      </c>
      <c r="AG76" s="352" t="str">
        <f t="shared" ref="AG76:AG119" si="8">IF(OR(D76=SUM(S76:X76)),"○","あってない！")</f>
        <v>○</v>
      </c>
      <c r="AH76" s="352" t="str">
        <f t="shared" ref="AH76:AH119" si="9">IF(OR(D76=SUM(Y76:AA76)),"○","あってない！")</f>
        <v>○</v>
      </c>
    </row>
    <row r="77" spans="1:34" ht="18" customHeight="1" x14ac:dyDescent="0.2">
      <c r="A77" s="708"/>
      <c r="B77" s="264" t="s">
        <v>293</v>
      </c>
      <c r="C77" s="719"/>
      <c r="D77" s="435">
        <v>0</v>
      </c>
      <c r="E77" s="341"/>
      <c r="F77" s="341"/>
      <c r="G77" s="341"/>
      <c r="H77" s="342"/>
      <c r="I77" s="346"/>
      <c r="J77" s="344"/>
      <c r="K77" s="341"/>
      <c r="L77" s="342"/>
      <c r="M77" s="277"/>
      <c r="N77" s="341"/>
      <c r="O77" s="341"/>
      <c r="P77" s="341"/>
      <c r="Q77" s="341"/>
      <c r="R77" s="341"/>
      <c r="S77" s="341"/>
      <c r="T77" s="341"/>
      <c r="U77" s="341"/>
      <c r="V77" s="341"/>
      <c r="W77" s="341"/>
      <c r="X77" s="341"/>
      <c r="Y77" s="341"/>
      <c r="Z77" s="341"/>
      <c r="AA77" s="341"/>
      <c r="AB77" s="348"/>
      <c r="AC77" s="2"/>
      <c r="AD77" s="352" t="str">
        <f t="shared" si="5"/>
        <v>○</v>
      </c>
      <c r="AE77" s="352" t="str">
        <f t="shared" si="6"/>
        <v>○</v>
      </c>
      <c r="AF77" s="352" t="str">
        <f t="shared" si="7"/>
        <v>○</v>
      </c>
      <c r="AG77" s="352" t="str">
        <f t="shared" si="8"/>
        <v>○</v>
      </c>
      <c r="AH77" s="352" t="str">
        <f t="shared" si="9"/>
        <v>○</v>
      </c>
    </row>
    <row r="78" spans="1:34" ht="18" customHeight="1" x14ac:dyDescent="0.2">
      <c r="A78" s="708"/>
      <c r="B78" s="264" t="s">
        <v>294</v>
      </c>
      <c r="C78" s="719"/>
      <c r="D78" s="135" t="s">
        <v>445</v>
      </c>
      <c r="E78" s="506" t="s">
        <v>445</v>
      </c>
      <c r="F78" s="506" t="s">
        <v>445</v>
      </c>
      <c r="G78" s="506" t="s">
        <v>445</v>
      </c>
      <c r="H78" s="580" t="s">
        <v>445</v>
      </c>
      <c r="I78" s="585" t="s">
        <v>445</v>
      </c>
      <c r="J78" s="581" t="s">
        <v>445</v>
      </c>
      <c r="K78" s="506" t="s">
        <v>445</v>
      </c>
      <c r="L78" s="580" t="s">
        <v>445</v>
      </c>
      <c r="M78" s="582" t="s">
        <v>445</v>
      </c>
      <c r="N78" s="506" t="s">
        <v>445</v>
      </c>
      <c r="O78" s="506" t="s">
        <v>445</v>
      </c>
      <c r="P78" s="506" t="s">
        <v>445</v>
      </c>
      <c r="Q78" s="506" t="s">
        <v>445</v>
      </c>
      <c r="R78" s="506" t="s">
        <v>445</v>
      </c>
      <c r="S78" s="506" t="s">
        <v>445</v>
      </c>
      <c r="T78" s="506" t="s">
        <v>445</v>
      </c>
      <c r="U78" s="506" t="s">
        <v>445</v>
      </c>
      <c r="V78" s="506" t="s">
        <v>445</v>
      </c>
      <c r="W78" s="506" t="s">
        <v>445</v>
      </c>
      <c r="X78" s="506" t="s">
        <v>445</v>
      </c>
      <c r="Y78" s="506" t="s">
        <v>445</v>
      </c>
      <c r="Z78" s="506" t="s">
        <v>445</v>
      </c>
      <c r="AA78" s="506" t="s">
        <v>445</v>
      </c>
      <c r="AB78" s="348"/>
      <c r="AC78" s="2"/>
      <c r="AD78" s="352" t="str">
        <f t="shared" si="5"/>
        <v>○</v>
      </c>
      <c r="AE78" s="352" t="str">
        <f t="shared" si="6"/>
        <v>○</v>
      </c>
      <c r="AF78" s="352" t="str">
        <f t="shared" si="7"/>
        <v>○</v>
      </c>
      <c r="AG78" s="352" t="str">
        <f t="shared" si="8"/>
        <v>○</v>
      </c>
      <c r="AH78" s="352" t="str">
        <f t="shared" si="9"/>
        <v>○</v>
      </c>
    </row>
    <row r="79" spans="1:34" ht="18" customHeight="1" x14ac:dyDescent="0.2">
      <c r="A79" s="708"/>
      <c r="B79" s="264" t="s">
        <v>321</v>
      </c>
      <c r="C79" s="720"/>
      <c r="D79" s="499" t="s">
        <v>445</v>
      </c>
      <c r="E79" s="135" t="s">
        <v>445</v>
      </c>
      <c r="F79" s="135" t="s">
        <v>445</v>
      </c>
      <c r="G79" s="135" t="s">
        <v>445</v>
      </c>
      <c r="H79" s="135" t="s">
        <v>445</v>
      </c>
      <c r="I79" s="560" t="s">
        <v>445</v>
      </c>
      <c r="J79" s="135" t="s">
        <v>445</v>
      </c>
      <c r="K79" s="135" t="s">
        <v>445</v>
      </c>
      <c r="L79" s="499" t="s">
        <v>445</v>
      </c>
      <c r="M79" s="560" t="s">
        <v>445</v>
      </c>
      <c r="N79" s="135" t="s">
        <v>445</v>
      </c>
      <c r="O79" s="135" t="s">
        <v>445</v>
      </c>
      <c r="P79" s="499" t="s">
        <v>445</v>
      </c>
      <c r="Q79" s="499" t="s">
        <v>445</v>
      </c>
      <c r="R79" s="499" t="s">
        <v>445</v>
      </c>
      <c r="S79" s="499" t="s">
        <v>445</v>
      </c>
      <c r="T79" s="499" t="s">
        <v>445</v>
      </c>
      <c r="U79" s="499" t="s">
        <v>445</v>
      </c>
      <c r="V79" s="499" t="s">
        <v>445</v>
      </c>
      <c r="W79" s="499" t="s">
        <v>445</v>
      </c>
      <c r="X79" s="499" t="s">
        <v>445</v>
      </c>
      <c r="Y79" s="500" t="s">
        <v>445</v>
      </c>
      <c r="Z79" s="502" t="s">
        <v>445</v>
      </c>
      <c r="AA79" s="586" t="s">
        <v>445</v>
      </c>
      <c r="AB79" s="348"/>
      <c r="AC79" s="2"/>
      <c r="AD79" s="352" t="str">
        <f t="shared" si="5"/>
        <v>○</v>
      </c>
      <c r="AE79" s="352" t="str">
        <f t="shared" si="6"/>
        <v>○</v>
      </c>
      <c r="AF79" s="352" t="str">
        <f t="shared" si="7"/>
        <v>○</v>
      </c>
      <c r="AG79" s="352" t="str">
        <f t="shared" si="8"/>
        <v>○</v>
      </c>
      <c r="AH79" s="352" t="str">
        <f t="shared" si="9"/>
        <v>○</v>
      </c>
    </row>
    <row r="80" spans="1:34" ht="18" customHeight="1" thickBot="1" x14ac:dyDescent="0.25">
      <c r="A80" s="709"/>
      <c r="B80" s="714" t="s">
        <v>386</v>
      </c>
      <c r="C80" s="715"/>
      <c r="D80" s="36">
        <v>39</v>
      </c>
      <c r="E80" s="36"/>
      <c r="F80" s="36">
        <v>39</v>
      </c>
      <c r="G80" s="36"/>
      <c r="H80" s="36"/>
      <c r="I80" s="166"/>
      <c r="J80" s="818"/>
      <c r="K80" s="818"/>
      <c r="L80" s="818"/>
      <c r="M80" s="818"/>
      <c r="N80" s="818"/>
      <c r="O80" s="818"/>
      <c r="P80" s="818"/>
      <c r="Q80" s="818"/>
      <c r="R80" s="818"/>
      <c r="S80" s="818"/>
      <c r="T80" s="818"/>
      <c r="U80" s="818"/>
      <c r="V80" s="818"/>
      <c r="W80" s="818"/>
      <c r="X80" s="818"/>
      <c r="Y80" s="818"/>
      <c r="Z80" s="818"/>
      <c r="AA80" s="819"/>
      <c r="AB80" s="349"/>
      <c r="AC80" s="2"/>
      <c r="AD80" s="352" t="str">
        <f t="shared" si="5"/>
        <v>○</v>
      </c>
      <c r="AE80" s="352" t="str">
        <f t="shared" si="6"/>
        <v>あってない！</v>
      </c>
      <c r="AF80" s="352" t="str">
        <f t="shared" si="7"/>
        <v>あってない！</v>
      </c>
      <c r="AG80" s="352" t="str">
        <f t="shared" si="8"/>
        <v>あってない！</v>
      </c>
      <c r="AH80" s="352" t="str">
        <f t="shared" si="9"/>
        <v>あってない！</v>
      </c>
    </row>
    <row r="81" spans="1:34" ht="18" customHeight="1" x14ac:dyDescent="0.2">
      <c r="A81" s="707" t="s">
        <v>171</v>
      </c>
      <c r="B81" s="263" t="s">
        <v>295</v>
      </c>
      <c r="C81" s="718" t="s">
        <v>384</v>
      </c>
      <c r="D81" s="34">
        <v>7</v>
      </c>
      <c r="E81" s="34"/>
      <c r="F81" s="34">
        <v>7</v>
      </c>
      <c r="G81" s="34"/>
      <c r="H81" s="34"/>
      <c r="I81" s="34">
        <v>7</v>
      </c>
      <c r="J81" s="34"/>
      <c r="K81" s="34">
        <v>7</v>
      </c>
      <c r="L81" s="34"/>
      <c r="M81" s="167">
        <v>7</v>
      </c>
      <c r="N81" s="34"/>
      <c r="O81" s="34"/>
      <c r="P81" s="34"/>
      <c r="Q81" s="34"/>
      <c r="R81" s="34"/>
      <c r="S81" s="34"/>
      <c r="T81" s="34"/>
      <c r="U81" s="34">
        <v>7</v>
      </c>
      <c r="V81" s="34">
        <v>7</v>
      </c>
      <c r="W81" s="34"/>
      <c r="X81" s="34"/>
      <c r="Y81" s="34"/>
      <c r="Z81" s="34">
        <v>7</v>
      </c>
      <c r="AA81" s="94"/>
      <c r="AB81" s="347"/>
      <c r="AC81" s="2"/>
      <c r="AD81" s="352" t="str">
        <f t="shared" si="5"/>
        <v>○</v>
      </c>
      <c r="AE81" s="352" t="str">
        <f t="shared" si="6"/>
        <v>○</v>
      </c>
      <c r="AF81" s="352" t="str">
        <f t="shared" si="7"/>
        <v>○</v>
      </c>
      <c r="AG81" s="352" t="str">
        <f t="shared" si="8"/>
        <v>あってない！</v>
      </c>
      <c r="AH81" s="352" t="str">
        <f t="shared" si="9"/>
        <v>○</v>
      </c>
    </row>
    <row r="82" spans="1:34" ht="18" customHeight="1" x14ac:dyDescent="0.2">
      <c r="A82" s="708"/>
      <c r="B82" s="264" t="s">
        <v>296</v>
      </c>
      <c r="C82" s="719"/>
      <c r="D82" s="444">
        <v>0</v>
      </c>
      <c r="E82" s="341"/>
      <c r="F82" s="341"/>
      <c r="G82" s="341"/>
      <c r="H82" s="342"/>
      <c r="I82" s="343"/>
      <c r="J82" s="344"/>
      <c r="K82" s="341"/>
      <c r="L82" s="342"/>
      <c r="M82" s="277"/>
      <c r="N82" s="341"/>
      <c r="O82" s="341"/>
      <c r="P82" s="341"/>
      <c r="Q82" s="341"/>
      <c r="R82" s="341"/>
      <c r="S82" s="341"/>
      <c r="T82" s="341"/>
      <c r="U82" s="341"/>
      <c r="V82" s="341"/>
      <c r="W82" s="341"/>
      <c r="X82" s="341"/>
      <c r="Y82" s="341"/>
      <c r="Z82" s="341"/>
      <c r="AA82" s="341"/>
      <c r="AB82" s="348"/>
      <c r="AC82" s="2"/>
      <c r="AD82" s="352" t="str">
        <f t="shared" si="5"/>
        <v>○</v>
      </c>
      <c r="AE82" s="352" t="str">
        <f t="shared" si="6"/>
        <v>○</v>
      </c>
      <c r="AF82" s="352" t="str">
        <f t="shared" si="7"/>
        <v>○</v>
      </c>
      <c r="AG82" s="352" t="str">
        <f t="shared" si="8"/>
        <v>○</v>
      </c>
      <c r="AH82" s="352" t="str">
        <f t="shared" si="9"/>
        <v>○</v>
      </c>
    </row>
    <row r="83" spans="1:34" ht="18" customHeight="1" x14ac:dyDescent="0.2">
      <c r="A83" s="708"/>
      <c r="B83" s="264" t="s">
        <v>297</v>
      </c>
      <c r="C83" s="719"/>
      <c r="D83" s="444">
        <v>0</v>
      </c>
      <c r="E83" s="341"/>
      <c r="F83" s="341"/>
      <c r="G83" s="341"/>
      <c r="H83" s="342"/>
      <c r="I83" s="343"/>
      <c r="J83" s="344"/>
      <c r="K83" s="341"/>
      <c r="L83" s="342"/>
      <c r="M83" s="277"/>
      <c r="N83" s="341"/>
      <c r="O83" s="341"/>
      <c r="P83" s="341"/>
      <c r="Q83" s="341"/>
      <c r="R83" s="341"/>
      <c r="S83" s="341"/>
      <c r="T83" s="341"/>
      <c r="U83" s="341"/>
      <c r="V83" s="341"/>
      <c r="W83" s="341"/>
      <c r="X83" s="341"/>
      <c r="Y83" s="341"/>
      <c r="Z83" s="341"/>
      <c r="AA83" s="341"/>
      <c r="AB83" s="348"/>
      <c r="AC83" s="2"/>
      <c r="AD83" s="352" t="str">
        <f t="shared" si="5"/>
        <v>○</v>
      </c>
      <c r="AE83" s="352" t="str">
        <f t="shared" si="6"/>
        <v>○</v>
      </c>
      <c r="AF83" s="352" t="str">
        <f t="shared" si="7"/>
        <v>○</v>
      </c>
      <c r="AG83" s="352" t="str">
        <f t="shared" si="8"/>
        <v>○</v>
      </c>
      <c r="AH83" s="352" t="str">
        <f t="shared" si="9"/>
        <v>○</v>
      </c>
    </row>
    <row r="84" spans="1:34" ht="18" customHeight="1" x14ac:dyDescent="0.2">
      <c r="A84" s="708"/>
      <c r="B84" s="268" t="s">
        <v>322</v>
      </c>
      <c r="C84" s="720"/>
      <c r="D84" s="35">
        <v>7</v>
      </c>
      <c r="E84" s="435">
        <v>0</v>
      </c>
      <c r="F84" s="22">
        <v>7</v>
      </c>
      <c r="G84" s="22"/>
      <c r="H84" s="22"/>
      <c r="I84" s="22">
        <v>7</v>
      </c>
      <c r="J84" s="22"/>
      <c r="K84" s="22">
        <v>7</v>
      </c>
      <c r="L84" s="35"/>
      <c r="M84" s="96">
        <v>7</v>
      </c>
      <c r="N84" s="22"/>
      <c r="O84" s="22"/>
      <c r="P84" s="22"/>
      <c r="Q84" s="22"/>
      <c r="R84" s="35"/>
      <c r="S84" s="35"/>
      <c r="T84" s="35"/>
      <c r="U84" s="35">
        <v>7</v>
      </c>
      <c r="V84" s="35">
        <v>7</v>
      </c>
      <c r="W84" s="35"/>
      <c r="X84" s="35"/>
      <c r="Y84" s="35"/>
      <c r="Z84" s="411">
        <v>7</v>
      </c>
      <c r="AA84" s="93"/>
      <c r="AB84" s="348"/>
      <c r="AC84" s="2"/>
      <c r="AD84" s="352" t="str">
        <f t="shared" si="5"/>
        <v>○</v>
      </c>
      <c r="AE84" s="352" t="str">
        <f t="shared" si="6"/>
        <v>○</v>
      </c>
      <c r="AF84" s="352" t="str">
        <f t="shared" si="7"/>
        <v>○</v>
      </c>
      <c r="AG84" s="352" t="str">
        <f t="shared" si="8"/>
        <v>あってない！</v>
      </c>
      <c r="AH84" s="352" t="str">
        <f t="shared" si="9"/>
        <v>○</v>
      </c>
    </row>
    <row r="85" spans="1:34" ht="18" customHeight="1" thickBot="1" x14ac:dyDescent="0.25">
      <c r="A85" s="709"/>
      <c r="B85" s="714" t="s">
        <v>386</v>
      </c>
      <c r="C85" s="715"/>
      <c r="D85" s="36">
        <v>18</v>
      </c>
      <c r="E85" s="36"/>
      <c r="F85" s="36">
        <v>18</v>
      </c>
      <c r="G85" s="36"/>
      <c r="H85" s="36"/>
      <c r="I85" s="36">
        <v>18</v>
      </c>
      <c r="J85" s="818"/>
      <c r="K85" s="818"/>
      <c r="L85" s="818"/>
      <c r="M85" s="818"/>
      <c r="N85" s="818"/>
      <c r="O85" s="818"/>
      <c r="P85" s="818"/>
      <c r="Q85" s="818"/>
      <c r="R85" s="818"/>
      <c r="S85" s="818"/>
      <c r="T85" s="818"/>
      <c r="U85" s="818"/>
      <c r="V85" s="818"/>
      <c r="W85" s="818"/>
      <c r="X85" s="818"/>
      <c r="Y85" s="818"/>
      <c r="Z85" s="818"/>
      <c r="AA85" s="819"/>
      <c r="AB85" s="349"/>
      <c r="AC85" s="2"/>
      <c r="AD85" s="352" t="str">
        <f t="shared" si="5"/>
        <v>○</v>
      </c>
      <c r="AE85" s="352" t="str">
        <f t="shared" si="6"/>
        <v>あってない！</v>
      </c>
      <c r="AF85" s="352" t="str">
        <f t="shared" si="7"/>
        <v>あってない！</v>
      </c>
      <c r="AG85" s="352" t="str">
        <f t="shared" si="8"/>
        <v>あってない！</v>
      </c>
      <c r="AH85" s="352" t="str">
        <f t="shared" si="9"/>
        <v>あってない！</v>
      </c>
    </row>
    <row r="86" spans="1:34" ht="18" customHeight="1" x14ac:dyDescent="0.2">
      <c r="A86" s="707" t="s">
        <v>160</v>
      </c>
      <c r="B86" s="263" t="s">
        <v>298</v>
      </c>
      <c r="C86" s="718" t="s">
        <v>384</v>
      </c>
      <c r="D86" s="34">
        <v>40</v>
      </c>
      <c r="E86" s="34">
        <v>40</v>
      </c>
      <c r="F86" s="34"/>
      <c r="G86" s="34"/>
      <c r="H86" s="94"/>
      <c r="I86" s="34">
        <v>40</v>
      </c>
      <c r="J86" s="34">
        <v>32</v>
      </c>
      <c r="K86" s="34">
        <v>8</v>
      </c>
      <c r="L86" s="34"/>
      <c r="M86" s="167"/>
      <c r="N86" s="34"/>
      <c r="O86" s="34">
        <v>40</v>
      </c>
      <c r="P86" s="34">
        <v>40</v>
      </c>
      <c r="Q86" s="34"/>
      <c r="R86" s="34"/>
      <c r="S86" s="34"/>
      <c r="T86" s="34">
        <v>40</v>
      </c>
      <c r="U86" s="34"/>
      <c r="V86" s="34"/>
      <c r="W86" s="34"/>
      <c r="X86" s="34"/>
      <c r="Y86" s="34"/>
      <c r="Z86" s="34">
        <v>40</v>
      </c>
      <c r="AA86" s="94"/>
      <c r="AB86" s="347"/>
      <c r="AC86" s="2"/>
      <c r="AD86" s="352" t="str">
        <f t="shared" si="5"/>
        <v>○</v>
      </c>
      <c r="AE86" s="352" t="str">
        <f t="shared" si="6"/>
        <v>○</v>
      </c>
      <c r="AF86" s="352" t="str">
        <f t="shared" si="7"/>
        <v>あってない！</v>
      </c>
      <c r="AG86" s="352" t="str">
        <f t="shared" si="8"/>
        <v>○</v>
      </c>
      <c r="AH86" s="352" t="str">
        <f t="shared" si="9"/>
        <v>○</v>
      </c>
    </row>
    <row r="87" spans="1:34" ht="18" customHeight="1" x14ac:dyDescent="0.2">
      <c r="A87" s="708"/>
      <c r="B87" s="265" t="s">
        <v>162</v>
      </c>
      <c r="C87" s="719"/>
      <c r="D87" s="135" t="s">
        <v>445</v>
      </c>
      <c r="E87" s="135" t="s">
        <v>445</v>
      </c>
      <c r="F87" s="135" t="s">
        <v>445</v>
      </c>
      <c r="G87" s="135" t="s">
        <v>445</v>
      </c>
      <c r="H87" s="135" t="s">
        <v>445</v>
      </c>
      <c r="I87" s="135" t="s">
        <v>445</v>
      </c>
      <c r="J87" s="135" t="s">
        <v>445</v>
      </c>
      <c r="K87" s="135" t="s">
        <v>445</v>
      </c>
      <c r="L87" s="135" t="s">
        <v>445</v>
      </c>
      <c r="M87" s="560" t="s">
        <v>445</v>
      </c>
      <c r="N87" s="135" t="s">
        <v>445</v>
      </c>
      <c r="O87" s="135" t="s">
        <v>445</v>
      </c>
      <c r="P87" s="135" t="s">
        <v>445</v>
      </c>
      <c r="Q87" s="135" t="s">
        <v>445</v>
      </c>
      <c r="R87" s="135" t="s">
        <v>445</v>
      </c>
      <c r="S87" s="135" t="s">
        <v>445</v>
      </c>
      <c r="T87" s="135" t="s">
        <v>445</v>
      </c>
      <c r="U87" s="135" t="s">
        <v>445</v>
      </c>
      <c r="V87" s="135" t="s">
        <v>445</v>
      </c>
      <c r="W87" s="135" t="s">
        <v>445</v>
      </c>
      <c r="X87" s="135" t="s">
        <v>445</v>
      </c>
      <c r="Y87" s="135" t="s">
        <v>445</v>
      </c>
      <c r="Z87" s="135" t="s">
        <v>445</v>
      </c>
      <c r="AA87" s="206" t="s">
        <v>445</v>
      </c>
      <c r="AB87" s="348"/>
      <c r="AC87" s="2"/>
      <c r="AD87" s="352" t="str">
        <f t="shared" si="5"/>
        <v>○</v>
      </c>
      <c r="AE87" s="352" t="str">
        <f t="shared" si="6"/>
        <v>○</v>
      </c>
      <c r="AF87" s="352" t="str">
        <f t="shared" si="7"/>
        <v>○</v>
      </c>
      <c r="AG87" s="352" t="str">
        <f t="shared" si="8"/>
        <v>○</v>
      </c>
      <c r="AH87" s="352" t="str">
        <f t="shared" si="9"/>
        <v>○</v>
      </c>
    </row>
    <row r="88" spans="1:34" ht="18" customHeight="1" x14ac:dyDescent="0.2">
      <c r="A88" s="708"/>
      <c r="B88" s="265" t="s">
        <v>299</v>
      </c>
      <c r="C88" s="719"/>
      <c r="D88" s="435">
        <v>0</v>
      </c>
      <c r="E88" s="22"/>
      <c r="F88" s="22"/>
      <c r="G88" s="22"/>
      <c r="H88" s="22"/>
      <c r="I88" s="22"/>
      <c r="J88" s="22"/>
      <c r="K88" s="22"/>
      <c r="L88" s="22"/>
      <c r="M88" s="96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93"/>
      <c r="AB88" s="348"/>
      <c r="AC88" s="2"/>
      <c r="AD88" s="352" t="str">
        <f t="shared" si="5"/>
        <v>○</v>
      </c>
      <c r="AE88" s="352" t="str">
        <f t="shared" si="6"/>
        <v>○</v>
      </c>
      <c r="AF88" s="352" t="str">
        <f t="shared" si="7"/>
        <v>○</v>
      </c>
      <c r="AG88" s="352" t="str">
        <f t="shared" si="8"/>
        <v>○</v>
      </c>
      <c r="AH88" s="352" t="str">
        <f t="shared" si="9"/>
        <v>○</v>
      </c>
    </row>
    <row r="89" spans="1:34" ht="18" customHeight="1" x14ac:dyDescent="0.2">
      <c r="A89" s="708"/>
      <c r="B89" s="264" t="s">
        <v>300</v>
      </c>
      <c r="C89" s="719"/>
      <c r="D89" s="435">
        <v>0</v>
      </c>
      <c r="E89" s="22"/>
      <c r="F89" s="22"/>
      <c r="G89" s="22"/>
      <c r="H89" s="22"/>
      <c r="I89" s="22"/>
      <c r="J89" s="22"/>
      <c r="K89" s="22"/>
      <c r="L89" s="22"/>
      <c r="M89" s="96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93"/>
      <c r="AB89" s="348"/>
      <c r="AC89" s="2"/>
      <c r="AD89" s="352" t="str">
        <f t="shared" si="5"/>
        <v>○</v>
      </c>
      <c r="AE89" s="352" t="str">
        <f t="shared" si="6"/>
        <v>○</v>
      </c>
      <c r="AF89" s="352" t="str">
        <f t="shared" si="7"/>
        <v>○</v>
      </c>
      <c r="AG89" s="352" t="str">
        <f t="shared" si="8"/>
        <v>○</v>
      </c>
      <c r="AH89" s="352" t="str">
        <f t="shared" si="9"/>
        <v>○</v>
      </c>
    </row>
    <row r="90" spans="1:34" ht="18" customHeight="1" x14ac:dyDescent="0.2">
      <c r="A90" s="708"/>
      <c r="B90" s="264" t="s">
        <v>301</v>
      </c>
      <c r="C90" s="719"/>
      <c r="D90" s="435">
        <v>0</v>
      </c>
      <c r="E90" s="22"/>
      <c r="F90" s="22"/>
      <c r="G90" s="22"/>
      <c r="H90" s="22"/>
      <c r="I90" s="22"/>
      <c r="J90" s="22"/>
      <c r="K90" s="22"/>
      <c r="L90" s="22"/>
      <c r="M90" s="96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93"/>
      <c r="AB90" s="348"/>
      <c r="AC90" s="2"/>
      <c r="AD90" s="352" t="str">
        <f t="shared" si="5"/>
        <v>○</v>
      </c>
      <c r="AE90" s="352" t="str">
        <f t="shared" si="6"/>
        <v>○</v>
      </c>
      <c r="AF90" s="352" t="str">
        <f t="shared" si="7"/>
        <v>○</v>
      </c>
      <c r="AG90" s="352" t="str">
        <f t="shared" si="8"/>
        <v>○</v>
      </c>
      <c r="AH90" s="352" t="str">
        <f t="shared" si="9"/>
        <v>○</v>
      </c>
    </row>
    <row r="91" spans="1:34" ht="18" customHeight="1" x14ac:dyDescent="0.2">
      <c r="A91" s="708"/>
      <c r="B91" s="264" t="s">
        <v>302</v>
      </c>
      <c r="C91" s="719"/>
      <c r="D91" s="135" t="s">
        <v>445</v>
      </c>
      <c r="E91" s="135" t="s">
        <v>445</v>
      </c>
      <c r="F91" s="135" t="s">
        <v>445</v>
      </c>
      <c r="G91" s="135" t="s">
        <v>445</v>
      </c>
      <c r="H91" s="135" t="s">
        <v>445</v>
      </c>
      <c r="I91" s="135" t="s">
        <v>445</v>
      </c>
      <c r="J91" s="135" t="s">
        <v>445</v>
      </c>
      <c r="K91" s="135" t="s">
        <v>445</v>
      </c>
      <c r="L91" s="135" t="s">
        <v>445</v>
      </c>
      <c r="M91" s="560" t="s">
        <v>445</v>
      </c>
      <c r="N91" s="135" t="s">
        <v>445</v>
      </c>
      <c r="O91" s="135" t="s">
        <v>445</v>
      </c>
      <c r="P91" s="135" t="s">
        <v>445</v>
      </c>
      <c r="Q91" s="135" t="s">
        <v>445</v>
      </c>
      <c r="R91" s="135" t="s">
        <v>445</v>
      </c>
      <c r="S91" s="135" t="s">
        <v>445</v>
      </c>
      <c r="T91" s="135" t="s">
        <v>445</v>
      </c>
      <c r="U91" s="135" t="s">
        <v>445</v>
      </c>
      <c r="V91" s="135" t="s">
        <v>445</v>
      </c>
      <c r="W91" s="135" t="s">
        <v>445</v>
      </c>
      <c r="X91" s="135" t="s">
        <v>445</v>
      </c>
      <c r="Y91" s="135" t="s">
        <v>445</v>
      </c>
      <c r="Z91" s="135" t="s">
        <v>445</v>
      </c>
      <c r="AA91" s="206" t="s">
        <v>445</v>
      </c>
      <c r="AB91" s="348"/>
      <c r="AC91" s="2"/>
      <c r="AD91" s="352" t="str">
        <f t="shared" si="5"/>
        <v>○</v>
      </c>
      <c r="AE91" s="352" t="str">
        <f t="shared" si="6"/>
        <v>○</v>
      </c>
      <c r="AF91" s="352" t="str">
        <f t="shared" si="7"/>
        <v>○</v>
      </c>
      <c r="AG91" s="352" t="str">
        <f t="shared" si="8"/>
        <v>○</v>
      </c>
      <c r="AH91" s="352" t="str">
        <f t="shared" si="9"/>
        <v>○</v>
      </c>
    </row>
    <row r="92" spans="1:34" ht="18" customHeight="1" x14ac:dyDescent="0.2">
      <c r="A92" s="708"/>
      <c r="B92" s="264" t="s">
        <v>303</v>
      </c>
      <c r="C92" s="719"/>
      <c r="D92" s="22">
        <v>47</v>
      </c>
      <c r="E92" s="38">
        <v>47</v>
      </c>
      <c r="F92" s="38"/>
      <c r="G92" s="38"/>
      <c r="H92" s="38"/>
      <c r="I92" s="139">
        <v>47</v>
      </c>
      <c r="J92" s="131">
        <v>39</v>
      </c>
      <c r="K92" s="38">
        <v>8</v>
      </c>
      <c r="L92" s="132"/>
      <c r="M92" s="414"/>
      <c r="N92" s="38"/>
      <c r="O92" s="38">
        <v>47</v>
      </c>
      <c r="P92" s="38">
        <v>47</v>
      </c>
      <c r="Q92" s="38"/>
      <c r="R92" s="38"/>
      <c r="S92" s="38"/>
      <c r="T92" s="38">
        <v>47</v>
      </c>
      <c r="U92" s="38"/>
      <c r="V92" s="38"/>
      <c r="W92" s="38"/>
      <c r="X92" s="38"/>
      <c r="Y92" s="38"/>
      <c r="Z92" s="38">
        <v>47</v>
      </c>
      <c r="AA92" s="38"/>
      <c r="AB92" s="348"/>
      <c r="AC92" s="2"/>
      <c r="AD92" s="352" t="str">
        <f t="shared" si="5"/>
        <v>○</v>
      </c>
      <c r="AE92" s="352" t="str">
        <f t="shared" si="6"/>
        <v>○</v>
      </c>
      <c r="AF92" s="352" t="str">
        <f t="shared" si="7"/>
        <v>あってない！</v>
      </c>
      <c r="AG92" s="352" t="str">
        <f t="shared" si="8"/>
        <v>○</v>
      </c>
      <c r="AH92" s="352" t="str">
        <f t="shared" si="9"/>
        <v>○</v>
      </c>
    </row>
    <row r="93" spans="1:34" ht="18" customHeight="1" x14ac:dyDescent="0.2">
      <c r="A93" s="708"/>
      <c r="B93" s="264" t="s">
        <v>322</v>
      </c>
      <c r="C93" s="720"/>
      <c r="D93" s="135" t="s">
        <v>445</v>
      </c>
      <c r="E93" s="135" t="s">
        <v>445</v>
      </c>
      <c r="F93" s="135" t="s">
        <v>445</v>
      </c>
      <c r="G93" s="135" t="s">
        <v>445</v>
      </c>
      <c r="H93" s="206" t="s">
        <v>445</v>
      </c>
      <c r="I93" s="135" t="s">
        <v>445</v>
      </c>
      <c r="J93" s="135" t="s">
        <v>445</v>
      </c>
      <c r="K93" s="135" t="s">
        <v>445</v>
      </c>
      <c r="L93" s="499" t="s">
        <v>445</v>
      </c>
      <c r="M93" s="560" t="s">
        <v>445</v>
      </c>
      <c r="N93" s="135" t="s">
        <v>445</v>
      </c>
      <c r="O93" s="135" t="s">
        <v>445</v>
      </c>
      <c r="P93" s="135" t="s">
        <v>445</v>
      </c>
      <c r="Q93" s="135" t="s">
        <v>445</v>
      </c>
      <c r="R93" s="135" t="s">
        <v>445</v>
      </c>
      <c r="S93" s="135" t="s">
        <v>445</v>
      </c>
      <c r="T93" s="135" t="s">
        <v>445</v>
      </c>
      <c r="U93" s="135" t="s">
        <v>445</v>
      </c>
      <c r="V93" s="135" t="s">
        <v>445</v>
      </c>
      <c r="W93" s="135" t="s">
        <v>445</v>
      </c>
      <c r="X93" s="135" t="s">
        <v>445</v>
      </c>
      <c r="Y93" s="135" t="s">
        <v>445</v>
      </c>
      <c r="Z93" s="135" t="s">
        <v>445</v>
      </c>
      <c r="AA93" s="206" t="s">
        <v>445</v>
      </c>
      <c r="AB93" s="348"/>
      <c r="AC93" s="2"/>
      <c r="AD93" s="352" t="str">
        <f t="shared" si="5"/>
        <v>○</v>
      </c>
      <c r="AE93" s="352" t="str">
        <f t="shared" si="6"/>
        <v>○</v>
      </c>
      <c r="AF93" s="352" t="str">
        <f t="shared" si="7"/>
        <v>○</v>
      </c>
      <c r="AG93" s="352" t="str">
        <f t="shared" si="8"/>
        <v>○</v>
      </c>
      <c r="AH93" s="352" t="str">
        <f t="shared" si="9"/>
        <v>○</v>
      </c>
    </row>
    <row r="94" spans="1:34" ht="18" customHeight="1" thickBot="1" x14ac:dyDescent="0.25">
      <c r="A94" s="709"/>
      <c r="B94" s="714" t="s">
        <v>386</v>
      </c>
      <c r="C94" s="715"/>
      <c r="D94" s="36">
        <v>90</v>
      </c>
      <c r="E94" s="36">
        <v>90</v>
      </c>
      <c r="F94" s="36"/>
      <c r="G94" s="36"/>
      <c r="H94" s="95"/>
      <c r="I94" s="36">
        <v>90</v>
      </c>
      <c r="J94" s="818"/>
      <c r="K94" s="818"/>
      <c r="L94" s="818"/>
      <c r="M94" s="818"/>
      <c r="N94" s="818"/>
      <c r="O94" s="818"/>
      <c r="P94" s="818"/>
      <c r="Q94" s="818"/>
      <c r="R94" s="818"/>
      <c r="S94" s="818"/>
      <c r="T94" s="818"/>
      <c r="U94" s="818"/>
      <c r="V94" s="818"/>
      <c r="W94" s="818"/>
      <c r="X94" s="818"/>
      <c r="Y94" s="818"/>
      <c r="Z94" s="818"/>
      <c r="AA94" s="819"/>
      <c r="AB94" s="349"/>
      <c r="AC94" s="2"/>
      <c r="AD94" s="352" t="str">
        <f t="shared" si="5"/>
        <v>○</v>
      </c>
      <c r="AE94" s="352" t="str">
        <f t="shared" si="6"/>
        <v>あってない！</v>
      </c>
      <c r="AF94" s="352" t="str">
        <f t="shared" si="7"/>
        <v>あってない！</v>
      </c>
      <c r="AG94" s="352" t="str">
        <f t="shared" si="8"/>
        <v>あってない！</v>
      </c>
      <c r="AH94" s="352" t="str">
        <f t="shared" si="9"/>
        <v>あってない！</v>
      </c>
    </row>
    <row r="95" spans="1:34" ht="18" customHeight="1" x14ac:dyDescent="0.2">
      <c r="A95" s="707" t="s">
        <v>133</v>
      </c>
      <c r="B95" s="263" t="s">
        <v>304</v>
      </c>
      <c r="C95" s="718" t="s">
        <v>384</v>
      </c>
      <c r="D95" s="445">
        <v>0</v>
      </c>
      <c r="E95" s="34"/>
      <c r="F95" s="34"/>
      <c r="G95" s="34"/>
      <c r="H95" s="34"/>
      <c r="I95" s="34"/>
      <c r="J95" s="34"/>
      <c r="K95" s="34"/>
      <c r="L95" s="34"/>
      <c r="M95" s="167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94"/>
      <c r="AB95" s="347"/>
      <c r="AC95" s="2"/>
      <c r="AD95" s="352" t="str">
        <f t="shared" si="5"/>
        <v>○</v>
      </c>
      <c r="AE95" s="352" t="str">
        <f t="shared" si="6"/>
        <v>○</v>
      </c>
      <c r="AF95" s="352" t="str">
        <f t="shared" si="7"/>
        <v>○</v>
      </c>
      <c r="AG95" s="352" t="str">
        <f t="shared" si="8"/>
        <v>○</v>
      </c>
      <c r="AH95" s="352" t="str">
        <f t="shared" si="9"/>
        <v>○</v>
      </c>
    </row>
    <row r="96" spans="1:34" ht="18" customHeight="1" x14ac:dyDescent="0.2">
      <c r="A96" s="708"/>
      <c r="B96" s="265" t="s">
        <v>305</v>
      </c>
      <c r="C96" s="719"/>
      <c r="D96" s="435">
        <v>0</v>
      </c>
      <c r="E96" s="22"/>
      <c r="F96" s="22"/>
      <c r="G96" s="22"/>
      <c r="H96" s="22"/>
      <c r="I96" s="22"/>
      <c r="J96" s="22"/>
      <c r="K96" s="22"/>
      <c r="L96" s="22"/>
      <c r="M96" s="96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93"/>
      <c r="AB96" s="348"/>
      <c r="AC96" s="2"/>
      <c r="AD96" s="352" t="str">
        <f t="shared" si="5"/>
        <v>○</v>
      </c>
      <c r="AE96" s="352" t="str">
        <f t="shared" si="6"/>
        <v>○</v>
      </c>
      <c r="AF96" s="352" t="str">
        <f t="shared" si="7"/>
        <v>○</v>
      </c>
      <c r="AG96" s="352" t="str">
        <f t="shared" si="8"/>
        <v>○</v>
      </c>
      <c r="AH96" s="352" t="str">
        <f t="shared" si="9"/>
        <v>○</v>
      </c>
    </row>
    <row r="97" spans="1:34" ht="18" customHeight="1" x14ac:dyDescent="0.2">
      <c r="A97" s="708"/>
      <c r="B97" s="264" t="s">
        <v>306</v>
      </c>
      <c r="C97" s="719"/>
      <c r="D97" s="435">
        <v>0</v>
      </c>
      <c r="E97" s="22"/>
      <c r="F97" s="22"/>
      <c r="G97" s="22"/>
      <c r="H97" s="22"/>
      <c r="I97" s="22"/>
      <c r="J97" s="22"/>
      <c r="K97" s="22"/>
      <c r="L97" s="22"/>
      <c r="M97" s="96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93"/>
      <c r="AB97" s="348"/>
      <c r="AC97" s="2"/>
      <c r="AD97" s="352" t="str">
        <f t="shared" si="5"/>
        <v>○</v>
      </c>
      <c r="AE97" s="352" t="str">
        <f t="shared" si="6"/>
        <v>○</v>
      </c>
      <c r="AF97" s="352" t="str">
        <f t="shared" si="7"/>
        <v>○</v>
      </c>
      <c r="AG97" s="352" t="str">
        <f t="shared" si="8"/>
        <v>○</v>
      </c>
      <c r="AH97" s="352" t="str">
        <f t="shared" si="9"/>
        <v>○</v>
      </c>
    </row>
    <row r="98" spans="1:34" ht="18" customHeight="1" x14ac:dyDescent="0.2">
      <c r="A98" s="708"/>
      <c r="B98" s="264" t="s">
        <v>307</v>
      </c>
      <c r="C98" s="719"/>
      <c r="D98" s="435">
        <v>0</v>
      </c>
      <c r="E98" s="22"/>
      <c r="F98" s="22"/>
      <c r="G98" s="22"/>
      <c r="H98" s="22"/>
      <c r="I98" s="22"/>
      <c r="J98" s="22"/>
      <c r="K98" s="22"/>
      <c r="L98" s="22"/>
      <c r="M98" s="96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93"/>
      <c r="AB98" s="348"/>
      <c r="AC98" s="2"/>
      <c r="AD98" s="352" t="str">
        <f t="shared" si="5"/>
        <v>○</v>
      </c>
      <c r="AE98" s="352" t="str">
        <f t="shared" si="6"/>
        <v>○</v>
      </c>
      <c r="AF98" s="352" t="str">
        <f t="shared" si="7"/>
        <v>○</v>
      </c>
      <c r="AG98" s="352" t="str">
        <f t="shared" si="8"/>
        <v>○</v>
      </c>
      <c r="AH98" s="352" t="str">
        <f t="shared" si="9"/>
        <v>○</v>
      </c>
    </row>
    <row r="99" spans="1:34" ht="18" customHeight="1" x14ac:dyDescent="0.2">
      <c r="A99" s="708"/>
      <c r="B99" s="264" t="s">
        <v>321</v>
      </c>
      <c r="C99" s="720"/>
      <c r="D99" s="435">
        <v>0</v>
      </c>
      <c r="E99" s="22"/>
      <c r="F99" s="22"/>
      <c r="G99" s="22"/>
      <c r="H99" s="22"/>
      <c r="I99" s="22"/>
      <c r="J99" s="22"/>
      <c r="K99" s="22"/>
      <c r="L99" s="22"/>
      <c r="M99" s="96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93"/>
      <c r="AB99" s="348"/>
      <c r="AC99" s="2"/>
      <c r="AD99" s="352" t="str">
        <f t="shared" si="5"/>
        <v>○</v>
      </c>
      <c r="AE99" s="352" t="str">
        <f t="shared" si="6"/>
        <v>○</v>
      </c>
      <c r="AF99" s="352" t="str">
        <f t="shared" si="7"/>
        <v>○</v>
      </c>
      <c r="AG99" s="352" t="str">
        <f t="shared" si="8"/>
        <v>○</v>
      </c>
      <c r="AH99" s="352" t="str">
        <f t="shared" si="9"/>
        <v>○</v>
      </c>
    </row>
    <row r="100" spans="1:34" ht="18" customHeight="1" thickBot="1" x14ac:dyDescent="0.25">
      <c r="A100" s="709"/>
      <c r="B100" s="714" t="s">
        <v>386</v>
      </c>
      <c r="C100" s="715"/>
      <c r="D100" s="437">
        <v>0</v>
      </c>
      <c r="E100" s="36"/>
      <c r="F100" s="36"/>
      <c r="G100" s="36"/>
      <c r="H100" s="36"/>
      <c r="I100" s="36"/>
      <c r="J100" s="818"/>
      <c r="K100" s="818"/>
      <c r="L100" s="818"/>
      <c r="M100" s="818"/>
      <c r="N100" s="818"/>
      <c r="O100" s="818"/>
      <c r="P100" s="818"/>
      <c r="Q100" s="818"/>
      <c r="R100" s="818"/>
      <c r="S100" s="818"/>
      <c r="T100" s="818"/>
      <c r="U100" s="818"/>
      <c r="V100" s="818"/>
      <c r="W100" s="818"/>
      <c r="X100" s="818"/>
      <c r="Y100" s="818"/>
      <c r="Z100" s="818"/>
      <c r="AA100" s="819"/>
      <c r="AB100" s="349"/>
      <c r="AC100" s="2"/>
      <c r="AD100" s="352" t="str">
        <f t="shared" si="5"/>
        <v>○</v>
      </c>
      <c r="AE100" s="352" t="str">
        <f t="shared" si="6"/>
        <v>○</v>
      </c>
      <c r="AF100" s="352" t="str">
        <f t="shared" si="7"/>
        <v>○</v>
      </c>
      <c r="AG100" s="352" t="str">
        <f t="shared" si="8"/>
        <v>○</v>
      </c>
      <c r="AH100" s="352" t="str">
        <f t="shared" si="9"/>
        <v>○</v>
      </c>
    </row>
    <row r="101" spans="1:34" ht="18" customHeight="1" x14ac:dyDescent="0.2">
      <c r="A101" s="707" t="s">
        <v>170</v>
      </c>
      <c r="B101" s="263" t="s">
        <v>308</v>
      </c>
      <c r="C101" s="718" t="s">
        <v>384</v>
      </c>
      <c r="D101" s="34">
        <v>51</v>
      </c>
      <c r="E101" s="34">
        <v>20</v>
      </c>
      <c r="F101" s="34"/>
      <c r="G101" s="34"/>
      <c r="H101" s="34">
        <v>31</v>
      </c>
      <c r="I101" s="34"/>
      <c r="J101" s="34"/>
      <c r="K101" s="34"/>
      <c r="L101" s="34">
        <v>51</v>
      </c>
      <c r="M101" s="167">
        <v>16</v>
      </c>
      <c r="N101" s="34"/>
      <c r="O101" s="34">
        <v>35</v>
      </c>
      <c r="P101" s="34">
        <v>35</v>
      </c>
      <c r="Q101" s="34"/>
      <c r="R101" s="34"/>
      <c r="S101" s="34"/>
      <c r="T101" s="34"/>
      <c r="U101" s="34">
        <v>51</v>
      </c>
      <c r="V101" s="34"/>
      <c r="W101" s="34">
        <v>51</v>
      </c>
      <c r="X101" s="34"/>
      <c r="Y101" s="34"/>
      <c r="Z101" s="34">
        <v>47</v>
      </c>
      <c r="AA101" s="94">
        <v>4</v>
      </c>
      <c r="AB101" s="347"/>
      <c r="AC101" s="2"/>
      <c r="AD101" s="352" t="str">
        <f t="shared" si="5"/>
        <v>○</v>
      </c>
      <c r="AE101" s="352" t="str">
        <f t="shared" si="6"/>
        <v>○</v>
      </c>
      <c r="AF101" s="352" t="str">
        <f t="shared" si="7"/>
        <v>あってない！</v>
      </c>
      <c r="AG101" s="352" t="str">
        <f t="shared" si="8"/>
        <v>あってない！</v>
      </c>
      <c r="AH101" s="352" t="str">
        <f t="shared" si="9"/>
        <v>○</v>
      </c>
    </row>
    <row r="102" spans="1:34" ht="18" customHeight="1" x14ac:dyDescent="0.2">
      <c r="A102" s="708"/>
      <c r="B102" s="264" t="s">
        <v>309</v>
      </c>
      <c r="C102" s="719"/>
      <c r="D102" s="22">
        <v>142</v>
      </c>
      <c r="E102" s="22">
        <v>142</v>
      </c>
      <c r="F102" s="22"/>
      <c r="G102" s="22"/>
      <c r="H102" s="22"/>
      <c r="I102" s="22">
        <v>63</v>
      </c>
      <c r="J102" s="22"/>
      <c r="K102" s="22"/>
      <c r="L102" s="22">
        <v>142</v>
      </c>
      <c r="M102" s="96">
        <v>91</v>
      </c>
      <c r="N102" s="22">
        <v>31</v>
      </c>
      <c r="O102" s="22">
        <v>51</v>
      </c>
      <c r="P102" s="22">
        <v>51</v>
      </c>
      <c r="Q102" s="22"/>
      <c r="R102" s="22"/>
      <c r="S102" s="22"/>
      <c r="T102" s="22">
        <v>106</v>
      </c>
      <c r="U102" s="22">
        <v>36</v>
      </c>
      <c r="V102" s="22"/>
      <c r="W102" s="22">
        <v>36</v>
      </c>
      <c r="X102" s="22"/>
      <c r="Y102" s="22"/>
      <c r="Z102" s="22">
        <v>140</v>
      </c>
      <c r="AA102" s="93">
        <v>2</v>
      </c>
      <c r="AB102" s="348"/>
      <c r="AC102" s="2"/>
      <c r="AD102" s="352" t="str">
        <f t="shared" si="5"/>
        <v>○</v>
      </c>
      <c r="AE102" s="352" t="str">
        <f t="shared" si="6"/>
        <v>○</v>
      </c>
      <c r="AF102" s="352" t="str">
        <f t="shared" si="7"/>
        <v>あってない！</v>
      </c>
      <c r="AG102" s="352" t="str">
        <f t="shared" si="8"/>
        <v>あってない！</v>
      </c>
      <c r="AH102" s="352" t="str">
        <f t="shared" si="9"/>
        <v>○</v>
      </c>
    </row>
    <row r="103" spans="1:34" ht="18" customHeight="1" x14ac:dyDescent="0.2">
      <c r="A103" s="708"/>
      <c r="B103" s="264" t="s">
        <v>310</v>
      </c>
      <c r="C103" s="719"/>
      <c r="D103" s="135" t="s">
        <v>445</v>
      </c>
      <c r="E103" s="135" t="s">
        <v>445</v>
      </c>
      <c r="F103" s="135" t="s">
        <v>445</v>
      </c>
      <c r="G103" s="135" t="s">
        <v>445</v>
      </c>
      <c r="H103" s="135" t="s">
        <v>445</v>
      </c>
      <c r="I103" s="135" t="s">
        <v>445</v>
      </c>
      <c r="J103" s="135" t="s">
        <v>445</v>
      </c>
      <c r="K103" s="135" t="s">
        <v>445</v>
      </c>
      <c r="L103" s="135" t="s">
        <v>445</v>
      </c>
      <c r="M103" s="560" t="s">
        <v>445</v>
      </c>
      <c r="N103" s="135" t="s">
        <v>445</v>
      </c>
      <c r="O103" s="135" t="s">
        <v>445</v>
      </c>
      <c r="P103" s="135" t="s">
        <v>445</v>
      </c>
      <c r="Q103" s="135" t="s">
        <v>445</v>
      </c>
      <c r="R103" s="135" t="s">
        <v>445</v>
      </c>
      <c r="S103" s="135" t="s">
        <v>445</v>
      </c>
      <c r="T103" s="135" t="s">
        <v>445</v>
      </c>
      <c r="U103" s="135" t="s">
        <v>445</v>
      </c>
      <c r="V103" s="135" t="s">
        <v>445</v>
      </c>
      <c r="W103" s="135" t="s">
        <v>445</v>
      </c>
      <c r="X103" s="135" t="s">
        <v>445</v>
      </c>
      <c r="Y103" s="135" t="s">
        <v>445</v>
      </c>
      <c r="Z103" s="135" t="s">
        <v>445</v>
      </c>
      <c r="AA103" s="206" t="s">
        <v>445</v>
      </c>
      <c r="AB103" s="348"/>
      <c r="AC103" s="2"/>
      <c r="AD103" s="352" t="str">
        <f t="shared" si="5"/>
        <v>○</v>
      </c>
      <c r="AE103" s="352" t="str">
        <f t="shared" si="6"/>
        <v>○</v>
      </c>
      <c r="AF103" s="352" t="str">
        <f t="shared" si="7"/>
        <v>○</v>
      </c>
      <c r="AG103" s="352" t="str">
        <f t="shared" si="8"/>
        <v>○</v>
      </c>
      <c r="AH103" s="352" t="str">
        <f t="shared" si="9"/>
        <v>○</v>
      </c>
    </row>
    <row r="104" spans="1:34" ht="18" customHeight="1" x14ac:dyDescent="0.2">
      <c r="A104" s="708"/>
      <c r="B104" s="264" t="s">
        <v>311</v>
      </c>
      <c r="C104" s="719"/>
      <c r="D104" s="135" t="s">
        <v>445</v>
      </c>
      <c r="E104" s="135" t="s">
        <v>445</v>
      </c>
      <c r="F104" s="135" t="s">
        <v>445</v>
      </c>
      <c r="G104" s="135" t="s">
        <v>445</v>
      </c>
      <c r="H104" s="135" t="s">
        <v>445</v>
      </c>
      <c r="I104" s="135" t="s">
        <v>445</v>
      </c>
      <c r="J104" s="135" t="s">
        <v>445</v>
      </c>
      <c r="K104" s="135" t="s">
        <v>445</v>
      </c>
      <c r="L104" s="135" t="s">
        <v>445</v>
      </c>
      <c r="M104" s="560" t="s">
        <v>445</v>
      </c>
      <c r="N104" s="135" t="s">
        <v>445</v>
      </c>
      <c r="O104" s="135" t="s">
        <v>445</v>
      </c>
      <c r="P104" s="135" t="s">
        <v>445</v>
      </c>
      <c r="Q104" s="135" t="s">
        <v>445</v>
      </c>
      <c r="R104" s="135" t="s">
        <v>445</v>
      </c>
      <c r="S104" s="135" t="s">
        <v>445</v>
      </c>
      <c r="T104" s="135" t="s">
        <v>445</v>
      </c>
      <c r="U104" s="135" t="s">
        <v>445</v>
      </c>
      <c r="V104" s="135" t="s">
        <v>445</v>
      </c>
      <c r="W104" s="135" t="s">
        <v>445</v>
      </c>
      <c r="X104" s="135" t="s">
        <v>445</v>
      </c>
      <c r="Y104" s="135" t="s">
        <v>445</v>
      </c>
      <c r="Z104" s="135" t="s">
        <v>445</v>
      </c>
      <c r="AA104" s="206" t="s">
        <v>445</v>
      </c>
      <c r="AB104" s="348"/>
      <c r="AC104" s="2"/>
      <c r="AD104" s="352" t="str">
        <f t="shared" si="5"/>
        <v>○</v>
      </c>
      <c r="AE104" s="352" t="str">
        <f t="shared" si="6"/>
        <v>○</v>
      </c>
      <c r="AF104" s="352" t="str">
        <f t="shared" si="7"/>
        <v>○</v>
      </c>
      <c r="AG104" s="352" t="str">
        <f t="shared" si="8"/>
        <v>○</v>
      </c>
      <c r="AH104" s="352" t="str">
        <f t="shared" si="9"/>
        <v>○</v>
      </c>
    </row>
    <row r="105" spans="1:34" ht="18" customHeight="1" x14ac:dyDescent="0.2">
      <c r="A105" s="708"/>
      <c r="B105" s="264" t="s">
        <v>322</v>
      </c>
      <c r="C105" s="720"/>
      <c r="D105" s="135" t="s">
        <v>445</v>
      </c>
      <c r="E105" s="135" t="s">
        <v>445</v>
      </c>
      <c r="F105" s="470" t="s">
        <v>445</v>
      </c>
      <c r="G105" s="470" t="s">
        <v>445</v>
      </c>
      <c r="H105" s="135" t="s">
        <v>445</v>
      </c>
      <c r="I105" s="135" t="s">
        <v>445</v>
      </c>
      <c r="J105" s="470" t="s">
        <v>445</v>
      </c>
      <c r="K105" s="470" t="s">
        <v>445</v>
      </c>
      <c r="L105" s="135" t="s">
        <v>445</v>
      </c>
      <c r="M105" s="560" t="s">
        <v>445</v>
      </c>
      <c r="N105" s="135" t="s">
        <v>445</v>
      </c>
      <c r="O105" s="135" t="s">
        <v>445</v>
      </c>
      <c r="P105" s="135" t="s">
        <v>445</v>
      </c>
      <c r="Q105" s="470" t="s">
        <v>445</v>
      </c>
      <c r="R105" s="470" t="s">
        <v>445</v>
      </c>
      <c r="S105" s="470" t="s">
        <v>445</v>
      </c>
      <c r="T105" s="135" t="s">
        <v>445</v>
      </c>
      <c r="U105" s="135" t="s">
        <v>445</v>
      </c>
      <c r="V105" s="470" t="s">
        <v>445</v>
      </c>
      <c r="W105" s="135" t="s">
        <v>445</v>
      </c>
      <c r="X105" s="470" t="s">
        <v>445</v>
      </c>
      <c r="Y105" s="470" t="s">
        <v>445</v>
      </c>
      <c r="Z105" s="135" t="s">
        <v>445</v>
      </c>
      <c r="AA105" s="206" t="s">
        <v>445</v>
      </c>
      <c r="AB105" s="350"/>
      <c r="AC105" s="2"/>
      <c r="AD105" s="352" t="str">
        <f t="shared" si="5"/>
        <v>○</v>
      </c>
      <c r="AE105" s="352" t="str">
        <f t="shared" si="6"/>
        <v>○</v>
      </c>
      <c r="AF105" s="352" t="str">
        <f t="shared" si="7"/>
        <v>○</v>
      </c>
      <c r="AG105" s="352" t="str">
        <f t="shared" si="8"/>
        <v>○</v>
      </c>
      <c r="AH105" s="352" t="str">
        <f t="shared" si="9"/>
        <v>○</v>
      </c>
    </row>
    <row r="106" spans="1:34" ht="18" customHeight="1" thickBot="1" x14ac:dyDescent="0.25">
      <c r="A106" s="709"/>
      <c r="B106" s="714" t="s">
        <v>386</v>
      </c>
      <c r="C106" s="715"/>
      <c r="D106" s="36">
        <v>248</v>
      </c>
      <c r="E106" s="36">
        <v>235</v>
      </c>
      <c r="F106" s="36"/>
      <c r="G106" s="36"/>
      <c r="H106" s="36">
        <v>13</v>
      </c>
      <c r="I106" s="36">
        <v>60</v>
      </c>
      <c r="J106" s="818"/>
      <c r="K106" s="818"/>
      <c r="L106" s="818"/>
      <c r="M106" s="818"/>
      <c r="N106" s="818"/>
      <c r="O106" s="818"/>
      <c r="P106" s="818"/>
      <c r="Q106" s="818"/>
      <c r="R106" s="818"/>
      <c r="S106" s="818"/>
      <c r="T106" s="818"/>
      <c r="U106" s="818"/>
      <c r="V106" s="818"/>
      <c r="W106" s="818"/>
      <c r="X106" s="818"/>
      <c r="Y106" s="818"/>
      <c r="Z106" s="818"/>
      <c r="AA106" s="819"/>
      <c r="AB106" s="349"/>
      <c r="AC106" s="2"/>
      <c r="AD106" s="352" t="str">
        <f t="shared" si="5"/>
        <v>○</v>
      </c>
      <c r="AE106" s="352" t="str">
        <f t="shared" si="6"/>
        <v>あってない！</v>
      </c>
      <c r="AF106" s="352" t="str">
        <f t="shared" si="7"/>
        <v>あってない！</v>
      </c>
      <c r="AG106" s="352" t="str">
        <f t="shared" si="8"/>
        <v>あってない！</v>
      </c>
      <c r="AH106" s="352" t="str">
        <f t="shared" si="9"/>
        <v>あってない！</v>
      </c>
    </row>
    <row r="107" spans="1:34" ht="18" customHeight="1" x14ac:dyDescent="0.2">
      <c r="A107" s="707" t="s">
        <v>134</v>
      </c>
      <c r="B107" s="235" t="s">
        <v>312</v>
      </c>
      <c r="C107" s="718" t="s">
        <v>384</v>
      </c>
      <c r="D107" s="34">
        <v>5</v>
      </c>
      <c r="E107" s="34">
        <v>5</v>
      </c>
      <c r="F107" s="34"/>
      <c r="G107" s="34"/>
      <c r="H107" s="34"/>
      <c r="I107" s="34">
        <v>5</v>
      </c>
      <c r="J107" s="34"/>
      <c r="K107" s="34">
        <v>5</v>
      </c>
      <c r="L107" s="34"/>
      <c r="M107" s="167"/>
      <c r="N107" s="34"/>
      <c r="O107" s="34">
        <v>5</v>
      </c>
      <c r="P107" s="34">
        <v>5</v>
      </c>
      <c r="Q107" s="34"/>
      <c r="R107" s="34"/>
      <c r="S107" s="34"/>
      <c r="T107" s="34">
        <v>5</v>
      </c>
      <c r="U107" s="34"/>
      <c r="V107" s="34"/>
      <c r="W107" s="34"/>
      <c r="X107" s="34"/>
      <c r="Y107" s="34"/>
      <c r="Z107" s="34"/>
      <c r="AA107" s="94">
        <v>5</v>
      </c>
      <c r="AB107" s="351"/>
      <c r="AC107" s="2"/>
      <c r="AD107" s="352" t="str">
        <f t="shared" si="5"/>
        <v>○</v>
      </c>
      <c r="AE107" s="352" t="str">
        <f t="shared" si="6"/>
        <v>○</v>
      </c>
      <c r="AF107" s="352" t="str">
        <f t="shared" si="7"/>
        <v>あってない！</v>
      </c>
      <c r="AG107" s="352" t="str">
        <f t="shared" si="8"/>
        <v>○</v>
      </c>
      <c r="AH107" s="352" t="str">
        <f t="shared" si="9"/>
        <v>○</v>
      </c>
    </row>
    <row r="108" spans="1:34" ht="18" customHeight="1" x14ac:dyDescent="0.2">
      <c r="A108" s="708"/>
      <c r="B108" s="234" t="s">
        <v>313</v>
      </c>
      <c r="C108" s="719"/>
      <c r="D108" s="435">
        <v>0</v>
      </c>
      <c r="E108" s="22"/>
      <c r="F108" s="22"/>
      <c r="G108" s="22"/>
      <c r="H108" s="22"/>
      <c r="I108" s="22"/>
      <c r="J108" s="22"/>
      <c r="K108" s="22"/>
      <c r="L108" s="22"/>
      <c r="M108" s="96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93"/>
      <c r="AB108" s="348"/>
      <c r="AC108" s="2"/>
      <c r="AD108" s="352" t="str">
        <f t="shared" si="5"/>
        <v>○</v>
      </c>
      <c r="AE108" s="352" t="str">
        <f t="shared" si="6"/>
        <v>○</v>
      </c>
      <c r="AF108" s="352" t="str">
        <f t="shared" si="7"/>
        <v>○</v>
      </c>
      <c r="AG108" s="352" t="str">
        <f t="shared" si="8"/>
        <v>○</v>
      </c>
      <c r="AH108" s="352" t="str">
        <f t="shared" si="9"/>
        <v>○</v>
      </c>
    </row>
    <row r="109" spans="1:34" ht="18" customHeight="1" x14ac:dyDescent="0.2">
      <c r="A109" s="708"/>
      <c r="B109" s="234" t="s">
        <v>314</v>
      </c>
      <c r="C109" s="719"/>
      <c r="D109" s="22">
        <v>15</v>
      </c>
      <c r="E109" s="22">
        <v>15</v>
      </c>
      <c r="F109" s="22"/>
      <c r="G109" s="22"/>
      <c r="H109" s="22"/>
      <c r="I109" s="22">
        <v>15</v>
      </c>
      <c r="J109" s="22"/>
      <c r="K109" s="22"/>
      <c r="L109" s="22">
        <v>15</v>
      </c>
      <c r="M109" s="96">
        <v>15</v>
      </c>
      <c r="N109" s="22">
        <v>15</v>
      </c>
      <c r="O109" s="22"/>
      <c r="P109" s="22"/>
      <c r="Q109" s="22"/>
      <c r="R109" s="22"/>
      <c r="S109" s="22"/>
      <c r="T109" s="22">
        <v>15</v>
      </c>
      <c r="U109" s="22"/>
      <c r="V109" s="22"/>
      <c r="W109" s="22"/>
      <c r="X109" s="22"/>
      <c r="Y109" s="22"/>
      <c r="Z109" s="22"/>
      <c r="AA109" s="93">
        <v>15</v>
      </c>
      <c r="AB109" s="348"/>
      <c r="AC109" s="2"/>
      <c r="AD109" s="352" t="str">
        <f t="shared" si="5"/>
        <v>○</v>
      </c>
      <c r="AE109" s="352" t="str">
        <f t="shared" si="6"/>
        <v>○</v>
      </c>
      <c r="AF109" s="352" t="str">
        <f t="shared" si="7"/>
        <v>あってない！</v>
      </c>
      <c r="AG109" s="352" t="str">
        <f t="shared" si="8"/>
        <v>○</v>
      </c>
      <c r="AH109" s="352" t="str">
        <f t="shared" si="9"/>
        <v>○</v>
      </c>
    </row>
    <row r="110" spans="1:34" ht="18" customHeight="1" x14ac:dyDescent="0.2">
      <c r="A110" s="708"/>
      <c r="B110" s="234" t="s">
        <v>315</v>
      </c>
      <c r="C110" s="719"/>
      <c r="D110" s="135" t="s">
        <v>445</v>
      </c>
      <c r="E110" s="135" t="s">
        <v>445</v>
      </c>
      <c r="F110" s="135" t="s">
        <v>445</v>
      </c>
      <c r="G110" s="135" t="s">
        <v>445</v>
      </c>
      <c r="H110" s="135" t="s">
        <v>445</v>
      </c>
      <c r="I110" s="135" t="s">
        <v>445</v>
      </c>
      <c r="J110" s="135" t="s">
        <v>445</v>
      </c>
      <c r="K110" s="135" t="s">
        <v>445</v>
      </c>
      <c r="L110" s="135" t="s">
        <v>445</v>
      </c>
      <c r="M110" s="560" t="s">
        <v>445</v>
      </c>
      <c r="N110" s="135" t="s">
        <v>445</v>
      </c>
      <c r="O110" s="135" t="s">
        <v>445</v>
      </c>
      <c r="P110" s="135" t="s">
        <v>445</v>
      </c>
      <c r="Q110" s="135" t="s">
        <v>445</v>
      </c>
      <c r="R110" s="135" t="s">
        <v>445</v>
      </c>
      <c r="S110" s="135" t="s">
        <v>445</v>
      </c>
      <c r="T110" s="135" t="s">
        <v>445</v>
      </c>
      <c r="U110" s="135" t="s">
        <v>445</v>
      </c>
      <c r="V110" s="135" t="s">
        <v>445</v>
      </c>
      <c r="W110" s="135" t="s">
        <v>445</v>
      </c>
      <c r="X110" s="135" t="s">
        <v>445</v>
      </c>
      <c r="Y110" s="135" t="s">
        <v>445</v>
      </c>
      <c r="Z110" s="135" t="s">
        <v>445</v>
      </c>
      <c r="AA110" s="206" t="s">
        <v>445</v>
      </c>
      <c r="AB110" s="348"/>
      <c r="AC110" s="2"/>
      <c r="AD110" s="352" t="str">
        <f t="shared" si="5"/>
        <v>○</v>
      </c>
      <c r="AE110" s="352" t="str">
        <f t="shared" si="6"/>
        <v>○</v>
      </c>
      <c r="AF110" s="352" t="str">
        <f t="shared" si="7"/>
        <v>○</v>
      </c>
      <c r="AG110" s="352" t="str">
        <f t="shared" si="8"/>
        <v>○</v>
      </c>
      <c r="AH110" s="352" t="str">
        <f t="shared" si="9"/>
        <v>○</v>
      </c>
    </row>
    <row r="111" spans="1:34" ht="18" customHeight="1" x14ac:dyDescent="0.2">
      <c r="A111" s="708"/>
      <c r="B111" s="234" t="s">
        <v>316</v>
      </c>
      <c r="C111" s="719"/>
      <c r="D111" s="435">
        <v>0</v>
      </c>
      <c r="E111" s="22"/>
      <c r="F111" s="22"/>
      <c r="G111" s="22"/>
      <c r="H111" s="22"/>
      <c r="I111" s="22"/>
      <c r="J111" s="22"/>
      <c r="K111" s="22"/>
      <c r="L111" s="22"/>
      <c r="M111" s="96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93"/>
      <c r="AB111" s="348"/>
      <c r="AC111" s="2"/>
      <c r="AD111" s="352" t="str">
        <f t="shared" si="5"/>
        <v>○</v>
      </c>
      <c r="AE111" s="352" t="str">
        <f t="shared" si="6"/>
        <v>○</v>
      </c>
      <c r="AF111" s="352" t="str">
        <f t="shared" si="7"/>
        <v>○</v>
      </c>
      <c r="AG111" s="352" t="str">
        <f t="shared" si="8"/>
        <v>○</v>
      </c>
      <c r="AH111" s="352" t="str">
        <f t="shared" si="9"/>
        <v>○</v>
      </c>
    </row>
    <row r="112" spans="1:34" ht="18" customHeight="1" x14ac:dyDescent="0.2">
      <c r="A112" s="708"/>
      <c r="B112" s="265" t="s">
        <v>317</v>
      </c>
      <c r="C112" s="719"/>
      <c r="D112" s="435">
        <v>0</v>
      </c>
      <c r="E112" s="22"/>
      <c r="F112" s="22"/>
      <c r="G112" s="22"/>
      <c r="H112" s="22"/>
      <c r="I112" s="22"/>
      <c r="J112" s="22"/>
      <c r="K112" s="22"/>
      <c r="L112" s="22"/>
      <c r="M112" s="96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93"/>
      <c r="AB112" s="348"/>
      <c r="AC112" s="2"/>
      <c r="AD112" s="352" t="str">
        <f t="shared" si="5"/>
        <v>○</v>
      </c>
      <c r="AE112" s="352" t="str">
        <f t="shared" si="6"/>
        <v>○</v>
      </c>
      <c r="AF112" s="352" t="str">
        <f t="shared" si="7"/>
        <v>○</v>
      </c>
      <c r="AG112" s="352" t="str">
        <f t="shared" si="8"/>
        <v>○</v>
      </c>
      <c r="AH112" s="352" t="str">
        <f t="shared" si="9"/>
        <v>○</v>
      </c>
    </row>
    <row r="113" spans="1:34" ht="18" customHeight="1" x14ac:dyDescent="0.2">
      <c r="A113" s="708"/>
      <c r="B113" s="264" t="s">
        <v>318</v>
      </c>
      <c r="C113" s="719"/>
      <c r="D113" s="435">
        <v>0</v>
      </c>
      <c r="E113" s="38"/>
      <c r="F113" s="38"/>
      <c r="G113" s="38"/>
      <c r="H113" s="132"/>
      <c r="I113" s="37"/>
      <c r="J113" s="131"/>
      <c r="K113" s="38"/>
      <c r="L113" s="132"/>
      <c r="M113" s="414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48"/>
      <c r="AC113" s="2"/>
      <c r="AD113" s="352" t="str">
        <f t="shared" si="5"/>
        <v>○</v>
      </c>
      <c r="AE113" s="352" t="str">
        <f t="shared" si="6"/>
        <v>○</v>
      </c>
      <c r="AF113" s="352" t="str">
        <f t="shared" si="7"/>
        <v>○</v>
      </c>
      <c r="AG113" s="352" t="str">
        <f t="shared" si="8"/>
        <v>○</v>
      </c>
      <c r="AH113" s="352" t="str">
        <f t="shared" si="9"/>
        <v>○</v>
      </c>
    </row>
    <row r="114" spans="1:34" ht="18" customHeight="1" x14ac:dyDescent="0.2">
      <c r="A114" s="708"/>
      <c r="B114" s="264" t="s">
        <v>319</v>
      </c>
      <c r="C114" s="719"/>
      <c r="D114" s="135" t="s">
        <v>445</v>
      </c>
      <c r="E114" s="135" t="s">
        <v>445</v>
      </c>
      <c r="F114" s="135" t="s">
        <v>445</v>
      </c>
      <c r="G114" s="135" t="s">
        <v>445</v>
      </c>
      <c r="H114" s="135" t="s">
        <v>445</v>
      </c>
      <c r="I114" s="135" t="s">
        <v>445</v>
      </c>
      <c r="J114" s="135" t="s">
        <v>445</v>
      </c>
      <c r="K114" s="135" t="s">
        <v>445</v>
      </c>
      <c r="L114" s="135" t="s">
        <v>445</v>
      </c>
      <c r="M114" s="560" t="s">
        <v>445</v>
      </c>
      <c r="N114" s="135" t="s">
        <v>445</v>
      </c>
      <c r="O114" s="135" t="s">
        <v>445</v>
      </c>
      <c r="P114" s="135" t="s">
        <v>445</v>
      </c>
      <c r="Q114" s="135" t="s">
        <v>445</v>
      </c>
      <c r="R114" s="135" t="s">
        <v>445</v>
      </c>
      <c r="S114" s="135" t="s">
        <v>445</v>
      </c>
      <c r="T114" s="135" t="s">
        <v>445</v>
      </c>
      <c r="U114" s="135" t="s">
        <v>445</v>
      </c>
      <c r="V114" s="135" t="s">
        <v>445</v>
      </c>
      <c r="W114" s="135" t="s">
        <v>445</v>
      </c>
      <c r="X114" s="135" t="s">
        <v>445</v>
      </c>
      <c r="Y114" s="135" t="s">
        <v>445</v>
      </c>
      <c r="Z114" s="135" t="s">
        <v>445</v>
      </c>
      <c r="AA114" s="206" t="s">
        <v>445</v>
      </c>
      <c r="AB114" s="348"/>
      <c r="AC114" s="2"/>
      <c r="AD114" s="352" t="str">
        <f t="shared" si="5"/>
        <v>○</v>
      </c>
      <c r="AE114" s="352" t="str">
        <f t="shared" si="6"/>
        <v>○</v>
      </c>
      <c r="AF114" s="352" t="str">
        <f t="shared" si="7"/>
        <v>○</v>
      </c>
      <c r="AG114" s="352" t="str">
        <f t="shared" si="8"/>
        <v>○</v>
      </c>
      <c r="AH114" s="352" t="str">
        <f t="shared" si="9"/>
        <v>○</v>
      </c>
    </row>
    <row r="115" spans="1:34" ht="18" customHeight="1" x14ac:dyDescent="0.2">
      <c r="A115" s="708"/>
      <c r="B115" s="264" t="s">
        <v>322</v>
      </c>
      <c r="C115" s="720"/>
      <c r="D115" s="135" t="s">
        <v>445</v>
      </c>
      <c r="E115" s="135" t="s">
        <v>445</v>
      </c>
      <c r="F115" s="135" t="s">
        <v>445</v>
      </c>
      <c r="G115" s="470" t="s">
        <v>445</v>
      </c>
      <c r="H115" s="470" t="s">
        <v>445</v>
      </c>
      <c r="I115" s="135" t="s">
        <v>445</v>
      </c>
      <c r="J115" s="470" t="s">
        <v>445</v>
      </c>
      <c r="K115" s="135" t="s">
        <v>445</v>
      </c>
      <c r="L115" s="135" t="s">
        <v>445</v>
      </c>
      <c r="M115" s="560" t="s">
        <v>445</v>
      </c>
      <c r="N115" s="135" t="s">
        <v>445</v>
      </c>
      <c r="O115" s="135" t="s">
        <v>445</v>
      </c>
      <c r="P115" s="135" t="s">
        <v>445</v>
      </c>
      <c r="Q115" s="470" t="s">
        <v>445</v>
      </c>
      <c r="R115" s="470" t="s">
        <v>445</v>
      </c>
      <c r="S115" s="470" t="s">
        <v>445</v>
      </c>
      <c r="T115" s="135" t="s">
        <v>445</v>
      </c>
      <c r="U115" s="470" t="s">
        <v>445</v>
      </c>
      <c r="V115" s="470" t="s">
        <v>445</v>
      </c>
      <c r="W115" s="470" t="s">
        <v>445</v>
      </c>
      <c r="X115" s="470" t="s">
        <v>445</v>
      </c>
      <c r="Y115" s="470" t="s">
        <v>445</v>
      </c>
      <c r="Z115" s="470" t="s">
        <v>445</v>
      </c>
      <c r="AA115" s="206" t="s">
        <v>445</v>
      </c>
      <c r="AB115" s="350"/>
      <c r="AC115" s="2"/>
      <c r="AD115" s="352" t="str">
        <f t="shared" si="5"/>
        <v>○</v>
      </c>
      <c r="AE115" s="352" t="str">
        <f t="shared" si="6"/>
        <v>○</v>
      </c>
      <c r="AF115" s="352" t="str">
        <f t="shared" si="7"/>
        <v>○</v>
      </c>
      <c r="AG115" s="352" t="str">
        <f t="shared" si="8"/>
        <v>○</v>
      </c>
      <c r="AH115" s="352" t="str">
        <f t="shared" si="9"/>
        <v>○</v>
      </c>
    </row>
    <row r="116" spans="1:34" ht="18" customHeight="1" thickBot="1" x14ac:dyDescent="0.25">
      <c r="A116" s="709"/>
      <c r="B116" s="714" t="s">
        <v>386</v>
      </c>
      <c r="C116" s="715"/>
      <c r="D116" s="437">
        <v>0</v>
      </c>
      <c r="E116" s="36"/>
      <c r="F116" s="36"/>
      <c r="G116" s="36"/>
      <c r="H116" s="95"/>
      <c r="I116" s="36"/>
      <c r="J116" s="819"/>
      <c r="K116" s="820"/>
      <c r="L116" s="820"/>
      <c r="M116" s="820"/>
      <c r="N116" s="820"/>
      <c r="O116" s="820"/>
      <c r="P116" s="820"/>
      <c r="Q116" s="820"/>
      <c r="R116" s="820"/>
      <c r="S116" s="820"/>
      <c r="T116" s="820"/>
      <c r="U116" s="820"/>
      <c r="V116" s="820"/>
      <c r="W116" s="820"/>
      <c r="X116" s="820"/>
      <c r="Y116" s="820"/>
      <c r="Z116" s="820"/>
      <c r="AA116" s="820"/>
      <c r="AB116" s="349"/>
      <c r="AC116" s="2"/>
      <c r="AD116" s="352" t="str">
        <f t="shared" si="5"/>
        <v>○</v>
      </c>
      <c r="AE116" s="352" t="str">
        <f t="shared" si="6"/>
        <v>○</v>
      </c>
      <c r="AF116" s="352" t="str">
        <f t="shared" si="7"/>
        <v>○</v>
      </c>
      <c r="AG116" s="352" t="str">
        <f t="shared" si="8"/>
        <v>○</v>
      </c>
      <c r="AH116" s="352" t="str">
        <f t="shared" si="9"/>
        <v>○</v>
      </c>
    </row>
    <row r="117" spans="1:34" ht="18" customHeight="1" x14ac:dyDescent="0.2">
      <c r="A117" s="707" t="s">
        <v>135</v>
      </c>
      <c r="B117" s="263" t="s">
        <v>320</v>
      </c>
      <c r="C117" s="718" t="s">
        <v>384</v>
      </c>
      <c r="D117" s="219" t="s">
        <v>445</v>
      </c>
      <c r="E117" s="148" t="s">
        <v>445</v>
      </c>
      <c r="F117" s="446" t="s">
        <v>445</v>
      </c>
      <c r="G117" s="446" t="s">
        <v>445</v>
      </c>
      <c r="H117" s="446" t="s">
        <v>445</v>
      </c>
      <c r="I117" s="446" t="s">
        <v>445</v>
      </c>
      <c r="J117" s="446" t="s">
        <v>445</v>
      </c>
      <c r="K117" s="446" t="s">
        <v>445</v>
      </c>
      <c r="L117" s="446" t="s">
        <v>445</v>
      </c>
      <c r="M117" s="587" t="s">
        <v>445</v>
      </c>
      <c r="N117" s="446" t="s">
        <v>445</v>
      </c>
      <c r="O117" s="446" t="s">
        <v>445</v>
      </c>
      <c r="P117" s="446" t="s">
        <v>445</v>
      </c>
      <c r="Q117" s="446" t="s">
        <v>445</v>
      </c>
      <c r="R117" s="446" t="s">
        <v>445</v>
      </c>
      <c r="S117" s="446" t="s">
        <v>445</v>
      </c>
      <c r="T117" s="446" t="s">
        <v>445</v>
      </c>
      <c r="U117" s="446" t="s">
        <v>445</v>
      </c>
      <c r="V117" s="446" t="s">
        <v>445</v>
      </c>
      <c r="W117" s="446" t="s">
        <v>445</v>
      </c>
      <c r="X117" s="446" t="s">
        <v>445</v>
      </c>
      <c r="Y117" s="446" t="s">
        <v>445</v>
      </c>
      <c r="Z117" s="446" t="s">
        <v>445</v>
      </c>
      <c r="AA117" s="588" t="s">
        <v>445</v>
      </c>
      <c r="AB117" s="347"/>
      <c r="AC117" s="2"/>
      <c r="AD117" s="352" t="str">
        <f t="shared" si="5"/>
        <v>○</v>
      </c>
      <c r="AE117" s="352" t="str">
        <f t="shared" si="6"/>
        <v>○</v>
      </c>
      <c r="AF117" s="352" t="str">
        <f t="shared" si="7"/>
        <v>○</v>
      </c>
      <c r="AG117" s="352" t="str">
        <f t="shared" si="8"/>
        <v>○</v>
      </c>
      <c r="AH117" s="352" t="str">
        <f t="shared" si="9"/>
        <v>○</v>
      </c>
    </row>
    <row r="118" spans="1:34" ht="18" customHeight="1" x14ac:dyDescent="0.2">
      <c r="A118" s="708"/>
      <c r="B118" s="264" t="s">
        <v>321</v>
      </c>
      <c r="C118" s="719"/>
      <c r="D118" s="135" t="s">
        <v>445</v>
      </c>
      <c r="E118" s="135" t="s">
        <v>445</v>
      </c>
      <c r="F118" s="470" t="s">
        <v>445</v>
      </c>
      <c r="G118" s="470" t="s">
        <v>445</v>
      </c>
      <c r="H118" s="470" t="s">
        <v>445</v>
      </c>
      <c r="I118" s="470" t="s">
        <v>445</v>
      </c>
      <c r="J118" s="470" t="s">
        <v>445</v>
      </c>
      <c r="K118" s="470" t="s">
        <v>445</v>
      </c>
      <c r="L118" s="470" t="s">
        <v>445</v>
      </c>
      <c r="M118" s="575" t="s">
        <v>445</v>
      </c>
      <c r="N118" s="470" t="s">
        <v>445</v>
      </c>
      <c r="O118" s="470" t="s">
        <v>445</v>
      </c>
      <c r="P118" s="470" t="s">
        <v>445</v>
      </c>
      <c r="Q118" s="470" t="s">
        <v>445</v>
      </c>
      <c r="R118" s="470" t="s">
        <v>445</v>
      </c>
      <c r="S118" s="470" t="s">
        <v>445</v>
      </c>
      <c r="T118" s="470" t="s">
        <v>445</v>
      </c>
      <c r="U118" s="470" t="s">
        <v>445</v>
      </c>
      <c r="V118" s="470" t="s">
        <v>445</v>
      </c>
      <c r="W118" s="470" t="s">
        <v>445</v>
      </c>
      <c r="X118" s="470" t="s">
        <v>445</v>
      </c>
      <c r="Y118" s="470" t="s">
        <v>445</v>
      </c>
      <c r="Z118" s="470" t="s">
        <v>445</v>
      </c>
      <c r="AA118" s="206" t="s">
        <v>445</v>
      </c>
      <c r="AB118" s="348"/>
      <c r="AC118" s="2"/>
      <c r="AD118" s="352" t="str">
        <f t="shared" si="5"/>
        <v>○</v>
      </c>
      <c r="AE118" s="352" t="str">
        <f t="shared" si="6"/>
        <v>○</v>
      </c>
      <c r="AF118" s="352" t="str">
        <f t="shared" si="7"/>
        <v>○</v>
      </c>
      <c r="AG118" s="352" t="str">
        <f t="shared" si="8"/>
        <v>○</v>
      </c>
      <c r="AH118" s="352" t="str">
        <f t="shared" si="9"/>
        <v>○</v>
      </c>
    </row>
    <row r="119" spans="1:34" ht="18" customHeight="1" thickBot="1" x14ac:dyDescent="0.25">
      <c r="A119" s="709"/>
      <c r="B119" s="714" t="s">
        <v>386</v>
      </c>
      <c r="C119" s="715"/>
      <c r="D119" s="36">
        <v>10.7</v>
      </c>
      <c r="E119" s="36">
        <v>11</v>
      </c>
      <c r="F119" s="437">
        <v>0</v>
      </c>
      <c r="G119" s="437">
        <v>0</v>
      </c>
      <c r="H119" s="437">
        <v>0.4</v>
      </c>
      <c r="I119" s="437">
        <v>8</v>
      </c>
      <c r="J119" s="821"/>
      <c r="K119" s="821"/>
      <c r="L119" s="821"/>
      <c r="M119" s="821"/>
      <c r="N119" s="821"/>
      <c r="O119" s="821"/>
      <c r="P119" s="821"/>
      <c r="Q119" s="821"/>
      <c r="R119" s="821"/>
      <c r="S119" s="821"/>
      <c r="T119" s="821"/>
      <c r="U119" s="821"/>
      <c r="V119" s="821"/>
      <c r="W119" s="821"/>
      <c r="X119" s="821"/>
      <c r="Y119" s="821"/>
      <c r="Z119" s="821"/>
      <c r="AA119" s="822"/>
      <c r="AB119" s="349"/>
      <c r="AC119" s="2"/>
      <c r="AD119" s="352" t="str">
        <f t="shared" si="5"/>
        <v>あってない！</v>
      </c>
      <c r="AE119" s="352" t="str">
        <f t="shared" si="6"/>
        <v>あってない！</v>
      </c>
      <c r="AF119" s="352" t="str">
        <f t="shared" si="7"/>
        <v>あってない！</v>
      </c>
      <c r="AG119" s="352" t="str">
        <f t="shared" si="8"/>
        <v>あってない！</v>
      </c>
      <c r="AH119" s="352" t="str">
        <f t="shared" si="9"/>
        <v>あってない！</v>
      </c>
    </row>
    <row r="120" spans="1:34" ht="16.2" x14ac:dyDescent="0.2">
      <c r="A120" s="169"/>
      <c r="B120" s="26"/>
      <c r="C120" s="26"/>
      <c r="D120" s="29"/>
      <c r="E120" s="29"/>
      <c r="F120" s="29"/>
      <c r="G120" s="29"/>
      <c r="H120" s="29"/>
      <c r="I120" s="29"/>
      <c r="J120" s="29"/>
      <c r="K120" s="2"/>
      <c r="L120" s="379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34" ht="16.2" x14ac:dyDescent="0.2">
      <c r="A121" s="169"/>
      <c r="B121" s="170"/>
      <c r="C121" s="26"/>
      <c r="D121" s="29"/>
      <c r="E121" s="29"/>
      <c r="F121" s="29"/>
      <c r="G121" s="29"/>
      <c r="H121" s="29"/>
      <c r="I121" s="29"/>
      <c r="J121" s="29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34" ht="16.2" x14ac:dyDescent="0.2">
      <c r="A122" s="169"/>
      <c r="B122" s="170"/>
      <c r="C122" s="26"/>
      <c r="D122" s="29"/>
      <c r="E122" s="29"/>
      <c r="F122" s="29"/>
      <c r="G122" s="29"/>
      <c r="H122" s="29"/>
      <c r="I122" s="29"/>
      <c r="J122" s="29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34" ht="30" customHeight="1" x14ac:dyDescent="0.2">
      <c r="A123" s="28"/>
      <c r="B123" s="26"/>
      <c r="C123" s="26"/>
      <c r="D123" s="29"/>
      <c r="E123" s="29"/>
      <c r="F123" s="29"/>
      <c r="G123" s="29"/>
      <c r="H123" s="29"/>
      <c r="I123" s="29"/>
      <c r="J123" s="29"/>
      <c r="K123" s="2"/>
      <c r="L123" s="377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34" ht="30" customHeight="1" x14ac:dyDescent="0.2">
      <c r="A124" s="28"/>
      <c r="B124" s="26"/>
      <c r="C124" s="26"/>
      <c r="D124" s="29"/>
      <c r="E124" s="29"/>
      <c r="F124" s="29"/>
      <c r="G124" s="29"/>
      <c r="H124" s="29"/>
      <c r="I124" s="29"/>
      <c r="J124" s="29"/>
      <c r="K124" s="2"/>
      <c r="L124" s="377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34" ht="30" customHeight="1" x14ac:dyDescent="0.2">
      <c r="A125" s="28"/>
      <c r="B125" s="26"/>
      <c r="C125" s="26"/>
      <c r="D125" s="29"/>
      <c r="E125" s="29"/>
      <c r="F125" s="29"/>
      <c r="G125" s="29"/>
      <c r="H125" s="29"/>
      <c r="I125" s="29"/>
      <c r="J125" s="29"/>
      <c r="K125" s="2"/>
      <c r="L125" s="377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34" ht="30" customHeight="1" x14ac:dyDescent="0.2">
      <c r="A126" s="28"/>
      <c r="B126" s="26"/>
      <c r="C126" s="26"/>
      <c r="D126" s="29"/>
      <c r="E126" s="29"/>
      <c r="F126" s="29"/>
      <c r="G126" s="29"/>
      <c r="H126" s="29"/>
      <c r="I126" s="29"/>
      <c r="J126" s="29"/>
      <c r="K126" s="2"/>
      <c r="L126" s="377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34" ht="30" customHeight="1" x14ac:dyDescent="0.2">
      <c r="A127" s="28"/>
      <c r="B127" s="26"/>
      <c r="C127" s="26"/>
      <c r="D127" s="29"/>
      <c r="E127" s="29"/>
      <c r="F127" s="29"/>
      <c r="G127" s="29"/>
      <c r="H127" s="29"/>
      <c r="I127" s="29"/>
      <c r="J127" s="29"/>
      <c r="K127" s="2"/>
      <c r="L127" s="377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34" ht="30" customHeight="1" x14ac:dyDescent="0.2">
      <c r="A128" s="28"/>
      <c r="B128" s="26"/>
      <c r="C128" s="26"/>
      <c r="D128" s="29"/>
      <c r="E128" s="29"/>
      <c r="F128" s="29"/>
      <c r="G128" s="29"/>
      <c r="H128" s="29"/>
      <c r="I128" s="29"/>
      <c r="J128" s="29"/>
      <c r="K128" s="2"/>
      <c r="L128" s="377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30" customHeight="1" x14ac:dyDescent="0.2">
      <c r="A129" s="28"/>
      <c r="B129" s="26"/>
      <c r="C129" s="26"/>
      <c r="D129" s="29"/>
      <c r="E129" s="29"/>
      <c r="F129" s="29"/>
      <c r="G129" s="29"/>
      <c r="H129" s="29"/>
      <c r="I129" s="29"/>
      <c r="J129" s="29"/>
      <c r="K129" s="2"/>
      <c r="L129" s="377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30" customHeight="1" x14ac:dyDescent="0.2">
      <c r="A130" s="28"/>
      <c r="B130" s="26"/>
      <c r="C130" s="26"/>
      <c r="D130" s="29"/>
      <c r="E130" s="29"/>
      <c r="F130" s="29"/>
      <c r="G130" s="29"/>
      <c r="H130" s="29"/>
      <c r="I130" s="29"/>
      <c r="J130" s="29"/>
      <c r="K130" s="2"/>
      <c r="L130" s="377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30" customHeight="1" x14ac:dyDescent="0.2">
      <c r="A131" s="28"/>
      <c r="B131" s="26"/>
      <c r="C131" s="26"/>
      <c r="D131" s="29"/>
      <c r="E131" s="29"/>
      <c r="F131" s="29"/>
      <c r="G131" s="29"/>
      <c r="H131" s="29"/>
      <c r="I131" s="29"/>
      <c r="J131" s="29"/>
      <c r="K131" s="2"/>
      <c r="L131" s="377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30" customHeight="1" x14ac:dyDescent="0.2">
      <c r="A132" s="28"/>
      <c r="B132" s="26"/>
      <c r="C132" s="26"/>
      <c r="D132" s="29"/>
      <c r="E132" s="29"/>
      <c r="F132" s="29"/>
      <c r="G132" s="29"/>
      <c r="H132" s="29"/>
      <c r="I132" s="29"/>
      <c r="J132" s="29"/>
      <c r="K132" s="2"/>
      <c r="L132" s="377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30" customHeight="1" x14ac:dyDescent="0.2">
      <c r="A133" s="28"/>
      <c r="B133" s="26"/>
      <c r="C133" s="26"/>
      <c r="D133" s="29"/>
      <c r="E133" s="29"/>
      <c r="F133" s="29"/>
      <c r="G133" s="29"/>
      <c r="H133" s="29"/>
      <c r="I133" s="29"/>
      <c r="J133" s="29"/>
      <c r="K133" s="2"/>
      <c r="L133" s="377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30" customHeight="1" x14ac:dyDescent="0.2">
      <c r="A134" s="28"/>
      <c r="B134" s="26"/>
      <c r="C134" s="26"/>
      <c r="D134" s="29"/>
      <c r="E134" s="29"/>
      <c r="F134" s="29"/>
      <c r="G134" s="29"/>
      <c r="H134" s="29"/>
      <c r="I134" s="29"/>
      <c r="J134" s="29"/>
      <c r="K134" s="2"/>
      <c r="L134" s="377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30" customHeight="1" x14ac:dyDescent="0.2">
      <c r="A135" s="28"/>
      <c r="B135" s="26"/>
      <c r="C135" s="26"/>
      <c r="D135" s="29"/>
      <c r="E135" s="29"/>
      <c r="F135" s="29"/>
      <c r="G135" s="29"/>
      <c r="H135" s="29"/>
      <c r="I135" s="29"/>
      <c r="J135" s="29"/>
      <c r="K135" s="2"/>
      <c r="L135" s="377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30" customHeight="1" x14ac:dyDescent="0.2">
      <c r="A136" s="28"/>
      <c r="B136" s="26"/>
      <c r="C136" s="26"/>
      <c r="D136" s="29"/>
      <c r="E136" s="29"/>
      <c r="F136" s="29"/>
      <c r="G136" s="29"/>
      <c r="H136" s="29"/>
      <c r="I136" s="29"/>
      <c r="J136" s="29"/>
      <c r="K136" s="2"/>
      <c r="L136" s="377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30" customHeight="1" x14ac:dyDescent="0.2">
      <c r="A137" s="28"/>
      <c r="B137" s="26"/>
      <c r="C137" s="26"/>
      <c r="D137" s="29"/>
      <c r="E137" s="29"/>
      <c r="F137" s="29"/>
      <c r="G137" s="29"/>
      <c r="H137" s="29"/>
      <c r="I137" s="29"/>
      <c r="J137" s="29"/>
      <c r="K137" s="2"/>
      <c r="L137" s="377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30" customHeight="1" x14ac:dyDescent="0.2">
      <c r="A138" s="28"/>
      <c r="B138" s="26"/>
      <c r="C138" s="26"/>
      <c r="D138" s="29"/>
      <c r="E138" s="29"/>
      <c r="F138" s="29"/>
      <c r="G138" s="29"/>
      <c r="H138" s="29"/>
      <c r="I138" s="29"/>
      <c r="J138" s="29"/>
      <c r="K138" s="2"/>
      <c r="L138" s="377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30" customHeight="1" x14ac:dyDescent="0.2">
      <c r="A139" s="28"/>
      <c r="B139" s="26"/>
      <c r="C139" s="26"/>
      <c r="D139" s="29"/>
      <c r="E139" s="29"/>
      <c r="F139" s="29"/>
      <c r="G139" s="29"/>
      <c r="H139" s="29"/>
      <c r="I139" s="29"/>
      <c r="J139" s="29"/>
      <c r="K139" s="2"/>
      <c r="L139" s="377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30" customHeight="1" x14ac:dyDescent="0.2">
      <c r="A140" s="28"/>
      <c r="B140" s="26"/>
      <c r="C140" s="26"/>
      <c r="D140" s="29"/>
      <c r="E140" s="29"/>
      <c r="F140" s="29"/>
      <c r="G140" s="29"/>
      <c r="H140" s="29"/>
      <c r="I140" s="29"/>
      <c r="J140" s="29"/>
      <c r="K140" s="2"/>
      <c r="L140" s="377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30" customHeight="1" x14ac:dyDescent="0.2">
      <c r="A141" s="28"/>
      <c r="B141" s="26"/>
      <c r="C141" s="26"/>
      <c r="D141" s="29"/>
      <c r="E141" s="29"/>
      <c r="F141" s="29"/>
      <c r="G141" s="29"/>
      <c r="H141" s="29"/>
      <c r="I141" s="29"/>
      <c r="J141" s="29"/>
      <c r="K141" s="2"/>
      <c r="L141" s="377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9" ht="16.2" x14ac:dyDescent="0.2">
      <c r="A142" s="28"/>
      <c r="B142" s="26"/>
      <c r="C142" s="26"/>
      <c r="D142" s="29"/>
      <c r="E142" s="29"/>
      <c r="F142" s="29"/>
      <c r="G142" s="29"/>
      <c r="H142" s="29"/>
      <c r="I142" s="29"/>
      <c r="J142" s="29"/>
      <c r="K142" s="2"/>
      <c r="L142" s="377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9" ht="16.2" x14ac:dyDescent="0.2">
      <c r="A143" s="28"/>
      <c r="B143" s="26"/>
      <c r="C143" s="26"/>
      <c r="D143" s="29"/>
      <c r="E143" s="29"/>
      <c r="F143" s="29"/>
      <c r="G143" s="29"/>
      <c r="H143" s="29"/>
      <c r="I143" s="29"/>
      <c r="J143" s="29"/>
      <c r="K143" s="2"/>
      <c r="L143" s="377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9" x14ac:dyDescent="0.2">
      <c r="A144" s="2" t="s">
        <v>77</v>
      </c>
      <c r="D144" s="2"/>
      <c r="E144" s="2"/>
      <c r="F144" s="2"/>
      <c r="G144" s="2"/>
      <c r="H144" s="2"/>
      <c r="I144" s="2"/>
      <c r="J144" s="2"/>
      <c r="K144" s="2"/>
      <c r="L144" s="377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2">
      <c r="A145" s="2" t="s">
        <v>78</v>
      </c>
      <c r="D145" s="2"/>
      <c r="E145" s="2"/>
      <c r="F145" s="2"/>
      <c r="G145" s="2"/>
      <c r="H145" s="2"/>
      <c r="I145" s="2"/>
      <c r="J145" s="2"/>
      <c r="K145" s="2"/>
      <c r="L145" s="377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</sheetData>
  <mergeCells count="94">
    <mergeCell ref="J46:AA46"/>
    <mergeCell ref="AB11:AB32"/>
    <mergeCell ref="AB2:AB10"/>
    <mergeCell ref="C47:C48"/>
    <mergeCell ref="A107:A116"/>
    <mergeCell ref="C107:C115"/>
    <mergeCell ref="J80:AA80"/>
    <mergeCell ref="J94:AA94"/>
    <mergeCell ref="A81:A85"/>
    <mergeCell ref="A76:A80"/>
    <mergeCell ref="A86:A94"/>
    <mergeCell ref="A50:A54"/>
    <mergeCell ref="A55:A64"/>
    <mergeCell ref="J16:AA16"/>
    <mergeCell ref="B27:B28"/>
    <mergeCell ref="J28:AA28"/>
    <mergeCell ref="A65:A75"/>
    <mergeCell ref="J119:AA119"/>
    <mergeCell ref="B31:B32"/>
    <mergeCell ref="J32:AA32"/>
    <mergeCell ref="J85:AA85"/>
    <mergeCell ref="B85:C85"/>
    <mergeCell ref="B54:C54"/>
    <mergeCell ref="J54:AA54"/>
    <mergeCell ref="C55:C63"/>
    <mergeCell ref="B75:C75"/>
    <mergeCell ref="C101:C105"/>
    <mergeCell ref="B106:C106"/>
    <mergeCell ref="C50:C53"/>
    <mergeCell ref="J36:AA36"/>
    <mergeCell ref="B49:C49"/>
    <mergeCell ref="J49:AA49"/>
    <mergeCell ref="A47:A49"/>
    <mergeCell ref="A117:A119"/>
    <mergeCell ref="C117:C118"/>
    <mergeCell ref="B119:C119"/>
    <mergeCell ref="J64:AA64"/>
    <mergeCell ref="J116:AA116"/>
    <mergeCell ref="C86:C93"/>
    <mergeCell ref="B94:C94"/>
    <mergeCell ref="B116:C116"/>
    <mergeCell ref="J106:AA106"/>
    <mergeCell ref="C76:C79"/>
    <mergeCell ref="B80:C80"/>
    <mergeCell ref="C81:C84"/>
    <mergeCell ref="C65:C74"/>
    <mergeCell ref="B64:C64"/>
    <mergeCell ref="A101:A106"/>
    <mergeCell ref="A2:B10"/>
    <mergeCell ref="J41:AA41"/>
    <mergeCell ref="C37:C40"/>
    <mergeCell ref="B36:C36"/>
    <mergeCell ref="A95:A100"/>
    <mergeCell ref="J100:AA100"/>
    <mergeCell ref="C95:C99"/>
    <mergeCell ref="B100:C100"/>
    <mergeCell ref="J75:AA75"/>
    <mergeCell ref="A33:A36"/>
    <mergeCell ref="C33:C35"/>
    <mergeCell ref="A42:A46"/>
    <mergeCell ref="C42:C45"/>
    <mergeCell ref="B46:C46"/>
    <mergeCell ref="B41:C41"/>
    <mergeCell ref="A37:A41"/>
    <mergeCell ref="R6:R9"/>
    <mergeCell ref="J4:J8"/>
    <mergeCell ref="K4:L4"/>
    <mergeCell ref="K6:K8"/>
    <mergeCell ref="L6:L9"/>
    <mergeCell ref="Y2:AA2"/>
    <mergeCell ref="E2:H2"/>
    <mergeCell ref="J2:L2"/>
    <mergeCell ref="M2:R2"/>
    <mergeCell ref="M3:P4"/>
    <mergeCell ref="T3:X3"/>
    <mergeCell ref="S2:X2"/>
    <mergeCell ref="A11:B12"/>
    <mergeCell ref="J12:AA12"/>
    <mergeCell ref="A13:B14"/>
    <mergeCell ref="J14:AA14"/>
    <mergeCell ref="A15:B16"/>
    <mergeCell ref="J18:AA18"/>
    <mergeCell ref="B29:B30"/>
    <mergeCell ref="J30:AA30"/>
    <mergeCell ref="A19:A32"/>
    <mergeCell ref="B19:B20"/>
    <mergeCell ref="J20:AA20"/>
    <mergeCell ref="B21:B22"/>
    <mergeCell ref="J22:AA22"/>
    <mergeCell ref="B23:B24"/>
    <mergeCell ref="J24:AA24"/>
    <mergeCell ref="B25:B26"/>
    <mergeCell ref="J26:AA26"/>
    <mergeCell ref="A17:B18"/>
  </mergeCells>
  <phoneticPr fontId="2"/>
  <printOptions horizontalCentered="1"/>
  <pageMargins left="0.59055118110236227" right="0.59055118110236227" top="0.59055118110236227" bottom="0.78740157480314965" header="0.31496062992125984" footer="0.51181102362204722"/>
  <pageSetup paperSize="9" scale="55" firstPageNumber="64" fitToWidth="2" fitToHeight="3" pageOrder="overThenDown" orientation="portrait" useFirstPageNumber="1" r:id="rId1"/>
  <headerFooter scaleWithDoc="0" alignWithMargins="0">
    <oddFooter>&amp;C&amp;14- &amp;P -</oddFooter>
  </headerFooter>
  <rowBreaks count="1" manualBreakCount="1">
    <brk id="64" max="27" man="1"/>
  </rowBreaks>
  <colBreaks count="1" manualBreakCount="1">
    <brk id="12" max="11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/>
  <dimension ref="A1:AH137"/>
  <sheetViews>
    <sheetView view="pageBreakPreview" zoomScale="75" zoomScaleNormal="75" zoomScaleSheetLayoutView="75" workbookViewId="0">
      <pane xSplit="2" ySplit="10" topLeftCell="C44" activePane="bottomRight" state="frozen"/>
      <selection activeCell="J19" sqref="J19"/>
      <selection pane="topRight" activeCell="J19" sqref="J19"/>
      <selection pane="bottomLeft" activeCell="J19" sqref="J19"/>
      <selection pane="bottomRight" activeCell="C1" sqref="C1"/>
    </sheetView>
  </sheetViews>
  <sheetFormatPr defaultColWidth="10.59765625" defaultRowHeight="14.4" x14ac:dyDescent="0.2"/>
  <cols>
    <col min="1" max="1" width="5" style="1" customWidth="1"/>
    <col min="2" max="2" width="15.3984375" customWidth="1"/>
    <col min="3" max="3" width="14" customWidth="1"/>
    <col min="4" max="4" width="10.19921875" style="1" customWidth="1"/>
    <col min="5" max="10" width="7.3984375" style="1" customWidth="1"/>
    <col min="11" max="11" width="7.3984375" style="378" customWidth="1"/>
    <col min="12" max="26" width="7.3984375" style="1" customWidth="1"/>
    <col min="27" max="28" width="12.59765625" style="1" customWidth="1"/>
    <col min="29" max="29" width="4.59765625" style="1" customWidth="1"/>
    <col min="30" max="34" width="13.59765625" style="1" customWidth="1"/>
    <col min="35" max="38" width="4.59765625" style="1" customWidth="1"/>
    <col min="39" max="16384" width="10.59765625" style="1"/>
  </cols>
  <sheetData>
    <row r="1" spans="1:34" s="153" customFormat="1" ht="30" customHeight="1" thickBot="1" x14ac:dyDescent="0.25">
      <c r="A1" s="150" t="s">
        <v>108</v>
      </c>
      <c r="B1" s="151"/>
      <c r="C1" s="151"/>
      <c r="D1" s="151"/>
      <c r="E1" s="151"/>
      <c r="F1" s="151"/>
      <c r="G1" s="151"/>
      <c r="H1" s="151"/>
      <c r="I1" s="151"/>
      <c r="J1" s="151"/>
      <c r="K1" s="152"/>
      <c r="L1" s="151"/>
      <c r="M1" s="151"/>
      <c r="N1" s="151"/>
      <c r="O1" s="151"/>
      <c r="P1" s="151"/>
      <c r="Q1" s="151" t="s">
        <v>0</v>
      </c>
      <c r="R1" s="151"/>
      <c r="S1" s="151"/>
      <c r="T1" s="151"/>
      <c r="U1" s="151"/>
      <c r="V1" s="151"/>
    </row>
    <row r="2" spans="1:34" ht="18.75" customHeight="1" x14ac:dyDescent="0.2">
      <c r="A2" s="740" t="s">
        <v>430</v>
      </c>
      <c r="B2" s="815"/>
      <c r="C2" s="39"/>
      <c r="D2" s="39"/>
      <c r="E2" s="841" t="s">
        <v>111</v>
      </c>
      <c r="F2" s="842"/>
      <c r="G2" s="842"/>
      <c r="H2" s="843"/>
      <c r="I2" s="841" t="s">
        <v>49</v>
      </c>
      <c r="J2" s="842"/>
      <c r="K2" s="844"/>
      <c r="L2" s="845" t="s">
        <v>66</v>
      </c>
      <c r="M2" s="842"/>
      <c r="N2" s="842"/>
      <c r="O2" s="842"/>
      <c r="P2" s="842"/>
      <c r="Q2" s="842"/>
      <c r="R2" s="846" t="s">
        <v>203</v>
      </c>
      <c r="S2" s="847"/>
      <c r="T2" s="847"/>
      <c r="U2" s="847"/>
      <c r="V2" s="847"/>
      <c r="W2" s="848"/>
      <c r="X2" s="847" t="s">
        <v>41</v>
      </c>
      <c r="Y2" s="847"/>
      <c r="Z2" s="847"/>
      <c r="AA2" s="828" t="s">
        <v>350</v>
      </c>
      <c r="AB2" s="2"/>
    </row>
    <row r="3" spans="1:34" ht="18.75" customHeight="1" x14ac:dyDescent="0.2">
      <c r="A3" s="742"/>
      <c r="B3" s="816"/>
      <c r="C3" s="40"/>
      <c r="D3" s="40" t="s">
        <v>13</v>
      </c>
      <c r="E3" s="261"/>
      <c r="F3" s="40"/>
      <c r="G3" s="40"/>
      <c r="H3" s="73"/>
      <c r="I3" s="181"/>
      <c r="J3" s="69"/>
      <c r="K3" s="182"/>
      <c r="L3" s="849" t="s">
        <v>67</v>
      </c>
      <c r="M3" s="850"/>
      <c r="N3" s="850"/>
      <c r="O3" s="851"/>
      <c r="P3" s="67" t="s">
        <v>198</v>
      </c>
      <c r="Q3" s="40" t="s">
        <v>16</v>
      </c>
      <c r="R3" s="46" t="s">
        <v>204</v>
      </c>
      <c r="S3" s="856" t="s">
        <v>202</v>
      </c>
      <c r="T3" s="857"/>
      <c r="U3" s="857"/>
      <c r="V3" s="857"/>
      <c r="W3" s="858"/>
      <c r="X3" s="78" t="s">
        <v>62</v>
      </c>
      <c r="Y3" s="46"/>
      <c r="Z3" s="353"/>
      <c r="AA3" s="829"/>
      <c r="AB3" s="2"/>
    </row>
    <row r="4" spans="1:34" ht="18.75" customHeight="1" x14ac:dyDescent="0.2">
      <c r="A4" s="742"/>
      <c r="B4" s="816"/>
      <c r="C4" s="40"/>
      <c r="D4" s="40" t="s">
        <v>0</v>
      </c>
      <c r="E4" s="262" t="s">
        <v>14</v>
      </c>
      <c r="F4" s="40" t="s">
        <v>15</v>
      </c>
      <c r="G4" s="40" t="s">
        <v>195</v>
      </c>
      <c r="H4" s="232" t="s">
        <v>16</v>
      </c>
      <c r="I4" s="859" t="s">
        <v>52</v>
      </c>
      <c r="J4" s="831" t="s">
        <v>50</v>
      </c>
      <c r="K4" s="816"/>
      <c r="L4" s="852"/>
      <c r="M4" s="853"/>
      <c r="N4" s="854"/>
      <c r="O4" s="855"/>
      <c r="P4" s="67" t="s">
        <v>199</v>
      </c>
      <c r="Q4" s="40" t="s">
        <v>23</v>
      </c>
      <c r="R4" s="40" t="s">
        <v>205</v>
      </c>
      <c r="S4" s="40" t="s">
        <v>17</v>
      </c>
      <c r="T4" s="40" t="s">
        <v>18</v>
      </c>
      <c r="U4" s="67"/>
      <c r="V4" s="67"/>
      <c r="W4" s="67"/>
      <c r="X4" s="70" t="s">
        <v>68</v>
      </c>
      <c r="Y4" s="70" t="s">
        <v>69</v>
      </c>
      <c r="Z4" s="171" t="s">
        <v>39</v>
      </c>
      <c r="AA4" s="829"/>
      <c r="AB4" s="2"/>
    </row>
    <row r="5" spans="1:34" ht="18.75" customHeight="1" x14ac:dyDescent="0.2">
      <c r="A5" s="742"/>
      <c r="B5" s="816"/>
      <c r="C5" s="40"/>
      <c r="D5" s="40" t="s">
        <v>20</v>
      </c>
      <c r="E5" s="262" t="s">
        <v>21</v>
      </c>
      <c r="F5" s="40" t="s">
        <v>22</v>
      </c>
      <c r="G5" s="40" t="s">
        <v>196</v>
      </c>
      <c r="H5" s="232" t="s">
        <v>23</v>
      </c>
      <c r="I5" s="859"/>
      <c r="J5" s="71"/>
      <c r="K5" s="382"/>
      <c r="L5" s="67"/>
      <c r="M5" s="72"/>
      <c r="N5" s="67"/>
      <c r="O5" s="287"/>
      <c r="P5" s="40" t="s">
        <v>200</v>
      </c>
      <c r="Q5" s="40" t="s">
        <v>25</v>
      </c>
      <c r="R5" s="40" t="s">
        <v>206</v>
      </c>
      <c r="S5" s="40" t="s">
        <v>112</v>
      </c>
      <c r="T5" s="40" t="s">
        <v>48</v>
      </c>
      <c r="U5" s="46" t="s">
        <v>208</v>
      </c>
      <c r="V5" s="46" t="s">
        <v>209</v>
      </c>
      <c r="W5" s="46" t="s">
        <v>211</v>
      </c>
      <c r="X5" s="70" t="s">
        <v>62</v>
      </c>
      <c r="Y5" s="70" t="s">
        <v>71</v>
      </c>
      <c r="Z5" s="171"/>
      <c r="AA5" s="829"/>
      <c r="AB5" s="2"/>
    </row>
    <row r="6" spans="1:34" ht="18.75" customHeight="1" x14ac:dyDescent="0.2">
      <c r="A6" s="742"/>
      <c r="B6" s="816"/>
      <c r="C6" s="40" t="s">
        <v>93</v>
      </c>
      <c r="D6" s="40" t="s">
        <v>0</v>
      </c>
      <c r="E6" s="262" t="s">
        <v>24</v>
      </c>
      <c r="F6" s="40" t="s">
        <v>15</v>
      </c>
      <c r="G6" s="40" t="s">
        <v>197</v>
      </c>
      <c r="H6" s="232" t="s">
        <v>25</v>
      </c>
      <c r="I6" s="859"/>
      <c r="J6" s="832" t="s">
        <v>51</v>
      </c>
      <c r="K6" s="833" t="s">
        <v>53</v>
      </c>
      <c r="L6" s="67" t="s">
        <v>19</v>
      </c>
      <c r="M6" s="73" t="s">
        <v>37</v>
      </c>
      <c r="N6" s="40" t="s">
        <v>1</v>
      </c>
      <c r="O6" s="288" t="s">
        <v>331</v>
      </c>
      <c r="P6" s="40"/>
      <c r="Q6" s="834" t="s">
        <v>201</v>
      </c>
      <c r="R6" s="183" t="s">
        <v>47</v>
      </c>
      <c r="S6" s="40" t="s">
        <v>72</v>
      </c>
      <c r="T6" s="40" t="s">
        <v>72</v>
      </c>
      <c r="U6" s="184" t="s">
        <v>209</v>
      </c>
      <c r="V6" s="70" t="s">
        <v>210</v>
      </c>
      <c r="W6" s="70" t="s">
        <v>212</v>
      </c>
      <c r="X6" s="70" t="s">
        <v>73</v>
      </c>
      <c r="Y6" s="70" t="s">
        <v>74</v>
      </c>
      <c r="Z6" s="171" t="s">
        <v>40</v>
      </c>
      <c r="AA6" s="829"/>
      <c r="AB6" s="2"/>
    </row>
    <row r="7" spans="1:34" ht="18.75" customHeight="1" x14ac:dyDescent="0.2">
      <c r="A7" s="742"/>
      <c r="B7" s="816"/>
      <c r="C7" s="40"/>
      <c r="D7" s="40" t="s">
        <v>0</v>
      </c>
      <c r="E7" s="262" t="s">
        <v>26</v>
      </c>
      <c r="F7" s="40" t="s">
        <v>27</v>
      </c>
      <c r="G7" s="40"/>
      <c r="H7" s="232"/>
      <c r="I7" s="859"/>
      <c r="J7" s="816"/>
      <c r="K7" s="833"/>
      <c r="L7" s="67" t="s">
        <v>28</v>
      </c>
      <c r="M7" s="40" t="s">
        <v>94</v>
      </c>
      <c r="N7" s="40" t="s">
        <v>29</v>
      </c>
      <c r="O7" s="289"/>
      <c r="P7" s="40"/>
      <c r="Q7" s="834"/>
      <c r="R7" s="183"/>
      <c r="S7" s="40" t="s">
        <v>47</v>
      </c>
      <c r="T7" s="40" t="s">
        <v>47</v>
      </c>
      <c r="U7" s="184"/>
      <c r="V7" s="70"/>
      <c r="W7" s="70" t="s">
        <v>213</v>
      </c>
      <c r="X7" s="70"/>
      <c r="Y7" s="70" t="s">
        <v>75</v>
      </c>
      <c r="Z7" s="171"/>
      <c r="AA7" s="829"/>
      <c r="AB7" s="2"/>
    </row>
    <row r="8" spans="1:34" ht="18.75" customHeight="1" x14ac:dyDescent="0.2">
      <c r="A8" s="742"/>
      <c r="B8" s="816"/>
      <c r="C8" s="40"/>
      <c r="D8" s="40" t="s">
        <v>0</v>
      </c>
      <c r="E8" s="262"/>
      <c r="F8" s="40"/>
      <c r="G8" s="40"/>
      <c r="H8" s="232"/>
      <c r="I8" s="859"/>
      <c r="J8" s="816"/>
      <c r="K8" s="833"/>
      <c r="L8" s="67" t="s">
        <v>30</v>
      </c>
      <c r="M8" s="40" t="s">
        <v>95</v>
      </c>
      <c r="N8" s="40" t="s">
        <v>30</v>
      </c>
      <c r="O8" s="289" t="s">
        <v>332</v>
      </c>
      <c r="P8" s="40"/>
      <c r="Q8" s="834"/>
      <c r="R8" s="183"/>
      <c r="S8" s="40" t="s">
        <v>0</v>
      </c>
      <c r="T8" s="40"/>
      <c r="U8" s="184"/>
      <c r="V8" s="70"/>
      <c r="W8" s="70"/>
      <c r="X8" s="70"/>
      <c r="Y8" s="70"/>
      <c r="Z8" s="171"/>
      <c r="AA8" s="829"/>
      <c r="AB8" s="2"/>
    </row>
    <row r="9" spans="1:34" ht="18.75" customHeight="1" x14ac:dyDescent="0.2">
      <c r="A9" s="742"/>
      <c r="B9" s="816"/>
      <c r="C9" s="40"/>
      <c r="D9" s="40" t="s">
        <v>62</v>
      </c>
      <c r="E9" s="262"/>
      <c r="F9" s="40"/>
      <c r="G9" s="40"/>
      <c r="H9" s="232"/>
      <c r="I9" s="182"/>
      <c r="J9" s="67"/>
      <c r="K9" s="833"/>
      <c r="L9" s="67"/>
      <c r="M9" s="40" t="s">
        <v>38</v>
      </c>
      <c r="N9" s="260"/>
      <c r="O9" s="40"/>
      <c r="P9" s="40"/>
      <c r="Q9" s="834"/>
      <c r="R9" s="183"/>
      <c r="S9" s="40"/>
      <c r="T9" s="40"/>
      <c r="U9" s="184"/>
      <c r="V9" s="70"/>
      <c r="W9" s="70"/>
      <c r="X9" s="70"/>
      <c r="Y9" s="70"/>
      <c r="Z9" s="171"/>
      <c r="AA9" s="829"/>
      <c r="AB9" s="2"/>
      <c r="AD9" s="1" t="s">
        <v>333</v>
      </c>
    </row>
    <row r="10" spans="1:34" ht="18.75" customHeight="1" thickBot="1" x14ac:dyDescent="0.25">
      <c r="A10" s="744"/>
      <c r="B10" s="817"/>
      <c r="C10" s="41"/>
      <c r="D10" s="74" t="s">
        <v>31</v>
      </c>
      <c r="E10" s="233" t="s">
        <v>32</v>
      </c>
      <c r="F10" s="74" t="s">
        <v>32</v>
      </c>
      <c r="G10" s="74" t="s">
        <v>32</v>
      </c>
      <c r="H10" s="233" t="s">
        <v>32</v>
      </c>
      <c r="I10" s="77" t="s">
        <v>32</v>
      </c>
      <c r="J10" s="74" t="s">
        <v>76</v>
      </c>
      <c r="K10" s="76" t="s">
        <v>32</v>
      </c>
      <c r="L10" s="77" t="s">
        <v>32</v>
      </c>
      <c r="M10" s="74" t="s">
        <v>76</v>
      </c>
      <c r="N10" s="74" t="s">
        <v>76</v>
      </c>
      <c r="O10" s="74" t="s">
        <v>32</v>
      </c>
      <c r="P10" s="74" t="s">
        <v>32</v>
      </c>
      <c r="Q10" s="74" t="s">
        <v>32</v>
      </c>
      <c r="R10" s="74" t="s">
        <v>32</v>
      </c>
      <c r="S10" s="74" t="s">
        <v>32</v>
      </c>
      <c r="T10" s="74" t="s">
        <v>32</v>
      </c>
      <c r="U10" s="74" t="s">
        <v>32</v>
      </c>
      <c r="V10" s="74" t="s">
        <v>32</v>
      </c>
      <c r="W10" s="74" t="s">
        <v>32</v>
      </c>
      <c r="X10" s="74" t="s">
        <v>32</v>
      </c>
      <c r="Y10" s="74" t="s">
        <v>32</v>
      </c>
      <c r="Z10" s="74" t="s">
        <v>32</v>
      </c>
      <c r="AA10" s="830"/>
      <c r="AB10" s="2"/>
      <c r="AD10" s="1" t="s">
        <v>336</v>
      </c>
      <c r="AE10" s="1" t="s">
        <v>338</v>
      </c>
      <c r="AF10" s="1" t="s">
        <v>337</v>
      </c>
      <c r="AG10" s="1" t="s">
        <v>334</v>
      </c>
      <c r="AH10" s="1" t="s">
        <v>335</v>
      </c>
    </row>
    <row r="11" spans="1:34" ht="23.25" customHeight="1" x14ac:dyDescent="0.2">
      <c r="A11" s="740" t="s">
        <v>323</v>
      </c>
      <c r="B11" s="762"/>
      <c r="C11" s="269" t="s">
        <v>387</v>
      </c>
      <c r="D11" s="148">
        <v>31.6</v>
      </c>
      <c r="E11" s="148">
        <v>29.6</v>
      </c>
      <c r="F11" s="148">
        <v>2</v>
      </c>
      <c r="G11" s="446">
        <v>0</v>
      </c>
      <c r="H11" s="446">
        <v>0</v>
      </c>
      <c r="I11" s="148">
        <v>3.6</v>
      </c>
      <c r="J11" s="148">
        <v>17</v>
      </c>
      <c r="K11" s="148">
        <v>11</v>
      </c>
      <c r="L11" s="148">
        <v>20.6</v>
      </c>
      <c r="M11" s="446">
        <v>0</v>
      </c>
      <c r="N11" s="446">
        <v>11</v>
      </c>
      <c r="O11" s="446">
        <v>2</v>
      </c>
      <c r="P11" s="446">
        <v>0</v>
      </c>
      <c r="Q11" s="446">
        <v>0</v>
      </c>
      <c r="R11" s="446">
        <v>0</v>
      </c>
      <c r="S11" s="446">
        <v>21.6</v>
      </c>
      <c r="T11" s="446">
        <v>10</v>
      </c>
      <c r="U11" s="446">
        <v>10</v>
      </c>
      <c r="V11" s="446">
        <v>0</v>
      </c>
      <c r="W11" s="446">
        <v>0</v>
      </c>
      <c r="X11" s="446">
        <v>0</v>
      </c>
      <c r="Y11" s="148">
        <v>3.6</v>
      </c>
      <c r="Z11" s="148">
        <v>28</v>
      </c>
      <c r="AA11" s="825"/>
      <c r="AD11" s="352" t="str">
        <f>IF(OR(D11=SUM(E11:H11)),"○","あってない！")</f>
        <v>○</v>
      </c>
      <c r="AE11" s="352" t="str">
        <f>IF(OR(D11=SUM(J11:L11)),"○","あってない！")</f>
        <v>あってない！</v>
      </c>
      <c r="AF11" s="352" t="str">
        <f>IF(OR(D11=SUM(M11:R11)),"○","あってない！")</f>
        <v>あってない！</v>
      </c>
      <c r="AG11" s="352" t="str">
        <f>IF(OR(D11=SUM(S11:X11)),"○","あってない！")</f>
        <v>あってない！</v>
      </c>
      <c r="AH11" s="352" t="str">
        <f>IF(OR(D11=SUM(Y11:AA11)),"○","あってない！")</f>
        <v>○</v>
      </c>
    </row>
    <row r="12" spans="1:34" ht="23.25" customHeight="1" thickBot="1" x14ac:dyDescent="0.25">
      <c r="A12" s="763"/>
      <c r="B12" s="764"/>
      <c r="C12" s="108" t="s">
        <v>388</v>
      </c>
      <c r="D12" s="149">
        <v>33.1</v>
      </c>
      <c r="E12" s="149">
        <v>21.1</v>
      </c>
      <c r="F12" s="149">
        <v>12</v>
      </c>
      <c r="G12" s="447">
        <v>0</v>
      </c>
      <c r="H12" s="447">
        <v>0</v>
      </c>
      <c r="I12" s="721"/>
      <c r="J12" s="860"/>
      <c r="K12" s="860"/>
      <c r="L12" s="860"/>
      <c r="M12" s="860"/>
      <c r="N12" s="860"/>
      <c r="O12" s="860"/>
      <c r="P12" s="860"/>
      <c r="Q12" s="860"/>
      <c r="R12" s="860"/>
      <c r="S12" s="860"/>
      <c r="T12" s="860"/>
      <c r="U12" s="860"/>
      <c r="V12" s="860"/>
      <c r="W12" s="860"/>
      <c r="X12" s="860"/>
      <c r="Y12" s="860"/>
      <c r="Z12" s="722"/>
      <c r="AA12" s="827"/>
      <c r="AD12" s="352" t="str">
        <f t="shared" ref="AD12:AD93" si="0">IF(OR(D12=SUM(E12:H12)),"○","あってない！")</f>
        <v>○</v>
      </c>
      <c r="AE12" s="352" t="str">
        <f t="shared" ref="AE12:AE93" si="1">IF(OR(D12=SUM(J12:L12)),"○","あってない！")</f>
        <v>あってない！</v>
      </c>
      <c r="AF12" s="352" t="str">
        <f t="shared" ref="AF12:AF93" si="2">IF(OR(D12=SUM(M12:R12)),"○","あってない！")</f>
        <v>あってない！</v>
      </c>
      <c r="AG12" s="352" t="str">
        <f t="shared" ref="AG12:AG93" si="3">IF(OR(D12=SUM(S12:X12)),"○","あってない！")</f>
        <v>あってない！</v>
      </c>
      <c r="AH12" s="352" t="str">
        <f t="shared" ref="AH12:AH93" si="4">IF(OR(D12=SUM(Y12:AA12)),"○","あってない！")</f>
        <v>あってない！</v>
      </c>
    </row>
    <row r="13" spans="1:34" ht="15.75" customHeight="1" x14ac:dyDescent="0.2">
      <c r="A13" s="754" t="s">
        <v>402</v>
      </c>
      <c r="B13" s="263" t="s">
        <v>432</v>
      </c>
      <c r="C13" s="718" t="s">
        <v>384</v>
      </c>
      <c r="D13" s="589" t="s">
        <v>445</v>
      </c>
      <c r="E13" s="590" t="s">
        <v>445</v>
      </c>
      <c r="F13" s="591" t="s">
        <v>445</v>
      </c>
      <c r="G13" s="589" t="s">
        <v>445</v>
      </c>
      <c r="H13" s="592" t="s">
        <v>445</v>
      </c>
      <c r="I13" s="486" t="s">
        <v>445</v>
      </c>
      <c r="J13" s="593" t="s">
        <v>445</v>
      </c>
      <c r="K13" s="593" t="s">
        <v>445</v>
      </c>
      <c r="L13" s="594" t="s">
        <v>445</v>
      </c>
      <c r="M13" s="589" t="s">
        <v>445</v>
      </c>
      <c r="N13" s="589" t="s">
        <v>445</v>
      </c>
      <c r="O13" s="589" t="s">
        <v>445</v>
      </c>
      <c r="P13" s="589" t="s">
        <v>445</v>
      </c>
      <c r="Q13" s="589" t="s">
        <v>445</v>
      </c>
      <c r="R13" s="589" t="s">
        <v>445</v>
      </c>
      <c r="S13" s="589" t="s">
        <v>445</v>
      </c>
      <c r="T13" s="589" t="s">
        <v>445</v>
      </c>
      <c r="U13" s="589" t="s">
        <v>445</v>
      </c>
      <c r="V13" s="589" t="s">
        <v>445</v>
      </c>
      <c r="W13" s="589" t="s">
        <v>445</v>
      </c>
      <c r="X13" s="589" t="s">
        <v>445</v>
      </c>
      <c r="Y13" s="589" t="s">
        <v>445</v>
      </c>
      <c r="Z13" s="589" t="s">
        <v>445</v>
      </c>
      <c r="AA13" s="347"/>
      <c r="AD13" s="352" t="str">
        <f t="shared" si="0"/>
        <v>○</v>
      </c>
      <c r="AE13" s="352" t="str">
        <f t="shared" si="1"/>
        <v>○</v>
      </c>
      <c r="AF13" s="352" t="str">
        <f t="shared" si="2"/>
        <v>○</v>
      </c>
      <c r="AG13" s="352" t="str">
        <f t="shared" si="3"/>
        <v>○</v>
      </c>
      <c r="AH13" s="352" t="str">
        <f t="shared" si="4"/>
        <v>○</v>
      </c>
    </row>
    <row r="14" spans="1:34" ht="15.75" customHeight="1" x14ac:dyDescent="0.2">
      <c r="A14" s="755"/>
      <c r="B14" s="264" t="s">
        <v>321</v>
      </c>
      <c r="C14" s="720"/>
      <c r="D14" s="509" t="s">
        <v>445</v>
      </c>
      <c r="E14" s="509" t="s">
        <v>445</v>
      </c>
      <c r="F14" s="470" t="s">
        <v>445</v>
      </c>
      <c r="G14" s="470" t="s">
        <v>445</v>
      </c>
      <c r="H14" s="470" t="s">
        <v>445</v>
      </c>
      <c r="I14" s="470" t="s">
        <v>445</v>
      </c>
      <c r="J14" s="509" t="s">
        <v>445</v>
      </c>
      <c r="K14" s="470" t="s">
        <v>445</v>
      </c>
      <c r="L14" s="595" t="s">
        <v>445</v>
      </c>
      <c r="M14" s="569" t="s">
        <v>445</v>
      </c>
      <c r="N14" s="569" t="s">
        <v>445</v>
      </c>
      <c r="O14" s="470" t="s">
        <v>445</v>
      </c>
      <c r="P14" s="470" t="s">
        <v>445</v>
      </c>
      <c r="Q14" s="470" t="s">
        <v>445</v>
      </c>
      <c r="R14" s="470" t="s">
        <v>445</v>
      </c>
      <c r="S14" s="596" t="s">
        <v>445</v>
      </c>
      <c r="T14" s="569" t="s">
        <v>445</v>
      </c>
      <c r="U14" s="569" t="s">
        <v>445</v>
      </c>
      <c r="V14" s="569" t="s">
        <v>445</v>
      </c>
      <c r="W14" s="569" t="s">
        <v>445</v>
      </c>
      <c r="X14" s="569" t="s">
        <v>445</v>
      </c>
      <c r="Y14" s="569" t="s">
        <v>445</v>
      </c>
      <c r="Z14" s="596" t="s">
        <v>445</v>
      </c>
      <c r="AA14" s="348"/>
      <c r="AD14" s="352" t="str">
        <f t="shared" si="0"/>
        <v>○</v>
      </c>
      <c r="AE14" s="352" t="str">
        <f t="shared" si="1"/>
        <v>○</v>
      </c>
      <c r="AF14" s="352" t="str">
        <f t="shared" si="2"/>
        <v>○</v>
      </c>
      <c r="AG14" s="352" t="str">
        <f t="shared" si="3"/>
        <v>○</v>
      </c>
      <c r="AH14" s="352" t="str">
        <f t="shared" si="4"/>
        <v>○</v>
      </c>
    </row>
    <row r="15" spans="1:34" ht="15.75" customHeight="1" thickBot="1" x14ac:dyDescent="0.25">
      <c r="A15" s="756"/>
      <c r="B15" s="714" t="s">
        <v>386</v>
      </c>
      <c r="C15" s="715"/>
      <c r="D15" s="437">
        <v>0</v>
      </c>
      <c r="E15" s="43"/>
      <c r="F15" s="43"/>
      <c r="G15" s="43"/>
      <c r="H15" s="43"/>
      <c r="I15" s="835"/>
      <c r="J15" s="836"/>
      <c r="K15" s="836"/>
      <c r="L15" s="836"/>
      <c r="M15" s="836"/>
      <c r="N15" s="836"/>
      <c r="O15" s="836"/>
      <c r="P15" s="836"/>
      <c r="Q15" s="836"/>
      <c r="R15" s="836"/>
      <c r="S15" s="836"/>
      <c r="T15" s="836"/>
      <c r="U15" s="836"/>
      <c r="V15" s="836"/>
      <c r="W15" s="836"/>
      <c r="X15" s="836"/>
      <c r="Y15" s="836"/>
      <c r="Z15" s="837"/>
      <c r="AA15" s="349"/>
      <c r="AD15" s="352" t="str">
        <f t="shared" si="0"/>
        <v>○</v>
      </c>
      <c r="AE15" s="352" t="str">
        <f t="shared" si="1"/>
        <v>○</v>
      </c>
      <c r="AF15" s="352" t="str">
        <f t="shared" si="2"/>
        <v>○</v>
      </c>
      <c r="AG15" s="352" t="str">
        <f t="shared" si="3"/>
        <v>○</v>
      </c>
      <c r="AH15" s="352" t="str">
        <f t="shared" si="4"/>
        <v>○</v>
      </c>
    </row>
    <row r="16" spans="1:34" ht="15.75" customHeight="1" x14ac:dyDescent="0.2">
      <c r="A16" s="754" t="s">
        <v>129</v>
      </c>
      <c r="B16" s="263" t="s">
        <v>409</v>
      </c>
      <c r="C16" s="718" t="s">
        <v>384</v>
      </c>
      <c r="D16" s="589" t="s">
        <v>445</v>
      </c>
      <c r="E16" s="590" t="s">
        <v>445</v>
      </c>
      <c r="F16" s="591" t="s">
        <v>445</v>
      </c>
      <c r="G16" s="589" t="s">
        <v>445</v>
      </c>
      <c r="H16" s="592" t="s">
        <v>445</v>
      </c>
      <c r="I16" s="486" t="s">
        <v>445</v>
      </c>
      <c r="J16" s="593" t="s">
        <v>445</v>
      </c>
      <c r="K16" s="593" t="s">
        <v>445</v>
      </c>
      <c r="L16" s="594" t="s">
        <v>445</v>
      </c>
      <c r="M16" s="589" t="s">
        <v>445</v>
      </c>
      <c r="N16" s="589" t="s">
        <v>445</v>
      </c>
      <c r="O16" s="589" t="s">
        <v>445</v>
      </c>
      <c r="P16" s="589" t="s">
        <v>445</v>
      </c>
      <c r="Q16" s="589" t="s">
        <v>445</v>
      </c>
      <c r="R16" s="589" t="s">
        <v>445</v>
      </c>
      <c r="S16" s="589" t="s">
        <v>445</v>
      </c>
      <c r="T16" s="589" t="s">
        <v>445</v>
      </c>
      <c r="U16" s="589" t="s">
        <v>445</v>
      </c>
      <c r="V16" s="589" t="s">
        <v>445</v>
      </c>
      <c r="W16" s="589" t="s">
        <v>445</v>
      </c>
      <c r="X16" s="589" t="s">
        <v>445</v>
      </c>
      <c r="Y16" s="589" t="s">
        <v>445</v>
      </c>
      <c r="Z16" s="589" t="s">
        <v>445</v>
      </c>
      <c r="AA16" s="347"/>
      <c r="AD16" s="352" t="str">
        <f t="shared" si="0"/>
        <v>○</v>
      </c>
      <c r="AE16" s="352" t="str">
        <f t="shared" si="1"/>
        <v>○</v>
      </c>
      <c r="AF16" s="352" t="str">
        <f t="shared" si="2"/>
        <v>○</v>
      </c>
      <c r="AG16" s="352" t="str">
        <f t="shared" si="3"/>
        <v>○</v>
      </c>
      <c r="AH16" s="352" t="str">
        <f t="shared" si="4"/>
        <v>○</v>
      </c>
    </row>
    <row r="17" spans="1:34" ht="15.75" customHeight="1" x14ac:dyDescent="0.2">
      <c r="A17" s="755"/>
      <c r="B17" s="264" t="s">
        <v>321</v>
      </c>
      <c r="C17" s="720"/>
      <c r="D17" s="509" t="s">
        <v>445</v>
      </c>
      <c r="E17" s="470" t="s">
        <v>445</v>
      </c>
      <c r="F17" s="509" t="s">
        <v>445</v>
      </c>
      <c r="G17" s="470" t="s">
        <v>445</v>
      </c>
      <c r="H17" s="470" t="s">
        <v>445</v>
      </c>
      <c r="I17" s="509" t="s">
        <v>445</v>
      </c>
      <c r="J17" s="470" t="s">
        <v>445</v>
      </c>
      <c r="K17" s="470" t="s">
        <v>445</v>
      </c>
      <c r="L17" s="595" t="s">
        <v>445</v>
      </c>
      <c r="M17" s="569" t="s">
        <v>445</v>
      </c>
      <c r="N17" s="569" t="s">
        <v>445</v>
      </c>
      <c r="O17" s="470" t="s">
        <v>445</v>
      </c>
      <c r="P17" s="470" t="s">
        <v>445</v>
      </c>
      <c r="Q17" s="470" t="s">
        <v>445</v>
      </c>
      <c r="R17" s="470" t="s">
        <v>445</v>
      </c>
      <c r="S17" s="596" t="s">
        <v>445</v>
      </c>
      <c r="T17" s="569" t="s">
        <v>445</v>
      </c>
      <c r="U17" s="569" t="s">
        <v>445</v>
      </c>
      <c r="V17" s="569" t="s">
        <v>445</v>
      </c>
      <c r="W17" s="569" t="s">
        <v>445</v>
      </c>
      <c r="X17" s="596" t="s">
        <v>445</v>
      </c>
      <c r="Y17" s="569" t="s">
        <v>445</v>
      </c>
      <c r="Z17" s="569" t="s">
        <v>445</v>
      </c>
      <c r="AA17" s="348"/>
      <c r="AD17" s="352" t="str">
        <f t="shared" si="0"/>
        <v>○</v>
      </c>
      <c r="AE17" s="352" t="str">
        <f t="shared" si="1"/>
        <v>○</v>
      </c>
      <c r="AF17" s="352" t="str">
        <f>IF(OR(D17=SUM(M17:R17)),"○","あってない！")</f>
        <v>○</v>
      </c>
      <c r="AG17" s="352" t="str">
        <f t="shared" si="3"/>
        <v>○</v>
      </c>
      <c r="AH17" s="352" t="str">
        <f t="shared" si="4"/>
        <v>○</v>
      </c>
    </row>
    <row r="18" spans="1:34" ht="15.75" customHeight="1" thickBot="1" x14ac:dyDescent="0.25">
      <c r="A18" s="756"/>
      <c r="B18" s="714" t="s">
        <v>386</v>
      </c>
      <c r="C18" s="715"/>
      <c r="D18" s="43"/>
      <c r="E18" s="43"/>
      <c r="F18" s="43"/>
      <c r="G18" s="43"/>
      <c r="H18" s="43"/>
      <c r="I18" s="835"/>
      <c r="J18" s="836"/>
      <c r="K18" s="836"/>
      <c r="L18" s="836"/>
      <c r="M18" s="836"/>
      <c r="N18" s="836"/>
      <c r="O18" s="836"/>
      <c r="P18" s="836"/>
      <c r="Q18" s="836"/>
      <c r="R18" s="836"/>
      <c r="S18" s="836"/>
      <c r="T18" s="836"/>
      <c r="U18" s="836"/>
      <c r="V18" s="836"/>
      <c r="W18" s="836"/>
      <c r="X18" s="836"/>
      <c r="Y18" s="836"/>
      <c r="Z18" s="837"/>
      <c r="AA18" s="349"/>
      <c r="AD18" s="352" t="str">
        <f t="shared" si="0"/>
        <v>○</v>
      </c>
      <c r="AE18" s="352" t="str">
        <f t="shared" si="1"/>
        <v>○</v>
      </c>
      <c r="AF18" s="352" t="str">
        <f t="shared" si="2"/>
        <v>○</v>
      </c>
      <c r="AG18" s="352" t="str">
        <f t="shared" si="3"/>
        <v>○</v>
      </c>
      <c r="AH18" s="352" t="str">
        <f t="shared" si="4"/>
        <v>○</v>
      </c>
    </row>
    <row r="19" spans="1:34" ht="15.75" customHeight="1" x14ac:dyDescent="0.2">
      <c r="A19" s="754" t="s">
        <v>408</v>
      </c>
      <c r="B19" s="263" t="s">
        <v>433</v>
      </c>
      <c r="C19" s="718" t="s">
        <v>384</v>
      </c>
      <c r="D19" s="589" t="s">
        <v>445</v>
      </c>
      <c r="E19" s="597" t="s">
        <v>445</v>
      </c>
      <c r="F19" s="591" t="s">
        <v>445</v>
      </c>
      <c r="G19" s="598" t="s">
        <v>445</v>
      </c>
      <c r="H19" s="599" t="s">
        <v>445</v>
      </c>
      <c r="I19" s="473" t="s">
        <v>445</v>
      </c>
      <c r="J19" s="593" t="s">
        <v>445</v>
      </c>
      <c r="K19" s="593" t="s">
        <v>445</v>
      </c>
      <c r="L19" s="594" t="s">
        <v>445</v>
      </c>
      <c r="M19" s="589" t="s">
        <v>445</v>
      </c>
      <c r="N19" s="589" t="s">
        <v>445</v>
      </c>
      <c r="O19" s="589" t="s">
        <v>445</v>
      </c>
      <c r="P19" s="589" t="s">
        <v>445</v>
      </c>
      <c r="Q19" s="589" t="s">
        <v>445</v>
      </c>
      <c r="R19" s="589" t="s">
        <v>445</v>
      </c>
      <c r="S19" s="589" t="s">
        <v>445</v>
      </c>
      <c r="T19" s="589" t="s">
        <v>445</v>
      </c>
      <c r="U19" s="589" t="s">
        <v>445</v>
      </c>
      <c r="V19" s="589" t="s">
        <v>445</v>
      </c>
      <c r="W19" s="589" t="s">
        <v>445</v>
      </c>
      <c r="X19" s="589" t="s">
        <v>445</v>
      </c>
      <c r="Y19" s="589" t="s">
        <v>445</v>
      </c>
      <c r="Z19" s="589" t="s">
        <v>445</v>
      </c>
      <c r="AA19" s="347"/>
      <c r="AD19" s="352" t="str">
        <f t="shared" si="0"/>
        <v>○</v>
      </c>
      <c r="AE19" s="352" t="str">
        <f t="shared" si="1"/>
        <v>○</v>
      </c>
      <c r="AF19" s="352" t="str">
        <f t="shared" si="2"/>
        <v>○</v>
      </c>
      <c r="AG19" s="352" t="str">
        <f t="shared" si="3"/>
        <v>○</v>
      </c>
      <c r="AH19" s="352" t="str">
        <f t="shared" si="4"/>
        <v>○</v>
      </c>
    </row>
    <row r="20" spans="1:34" ht="15.75" customHeight="1" x14ac:dyDescent="0.2">
      <c r="A20" s="755"/>
      <c r="B20" s="264" t="s">
        <v>321</v>
      </c>
      <c r="C20" s="720"/>
      <c r="D20" s="509" t="s">
        <v>445</v>
      </c>
      <c r="E20" s="470" t="s">
        <v>445</v>
      </c>
      <c r="F20" s="509" t="s">
        <v>445</v>
      </c>
      <c r="G20" s="470" t="s">
        <v>445</v>
      </c>
      <c r="H20" s="470" t="s">
        <v>445</v>
      </c>
      <c r="I20" s="470" t="s">
        <v>445</v>
      </c>
      <c r="J20" s="509" t="s">
        <v>445</v>
      </c>
      <c r="K20" s="470" t="s">
        <v>445</v>
      </c>
      <c r="L20" s="595" t="s">
        <v>445</v>
      </c>
      <c r="M20" s="569" t="s">
        <v>445</v>
      </c>
      <c r="N20" s="569" t="s">
        <v>445</v>
      </c>
      <c r="O20" s="470" t="s">
        <v>445</v>
      </c>
      <c r="P20" s="470" t="s">
        <v>445</v>
      </c>
      <c r="Q20" s="470" t="s">
        <v>445</v>
      </c>
      <c r="R20" s="470" t="s">
        <v>445</v>
      </c>
      <c r="S20" s="596" t="s">
        <v>445</v>
      </c>
      <c r="T20" s="569" t="s">
        <v>445</v>
      </c>
      <c r="U20" s="569" t="s">
        <v>445</v>
      </c>
      <c r="V20" s="569" t="s">
        <v>445</v>
      </c>
      <c r="W20" s="569" t="s">
        <v>445</v>
      </c>
      <c r="X20" s="569" t="s">
        <v>445</v>
      </c>
      <c r="Y20" s="569" t="s">
        <v>445</v>
      </c>
      <c r="Z20" s="596" t="s">
        <v>445</v>
      </c>
      <c r="AA20" s="348"/>
      <c r="AD20" s="352" t="str">
        <f t="shared" si="0"/>
        <v>○</v>
      </c>
      <c r="AE20" s="352" t="str">
        <f t="shared" si="1"/>
        <v>○</v>
      </c>
      <c r="AF20" s="352" t="str">
        <f t="shared" si="2"/>
        <v>○</v>
      </c>
      <c r="AG20" s="352" t="str">
        <f t="shared" si="3"/>
        <v>○</v>
      </c>
      <c r="AH20" s="352" t="str">
        <f t="shared" si="4"/>
        <v>○</v>
      </c>
    </row>
    <row r="21" spans="1:34" ht="15.75" customHeight="1" thickBot="1" x14ac:dyDescent="0.25">
      <c r="A21" s="756"/>
      <c r="B21" s="714" t="s">
        <v>386</v>
      </c>
      <c r="C21" s="715"/>
      <c r="D21" s="43">
        <v>2</v>
      </c>
      <c r="E21" s="437">
        <v>0</v>
      </c>
      <c r="F21" s="43">
        <v>2</v>
      </c>
      <c r="G21" s="43"/>
      <c r="H21" s="43"/>
      <c r="I21" s="835"/>
      <c r="J21" s="836"/>
      <c r="K21" s="836"/>
      <c r="L21" s="836"/>
      <c r="M21" s="836"/>
      <c r="N21" s="836"/>
      <c r="O21" s="836"/>
      <c r="P21" s="836"/>
      <c r="Q21" s="836"/>
      <c r="R21" s="836"/>
      <c r="S21" s="836"/>
      <c r="T21" s="836"/>
      <c r="U21" s="836"/>
      <c r="V21" s="836"/>
      <c r="W21" s="836"/>
      <c r="X21" s="836"/>
      <c r="Y21" s="836"/>
      <c r="Z21" s="837"/>
      <c r="AA21" s="349"/>
      <c r="AD21" s="352" t="str">
        <f t="shared" si="0"/>
        <v>○</v>
      </c>
      <c r="AE21" s="352" t="str">
        <f t="shared" si="1"/>
        <v>あってない！</v>
      </c>
      <c r="AF21" s="352" t="str">
        <f t="shared" si="2"/>
        <v>あってない！</v>
      </c>
      <c r="AG21" s="352" t="str">
        <f t="shared" si="3"/>
        <v>あってない！</v>
      </c>
      <c r="AH21" s="352" t="str">
        <f t="shared" si="4"/>
        <v>あってない！</v>
      </c>
    </row>
    <row r="22" spans="1:34" ht="15.75" customHeight="1" x14ac:dyDescent="0.2">
      <c r="A22" s="707" t="s">
        <v>421</v>
      </c>
      <c r="B22" s="263" t="s">
        <v>434</v>
      </c>
      <c r="C22" s="718" t="s">
        <v>384</v>
      </c>
      <c r="D22" s="486" t="s">
        <v>445</v>
      </c>
      <c r="E22" s="486" t="s">
        <v>445</v>
      </c>
      <c r="F22" s="486" t="s">
        <v>445</v>
      </c>
      <c r="G22" s="486" t="s">
        <v>445</v>
      </c>
      <c r="H22" s="486" t="s">
        <v>445</v>
      </c>
      <c r="I22" s="486" t="s">
        <v>445</v>
      </c>
      <c r="J22" s="486" t="s">
        <v>445</v>
      </c>
      <c r="K22" s="486" t="s">
        <v>445</v>
      </c>
      <c r="L22" s="486" t="s">
        <v>445</v>
      </c>
      <c r="M22" s="486" t="s">
        <v>445</v>
      </c>
      <c r="N22" s="486" t="s">
        <v>445</v>
      </c>
      <c r="O22" s="486" t="s">
        <v>445</v>
      </c>
      <c r="P22" s="486" t="s">
        <v>445</v>
      </c>
      <c r="Q22" s="486" t="s">
        <v>445</v>
      </c>
      <c r="R22" s="486" t="s">
        <v>445</v>
      </c>
      <c r="S22" s="486" t="s">
        <v>445</v>
      </c>
      <c r="T22" s="486" t="s">
        <v>445</v>
      </c>
      <c r="U22" s="486" t="s">
        <v>445</v>
      </c>
      <c r="V22" s="486" t="s">
        <v>445</v>
      </c>
      <c r="W22" s="486" t="s">
        <v>445</v>
      </c>
      <c r="X22" s="486" t="s">
        <v>445</v>
      </c>
      <c r="Y22" s="486" t="s">
        <v>445</v>
      </c>
      <c r="Z22" s="486" t="s">
        <v>445</v>
      </c>
      <c r="AA22" s="347"/>
      <c r="AD22" s="352"/>
      <c r="AE22" s="352"/>
      <c r="AF22" s="352"/>
      <c r="AG22" s="352"/>
      <c r="AH22" s="352"/>
    </row>
    <row r="23" spans="1:34" ht="15.75" customHeight="1" x14ac:dyDescent="0.2">
      <c r="A23" s="708"/>
      <c r="B23" s="425" t="s">
        <v>422</v>
      </c>
      <c r="C23" s="720"/>
      <c r="D23" s="509" t="s">
        <v>445</v>
      </c>
      <c r="E23" s="509" t="s">
        <v>445</v>
      </c>
      <c r="F23" s="509" t="s">
        <v>445</v>
      </c>
      <c r="G23" s="470" t="s">
        <v>445</v>
      </c>
      <c r="H23" s="470" t="s">
        <v>445</v>
      </c>
      <c r="I23" s="509" t="s">
        <v>445</v>
      </c>
      <c r="J23" s="470" t="s">
        <v>445</v>
      </c>
      <c r="K23" s="509" t="s">
        <v>445</v>
      </c>
      <c r="L23" s="470" t="s">
        <v>445</v>
      </c>
      <c r="M23" s="470" t="s">
        <v>445</v>
      </c>
      <c r="N23" s="509" t="s">
        <v>445</v>
      </c>
      <c r="O23" s="509" t="s">
        <v>445</v>
      </c>
      <c r="P23" s="600" t="s">
        <v>445</v>
      </c>
      <c r="Q23" s="470" t="s">
        <v>445</v>
      </c>
      <c r="R23" s="470" t="s">
        <v>445</v>
      </c>
      <c r="S23" s="509" t="s">
        <v>445</v>
      </c>
      <c r="T23" s="470" t="s">
        <v>445</v>
      </c>
      <c r="U23" s="470" t="s">
        <v>445</v>
      </c>
      <c r="V23" s="470" t="s">
        <v>445</v>
      </c>
      <c r="W23" s="470" t="s">
        <v>445</v>
      </c>
      <c r="X23" s="509" t="s">
        <v>445</v>
      </c>
      <c r="Y23" s="470" t="s">
        <v>445</v>
      </c>
      <c r="Z23" s="470" t="s">
        <v>445</v>
      </c>
      <c r="AA23" s="427"/>
      <c r="AD23" s="352"/>
      <c r="AE23" s="352"/>
      <c r="AF23" s="352"/>
      <c r="AG23" s="352"/>
      <c r="AH23" s="352"/>
    </row>
    <row r="24" spans="1:34" ht="15.75" customHeight="1" thickBot="1" x14ac:dyDescent="0.25">
      <c r="A24" s="709"/>
      <c r="B24" s="714" t="s">
        <v>386</v>
      </c>
      <c r="C24" s="715"/>
      <c r="D24" s="43"/>
      <c r="E24" s="43"/>
      <c r="F24" s="43"/>
      <c r="G24" s="43"/>
      <c r="H24" s="43"/>
      <c r="I24" s="835"/>
      <c r="J24" s="836"/>
      <c r="K24" s="836"/>
      <c r="L24" s="836"/>
      <c r="M24" s="836"/>
      <c r="N24" s="836"/>
      <c r="O24" s="836"/>
      <c r="P24" s="836"/>
      <c r="Q24" s="836"/>
      <c r="R24" s="836"/>
      <c r="S24" s="836"/>
      <c r="T24" s="836"/>
      <c r="U24" s="836"/>
      <c r="V24" s="836"/>
      <c r="W24" s="836"/>
      <c r="X24" s="836"/>
      <c r="Y24" s="836"/>
      <c r="Z24" s="837"/>
      <c r="AA24" s="349"/>
      <c r="AD24" s="352"/>
      <c r="AE24" s="352"/>
      <c r="AF24" s="352"/>
      <c r="AG24" s="352"/>
      <c r="AH24" s="352"/>
    </row>
    <row r="25" spans="1:34" ht="15.75" customHeight="1" x14ac:dyDescent="0.2">
      <c r="A25" s="754" t="s">
        <v>420</v>
      </c>
      <c r="B25" s="263" t="s">
        <v>419</v>
      </c>
      <c r="C25" s="718" t="s">
        <v>384</v>
      </c>
      <c r="D25" s="589" t="s">
        <v>445</v>
      </c>
      <c r="E25" s="592" t="s">
        <v>445</v>
      </c>
      <c r="F25" s="591" t="s">
        <v>445</v>
      </c>
      <c r="G25" s="589" t="s">
        <v>445</v>
      </c>
      <c r="H25" s="592" t="s">
        <v>445</v>
      </c>
      <c r="I25" s="593" t="s">
        <v>445</v>
      </c>
      <c r="J25" s="593" t="s">
        <v>445</v>
      </c>
      <c r="K25" s="593" t="s">
        <v>445</v>
      </c>
      <c r="L25" s="594" t="s">
        <v>445</v>
      </c>
      <c r="M25" s="589" t="s">
        <v>445</v>
      </c>
      <c r="N25" s="589" t="s">
        <v>445</v>
      </c>
      <c r="O25" s="589" t="s">
        <v>445</v>
      </c>
      <c r="P25" s="589" t="s">
        <v>445</v>
      </c>
      <c r="Q25" s="589" t="s">
        <v>445</v>
      </c>
      <c r="R25" s="589" t="s">
        <v>445</v>
      </c>
      <c r="S25" s="589" t="s">
        <v>445</v>
      </c>
      <c r="T25" s="589" t="s">
        <v>445</v>
      </c>
      <c r="U25" s="589" t="s">
        <v>445</v>
      </c>
      <c r="V25" s="589" t="s">
        <v>445</v>
      </c>
      <c r="W25" s="589" t="s">
        <v>445</v>
      </c>
      <c r="X25" s="589" t="s">
        <v>445</v>
      </c>
      <c r="Y25" s="589" t="s">
        <v>445</v>
      </c>
      <c r="Z25" s="589" t="s">
        <v>445</v>
      </c>
      <c r="AA25" s="424"/>
      <c r="AD25" s="352"/>
      <c r="AE25" s="352"/>
      <c r="AF25" s="352"/>
      <c r="AG25" s="352"/>
      <c r="AH25" s="352"/>
    </row>
    <row r="26" spans="1:34" ht="15.75" customHeight="1" x14ac:dyDescent="0.2">
      <c r="A26" s="755"/>
      <c r="B26" s="264" t="s">
        <v>435</v>
      </c>
      <c r="C26" s="719"/>
      <c r="D26" s="601" t="s">
        <v>445</v>
      </c>
      <c r="E26" s="592" t="s">
        <v>445</v>
      </c>
      <c r="F26" s="591" t="s">
        <v>445</v>
      </c>
      <c r="G26" s="589" t="s">
        <v>445</v>
      </c>
      <c r="H26" s="592" t="s">
        <v>445</v>
      </c>
      <c r="I26" s="591" t="s">
        <v>445</v>
      </c>
      <c r="J26" s="589" t="s">
        <v>445</v>
      </c>
      <c r="K26" s="592" t="s">
        <v>445</v>
      </c>
      <c r="L26" s="594" t="s">
        <v>445</v>
      </c>
      <c r="M26" s="589" t="s">
        <v>445</v>
      </c>
      <c r="N26" s="589" t="s">
        <v>445</v>
      </c>
      <c r="O26" s="589" t="s">
        <v>445</v>
      </c>
      <c r="P26" s="589" t="s">
        <v>445</v>
      </c>
      <c r="Q26" s="589" t="s">
        <v>445</v>
      </c>
      <c r="R26" s="589" t="s">
        <v>445</v>
      </c>
      <c r="S26" s="589" t="s">
        <v>445</v>
      </c>
      <c r="T26" s="589" t="s">
        <v>445</v>
      </c>
      <c r="U26" s="589" t="s">
        <v>445</v>
      </c>
      <c r="V26" s="589" t="s">
        <v>445</v>
      </c>
      <c r="W26" s="589" t="s">
        <v>445</v>
      </c>
      <c r="X26" s="589" t="s">
        <v>445</v>
      </c>
      <c r="Y26" s="589" t="s">
        <v>445</v>
      </c>
      <c r="Z26" s="589" t="s">
        <v>445</v>
      </c>
      <c r="AA26" s="348"/>
      <c r="AD26" s="352"/>
      <c r="AE26" s="352"/>
      <c r="AF26" s="352"/>
      <c r="AG26" s="352"/>
      <c r="AH26" s="352"/>
    </row>
    <row r="27" spans="1:34" ht="15.75" customHeight="1" x14ac:dyDescent="0.2">
      <c r="A27" s="755"/>
      <c r="B27" s="264" t="s">
        <v>436</v>
      </c>
      <c r="C27" s="719"/>
      <c r="D27" s="602" t="s">
        <v>445</v>
      </c>
      <c r="E27" s="602" t="s">
        <v>445</v>
      </c>
      <c r="F27" s="602" t="s">
        <v>445</v>
      </c>
      <c r="G27" s="602" t="s">
        <v>445</v>
      </c>
      <c r="H27" s="602" t="s">
        <v>445</v>
      </c>
      <c r="I27" s="603" t="s">
        <v>445</v>
      </c>
      <c r="J27" s="604" t="s">
        <v>445</v>
      </c>
      <c r="K27" s="605" t="s">
        <v>445</v>
      </c>
      <c r="L27" s="606" t="s">
        <v>445</v>
      </c>
      <c r="M27" s="602" t="s">
        <v>445</v>
      </c>
      <c r="N27" s="602" t="s">
        <v>445</v>
      </c>
      <c r="O27" s="602" t="s">
        <v>445</v>
      </c>
      <c r="P27" s="602" t="s">
        <v>445</v>
      </c>
      <c r="Q27" s="602" t="s">
        <v>445</v>
      </c>
      <c r="R27" s="602" t="s">
        <v>445</v>
      </c>
      <c r="S27" s="602" t="s">
        <v>445</v>
      </c>
      <c r="T27" s="602" t="s">
        <v>445</v>
      </c>
      <c r="U27" s="602" t="s">
        <v>445</v>
      </c>
      <c r="V27" s="602" t="s">
        <v>445</v>
      </c>
      <c r="W27" s="602" t="s">
        <v>445</v>
      </c>
      <c r="X27" s="602" t="s">
        <v>445</v>
      </c>
      <c r="Y27" s="602" t="s">
        <v>445</v>
      </c>
      <c r="Z27" s="607" t="s">
        <v>445</v>
      </c>
      <c r="AA27" s="348"/>
      <c r="AD27" s="352"/>
      <c r="AE27" s="352"/>
      <c r="AF27" s="352"/>
      <c r="AG27" s="352"/>
      <c r="AH27" s="352"/>
    </row>
    <row r="28" spans="1:34" ht="15.75" customHeight="1" x14ac:dyDescent="0.2">
      <c r="A28" s="755"/>
      <c r="B28" s="264" t="s">
        <v>321</v>
      </c>
      <c r="C28" s="720"/>
      <c r="D28" s="44">
        <v>1</v>
      </c>
      <c r="E28" s="44">
        <v>1</v>
      </c>
      <c r="F28" s="435">
        <v>0</v>
      </c>
      <c r="G28" s="435">
        <v>0</v>
      </c>
      <c r="H28" s="435">
        <v>0</v>
      </c>
      <c r="I28" s="435">
        <v>0</v>
      </c>
      <c r="J28" s="435">
        <v>0</v>
      </c>
      <c r="K28" s="44">
        <v>1</v>
      </c>
      <c r="L28" s="449">
        <v>0</v>
      </c>
      <c r="M28" s="436">
        <v>0</v>
      </c>
      <c r="N28" s="45">
        <v>1</v>
      </c>
      <c r="O28" s="435">
        <v>0</v>
      </c>
      <c r="P28" s="435">
        <v>0</v>
      </c>
      <c r="Q28" s="435">
        <v>0</v>
      </c>
      <c r="R28" s="435">
        <v>0</v>
      </c>
      <c r="S28" s="436">
        <v>0</v>
      </c>
      <c r="T28" s="45">
        <v>1</v>
      </c>
      <c r="U28" s="45">
        <v>1</v>
      </c>
      <c r="V28" s="436">
        <v>0</v>
      </c>
      <c r="W28" s="436">
        <v>0</v>
      </c>
      <c r="X28" s="436">
        <v>0</v>
      </c>
      <c r="Y28" s="436">
        <v>0</v>
      </c>
      <c r="Z28" s="45">
        <v>1</v>
      </c>
      <c r="AA28" s="348"/>
      <c r="AD28" s="352"/>
      <c r="AE28" s="352"/>
      <c r="AF28" s="352"/>
      <c r="AG28" s="352"/>
      <c r="AH28" s="352"/>
    </row>
    <row r="29" spans="1:34" ht="15.75" customHeight="1" thickBot="1" x14ac:dyDescent="0.25">
      <c r="A29" s="756"/>
      <c r="B29" s="714" t="s">
        <v>386</v>
      </c>
      <c r="C29" s="715"/>
      <c r="D29" s="43"/>
      <c r="E29" s="43"/>
      <c r="F29" s="43"/>
      <c r="G29" s="43"/>
      <c r="H29" s="43"/>
      <c r="I29" s="835"/>
      <c r="J29" s="836"/>
      <c r="K29" s="836"/>
      <c r="L29" s="836"/>
      <c r="M29" s="836"/>
      <c r="N29" s="836"/>
      <c r="O29" s="836"/>
      <c r="P29" s="836"/>
      <c r="Q29" s="836"/>
      <c r="R29" s="836"/>
      <c r="S29" s="836"/>
      <c r="T29" s="836"/>
      <c r="U29" s="836"/>
      <c r="V29" s="836"/>
      <c r="W29" s="836"/>
      <c r="X29" s="836"/>
      <c r="Y29" s="836"/>
      <c r="Z29" s="837"/>
      <c r="AA29" s="349"/>
      <c r="AD29" s="352"/>
      <c r="AE29" s="352"/>
      <c r="AF29" s="352"/>
      <c r="AG29" s="352"/>
      <c r="AH29" s="352"/>
    </row>
    <row r="30" spans="1:34" ht="15.75" customHeight="1" x14ac:dyDescent="0.2">
      <c r="A30" s="754" t="s">
        <v>130</v>
      </c>
      <c r="B30" s="263" t="s">
        <v>437</v>
      </c>
      <c r="C30" s="718" t="s">
        <v>384</v>
      </c>
      <c r="D30" s="589" t="s">
        <v>445</v>
      </c>
      <c r="E30" s="590" t="s">
        <v>445</v>
      </c>
      <c r="F30" s="591" t="s">
        <v>445</v>
      </c>
      <c r="G30" s="589" t="s">
        <v>445</v>
      </c>
      <c r="H30" s="592" t="s">
        <v>445</v>
      </c>
      <c r="I30" s="486" t="s">
        <v>445</v>
      </c>
      <c r="J30" s="593" t="s">
        <v>445</v>
      </c>
      <c r="K30" s="593" t="s">
        <v>445</v>
      </c>
      <c r="L30" s="594" t="s">
        <v>445</v>
      </c>
      <c r="M30" s="589" t="s">
        <v>445</v>
      </c>
      <c r="N30" s="589" t="s">
        <v>445</v>
      </c>
      <c r="O30" s="589" t="s">
        <v>445</v>
      </c>
      <c r="P30" s="589" t="s">
        <v>445</v>
      </c>
      <c r="Q30" s="589" t="s">
        <v>445</v>
      </c>
      <c r="R30" s="589" t="s">
        <v>445</v>
      </c>
      <c r="S30" s="589" t="s">
        <v>445</v>
      </c>
      <c r="T30" s="589" t="s">
        <v>445</v>
      </c>
      <c r="U30" s="589" t="s">
        <v>445</v>
      </c>
      <c r="V30" s="589" t="s">
        <v>445</v>
      </c>
      <c r="W30" s="589" t="s">
        <v>445</v>
      </c>
      <c r="X30" s="589" t="s">
        <v>445</v>
      </c>
      <c r="Y30" s="589" t="s">
        <v>445</v>
      </c>
      <c r="Z30" s="589" t="s">
        <v>445</v>
      </c>
      <c r="AA30" s="347"/>
      <c r="AD30" s="352"/>
      <c r="AE30" s="352"/>
      <c r="AF30" s="352"/>
      <c r="AG30" s="352"/>
      <c r="AH30" s="352"/>
    </row>
    <row r="31" spans="1:34" ht="15.75" customHeight="1" x14ac:dyDescent="0.2">
      <c r="A31" s="755"/>
      <c r="B31" s="412" t="s">
        <v>438</v>
      </c>
      <c r="C31" s="719"/>
      <c r="D31" s="594" t="s">
        <v>445</v>
      </c>
      <c r="E31" s="592" t="s">
        <v>445</v>
      </c>
      <c r="F31" s="591" t="s">
        <v>445</v>
      </c>
      <c r="G31" s="589" t="s">
        <v>445</v>
      </c>
      <c r="H31" s="592" t="s">
        <v>445</v>
      </c>
      <c r="I31" s="509" t="s">
        <v>445</v>
      </c>
      <c r="J31" s="509" t="s">
        <v>445</v>
      </c>
      <c r="K31" s="509" t="s">
        <v>445</v>
      </c>
      <c r="L31" s="594" t="s">
        <v>445</v>
      </c>
      <c r="M31" s="589" t="s">
        <v>445</v>
      </c>
      <c r="N31" s="589" t="s">
        <v>445</v>
      </c>
      <c r="O31" s="589" t="s">
        <v>445</v>
      </c>
      <c r="P31" s="589" t="s">
        <v>445</v>
      </c>
      <c r="Q31" s="589" t="s">
        <v>445</v>
      </c>
      <c r="R31" s="589" t="s">
        <v>445</v>
      </c>
      <c r="S31" s="589" t="s">
        <v>445</v>
      </c>
      <c r="T31" s="589" t="s">
        <v>445</v>
      </c>
      <c r="U31" s="589" t="s">
        <v>445</v>
      </c>
      <c r="V31" s="589" t="s">
        <v>445</v>
      </c>
      <c r="W31" s="589" t="s">
        <v>445</v>
      </c>
      <c r="X31" s="589" t="s">
        <v>445</v>
      </c>
      <c r="Y31" s="589" t="s">
        <v>445</v>
      </c>
      <c r="Z31" s="589" t="s">
        <v>445</v>
      </c>
      <c r="AA31" s="424"/>
      <c r="AD31" s="352"/>
      <c r="AE31" s="352"/>
      <c r="AF31" s="352"/>
      <c r="AG31" s="352"/>
      <c r="AH31" s="352"/>
    </row>
    <row r="32" spans="1:34" ht="15.75" customHeight="1" x14ac:dyDescent="0.2">
      <c r="A32" s="755"/>
      <c r="B32" s="264" t="s">
        <v>439</v>
      </c>
      <c r="C32" s="719"/>
      <c r="D32" s="608" t="s">
        <v>445</v>
      </c>
      <c r="E32" s="592" t="s">
        <v>445</v>
      </c>
      <c r="F32" s="591" t="s">
        <v>445</v>
      </c>
      <c r="G32" s="589" t="s">
        <v>445</v>
      </c>
      <c r="H32" s="592" t="s">
        <v>445</v>
      </c>
      <c r="I32" s="609" t="s">
        <v>445</v>
      </c>
      <c r="J32" s="609" t="s">
        <v>445</v>
      </c>
      <c r="K32" s="609" t="s">
        <v>445</v>
      </c>
      <c r="L32" s="594" t="s">
        <v>445</v>
      </c>
      <c r="M32" s="589" t="s">
        <v>445</v>
      </c>
      <c r="N32" s="589" t="s">
        <v>445</v>
      </c>
      <c r="O32" s="589" t="s">
        <v>445</v>
      </c>
      <c r="P32" s="589" t="s">
        <v>445</v>
      </c>
      <c r="Q32" s="589" t="s">
        <v>445</v>
      </c>
      <c r="R32" s="589" t="s">
        <v>445</v>
      </c>
      <c r="S32" s="589" t="s">
        <v>445</v>
      </c>
      <c r="T32" s="589" t="s">
        <v>445</v>
      </c>
      <c r="U32" s="589" t="s">
        <v>445</v>
      </c>
      <c r="V32" s="589" t="s">
        <v>445</v>
      </c>
      <c r="W32" s="589" t="s">
        <v>445</v>
      </c>
      <c r="X32" s="589" t="s">
        <v>445</v>
      </c>
      <c r="Y32" s="589" t="s">
        <v>445</v>
      </c>
      <c r="Z32" s="589" t="s">
        <v>445</v>
      </c>
      <c r="AA32" s="348"/>
      <c r="AD32" s="352"/>
      <c r="AE32" s="352"/>
      <c r="AF32" s="352"/>
      <c r="AG32" s="352"/>
      <c r="AH32" s="352"/>
    </row>
    <row r="33" spans="1:34" ht="15.75" customHeight="1" x14ac:dyDescent="0.2">
      <c r="A33" s="755"/>
      <c r="B33" s="264" t="s">
        <v>440</v>
      </c>
      <c r="C33" s="719"/>
      <c r="D33" s="602" t="s">
        <v>445</v>
      </c>
      <c r="E33" s="602" t="s">
        <v>445</v>
      </c>
      <c r="F33" s="602" t="s">
        <v>445</v>
      </c>
      <c r="G33" s="602" t="s">
        <v>445</v>
      </c>
      <c r="H33" s="602" t="s">
        <v>445</v>
      </c>
      <c r="I33" s="603" t="s">
        <v>445</v>
      </c>
      <c r="J33" s="604" t="s">
        <v>445</v>
      </c>
      <c r="K33" s="605" t="s">
        <v>445</v>
      </c>
      <c r="L33" s="610" t="s">
        <v>445</v>
      </c>
      <c r="M33" s="602" t="s">
        <v>445</v>
      </c>
      <c r="N33" s="602" t="s">
        <v>445</v>
      </c>
      <c r="O33" s="602" t="s">
        <v>445</v>
      </c>
      <c r="P33" s="602" t="s">
        <v>445</v>
      </c>
      <c r="Q33" s="602" t="s">
        <v>445</v>
      </c>
      <c r="R33" s="602" t="s">
        <v>445</v>
      </c>
      <c r="S33" s="602" t="s">
        <v>445</v>
      </c>
      <c r="T33" s="602" t="s">
        <v>445</v>
      </c>
      <c r="U33" s="602" t="s">
        <v>445</v>
      </c>
      <c r="V33" s="602" t="s">
        <v>445</v>
      </c>
      <c r="W33" s="602" t="s">
        <v>445</v>
      </c>
      <c r="X33" s="602" t="s">
        <v>445</v>
      </c>
      <c r="Y33" s="602" t="s">
        <v>445</v>
      </c>
      <c r="Z33" s="611" t="s">
        <v>445</v>
      </c>
      <c r="AA33" s="348"/>
      <c r="AD33" s="352"/>
      <c r="AE33" s="352"/>
      <c r="AF33" s="352"/>
      <c r="AG33" s="352"/>
      <c r="AH33" s="352"/>
    </row>
    <row r="34" spans="1:34" ht="15.75" customHeight="1" x14ac:dyDescent="0.2">
      <c r="A34" s="755"/>
      <c r="B34" s="264" t="s">
        <v>321</v>
      </c>
      <c r="C34" s="720"/>
      <c r="D34" s="44">
        <v>14</v>
      </c>
      <c r="E34" s="44">
        <v>14</v>
      </c>
      <c r="F34" s="435">
        <v>0</v>
      </c>
      <c r="G34" s="435">
        <v>0</v>
      </c>
      <c r="H34" s="435">
        <v>0</v>
      </c>
      <c r="I34" s="435">
        <v>0</v>
      </c>
      <c r="J34" s="44">
        <v>14</v>
      </c>
      <c r="K34" s="435">
        <v>0</v>
      </c>
      <c r="L34" s="381">
        <v>6</v>
      </c>
      <c r="M34" s="436">
        <v>0</v>
      </c>
      <c r="N34" s="45">
        <v>8</v>
      </c>
      <c r="O34" s="435">
        <v>0</v>
      </c>
      <c r="P34" s="435">
        <v>0</v>
      </c>
      <c r="Q34" s="435">
        <v>0</v>
      </c>
      <c r="R34" s="435">
        <v>0</v>
      </c>
      <c r="S34" s="45">
        <v>6</v>
      </c>
      <c r="T34" s="45">
        <v>8</v>
      </c>
      <c r="U34" s="45">
        <v>8</v>
      </c>
      <c r="V34" s="436">
        <v>0</v>
      </c>
      <c r="W34" s="436">
        <v>0</v>
      </c>
      <c r="X34" s="436">
        <v>0</v>
      </c>
      <c r="Y34" s="436">
        <v>0</v>
      </c>
      <c r="Z34" s="45">
        <v>14</v>
      </c>
      <c r="AA34" s="348"/>
      <c r="AD34" s="352"/>
      <c r="AE34" s="352"/>
      <c r="AF34" s="352"/>
      <c r="AG34" s="352"/>
      <c r="AH34" s="352"/>
    </row>
    <row r="35" spans="1:34" ht="15.75" customHeight="1" thickBot="1" x14ac:dyDescent="0.25">
      <c r="A35" s="756"/>
      <c r="B35" s="714" t="s">
        <v>386</v>
      </c>
      <c r="C35" s="715"/>
      <c r="D35" s="43">
        <v>13</v>
      </c>
      <c r="E35" s="43">
        <v>13</v>
      </c>
      <c r="F35" s="43"/>
      <c r="G35" s="43"/>
      <c r="H35" s="43"/>
      <c r="I35" s="835"/>
      <c r="J35" s="836"/>
      <c r="K35" s="836"/>
      <c r="L35" s="836"/>
      <c r="M35" s="836"/>
      <c r="N35" s="836"/>
      <c r="O35" s="836"/>
      <c r="P35" s="836"/>
      <c r="Q35" s="836"/>
      <c r="R35" s="836"/>
      <c r="S35" s="836"/>
      <c r="T35" s="836"/>
      <c r="U35" s="836"/>
      <c r="V35" s="836"/>
      <c r="W35" s="836"/>
      <c r="X35" s="836"/>
      <c r="Y35" s="836"/>
      <c r="Z35" s="837"/>
      <c r="AA35" s="349"/>
      <c r="AD35" s="352"/>
      <c r="AE35" s="352"/>
      <c r="AF35" s="352"/>
      <c r="AG35" s="352"/>
      <c r="AH35" s="352"/>
    </row>
    <row r="36" spans="1:34" ht="18" customHeight="1" x14ac:dyDescent="0.2">
      <c r="A36" s="754" t="s">
        <v>411</v>
      </c>
      <c r="B36" s="263" t="s">
        <v>413</v>
      </c>
      <c r="C36" s="718" t="s">
        <v>387</v>
      </c>
      <c r="D36" s="612" t="s">
        <v>445</v>
      </c>
      <c r="E36" s="590" t="s">
        <v>445</v>
      </c>
      <c r="F36" s="613" t="s">
        <v>445</v>
      </c>
      <c r="G36" s="612" t="s">
        <v>445</v>
      </c>
      <c r="H36" s="614" t="s">
        <v>445</v>
      </c>
      <c r="I36" s="593" t="s">
        <v>445</v>
      </c>
      <c r="J36" s="593" t="s">
        <v>445</v>
      </c>
      <c r="K36" s="593" t="s">
        <v>445</v>
      </c>
      <c r="L36" s="594" t="s">
        <v>445</v>
      </c>
      <c r="M36" s="612" t="s">
        <v>445</v>
      </c>
      <c r="N36" s="615" t="s">
        <v>445</v>
      </c>
      <c r="O36" s="612" t="s">
        <v>445</v>
      </c>
      <c r="P36" s="612" t="s">
        <v>445</v>
      </c>
      <c r="Q36" s="612" t="s">
        <v>445</v>
      </c>
      <c r="R36" s="612" t="s">
        <v>445</v>
      </c>
      <c r="S36" s="612" t="s">
        <v>445</v>
      </c>
      <c r="T36" s="612" t="s">
        <v>445</v>
      </c>
      <c r="U36" s="612" t="s">
        <v>445</v>
      </c>
      <c r="V36" s="612" t="s">
        <v>445</v>
      </c>
      <c r="W36" s="612" t="s">
        <v>445</v>
      </c>
      <c r="X36" s="612" t="s">
        <v>445</v>
      </c>
      <c r="Y36" s="612" t="s">
        <v>445</v>
      </c>
      <c r="Z36" s="589" t="s">
        <v>445</v>
      </c>
      <c r="AA36" s="347"/>
      <c r="AD36" s="352" t="str">
        <f t="shared" si="0"/>
        <v>○</v>
      </c>
      <c r="AE36" s="352" t="str">
        <f t="shared" si="1"/>
        <v>○</v>
      </c>
      <c r="AF36" s="352" t="str">
        <f t="shared" si="2"/>
        <v>○</v>
      </c>
      <c r="AG36" s="352" t="str">
        <f t="shared" si="3"/>
        <v>○</v>
      </c>
      <c r="AH36" s="352" t="str">
        <f t="shared" si="4"/>
        <v>○</v>
      </c>
    </row>
    <row r="37" spans="1:34" ht="18" customHeight="1" x14ac:dyDescent="0.2">
      <c r="A37" s="755"/>
      <c r="B37" s="264" t="s">
        <v>321</v>
      </c>
      <c r="C37" s="720"/>
      <c r="D37" s="509" t="s">
        <v>445</v>
      </c>
      <c r="E37" s="509" t="s">
        <v>445</v>
      </c>
      <c r="F37" s="470" t="s">
        <v>445</v>
      </c>
      <c r="G37" s="470" t="s">
        <v>445</v>
      </c>
      <c r="H37" s="470" t="s">
        <v>445</v>
      </c>
      <c r="I37" s="470" t="s">
        <v>445</v>
      </c>
      <c r="J37" s="470" t="s">
        <v>445</v>
      </c>
      <c r="K37" s="509" t="s">
        <v>445</v>
      </c>
      <c r="L37" s="595" t="s">
        <v>445</v>
      </c>
      <c r="M37" s="569" t="s">
        <v>445</v>
      </c>
      <c r="N37" s="569" t="s">
        <v>445</v>
      </c>
      <c r="O37" s="470" t="s">
        <v>445</v>
      </c>
      <c r="P37" s="470" t="s">
        <v>445</v>
      </c>
      <c r="Q37" s="470" t="s">
        <v>445</v>
      </c>
      <c r="R37" s="470" t="s">
        <v>445</v>
      </c>
      <c r="S37" s="569" t="s">
        <v>445</v>
      </c>
      <c r="T37" s="596" t="s">
        <v>445</v>
      </c>
      <c r="U37" s="596" t="s">
        <v>445</v>
      </c>
      <c r="V37" s="569" t="s">
        <v>445</v>
      </c>
      <c r="W37" s="569" t="s">
        <v>445</v>
      </c>
      <c r="X37" s="569" t="s">
        <v>445</v>
      </c>
      <c r="Y37" s="596" t="s">
        <v>445</v>
      </c>
      <c r="Z37" s="569" t="s">
        <v>445</v>
      </c>
      <c r="AA37" s="348"/>
      <c r="AD37" s="352" t="str">
        <f t="shared" si="0"/>
        <v>○</v>
      </c>
      <c r="AE37" s="352" t="str">
        <f t="shared" si="1"/>
        <v>○</v>
      </c>
      <c r="AF37" s="352" t="str">
        <f t="shared" si="2"/>
        <v>○</v>
      </c>
      <c r="AG37" s="352" t="str">
        <f t="shared" si="3"/>
        <v>○</v>
      </c>
      <c r="AH37" s="352" t="str">
        <f t="shared" si="4"/>
        <v>○</v>
      </c>
    </row>
    <row r="38" spans="1:34" ht="18" customHeight="1" thickBot="1" x14ac:dyDescent="0.25">
      <c r="A38" s="756"/>
      <c r="B38" s="714" t="s">
        <v>388</v>
      </c>
      <c r="C38" s="715"/>
      <c r="D38" s="43">
        <v>3</v>
      </c>
      <c r="E38" s="43">
        <v>3</v>
      </c>
      <c r="F38" s="43"/>
      <c r="G38" s="43"/>
      <c r="H38" s="43"/>
      <c r="I38" s="835"/>
      <c r="J38" s="836"/>
      <c r="K38" s="836"/>
      <c r="L38" s="836"/>
      <c r="M38" s="836"/>
      <c r="N38" s="836"/>
      <c r="O38" s="836"/>
      <c r="P38" s="836"/>
      <c r="Q38" s="836"/>
      <c r="R38" s="836"/>
      <c r="S38" s="836"/>
      <c r="T38" s="836"/>
      <c r="U38" s="836"/>
      <c r="V38" s="836"/>
      <c r="W38" s="836"/>
      <c r="X38" s="836"/>
      <c r="Y38" s="836"/>
      <c r="Z38" s="837"/>
      <c r="AA38" s="349"/>
      <c r="AD38" s="352" t="str">
        <f t="shared" si="0"/>
        <v>○</v>
      </c>
      <c r="AE38" s="352" t="str">
        <f t="shared" si="1"/>
        <v>あってない！</v>
      </c>
      <c r="AF38" s="352" t="str">
        <f t="shared" si="2"/>
        <v>あってない！</v>
      </c>
      <c r="AG38" s="352" t="str">
        <f t="shared" si="3"/>
        <v>あってない！</v>
      </c>
      <c r="AH38" s="352" t="str">
        <f t="shared" si="4"/>
        <v>あってない！</v>
      </c>
    </row>
    <row r="39" spans="1:34" ht="18" customHeight="1" x14ac:dyDescent="0.2">
      <c r="A39" s="777" t="s">
        <v>407</v>
      </c>
      <c r="B39" s="235" t="s">
        <v>441</v>
      </c>
      <c r="C39" s="838" t="s">
        <v>384</v>
      </c>
      <c r="D39" s="486" t="s">
        <v>445</v>
      </c>
      <c r="E39" s="486" t="s">
        <v>445</v>
      </c>
      <c r="F39" s="486" t="s">
        <v>445</v>
      </c>
      <c r="G39" s="486" t="s">
        <v>445</v>
      </c>
      <c r="H39" s="486" t="s">
        <v>445</v>
      </c>
      <c r="I39" s="486" t="s">
        <v>445</v>
      </c>
      <c r="J39" s="486" t="s">
        <v>445</v>
      </c>
      <c r="K39" s="486" t="s">
        <v>445</v>
      </c>
      <c r="L39" s="486" t="s">
        <v>445</v>
      </c>
      <c r="M39" s="486" t="s">
        <v>445</v>
      </c>
      <c r="N39" s="486" t="s">
        <v>445</v>
      </c>
      <c r="O39" s="486" t="s">
        <v>445</v>
      </c>
      <c r="P39" s="486" t="s">
        <v>445</v>
      </c>
      <c r="Q39" s="486" t="s">
        <v>445</v>
      </c>
      <c r="R39" s="486" t="s">
        <v>445</v>
      </c>
      <c r="S39" s="486" t="s">
        <v>445</v>
      </c>
      <c r="T39" s="486" t="s">
        <v>445</v>
      </c>
      <c r="U39" s="486" t="s">
        <v>445</v>
      </c>
      <c r="V39" s="486" t="s">
        <v>445</v>
      </c>
      <c r="W39" s="486" t="s">
        <v>445</v>
      </c>
      <c r="X39" s="486" t="s">
        <v>445</v>
      </c>
      <c r="Y39" s="486" t="s">
        <v>445</v>
      </c>
      <c r="Z39" s="486" t="s">
        <v>445</v>
      </c>
      <c r="AA39" s="347"/>
      <c r="AD39" s="352"/>
      <c r="AE39" s="352"/>
      <c r="AF39" s="352"/>
      <c r="AG39" s="352"/>
      <c r="AH39" s="352"/>
    </row>
    <row r="40" spans="1:34" ht="18" customHeight="1" x14ac:dyDescent="0.2">
      <c r="A40" s="778"/>
      <c r="B40" s="422" t="s">
        <v>403</v>
      </c>
      <c r="C40" s="839"/>
      <c r="D40" s="589" t="s">
        <v>445</v>
      </c>
      <c r="E40" s="592" t="s">
        <v>445</v>
      </c>
      <c r="F40" s="591" t="s">
        <v>445</v>
      </c>
      <c r="G40" s="589" t="s">
        <v>445</v>
      </c>
      <c r="H40" s="592" t="s">
        <v>445</v>
      </c>
      <c r="I40" s="593" t="s">
        <v>445</v>
      </c>
      <c r="J40" s="593" t="s">
        <v>445</v>
      </c>
      <c r="K40" s="593" t="s">
        <v>445</v>
      </c>
      <c r="L40" s="594" t="s">
        <v>445</v>
      </c>
      <c r="M40" s="589" t="s">
        <v>445</v>
      </c>
      <c r="N40" s="589" t="s">
        <v>445</v>
      </c>
      <c r="O40" s="589" t="s">
        <v>445</v>
      </c>
      <c r="P40" s="589" t="s">
        <v>445</v>
      </c>
      <c r="Q40" s="589" t="s">
        <v>445</v>
      </c>
      <c r="R40" s="589" t="s">
        <v>445</v>
      </c>
      <c r="S40" s="589" t="s">
        <v>445</v>
      </c>
      <c r="T40" s="589" t="s">
        <v>445</v>
      </c>
      <c r="U40" s="589" t="s">
        <v>445</v>
      </c>
      <c r="V40" s="589" t="s">
        <v>445</v>
      </c>
      <c r="W40" s="589" t="s">
        <v>445</v>
      </c>
      <c r="X40" s="589" t="s">
        <v>445</v>
      </c>
      <c r="Y40" s="589" t="s">
        <v>445</v>
      </c>
      <c r="Z40" s="589" t="s">
        <v>445</v>
      </c>
      <c r="AA40" s="424"/>
      <c r="AD40" s="352" t="str">
        <f t="shared" si="0"/>
        <v>○</v>
      </c>
      <c r="AE40" s="352" t="str">
        <f t="shared" si="1"/>
        <v>○</v>
      </c>
      <c r="AF40" s="352" t="str">
        <f t="shared" si="2"/>
        <v>○</v>
      </c>
      <c r="AG40" s="352" t="str">
        <f t="shared" si="3"/>
        <v>○</v>
      </c>
      <c r="AH40" s="352" t="str">
        <f t="shared" si="4"/>
        <v>○</v>
      </c>
    </row>
    <row r="41" spans="1:34" ht="18" customHeight="1" x14ac:dyDescent="0.2">
      <c r="A41" s="778"/>
      <c r="B41" s="264" t="s">
        <v>321</v>
      </c>
      <c r="C41" s="840"/>
      <c r="D41" s="44">
        <v>2</v>
      </c>
      <c r="E41" s="44">
        <v>2</v>
      </c>
      <c r="F41" s="435">
        <v>0</v>
      </c>
      <c r="G41" s="435">
        <v>0</v>
      </c>
      <c r="H41" s="435">
        <v>0</v>
      </c>
      <c r="I41" s="44">
        <v>1</v>
      </c>
      <c r="J41" s="44">
        <v>1</v>
      </c>
      <c r="K41" s="435">
        <v>0</v>
      </c>
      <c r="L41" s="449">
        <v>0</v>
      </c>
      <c r="M41" s="436">
        <v>0</v>
      </c>
      <c r="N41" s="45">
        <v>2</v>
      </c>
      <c r="O41" s="44">
        <v>2</v>
      </c>
      <c r="P41" s="435">
        <v>0</v>
      </c>
      <c r="Q41" s="435">
        <v>0</v>
      </c>
      <c r="R41" s="435">
        <v>0</v>
      </c>
      <c r="S41" s="45">
        <v>2</v>
      </c>
      <c r="T41" s="436">
        <v>0</v>
      </c>
      <c r="U41" s="436">
        <v>0</v>
      </c>
      <c r="V41" s="436">
        <v>0</v>
      </c>
      <c r="W41" s="436">
        <v>0</v>
      </c>
      <c r="X41" s="436">
        <v>0</v>
      </c>
      <c r="Y41" s="45">
        <v>2</v>
      </c>
      <c r="Z41" s="436">
        <v>0</v>
      </c>
      <c r="AA41" s="348"/>
      <c r="AD41" s="352" t="str">
        <f t="shared" si="0"/>
        <v>○</v>
      </c>
      <c r="AE41" s="352" t="str">
        <f t="shared" si="1"/>
        <v>あってない！</v>
      </c>
      <c r="AF41" s="352" t="str">
        <f t="shared" si="2"/>
        <v>あってない！</v>
      </c>
      <c r="AG41" s="352" t="str">
        <f t="shared" si="3"/>
        <v>○</v>
      </c>
      <c r="AH41" s="352" t="str">
        <f t="shared" si="4"/>
        <v>○</v>
      </c>
    </row>
    <row r="42" spans="1:34" ht="18" customHeight="1" thickBot="1" x14ac:dyDescent="0.25">
      <c r="A42" s="779"/>
      <c r="B42" s="714" t="s">
        <v>386</v>
      </c>
      <c r="C42" s="715"/>
      <c r="D42" s="43">
        <v>2</v>
      </c>
      <c r="E42" s="43">
        <v>2</v>
      </c>
      <c r="F42" s="43"/>
      <c r="G42" s="43"/>
      <c r="H42" s="43"/>
      <c r="I42" s="835"/>
      <c r="J42" s="836"/>
      <c r="K42" s="836"/>
      <c r="L42" s="836"/>
      <c r="M42" s="836"/>
      <c r="N42" s="836"/>
      <c r="O42" s="836"/>
      <c r="P42" s="836"/>
      <c r="Q42" s="836"/>
      <c r="R42" s="836"/>
      <c r="S42" s="836"/>
      <c r="T42" s="836"/>
      <c r="U42" s="836"/>
      <c r="V42" s="836"/>
      <c r="W42" s="836"/>
      <c r="X42" s="836"/>
      <c r="Y42" s="836"/>
      <c r="Z42" s="837"/>
      <c r="AA42" s="349"/>
      <c r="AD42" s="352" t="str">
        <f t="shared" si="0"/>
        <v>○</v>
      </c>
      <c r="AE42" s="352" t="str">
        <f t="shared" si="1"/>
        <v>あってない！</v>
      </c>
      <c r="AF42" s="352" t="str">
        <f t="shared" si="2"/>
        <v>あってない！</v>
      </c>
      <c r="AG42" s="352" t="str">
        <f t="shared" si="3"/>
        <v>あってない！</v>
      </c>
      <c r="AH42" s="352" t="str">
        <f t="shared" si="4"/>
        <v>あってない！</v>
      </c>
    </row>
    <row r="43" spans="1:34" ht="18" customHeight="1" x14ac:dyDescent="0.2">
      <c r="A43" s="754" t="s">
        <v>406</v>
      </c>
      <c r="B43" s="263" t="s">
        <v>442</v>
      </c>
      <c r="C43" s="718" t="s">
        <v>384</v>
      </c>
      <c r="D43" s="589" t="s">
        <v>445</v>
      </c>
      <c r="E43" s="590" t="s">
        <v>445</v>
      </c>
      <c r="F43" s="591" t="s">
        <v>445</v>
      </c>
      <c r="G43" s="589" t="s">
        <v>445</v>
      </c>
      <c r="H43" s="592" t="s">
        <v>445</v>
      </c>
      <c r="I43" s="486" t="s">
        <v>445</v>
      </c>
      <c r="J43" s="593" t="s">
        <v>445</v>
      </c>
      <c r="K43" s="593" t="s">
        <v>445</v>
      </c>
      <c r="L43" s="594" t="s">
        <v>445</v>
      </c>
      <c r="M43" s="589" t="s">
        <v>445</v>
      </c>
      <c r="N43" s="589" t="s">
        <v>445</v>
      </c>
      <c r="O43" s="589" t="s">
        <v>445</v>
      </c>
      <c r="P43" s="589" t="s">
        <v>445</v>
      </c>
      <c r="Q43" s="589" t="s">
        <v>445</v>
      </c>
      <c r="R43" s="589" t="s">
        <v>445</v>
      </c>
      <c r="S43" s="589" t="s">
        <v>445</v>
      </c>
      <c r="T43" s="589" t="s">
        <v>445</v>
      </c>
      <c r="U43" s="589" t="s">
        <v>445</v>
      </c>
      <c r="V43" s="589" t="s">
        <v>445</v>
      </c>
      <c r="W43" s="589" t="s">
        <v>445</v>
      </c>
      <c r="X43" s="589" t="s">
        <v>445</v>
      </c>
      <c r="Y43" s="589" t="s">
        <v>445</v>
      </c>
      <c r="Z43" s="589" t="s">
        <v>445</v>
      </c>
      <c r="AA43" s="347"/>
      <c r="AD43" s="352"/>
      <c r="AE43" s="352" t="str">
        <f t="shared" si="1"/>
        <v>○</v>
      </c>
      <c r="AF43" s="352" t="str">
        <f t="shared" si="2"/>
        <v>○</v>
      </c>
      <c r="AG43" s="352" t="str">
        <f t="shared" si="3"/>
        <v>○</v>
      </c>
      <c r="AH43" s="352" t="str">
        <f t="shared" si="4"/>
        <v>○</v>
      </c>
    </row>
    <row r="44" spans="1:34" ht="18" customHeight="1" x14ac:dyDescent="0.2">
      <c r="A44" s="755"/>
      <c r="B44" s="264" t="s">
        <v>321</v>
      </c>
      <c r="C44" s="720"/>
      <c r="D44" s="509" t="s">
        <v>445</v>
      </c>
      <c r="E44" s="470" t="s">
        <v>445</v>
      </c>
      <c r="F44" s="509" t="s">
        <v>445</v>
      </c>
      <c r="G44" s="470" t="s">
        <v>445</v>
      </c>
      <c r="H44" s="470" t="s">
        <v>445</v>
      </c>
      <c r="I44" s="509" t="s">
        <v>445</v>
      </c>
      <c r="J44" s="470" t="s">
        <v>445</v>
      </c>
      <c r="K44" s="470" t="s">
        <v>445</v>
      </c>
      <c r="L44" s="616" t="s">
        <v>445</v>
      </c>
      <c r="M44" s="569" t="s">
        <v>445</v>
      </c>
      <c r="N44" s="569" t="s">
        <v>445</v>
      </c>
      <c r="O44" s="470" t="s">
        <v>445</v>
      </c>
      <c r="P44" s="509" t="s">
        <v>445</v>
      </c>
      <c r="Q44" s="470" t="s">
        <v>445</v>
      </c>
      <c r="R44" s="509" t="s">
        <v>445</v>
      </c>
      <c r="S44" s="569" t="s">
        <v>445</v>
      </c>
      <c r="T44" s="569" t="s">
        <v>445</v>
      </c>
      <c r="U44" s="569" t="s">
        <v>445</v>
      </c>
      <c r="V44" s="569" t="s">
        <v>445</v>
      </c>
      <c r="W44" s="569" t="s">
        <v>445</v>
      </c>
      <c r="X44" s="596" t="s">
        <v>445</v>
      </c>
      <c r="Y44" s="569" t="s">
        <v>445</v>
      </c>
      <c r="Z44" s="569" t="s">
        <v>445</v>
      </c>
      <c r="AA44" s="348"/>
      <c r="AD44" s="352"/>
      <c r="AE44" s="352"/>
      <c r="AF44" s="352"/>
      <c r="AG44" s="352"/>
      <c r="AH44" s="352"/>
    </row>
    <row r="45" spans="1:34" ht="18" customHeight="1" thickBot="1" x14ac:dyDescent="0.25">
      <c r="A45" s="756"/>
      <c r="B45" s="714" t="s">
        <v>386</v>
      </c>
      <c r="C45" s="715"/>
      <c r="D45" s="43">
        <v>10</v>
      </c>
      <c r="E45" s="43"/>
      <c r="F45" s="43">
        <v>10</v>
      </c>
      <c r="G45" s="43"/>
      <c r="H45" s="43"/>
      <c r="I45" s="835"/>
      <c r="J45" s="836"/>
      <c r="K45" s="836"/>
      <c r="L45" s="836"/>
      <c r="M45" s="836"/>
      <c r="N45" s="836"/>
      <c r="O45" s="836"/>
      <c r="P45" s="836"/>
      <c r="Q45" s="836"/>
      <c r="R45" s="836"/>
      <c r="S45" s="836"/>
      <c r="T45" s="836"/>
      <c r="U45" s="836"/>
      <c r="V45" s="836"/>
      <c r="W45" s="836"/>
      <c r="X45" s="836"/>
      <c r="Y45" s="836"/>
      <c r="Z45" s="837"/>
      <c r="AA45" s="349"/>
      <c r="AD45" s="352"/>
      <c r="AE45" s="352"/>
      <c r="AF45" s="352"/>
      <c r="AG45" s="352"/>
      <c r="AH45" s="352"/>
    </row>
    <row r="46" spans="1:34" ht="18" customHeight="1" x14ac:dyDescent="0.2">
      <c r="A46" s="754" t="s">
        <v>170</v>
      </c>
      <c r="B46" s="263" t="s">
        <v>417</v>
      </c>
      <c r="C46" s="718" t="s">
        <v>384</v>
      </c>
      <c r="D46" s="589" t="s">
        <v>445</v>
      </c>
      <c r="E46" s="589" t="s">
        <v>445</v>
      </c>
      <c r="F46" s="591" t="s">
        <v>445</v>
      </c>
      <c r="G46" s="589" t="s">
        <v>445</v>
      </c>
      <c r="H46" s="592" t="s">
        <v>445</v>
      </c>
      <c r="I46" s="486" t="s">
        <v>445</v>
      </c>
      <c r="J46" s="593" t="s">
        <v>445</v>
      </c>
      <c r="K46" s="593" t="s">
        <v>445</v>
      </c>
      <c r="L46" s="594" t="s">
        <v>445</v>
      </c>
      <c r="M46" s="589" t="s">
        <v>445</v>
      </c>
      <c r="N46" s="589" t="s">
        <v>445</v>
      </c>
      <c r="O46" s="589" t="s">
        <v>445</v>
      </c>
      <c r="P46" s="589" t="s">
        <v>445</v>
      </c>
      <c r="Q46" s="589" t="s">
        <v>445</v>
      </c>
      <c r="R46" s="589" t="s">
        <v>445</v>
      </c>
      <c r="S46" s="589" t="s">
        <v>445</v>
      </c>
      <c r="T46" s="589" t="s">
        <v>445</v>
      </c>
      <c r="U46" s="589" t="s">
        <v>445</v>
      </c>
      <c r="V46" s="589" t="s">
        <v>445</v>
      </c>
      <c r="W46" s="589" t="s">
        <v>445</v>
      </c>
      <c r="X46" s="589" t="s">
        <v>445</v>
      </c>
      <c r="Y46" s="589" t="s">
        <v>445</v>
      </c>
      <c r="Z46" s="589" t="s">
        <v>445</v>
      </c>
      <c r="AA46" s="347"/>
      <c r="AD46" s="352"/>
      <c r="AE46" s="352"/>
      <c r="AF46" s="352"/>
      <c r="AG46" s="352"/>
      <c r="AH46" s="352"/>
    </row>
    <row r="47" spans="1:34" customFormat="1" ht="18" customHeight="1" x14ac:dyDescent="0.2">
      <c r="A47" s="755"/>
      <c r="B47" s="264" t="s">
        <v>443</v>
      </c>
      <c r="C47" s="719"/>
      <c r="D47" s="617" t="s">
        <v>445</v>
      </c>
      <c r="E47" s="592" t="s">
        <v>445</v>
      </c>
      <c r="F47" s="591" t="s">
        <v>445</v>
      </c>
      <c r="G47" s="589" t="s">
        <v>445</v>
      </c>
      <c r="H47" s="592" t="s">
        <v>445</v>
      </c>
      <c r="I47" s="591" t="s">
        <v>445</v>
      </c>
      <c r="J47" s="589" t="s">
        <v>445</v>
      </c>
      <c r="K47" s="592" t="s">
        <v>445</v>
      </c>
      <c r="L47" s="594" t="s">
        <v>445</v>
      </c>
      <c r="M47" s="589" t="s">
        <v>445</v>
      </c>
      <c r="N47" s="589" t="s">
        <v>445</v>
      </c>
      <c r="O47" s="589" t="s">
        <v>445</v>
      </c>
      <c r="P47" s="589" t="s">
        <v>445</v>
      </c>
      <c r="Q47" s="589" t="s">
        <v>445</v>
      </c>
      <c r="R47" s="589" t="s">
        <v>445</v>
      </c>
      <c r="S47" s="589" t="s">
        <v>445</v>
      </c>
      <c r="T47" s="589" t="s">
        <v>445</v>
      </c>
      <c r="U47" s="589" t="s">
        <v>445</v>
      </c>
      <c r="V47" s="589" t="s">
        <v>445</v>
      </c>
      <c r="W47" s="589" t="s">
        <v>445</v>
      </c>
      <c r="X47" s="589" t="s">
        <v>445</v>
      </c>
      <c r="Y47" s="589" t="s">
        <v>445</v>
      </c>
      <c r="Z47" s="589" t="s">
        <v>445</v>
      </c>
      <c r="AA47" s="350"/>
      <c r="AD47" s="355"/>
      <c r="AE47" s="355"/>
      <c r="AF47" s="355"/>
      <c r="AG47" s="355"/>
      <c r="AH47" s="355"/>
    </row>
    <row r="48" spans="1:34" ht="18" customHeight="1" x14ac:dyDescent="0.2">
      <c r="A48" s="755"/>
      <c r="B48" s="264" t="s">
        <v>321</v>
      </c>
      <c r="C48" s="720"/>
      <c r="D48" s="44">
        <v>2.6</v>
      </c>
      <c r="E48" s="44">
        <v>2.6</v>
      </c>
      <c r="F48" s="435">
        <v>0</v>
      </c>
      <c r="G48" s="435">
        <v>0</v>
      </c>
      <c r="H48" s="435">
        <v>0</v>
      </c>
      <c r="I48" s="44">
        <v>2.6</v>
      </c>
      <c r="J48" s="435">
        <v>0</v>
      </c>
      <c r="K48" s="435">
        <v>0</v>
      </c>
      <c r="L48" s="381">
        <v>2.6</v>
      </c>
      <c r="M48" s="436">
        <v>0</v>
      </c>
      <c r="N48" s="436">
        <v>0</v>
      </c>
      <c r="O48" s="435">
        <v>0</v>
      </c>
      <c r="P48" s="435">
        <v>0</v>
      </c>
      <c r="Q48" s="435">
        <v>0</v>
      </c>
      <c r="R48" s="435">
        <v>0</v>
      </c>
      <c r="S48" s="45">
        <v>2.6</v>
      </c>
      <c r="T48" s="436">
        <v>0</v>
      </c>
      <c r="U48" s="436">
        <v>0</v>
      </c>
      <c r="V48" s="436">
        <v>0</v>
      </c>
      <c r="W48" s="436">
        <v>0</v>
      </c>
      <c r="X48" s="436">
        <v>0</v>
      </c>
      <c r="Y48" s="45">
        <v>0.6</v>
      </c>
      <c r="Z48" s="45">
        <v>2</v>
      </c>
      <c r="AA48" s="348"/>
      <c r="AD48" s="352"/>
      <c r="AE48" s="352"/>
      <c r="AF48" s="352"/>
      <c r="AG48" s="352"/>
      <c r="AH48" s="352"/>
    </row>
    <row r="49" spans="1:34" ht="18" customHeight="1" thickBot="1" x14ac:dyDescent="0.25">
      <c r="A49" s="756"/>
      <c r="B49" s="714" t="s">
        <v>386</v>
      </c>
      <c r="C49" s="715"/>
      <c r="D49" s="43">
        <v>1</v>
      </c>
      <c r="E49" s="43">
        <v>1</v>
      </c>
      <c r="F49" s="43"/>
      <c r="G49" s="43"/>
      <c r="H49" s="43"/>
      <c r="I49" s="835"/>
      <c r="J49" s="836"/>
      <c r="K49" s="836"/>
      <c r="L49" s="836"/>
      <c r="M49" s="836"/>
      <c r="N49" s="836"/>
      <c r="O49" s="836"/>
      <c r="P49" s="836"/>
      <c r="Q49" s="836"/>
      <c r="R49" s="836"/>
      <c r="S49" s="836"/>
      <c r="T49" s="836"/>
      <c r="U49" s="836"/>
      <c r="V49" s="836"/>
      <c r="W49" s="836"/>
      <c r="X49" s="836"/>
      <c r="Y49" s="836"/>
      <c r="Z49" s="837"/>
      <c r="AA49" s="349"/>
      <c r="AD49" s="352"/>
      <c r="AE49" s="352"/>
      <c r="AF49" s="352"/>
      <c r="AG49" s="352"/>
      <c r="AH49" s="352"/>
    </row>
    <row r="50" spans="1:34" ht="18" customHeight="1" x14ac:dyDescent="0.2">
      <c r="A50" s="707" t="s">
        <v>423</v>
      </c>
      <c r="B50" s="263" t="s">
        <v>444</v>
      </c>
      <c r="C50" s="718" t="s">
        <v>384</v>
      </c>
      <c r="D50" s="486" t="s">
        <v>445</v>
      </c>
      <c r="E50" s="486" t="s">
        <v>445</v>
      </c>
      <c r="F50" s="486" t="s">
        <v>445</v>
      </c>
      <c r="G50" s="486" t="s">
        <v>445</v>
      </c>
      <c r="H50" s="486" t="s">
        <v>445</v>
      </c>
      <c r="I50" s="486" t="s">
        <v>445</v>
      </c>
      <c r="J50" s="486" t="s">
        <v>445</v>
      </c>
      <c r="K50" s="486" t="s">
        <v>445</v>
      </c>
      <c r="L50" s="486" t="s">
        <v>445</v>
      </c>
      <c r="M50" s="486" t="s">
        <v>445</v>
      </c>
      <c r="N50" s="486" t="s">
        <v>445</v>
      </c>
      <c r="O50" s="486" t="s">
        <v>445</v>
      </c>
      <c r="P50" s="486" t="s">
        <v>445</v>
      </c>
      <c r="Q50" s="486" t="s">
        <v>445</v>
      </c>
      <c r="R50" s="486" t="s">
        <v>445</v>
      </c>
      <c r="S50" s="486" t="s">
        <v>445</v>
      </c>
      <c r="T50" s="486" t="s">
        <v>445</v>
      </c>
      <c r="U50" s="486" t="s">
        <v>445</v>
      </c>
      <c r="V50" s="486" t="s">
        <v>445</v>
      </c>
      <c r="W50" s="486" t="s">
        <v>445</v>
      </c>
      <c r="X50" s="486" t="s">
        <v>445</v>
      </c>
      <c r="Y50" s="486" t="s">
        <v>445</v>
      </c>
      <c r="Z50" s="486" t="s">
        <v>445</v>
      </c>
      <c r="AA50" s="347"/>
      <c r="AD50" s="352"/>
      <c r="AE50" s="352"/>
      <c r="AF50" s="352"/>
      <c r="AG50" s="352"/>
      <c r="AH50" s="352"/>
    </row>
    <row r="51" spans="1:34" ht="18" customHeight="1" x14ac:dyDescent="0.2">
      <c r="A51" s="708"/>
      <c r="B51" s="425" t="s">
        <v>422</v>
      </c>
      <c r="C51" s="720"/>
      <c r="D51" s="509" t="s">
        <v>445</v>
      </c>
      <c r="E51" s="470" t="s">
        <v>445</v>
      </c>
      <c r="F51" s="470" t="s">
        <v>445</v>
      </c>
      <c r="G51" s="470" t="s">
        <v>445</v>
      </c>
      <c r="H51" s="509" t="s">
        <v>445</v>
      </c>
      <c r="I51" s="470" t="s">
        <v>445</v>
      </c>
      <c r="J51" s="509" t="s">
        <v>445</v>
      </c>
      <c r="K51" s="470" t="s">
        <v>445</v>
      </c>
      <c r="L51" s="470" t="s">
        <v>445</v>
      </c>
      <c r="M51" s="470" t="s">
        <v>445</v>
      </c>
      <c r="N51" s="470" t="s">
        <v>445</v>
      </c>
      <c r="O51" s="470" t="s">
        <v>445</v>
      </c>
      <c r="P51" s="470" t="s">
        <v>445</v>
      </c>
      <c r="Q51" s="509" t="s">
        <v>445</v>
      </c>
      <c r="R51" s="509" t="s">
        <v>445</v>
      </c>
      <c r="S51" s="470" t="s">
        <v>445</v>
      </c>
      <c r="T51" s="470" t="s">
        <v>445</v>
      </c>
      <c r="U51" s="470" t="s">
        <v>445</v>
      </c>
      <c r="V51" s="470" t="s">
        <v>445</v>
      </c>
      <c r="W51" s="470" t="s">
        <v>445</v>
      </c>
      <c r="X51" s="470" t="s">
        <v>445</v>
      </c>
      <c r="Y51" s="470" t="s">
        <v>445</v>
      </c>
      <c r="Z51" s="470" t="s">
        <v>445</v>
      </c>
      <c r="AA51" s="348"/>
      <c r="AD51" s="352"/>
      <c r="AE51" s="352"/>
      <c r="AF51" s="352"/>
      <c r="AG51" s="352"/>
      <c r="AH51" s="352"/>
    </row>
    <row r="52" spans="1:34" ht="18" customHeight="1" thickBot="1" x14ac:dyDescent="0.25">
      <c r="A52" s="709"/>
      <c r="B52" s="714" t="s">
        <v>386</v>
      </c>
      <c r="C52" s="715"/>
      <c r="D52" s="43"/>
      <c r="E52" s="43"/>
      <c r="F52" s="43"/>
      <c r="G52" s="43"/>
      <c r="H52" s="43"/>
      <c r="I52" s="835"/>
      <c r="J52" s="836"/>
      <c r="K52" s="836"/>
      <c r="L52" s="836"/>
      <c r="M52" s="836"/>
      <c r="N52" s="836"/>
      <c r="O52" s="836"/>
      <c r="P52" s="836"/>
      <c r="Q52" s="836"/>
      <c r="R52" s="836"/>
      <c r="S52" s="836"/>
      <c r="T52" s="836"/>
      <c r="U52" s="836"/>
      <c r="V52" s="836"/>
      <c r="W52" s="836"/>
      <c r="X52" s="836"/>
      <c r="Y52" s="836"/>
      <c r="Z52" s="837"/>
      <c r="AA52" s="349"/>
      <c r="AD52" s="352"/>
      <c r="AE52" s="352"/>
      <c r="AF52" s="352"/>
      <c r="AG52" s="352"/>
      <c r="AH52" s="352"/>
    </row>
    <row r="53" spans="1:34" ht="18" customHeight="1" x14ac:dyDescent="0.2">
      <c r="A53" s="754" t="s">
        <v>135</v>
      </c>
      <c r="B53" s="263" t="s">
        <v>404</v>
      </c>
      <c r="C53" s="718" t="s">
        <v>384</v>
      </c>
      <c r="D53" s="354">
        <v>9</v>
      </c>
      <c r="E53" s="383">
        <v>9</v>
      </c>
      <c r="F53" s="450">
        <v>0</v>
      </c>
      <c r="G53" s="444">
        <v>0</v>
      </c>
      <c r="H53" s="448">
        <v>0</v>
      </c>
      <c r="I53" s="451">
        <v>0</v>
      </c>
      <c r="J53" s="451">
        <v>0</v>
      </c>
      <c r="K53" s="109">
        <v>9</v>
      </c>
      <c r="L53" s="380">
        <v>9</v>
      </c>
      <c r="M53" s="444">
        <v>0</v>
      </c>
      <c r="N53" s="444">
        <v>0</v>
      </c>
      <c r="O53" s="444">
        <v>0</v>
      </c>
      <c r="P53" s="444">
        <v>0</v>
      </c>
      <c r="Q53" s="444">
        <v>0</v>
      </c>
      <c r="R53" s="444">
        <v>0</v>
      </c>
      <c r="S53" s="354">
        <v>9</v>
      </c>
      <c r="T53" s="444">
        <v>0</v>
      </c>
      <c r="U53" s="444">
        <v>0</v>
      </c>
      <c r="V53" s="444">
        <v>0</v>
      </c>
      <c r="W53" s="444">
        <v>0</v>
      </c>
      <c r="X53" s="444">
        <v>0</v>
      </c>
      <c r="Y53" s="444">
        <v>0</v>
      </c>
      <c r="Z53" s="354">
        <v>9</v>
      </c>
      <c r="AA53" s="347"/>
      <c r="AD53" s="352"/>
      <c r="AE53" s="352"/>
      <c r="AF53" s="352"/>
      <c r="AG53" s="352"/>
      <c r="AH53" s="352"/>
    </row>
    <row r="54" spans="1:34" ht="18" customHeight="1" x14ac:dyDescent="0.2">
      <c r="A54" s="755"/>
      <c r="B54" s="264" t="s">
        <v>321</v>
      </c>
      <c r="C54" s="720"/>
      <c r="D54" s="44">
        <v>9</v>
      </c>
      <c r="E54" s="44">
        <v>9</v>
      </c>
      <c r="F54" s="435">
        <v>0</v>
      </c>
      <c r="G54" s="435">
        <v>0</v>
      </c>
      <c r="H54" s="435">
        <v>0</v>
      </c>
      <c r="I54" s="435">
        <v>0</v>
      </c>
      <c r="J54" s="435">
        <v>0</v>
      </c>
      <c r="K54" s="44">
        <v>9</v>
      </c>
      <c r="L54" s="381">
        <v>9</v>
      </c>
      <c r="M54" s="436">
        <v>0</v>
      </c>
      <c r="N54" s="436">
        <v>0</v>
      </c>
      <c r="O54" s="435">
        <v>0</v>
      </c>
      <c r="P54" s="435">
        <v>0</v>
      </c>
      <c r="Q54" s="435">
        <v>0</v>
      </c>
      <c r="R54" s="435">
        <v>0</v>
      </c>
      <c r="S54" s="45">
        <v>9</v>
      </c>
      <c r="T54" s="436">
        <v>0</v>
      </c>
      <c r="U54" s="436">
        <v>0</v>
      </c>
      <c r="V54" s="436">
        <v>0</v>
      </c>
      <c r="W54" s="436">
        <v>0</v>
      </c>
      <c r="X54" s="436">
        <v>0</v>
      </c>
      <c r="Y54" s="436">
        <v>0</v>
      </c>
      <c r="Z54" s="45">
        <v>9</v>
      </c>
      <c r="AA54" s="348"/>
      <c r="AD54" s="352"/>
      <c r="AE54" s="352"/>
      <c r="AF54" s="352"/>
      <c r="AG54" s="352"/>
      <c r="AH54" s="352"/>
    </row>
    <row r="55" spans="1:34" ht="18" customHeight="1" thickBot="1" x14ac:dyDescent="0.25">
      <c r="A55" s="756"/>
      <c r="B55" s="714" t="s">
        <v>386</v>
      </c>
      <c r="C55" s="715"/>
      <c r="D55" s="43">
        <v>2.1</v>
      </c>
      <c r="E55" s="43">
        <v>2.1</v>
      </c>
      <c r="F55" s="437">
        <v>0</v>
      </c>
      <c r="G55" s="437">
        <v>0</v>
      </c>
      <c r="H55" s="437">
        <v>0</v>
      </c>
      <c r="I55" s="835"/>
      <c r="J55" s="836"/>
      <c r="K55" s="836"/>
      <c r="L55" s="836"/>
      <c r="M55" s="836"/>
      <c r="N55" s="836"/>
      <c r="O55" s="836"/>
      <c r="P55" s="836"/>
      <c r="Q55" s="836"/>
      <c r="R55" s="836"/>
      <c r="S55" s="836"/>
      <c r="T55" s="836"/>
      <c r="U55" s="836"/>
      <c r="V55" s="836"/>
      <c r="W55" s="836"/>
      <c r="X55" s="836"/>
      <c r="Y55" s="836"/>
      <c r="Z55" s="837"/>
      <c r="AA55" s="349"/>
      <c r="AD55" s="352"/>
      <c r="AE55" s="352"/>
      <c r="AF55" s="352"/>
      <c r="AG55" s="352"/>
      <c r="AH55" s="352"/>
    </row>
    <row r="56" spans="1:34" ht="18" customHeight="1" x14ac:dyDescent="0.2">
      <c r="A56" s="169"/>
      <c r="B56" s="169"/>
      <c r="C56" s="169"/>
      <c r="D56" s="494"/>
      <c r="E56" s="494"/>
      <c r="F56" s="494"/>
      <c r="G56" s="494"/>
      <c r="H56" s="494"/>
      <c r="I56" s="2"/>
      <c r="J56" s="2"/>
      <c r="K56" s="379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AD56" s="352" t="str">
        <f t="shared" si="0"/>
        <v>○</v>
      </c>
      <c r="AE56" s="352" t="str">
        <f t="shared" si="1"/>
        <v>○</v>
      </c>
      <c r="AF56" s="352" t="str">
        <f t="shared" si="2"/>
        <v>○</v>
      </c>
      <c r="AG56" s="352" t="str">
        <f t="shared" si="3"/>
        <v>○</v>
      </c>
      <c r="AH56" s="352" t="str">
        <f t="shared" si="4"/>
        <v>○</v>
      </c>
    </row>
    <row r="57" spans="1:34" ht="18" customHeight="1" x14ac:dyDescent="0.2">
      <c r="A57" s="179"/>
      <c r="B57" s="496"/>
      <c r="C57" s="496"/>
      <c r="D57" s="496"/>
      <c r="E57" s="496"/>
      <c r="F57" s="496"/>
      <c r="G57" s="496"/>
      <c r="H57" s="496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AD57" s="352" t="str">
        <f t="shared" si="0"/>
        <v>○</v>
      </c>
      <c r="AE57" s="352" t="str">
        <f t="shared" si="1"/>
        <v>○</v>
      </c>
      <c r="AF57" s="352" t="str">
        <f t="shared" si="2"/>
        <v>○</v>
      </c>
      <c r="AG57" s="352" t="str">
        <f t="shared" si="3"/>
        <v>○</v>
      </c>
      <c r="AH57" s="352" t="str">
        <f t="shared" si="4"/>
        <v>○</v>
      </c>
    </row>
    <row r="58" spans="1:34" ht="18" customHeight="1" x14ac:dyDescent="0.2">
      <c r="A58" s="169"/>
      <c r="B58" s="169"/>
      <c r="C58" s="169"/>
      <c r="D58" s="494"/>
      <c r="E58" s="494"/>
      <c r="F58" s="494"/>
      <c r="G58" s="494"/>
      <c r="H58" s="494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AD58" s="352" t="str">
        <f t="shared" si="0"/>
        <v>○</v>
      </c>
      <c r="AE58" s="352" t="str">
        <f t="shared" si="1"/>
        <v>○</v>
      </c>
      <c r="AF58" s="352" t="str">
        <f t="shared" si="2"/>
        <v>○</v>
      </c>
      <c r="AG58" s="352" t="str">
        <f t="shared" si="3"/>
        <v>○</v>
      </c>
      <c r="AH58" s="352" t="str">
        <f t="shared" si="4"/>
        <v>○</v>
      </c>
    </row>
    <row r="59" spans="1:34" ht="18" customHeight="1" x14ac:dyDescent="0.2">
      <c r="A59" s="169"/>
      <c r="B59" s="169"/>
      <c r="C59" s="170"/>
      <c r="D59" s="495"/>
      <c r="E59" s="495"/>
      <c r="F59" s="495"/>
      <c r="G59" s="495"/>
      <c r="H59" s="495"/>
      <c r="I59" s="30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AD59" s="352" t="str">
        <f t="shared" si="0"/>
        <v>○</v>
      </c>
      <c r="AE59" s="352" t="str">
        <f t="shared" si="1"/>
        <v>○</v>
      </c>
      <c r="AF59" s="352" t="str">
        <f t="shared" si="2"/>
        <v>○</v>
      </c>
      <c r="AG59" s="352" t="str">
        <f t="shared" si="3"/>
        <v>○</v>
      </c>
      <c r="AH59" s="352" t="str">
        <f t="shared" si="4"/>
        <v>○</v>
      </c>
    </row>
    <row r="60" spans="1:34" ht="16.2" x14ac:dyDescent="0.2">
      <c r="A60" s="28"/>
      <c r="B60" s="26"/>
      <c r="C60" s="26"/>
      <c r="D60" s="29"/>
      <c r="E60" s="29"/>
      <c r="F60" s="29"/>
      <c r="G60" s="29"/>
      <c r="H60" s="29"/>
      <c r="I60" s="30"/>
      <c r="J60" s="2"/>
      <c r="K60" s="377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AD60" s="352" t="str">
        <f t="shared" si="0"/>
        <v>○</v>
      </c>
      <c r="AE60" s="352" t="str">
        <f t="shared" si="1"/>
        <v>○</v>
      </c>
      <c r="AF60" s="352" t="str">
        <f t="shared" si="2"/>
        <v>○</v>
      </c>
      <c r="AG60" s="352" t="str">
        <f t="shared" si="3"/>
        <v>○</v>
      </c>
      <c r="AH60" s="352" t="str">
        <f t="shared" si="4"/>
        <v>○</v>
      </c>
    </row>
    <row r="61" spans="1:34" ht="16.2" x14ac:dyDescent="0.2">
      <c r="A61" s="28"/>
      <c r="B61" s="26"/>
      <c r="C61" s="26"/>
      <c r="D61" s="29"/>
      <c r="E61" s="29"/>
      <c r="F61" s="29"/>
      <c r="G61" s="29"/>
      <c r="H61" s="29"/>
      <c r="I61" s="30"/>
      <c r="J61" s="2"/>
      <c r="K61" s="377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AD61" s="352" t="str">
        <f t="shared" si="0"/>
        <v>○</v>
      </c>
      <c r="AE61" s="352" t="str">
        <f t="shared" si="1"/>
        <v>○</v>
      </c>
      <c r="AF61" s="352" t="str">
        <f t="shared" si="2"/>
        <v>○</v>
      </c>
      <c r="AG61" s="352" t="str">
        <f t="shared" si="3"/>
        <v>○</v>
      </c>
      <c r="AH61" s="352" t="str">
        <f t="shared" si="4"/>
        <v>○</v>
      </c>
    </row>
    <row r="62" spans="1:34" ht="16.2" x14ac:dyDescent="0.2">
      <c r="A62" s="28"/>
      <c r="B62" s="26"/>
      <c r="C62" s="26"/>
      <c r="D62" s="29"/>
      <c r="E62" s="29"/>
      <c r="F62" s="29"/>
      <c r="G62" s="29"/>
      <c r="H62" s="29"/>
      <c r="I62" s="30"/>
      <c r="J62" s="2"/>
      <c r="K62" s="377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AD62" s="352" t="str">
        <f t="shared" si="0"/>
        <v>○</v>
      </c>
      <c r="AE62" s="352" t="str">
        <f t="shared" si="1"/>
        <v>○</v>
      </c>
      <c r="AF62" s="352" t="str">
        <f t="shared" si="2"/>
        <v>○</v>
      </c>
      <c r="AG62" s="352" t="str">
        <f t="shared" si="3"/>
        <v>○</v>
      </c>
      <c r="AH62" s="352" t="str">
        <f t="shared" si="4"/>
        <v>○</v>
      </c>
    </row>
    <row r="63" spans="1:34" ht="16.2" x14ac:dyDescent="0.2">
      <c r="A63" s="28"/>
      <c r="B63" s="26"/>
      <c r="C63" s="26"/>
      <c r="D63" s="29"/>
      <c r="E63" s="29"/>
      <c r="F63" s="29"/>
      <c r="G63" s="29"/>
      <c r="H63" s="29"/>
      <c r="I63" s="30"/>
      <c r="J63" s="2"/>
      <c r="K63" s="377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AD63" s="352" t="str">
        <f t="shared" si="0"/>
        <v>○</v>
      </c>
      <c r="AE63" s="352" t="str">
        <f t="shared" si="1"/>
        <v>○</v>
      </c>
      <c r="AF63" s="352" t="str">
        <f t="shared" si="2"/>
        <v>○</v>
      </c>
      <c r="AG63" s="352" t="str">
        <f t="shared" si="3"/>
        <v>○</v>
      </c>
      <c r="AH63" s="352" t="str">
        <f t="shared" si="4"/>
        <v>○</v>
      </c>
    </row>
    <row r="64" spans="1:34" ht="16.2" x14ac:dyDescent="0.2">
      <c r="A64" s="28"/>
      <c r="B64" s="26"/>
      <c r="C64" s="26"/>
      <c r="D64" s="29"/>
      <c r="E64" s="29"/>
      <c r="F64" s="29"/>
      <c r="G64" s="29"/>
      <c r="H64" s="29"/>
      <c r="I64" s="30"/>
      <c r="J64" s="2"/>
      <c r="K64" s="377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AD64" s="352" t="str">
        <f t="shared" si="0"/>
        <v>○</v>
      </c>
      <c r="AE64" s="352" t="str">
        <f t="shared" si="1"/>
        <v>○</v>
      </c>
      <c r="AF64" s="352" t="str">
        <f t="shared" si="2"/>
        <v>○</v>
      </c>
      <c r="AG64" s="352" t="str">
        <f t="shared" si="3"/>
        <v>○</v>
      </c>
      <c r="AH64" s="352" t="str">
        <f t="shared" si="4"/>
        <v>○</v>
      </c>
    </row>
    <row r="65" spans="1:34" ht="16.2" x14ac:dyDescent="0.2">
      <c r="A65" s="28"/>
      <c r="B65" s="26"/>
      <c r="C65" s="26"/>
      <c r="D65" s="29"/>
      <c r="E65" s="29"/>
      <c r="F65" s="29"/>
      <c r="G65" s="29"/>
      <c r="H65" s="29"/>
      <c r="I65" s="30"/>
      <c r="J65" s="2"/>
      <c r="K65" s="377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AD65" s="352" t="str">
        <f t="shared" si="0"/>
        <v>○</v>
      </c>
      <c r="AE65" s="352" t="str">
        <f t="shared" si="1"/>
        <v>○</v>
      </c>
      <c r="AF65" s="352" t="str">
        <f t="shared" si="2"/>
        <v>○</v>
      </c>
      <c r="AG65" s="352" t="str">
        <f t="shared" si="3"/>
        <v>○</v>
      </c>
      <c r="AH65" s="352" t="str">
        <f t="shared" si="4"/>
        <v>○</v>
      </c>
    </row>
    <row r="66" spans="1:34" ht="16.2" x14ac:dyDescent="0.2">
      <c r="A66" s="28"/>
      <c r="B66" s="26"/>
      <c r="C66" s="26"/>
      <c r="D66" s="29"/>
      <c r="E66" s="29"/>
      <c r="F66" s="29"/>
      <c r="G66" s="29"/>
      <c r="H66" s="29"/>
      <c r="I66" s="30"/>
      <c r="J66" s="2"/>
      <c r="K66" s="377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AD66" s="352" t="str">
        <f t="shared" si="0"/>
        <v>○</v>
      </c>
      <c r="AE66" s="352" t="str">
        <f t="shared" si="1"/>
        <v>○</v>
      </c>
      <c r="AF66" s="352" t="str">
        <f t="shared" si="2"/>
        <v>○</v>
      </c>
      <c r="AG66" s="352" t="str">
        <f t="shared" si="3"/>
        <v>○</v>
      </c>
      <c r="AH66" s="352" t="str">
        <f t="shared" si="4"/>
        <v>○</v>
      </c>
    </row>
    <row r="67" spans="1:34" ht="16.2" x14ac:dyDescent="0.2">
      <c r="A67" s="28"/>
      <c r="B67" s="26"/>
      <c r="C67" s="26"/>
      <c r="D67" s="29"/>
      <c r="E67" s="29"/>
      <c r="F67" s="29"/>
      <c r="G67" s="29"/>
      <c r="H67" s="29"/>
      <c r="I67" s="30"/>
      <c r="J67" s="2"/>
      <c r="K67" s="377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AD67" s="352" t="str">
        <f t="shared" si="0"/>
        <v>○</v>
      </c>
      <c r="AE67" s="352" t="str">
        <f t="shared" si="1"/>
        <v>○</v>
      </c>
      <c r="AF67" s="352" t="str">
        <f t="shared" si="2"/>
        <v>○</v>
      </c>
      <c r="AG67" s="352" t="str">
        <f t="shared" si="3"/>
        <v>○</v>
      </c>
      <c r="AH67" s="352" t="str">
        <f t="shared" si="4"/>
        <v>○</v>
      </c>
    </row>
    <row r="68" spans="1:34" ht="16.2" x14ac:dyDescent="0.2">
      <c r="A68" s="28"/>
      <c r="B68" s="26"/>
      <c r="C68" s="26"/>
      <c r="D68" s="29"/>
      <c r="E68" s="29"/>
      <c r="F68" s="29"/>
      <c r="G68" s="29"/>
      <c r="H68" s="29"/>
      <c r="I68" s="30"/>
      <c r="J68" s="2"/>
      <c r="K68" s="377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AD68" s="352" t="str">
        <f t="shared" si="0"/>
        <v>○</v>
      </c>
      <c r="AE68" s="352" t="str">
        <f t="shared" si="1"/>
        <v>○</v>
      </c>
      <c r="AF68" s="352" t="str">
        <f t="shared" si="2"/>
        <v>○</v>
      </c>
      <c r="AG68" s="352" t="str">
        <f t="shared" si="3"/>
        <v>○</v>
      </c>
      <c r="AH68" s="352" t="str">
        <f t="shared" si="4"/>
        <v>○</v>
      </c>
    </row>
    <row r="69" spans="1:34" ht="16.2" x14ac:dyDescent="0.2">
      <c r="A69" s="28"/>
      <c r="B69" s="26"/>
      <c r="C69" s="26"/>
      <c r="D69" s="29"/>
      <c r="E69" s="29"/>
      <c r="F69" s="29"/>
      <c r="G69" s="29"/>
      <c r="H69" s="29"/>
      <c r="I69" s="30"/>
      <c r="J69" s="2"/>
      <c r="K69" s="377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AD69" s="352" t="str">
        <f t="shared" si="0"/>
        <v>○</v>
      </c>
      <c r="AE69" s="352" t="str">
        <f t="shared" si="1"/>
        <v>○</v>
      </c>
      <c r="AF69" s="352" t="str">
        <f t="shared" si="2"/>
        <v>○</v>
      </c>
      <c r="AG69" s="352" t="str">
        <f t="shared" si="3"/>
        <v>○</v>
      </c>
      <c r="AH69" s="352" t="str">
        <f t="shared" si="4"/>
        <v>○</v>
      </c>
    </row>
    <row r="70" spans="1:34" ht="16.2" x14ac:dyDescent="0.2">
      <c r="A70" s="28"/>
      <c r="B70" s="26"/>
      <c r="C70" s="26"/>
      <c r="D70" s="29"/>
      <c r="E70" s="29"/>
      <c r="F70" s="29"/>
      <c r="G70" s="29"/>
      <c r="H70" s="29"/>
      <c r="I70" s="30"/>
      <c r="J70" s="2"/>
      <c r="K70" s="377"/>
      <c r="L70" s="2"/>
      <c r="M70" s="2"/>
      <c r="N70" s="2"/>
      <c r="O70" s="2"/>
      <c r="P70" s="2"/>
      <c r="Q70" s="2"/>
      <c r="R70" s="2"/>
      <c r="S70" s="2"/>
      <c r="T70" s="2"/>
      <c r="U70" s="2"/>
      <c r="AD70" s="352" t="str">
        <f t="shared" si="0"/>
        <v>○</v>
      </c>
      <c r="AE70" s="352" t="str">
        <f t="shared" si="1"/>
        <v>○</v>
      </c>
      <c r="AF70" s="352" t="str">
        <f t="shared" si="2"/>
        <v>○</v>
      </c>
      <c r="AG70" s="352" t="str">
        <f t="shared" si="3"/>
        <v>○</v>
      </c>
      <c r="AH70" s="352" t="str">
        <f t="shared" si="4"/>
        <v>○</v>
      </c>
    </row>
    <row r="71" spans="1:34" ht="16.2" x14ac:dyDescent="0.2">
      <c r="A71" s="28"/>
      <c r="B71" s="26"/>
      <c r="C71" s="26"/>
      <c r="D71" s="29"/>
      <c r="E71" s="29"/>
      <c r="F71" s="29"/>
      <c r="G71" s="29"/>
      <c r="H71" s="29"/>
      <c r="I71" s="30"/>
      <c r="J71" s="2"/>
      <c r="K71" s="377"/>
      <c r="L71" s="2"/>
      <c r="M71" s="2"/>
      <c r="N71" s="2"/>
      <c r="O71" s="2"/>
      <c r="P71" s="2"/>
      <c r="Q71" s="2"/>
      <c r="R71" s="2"/>
      <c r="S71" s="2"/>
      <c r="T71" s="2"/>
      <c r="U71" s="2"/>
      <c r="AD71" s="352" t="str">
        <f t="shared" si="0"/>
        <v>○</v>
      </c>
      <c r="AE71" s="352" t="str">
        <f t="shared" si="1"/>
        <v>○</v>
      </c>
      <c r="AF71" s="352" t="str">
        <f t="shared" si="2"/>
        <v>○</v>
      </c>
      <c r="AG71" s="352" t="str">
        <f t="shared" si="3"/>
        <v>○</v>
      </c>
      <c r="AH71" s="352" t="str">
        <f t="shared" si="4"/>
        <v>○</v>
      </c>
    </row>
    <row r="72" spans="1:34" x14ac:dyDescent="0.2">
      <c r="AD72" s="352" t="str">
        <f t="shared" si="0"/>
        <v>○</v>
      </c>
      <c r="AE72" s="352" t="str">
        <f t="shared" si="1"/>
        <v>○</v>
      </c>
      <c r="AF72" s="352" t="str">
        <f t="shared" si="2"/>
        <v>○</v>
      </c>
      <c r="AG72" s="352" t="str">
        <f t="shared" si="3"/>
        <v>○</v>
      </c>
      <c r="AH72" s="352" t="str">
        <f t="shared" si="4"/>
        <v>○</v>
      </c>
    </row>
    <row r="73" spans="1:34" x14ac:dyDescent="0.2">
      <c r="AD73" s="352" t="str">
        <f t="shared" si="0"/>
        <v>○</v>
      </c>
      <c r="AE73" s="352" t="str">
        <f t="shared" si="1"/>
        <v>○</v>
      </c>
      <c r="AF73" s="352" t="str">
        <f t="shared" si="2"/>
        <v>○</v>
      </c>
      <c r="AG73" s="352" t="str">
        <f t="shared" si="3"/>
        <v>○</v>
      </c>
      <c r="AH73" s="352" t="str">
        <f t="shared" si="4"/>
        <v>○</v>
      </c>
    </row>
    <row r="74" spans="1:34" x14ac:dyDescent="0.2">
      <c r="AD74" s="352" t="str">
        <f t="shared" si="0"/>
        <v>○</v>
      </c>
      <c r="AE74" s="352" t="str">
        <f t="shared" si="1"/>
        <v>○</v>
      </c>
      <c r="AF74" s="352" t="str">
        <f t="shared" si="2"/>
        <v>○</v>
      </c>
      <c r="AG74" s="352" t="str">
        <f t="shared" si="3"/>
        <v>○</v>
      </c>
      <c r="AH74" s="352" t="str">
        <f t="shared" si="4"/>
        <v>○</v>
      </c>
    </row>
    <row r="75" spans="1:34" x14ac:dyDescent="0.2">
      <c r="AD75" s="352" t="str">
        <f t="shared" si="0"/>
        <v>○</v>
      </c>
      <c r="AE75" s="352" t="str">
        <f t="shared" si="1"/>
        <v>○</v>
      </c>
      <c r="AF75" s="352" t="str">
        <f t="shared" si="2"/>
        <v>○</v>
      </c>
      <c r="AG75" s="352" t="str">
        <f t="shared" si="3"/>
        <v>○</v>
      </c>
      <c r="AH75" s="352" t="str">
        <f t="shared" si="4"/>
        <v>○</v>
      </c>
    </row>
    <row r="76" spans="1:34" x14ac:dyDescent="0.2">
      <c r="AD76" s="352" t="str">
        <f t="shared" si="0"/>
        <v>○</v>
      </c>
      <c r="AE76" s="352" t="str">
        <f t="shared" si="1"/>
        <v>○</v>
      </c>
      <c r="AF76" s="352" t="str">
        <f t="shared" si="2"/>
        <v>○</v>
      </c>
      <c r="AG76" s="352" t="str">
        <f t="shared" si="3"/>
        <v>○</v>
      </c>
      <c r="AH76" s="352" t="str">
        <f t="shared" si="4"/>
        <v>○</v>
      </c>
    </row>
    <row r="77" spans="1:34" x14ac:dyDescent="0.2">
      <c r="AD77" s="352" t="str">
        <f t="shared" si="0"/>
        <v>○</v>
      </c>
      <c r="AE77" s="352" t="str">
        <f t="shared" si="1"/>
        <v>○</v>
      </c>
      <c r="AF77" s="352" t="str">
        <f t="shared" si="2"/>
        <v>○</v>
      </c>
      <c r="AG77" s="352" t="str">
        <f t="shared" si="3"/>
        <v>○</v>
      </c>
      <c r="AH77" s="352" t="str">
        <f t="shared" si="4"/>
        <v>○</v>
      </c>
    </row>
    <row r="78" spans="1:34" x14ac:dyDescent="0.2">
      <c r="AD78" s="352" t="str">
        <f t="shared" si="0"/>
        <v>○</v>
      </c>
      <c r="AE78" s="352" t="str">
        <f t="shared" si="1"/>
        <v>○</v>
      </c>
      <c r="AF78" s="352" t="str">
        <f t="shared" si="2"/>
        <v>○</v>
      </c>
      <c r="AG78" s="352" t="str">
        <f t="shared" si="3"/>
        <v>○</v>
      </c>
      <c r="AH78" s="352" t="str">
        <f t="shared" si="4"/>
        <v>○</v>
      </c>
    </row>
    <row r="79" spans="1:34" x14ac:dyDescent="0.2">
      <c r="AD79" s="352" t="str">
        <f t="shared" si="0"/>
        <v>○</v>
      </c>
      <c r="AE79" s="352" t="str">
        <f t="shared" si="1"/>
        <v>○</v>
      </c>
      <c r="AF79" s="352" t="str">
        <f t="shared" si="2"/>
        <v>○</v>
      </c>
      <c r="AG79" s="352" t="str">
        <f t="shared" si="3"/>
        <v>○</v>
      </c>
      <c r="AH79" s="352" t="str">
        <f t="shared" si="4"/>
        <v>○</v>
      </c>
    </row>
    <row r="80" spans="1:34" x14ac:dyDescent="0.2">
      <c r="AD80" s="352" t="str">
        <f t="shared" si="0"/>
        <v>○</v>
      </c>
      <c r="AE80" s="352" t="str">
        <f t="shared" si="1"/>
        <v>○</v>
      </c>
      <c r="AF80" s="352" t="str">
        <f t="shared" si="2"/>
        <v>○</v>
      </c>
      <c r="AG80" s="352" t="str">
        <f t="shared" si="3"/>
        <v>○</v>
      </c>
      <c r="AH80" s="352" t="str">
        <f t="shared" si="4"/>
        <v>○</v>
      </c>
    </row>
    <row r="81" spans="30:34" x14ac:dyDescent="0.2">
      <c r="AD81" s="352" t="str">
        <f t="shared" si="0"/>
        <v>○</v>
      </c>
      <c r="AE81" s="352" t="str">
        <f t="shared" si="1"/>
        <v>○</v>
      </c>
      <c r="AF81" s="352" t="str">
        <f t="shared" si="2"/>
        <v>○</v>
      </c>
      <c r="AG81" s="352" t="str">
        <f t="shared" si="3"/>
        <v>○</v>
      </c>
      <c r="AH81" s="352" t="str">
        <f t="shared" si="4"/>
        <v>○</v>
      </c>
    </row>
    <row r="82" spans="30:34" x14ac:dyDescent="0.2">
      <c r="AD82" s="352" t="str">
        <f t="shared" si="0"/>
        <v>○</v>
      </c>
      <c r="AE82" s="352" t="str">
        <f t="shared" si="1"/>
        <v>○</v>
      </c>
      <c r="AF82" s="352" t="str">
        <f t="shared" si="2"/>
        <v>○</v>
      </c>
      <c r="AG82" s="352" t="str">
        <f t="shared" si="3"/>
        <v>○</v>
      </c>
      <c r="AH82" s="352" t="str">
        <f t="shared" si="4"/>
        <v>○</v>
      </c>
    </row>
    <row r="83" spans="30:34" x14ac:dyDescent="0.2">
      <c r="AD83" s="352" t="str">
        <f t="shared" si="0"/>
        <v>○</v>
      </c>
      <c r="AE83" s="352" t="str">
        <f t="shared" si="1"/>
        <v>○</v>
      </c>
      <c r="AF83" s="352" t="str">
        <f t="shared" si="2"/>
        <v>○</v>
      </c>
      <c r="AG83" s="352" t="str">
        <f t="shared" si="3"/>
        <v>○</v>
      </c>
      <c r="AH83" s="352" t="str">
        <f t="shared" si="4"/>
        <v>○</v>
      </c>
    </row>
    <row r="84" spans="30:34" x14ac:dyDescent="0.2">
      <c r="AD84" s="352" t="str">
        <f t="shared" si="0"/>
        <v>○</v>
      </c>
      <c r="AE84" s="352" t="str">
        <f t="shared" si="1"/>
        <v>○</v>
      </c>
      <c r="AF84" s="352" t="str">
        <f t="shared" si="2"/>
        <v>○</v>
      </c>
      <c r="AG84" s="352" t="str">
        <f t="shared" si="3"/>
        <v>○</v>
      </c>
      <c r="AH84" s="352" t="str">
        <f t="shared" si="4"/>
        <v>○</v>
      </c>
    </row>
    <row r="85" spans="30:34" x14ac:dyDescent="0.2">
      <c r="AD85" s="352" t="str">
        <f t="shared" si="0"/>
        <v>○</v>
      </c>
      <c r="AE85" s="352" t="str">
        <f t="shared" si="1"/>
        <v>○</v>
      </c>
      <c r="AF85" s="352" t="str">
        <f t="shared" si="2"/>
        <v>○</v>
      </c>
      <c r="AG85" s="352" t="str">
        <f t="shared" si="3"/>
        <v>○</v>
      </c>
      <c r="AH85" s="352" t="str">
        <f t="shared" si="4"/>
        <v>○</v>
      </c>
    </row>
    <row r="86" spans="30:34" x14ac:dyDescent="0.2">
      <c r="AD86" s="352" t="str">
        <f t="shared" si="0"/>
        <v>○</v>
      </c>
      <c r="AE86" s="352" t="str">
        <f t="shared" si="1"/>
        <v>○</v>
      </c>
      <c r="AF86" s="352" t="str">
        <f t="shared" si="2"/>
        <v>○</v>
      </c>
      <c r="AG86" s="352" t="str">
        <f t="shared" si="3"/>
        <v>○</v>
      </c>
      <c r="AH86" s="352" t="str">
        <f t="shared" si="4"/>
        <v>○</v>
      </c>
    </row>
    <row r="87" spans="30:34" x14ac:dyDescent="0.2">
      <c r="AD87" s="352" t="str">
        <f t="shared" si="0"/>
        <v>○</v>
      </c>
      <c r="AE87" s="352" t="str">
        <f t="shared" si="1"/>
        <v>○</v>
      </c>
      <c r="AF87" s="352" t="str">
        <f t="shared" si="2"/>
        <v>○</v>
      </c>
      <c r="AG87" s="352" t="str">
        <f t="shared" si="3"/>
        <v>○</v>
      </c>
      <c r="AH87" s="352" t="str">
        <f t="shared" si="4"/>
        <v>○</v>
      </c>
    </row>
    <row r="88" spans="30:34" x14ac:dyDescent="0.2">
      <c r="AD88" s="352" t="str">
        <f t="shared" si="0"/>
        <v>○</v>
      </c>
      <c r="AE88" s="352" t="str">
        <f t="shared" si="1"/>
        <v>○</v>
      </c>
      <c r="AF88" s="352" t="str">
        <f t="shared" si="2"/>
        <v>○</v>
      </c>
      <c r="AG88" s="352" t="str">
        <f t="shared" si="3"/>
        <v>○</v>
      </c>
      <c r="AH88" s="352" t="str">
        <f t="shared" si="4"/>
        <v>○</v>
      </c>
    </row>
    <row r="89" spans="30:34" x14ac:dyDescent="0.2">
      <c r="AD89" s="352" t="str">
        <f t="shared" si="0"/>
        <v>○</v>
      </c>
      <c r="AE89" s="352" t="str">
        <f t="shared" si="1"/>
        <v>○</v>
      </c>
      <c r="AF89" s="352" t="str">
        <f t="shared" si="2"/>
        <v>○</v>
      </c>
      <c r="AG89" s="352" t="str">
        <f t="shared" si="3"/>
        <v>○</v>
      </c>
      <c r="AH89" s="352" t="str">
        <f t="shared" si="4"/>
        <v>○</v>
      </c>
    </row>
    <row r="90" spans="30:34" x14ac:dyDescent="0.2">
      <c r="AD90" s="352" t="str">
        <f t="shared" si="0"/>
        <v>○</v>
      </c>
      <c r="AE90" s="352" t="str">
        <f t="shared" si="1"/>
        <v>○</v>
      </c>
      <c r="AF90" s="352" t="str">
        <f t="shared" si="2"/>
        <v>○</v>
      </c>
      <c r="AG90" s="352" t="str">
        <f t="shared" si="3"/>
        <v>○</v>
      </c>
      <c r="AH90" s="352" t="str">
        <f t="shared" si="4"/>
        <v>○</v>
      </c>
    </row>
    <row r="91" spans="30:34" x14ac:dyDescent="0.2">
      <c r="AD91" s="352" t="str">
        <f t="shared" si="0"/>
        <v>○</v>
      </c>
      <c r="AE91" s="352" t="str">
        <f t="shared" si="1"/>
        <v>○</v>
      </c>
      <c r="AF91" s="352" t="str">
        <f t="shared" si="2"/>
        <v>○</v>
      </c>
      <c r="AG91" s="352" t="str">
        <f t="shared" si="3"/>
        <v>○</v>
      </c>
      <c r="AH91" s="352" t="str">
        <f t="shared" si="4"/>
        <v>○</v>
      </c>
    </row>
    <row r="92" spans="30:34" x14ac:dyDescent="0.2">
      <c r="AD92" s="352" t="str">
        <f t="shared" si="0"/>
        <v>○</v>
      </c>
      <c r="AE92" s="352" t="str">
        <f t="shared" si="1"/>
        <v>○</v>
      </c>
      <c r="AF92" s="352" t="str">
        <f t="shared" si="2"/>
        <v>○</v>
      </c>
      <c r="AG92" s="352" t="str">
        <f t="shared" si="3"/>
        <v>○</v>
      </c>
      <c r="AH92" s="352" t="str">
        <f t="shared" si="4"/>
        <v>○</v>
      </c>
    </row>
    <row r="93" spans="30:34" x14ac:dyDescent="0.2">
      <c r="AD93" s="352" t="str">
        <f t="shared" si="0"/>
        <v>○</v>
      </c>
      <c r="AE93" s="352" t="str">
        <f t="shared" si="1"/>
        <v>○</v>
      </c>
      <c r="AF93" s="352" t="str">
        <f t="shared" si="2"/>
        <v>○</v>
      </c>
      <c r="AG93" s="352" t="str">
        <f t="shared" si="3"/>
        <v>○</v>
      </c>
      <c r="AH93" s="352" t="str">
        <f t="shared" si="4"/>
        <v>○</v>
      </c>
    </row>
    <row r="94" spans="30:34" x14ac:dyDescent="0.2">
      <c r="AD94" s="352" t="str">
        <f t="shared" ref="AD94:AD137" si="5">IF(OR(D94=SUM(E94:H94)),"○","あってない！")</f>
        <v>○</v>
      </c>
      <c r="AE94" s="352" t="str">
        <f t="shared" ref="AE94:AE137" si="6">IF(OR(D94=SUM(J94:L94)),"○","あってない！")</f>
        <v>○</v>
      </c>
      <c r="AF94" s="352" t="str">
        <f t="shared" ref="AF94:AF137" si="7">IF(OR(D94=SUM(M94:R94)),"○","あってない！")</f>
        <v>○</v>
      </c>
      <c r="AG94" s="352" t="str">
        <f t="shared" ref="AG94:AG137" si="8">IF(OR(D94=SUM(S94:X94)),"○","あってない！")</f>
        <v>○</v>
      </c>
      <c r="AH94" s="352" t="str">
        <f t="shared" ref="AH94:AH137" si="9">IF(OR(D94=SUM(Y94:AA94)),"○","あってない！")</f>
        <v>○</v>
      </c>
    </row>
    <row r="95" spans="30:34" x14ac:dyDescent="0.2">
      <c r="AD95" s="352" t="str">
        <f t="shared" si="5"/>
        <v>○</v>
      </c>
      <c r="AE95" s="352" t="str">
        <f t="shared" si="6"/>
        <v>○</v>
      </c>
      <c r="AF95" s="352" t="str">
        <f t="shared" si="7"/>
        <v>○</v>
      </c>
      <c r="AG95" s="352" t="str">
        <f t="shared" si="8"/>
        <v>○</v>
      </c>
      <c r="AH95" s="352" t="str">
        <f t="shared" si="9"/>
        <v>○</v>
      </c>
    </row>
    <row r="96" spans="30:34" x14ac:dyDescent="0.2">
      <c r="AD96" s="352" t="str">
        <f t="shared" si="5"/>
        <v>○</v>
      </c>
      <c r="AE96" s="352" t="str">
        <f t="shared" si="6"/>
        <v>○</v>
      </c>
      <c r="AF96" s="352" t="str">
        <f t="shared" si="7"/>
        <v>○</v>
      </c>
      <c r="AG96" s="352" t="str">
        <f t="shared" si="8"/>
        <v>○</v>
      </c>
      <c r="AH96" s="352" t="str">
        <f t="shared" si="9"/>
        <v>○</v>
      </c>
    </row>
    <row r="97" spans="30:34" x14ac:dyDescent="0.2">
      <c r="AD97" s="352" t="str">
        <f t="shared" si="5"/>
        <v>○</v>
      </c>
      <c r="AE97" s="352" t="str">
        <f t="shared" si="6"/>
        <v>○</v>
      </c>
      <c r="AF97" s="352" t="str">
        <f t="shared" si="7"/>
        <v>○</v>
      </c>
      <c r="AG97" s="352" t="str">
        <f t="shared" si="8"/>
        <v>○</v>
      </c>
      <c r="AH97" s="352" t="str">
        <f t="shared" si="9"/>
        <v>○</v>
      </c>
    </row>
    <row r="98" spans="30:34" x14ac:dyDescent="0.2">
      <c r="AD98" s="352" t="str">
        <f t="shared" si="5"/>
        <v>○</v>
      </c>
      <c r="AE98" s="352" t="str">
        <f t="shared" si="6"/>
        <v>○</v>
      </c>
      <c r="AF98" s="352" t="str">
        <f t="shared" si="7"/>
        <v>○</v>
      </c>
      <c r="AG98" s="352" t="str">
        <f t="shared" si="8"/>
        <v>○</v>
      </c>
      <c r="AH98" s="352" t="str">
        <f t="shared" si="9"/>
        <v>○</v>
      </c>
    </row>
    <row r="99" spans="30:34" x14ac:dyDescent="0.2">
      <c r="AD99" s="352" t="str">
        <f t="shared" si="5"/>
        <v>○</v>
      </c>
      <c r="AE99" s="352" t="str">
        <f t="shared" si="6"/>
        <v>○</v>
      </c>
      <c r="AF99" s="352" t="str">
        <f t="shared" si="7"/>
        <v>○</v>
      </c>
      <c r="AG99" s="352" t="str">
        <f t="shared" si="8"/>
        <v>○</v>
      </c>
      <c r="AH99" s="352" t="str">
        <f t="shared" si="9"/>
        <v>○</v>
      </c>
    </row>
    <row r="100" spans="30:34" x14ac:dyDescent="0.2">
      <c r="AD100" s="352" t="str">
        <f t="shared" si="5"/>
        <v>○</v>
      </c>
      <c r="AE100" s="352" t="str">
        <f t="shared" si="6"/>
        <v>○</v>
      </c>
      <c r="AF100" s="352" t="str">
        <f t="shared" si="7"/>
        <v>○</v>
      </c>
      <c r="AG100" s="352" t="str">
        <f t="shared" si="8"/>
        <v>○</v>
      </c>
      <c r="AH100" s="352" t="str">
        <f t="shared" si="9"/>
        <v>○</v>
      </c>
    </row>
    <row r="101" spans="30:34" x14ac:dyDescent="0.2">
      <c r="AD101" s="352" t="str">
        <f t="shared" si="5"/>
        <v>○</v>
      </c>
      <c r="AE101" s="352" t="str">
        <f t="shared" si="6"/>
        <v>○</v>
      </c>
      <c r="AF101" s="352" t="str">
        <f t="shared" si="7"/>
        <v>○</v>
      </c>
      <c r="AG101" s="352" t="str">
        <f t="shared" si="8"/>
        <v>○</v>
      </c>
      <c r="AH101" s="352" t="str">
        <f t="shared" si="9"/>
        <v>○</v>
      </c>
    </row>
    <row r="102" spans="30:34" x14ac:dyDescent="0.2">
      <c r="AD102" s="352" t="str">
        <f t="shared" si="5"/>
        <v>○</v>
      </c>
      <c r="AE102" s="352" t="str">
        <f t="shared" si="6"/>
        <v>○</v>
      </c>
      <c r="AF102" s="352" t="str">
        <f t="shared" si="7"/>
        <v>○</v>
      </c>
      <c r="AG102" s="352" t="str">
        <f t="shared" si="8"/>
        <v>○</v>
      </c>
      <c r="AH102" s="352" t="str">
        <f t="shared" si="9"/>
        <v>○</v>
      </c>
    </row>
    <row r="103" spans="30:34" x14ac:dyDescent="0.2">
      <c r="AD103" s="352" t="str">
        <f t="shared" si="5"/>
        <v>○</v>
      </c>
      <c r="AE103" s="352" t="str">
        <f t="shared" si="6"/>
        <v>○</v>
      </c>
      <c r="AF103" s="352" t="str">
        <f t="shared" si="7"/>
        <v>○</v>
      </c>
      <c r="AG103" s="352" t="str">
        <f t="shared" si="8"/>
        <v>○</v>
      </c>
      <c r="AH103" s="352" t="str">
        <f t="shared" si="9"/>
        <v>○</v>
      </c>
    </row>
    <row r="104" spans="30:34" x14ac:dyDescent="0.2">
      <c r="AD104" s="352" t="str">
        <f t="shared" si="5"/>
        <v>○</v>
      </c>
      <c r="AE104" s="352" t="str">
        <f t="shared" si="6"/>
        <v>○</v>
      </c>
      <c r="AF104" s="352" t="str">
        <f t="shared" si="7"/>
        <v>○</v>
      </c>
      <c r="AG104" s="352" t="str">
        <f t="shared" si="8"/>
        <v>○</v>
      </c>
      <c r="AH104" s="352" t="str">
        <f t="shared" si="9"/>
        <v>○</v>
      </c>
    </row>
    <row r="105" spans="30:34" x14ac:dyDescent="0.2">
      <c r="AD105" s="352" t="str">
        <f t="shared" si="5"/>
        <v>○</v>
      </c>
      <c r="AE105" s="352" t="str">
        <f t="shared" si="6"/>
        <v>○</v>
      </c>
      <c r="AF105" s="352" t="str">
        <f t="shared" si="7"/>
        <v>○</v>
      </c>
      <c r="AG105" s="352" t="str">
        <f t="shared" si="8"/>
        <v>○</v>
      </c>
      <c r="AH105" s="352" t="str">
        <f t="shared" si="9"/>
        <v>○</v>
      </c>
    </row>
    <row r="106" spans="30:34" x14ac:dyDescent="0.2">
      <c r="AD106" s="352" t="str">
        <f t="shared" si="5"/>
        <v>○</v>
      </c>
      <c r="AE106" s="352" t="str">
        <f t="shared" si="6"/>
        <v>○</v>
      </c>
      <c r="AF106" s="352" t="str">
        <f t="shared" si="7"/>
        <v>○</v>
      </c>
      <c r="AG106" s="352" t="str">
        <f t="shared" si="8"/>
        <v>○</v>
      </c>
      <c r="AH106" s="352" t="str">
        <f t="shared" si="9"/>
        <v>○</v>
      </c>
    </row>
    <row r="107" spans="30:34" x14ac:dyDescent="0.2">
      <c r="AD107" s="352" t="str">
        <f t="shared" si="5"/>
        <v>○</v>
      </c>
      <c r="AE107" s="352" t="str">
        <f t="shared" si="6"/>
        <v>○</v>
      </c>
      <c r="AF107" s="352" t="str">
        <f t="shared" si="7"/>
        <v>○</v>
      </c>
      <c r="AG107" s="352" t="str">
        <f t="shared" si="8"/>
        <v>○</v>
      </c>
      <c r="AH107" s="352" t="str">
        <f t="shared" si="9"/>
        <v>○</v>
      </c>
    </row>
    <row r="108" spans="30:34" x14ac:dyDescent="0.2">
      <c r="AD108" s="352" t="str">
        <f t="shared" si="5"/>
        <v>○</v>
      </c>
      <c r="AE108" s="352" t="str">
        <f t="shared" si="6"/>
        <v>○</v>
      </c>
      <c r="AF108" s="352" t="str">
        <f t="shared" si="7"/>
        <v>○</v>
      </c>
      <c r="AG108" s="352" t="str">
        <f t="shared" si="8"/>
        <v>○</v>
      </c>
      <c r="AH108" s="352" t="str">
        <f t="shared" si="9"/>
        <v>○</v>
      </c>
    </row>
    <row r="109" spans="30:34" x14ac:dyDescent="0.2">
      <c r="AD109" s="352" t="str">
        <f t="shared" si="5"/>
        <v>○</v>
      </c>
      <c r="AE109" s="352" t="str">
        <f t="shared" si="6"/>
        <v>○</v>
      </c>
      <c r="AF109" s="352" t="str">
        <f t="shared" si="7"/>
        <v>○</v>
      </c>
      <c r="AG109" s="352" t="str">
        <f t="shared" si="8"/>
        <v>○</v>
      </c>
      <c r="AH109" s="352" t="str">
        <f t="shared" si="9"/>
        <v>○</v>
      </c>
    </row>
    <row r="110" spans="30:34" x14ac:dyDescent="0.2">
      <c r="AD110" s="352" t="str">
        <f t="shared" si="5"/>
        <v>○</v>
      </c>
      <c r="AE110" s="352" t="str">
        <f t="shared" si="6"/>
        <v>○</v>
      </c>
      <c r="AF110" s="352" t="str">
        <f t="shared" si="7"/>
        <v>○</v>
      </c>
      <c r="AG110" s="352" t="str">
        <f t="shared" si="8"/>
        <v>○</v>
      </c>
      <c r="AH110" s="352" t="str">
        <f t="shared" si="9"/>
        <v>○</v>
      </c>
    </row>
    <row r="111" spans="30:34" x14ac:dyDescent="0.2">
      <c r="AD111" s="352" t="str">
        <f t="shared" si="5"/>
        <v>○</v>
      </c>
      <c r="AE111" s="352" t="str">
        <f t="shared" si="6"/>
        <v>○</v>
      </c>
      <c r="AF111" s="352" t="str">
        <f t="shared" si="7"/>
        <v>○</v>
      </c>
      <c r="AG111" s="352" t="str">
        <f t="shared" si="8"/>
        <v>○</v>
      </c>
      <c r="AH111" s="352" t="str">
        <f t="shared" si="9"/>
        <v>○</v>
      </c>
    </row>
    <row r="112" spans="30:34" x14ac:dyDescent="0.2">
      <c r="AD112" s="352" t="str">
        <f t="shared" si="5"/>
        <v>○</v>
      </c>
      <c r="AE112" s="352" t="str">
        <f t="shared" si="6"/>
        <v>○</v>
      </c>
      <c r="AF112" s="352" t="str">
        <f t="shared" si="7"/>
        <v>○</v>
      </c>
      <c r="AG112" s="352" t="str">
        <f t="shared" si="8"/>
        <v>○</v>
      </c>
      <c r="AH112" s="352" t="str">
        <f t="shared" si="9"/>
        <v>○</v>
      </c>
    </row>
    <row r="113" spans="30:34" x14ac:dyDescent="0.2">
      <c r="AD113" s="352" t="str">
        <f t="shared" si="5"/>
        <v>○</v>
      </c>
      <c r="AE113" s="352" t="str">
        <f t="shared" si="6"/>
        <v>○</v>
      </c>
      <c r="AF113" s="352" t="str">
        <f t="shared" si="7"/>
        <v>○</v>
      </c>
      <c r="AG113" s="352" t="str">
        <f t="shared" si="8"/>
        <v>○</v>
      </c>
      <c r="AH113" s="352" t="str">
        <f t="shared" si="9"/>
        <v>○</v>
      </c>
    </row>
    <row r="114" spans="30:34" x14ac:dyDescent="0.2">
      <c r="AD114" s="352" t="str">
        <f t="shared" si="5"/>
        <v>○</v>
      </c>
      <c r="AE114" s="352" t="str">
        <f t="shared" si="6"/>
        <v>○</v>
      </c>
      <c r="AF114" s="352" t="str">
        <f t="shared" si="7"/>
        <v>○</v>
      </c>
      <c r="AG114" s="352" t="str">
        <f t="shared" si="8"/>
        <v>○</v>
      </c>
      <c r="AH114" s="352" t="str">
        <f t="shared" si="9"/>
        <v>○</v>
      </c>
    </row>
    <row r="115" spans="30:34" x14ac:dyDescent="0.2">
      <c r="AD115" s="352" t="str">
        <f t="shared" si="5"/>
        <v>○</v>
      </c>
      <c r="AE115" s="352" t="str">
        <f t="shared" si="6"/>
        <v>○</v>
      </c>
      <c r="AF115" s="352" t="str">
        <f t="shared" si="7"/>
        <v>○</v>
      </c>
      <c r="AG115" s="352" t="str">
        <f t="shared" si="8"/>
        <v>○</v>
      </c>
      <c r="AH115" s="352" t="str">
        <f t="shared" si="9"/>
        <v>○</v>
      </c>
    </row>
    <row r="116" spans="30:34" x14ac:dyDescent="0.2">
      <c r="AD116" s="352" t="str">
        <f t="shared" si="5"/>
        <v>○</v>
      </c>
      <c r="AE116" s="352" t="str">
        <f t="shared" si="6"/>
        <v>○</v>
      </c>
      <c r="AF116" s="352" t="str">
        <f t="shared" si="7"/>
        <v>○</v>
      </c>
      <c r="AG116" s="352" t="str">
        <f t="shared" si="8"/>
        <v>○</v>
      </c>
      <c r="AH116" s="352" t="str">
        <f t="shared" si="9"/>
        <v>○</v>
      </c>
    </row>
    <row r="117" spans="30:34" x14ac:dyDescent="0.2">
      <c r="AD117" s="352" t="str">
        <f t="shared" si="5"/>
        <v>○</v>
      </c>
      <c r="AE117" s="352" t="str">
        <f t="shared" si="6"/>
        <v>○</v>
      </c>
      <c r="AF117" s="352" t="str">
        <f t="shared" si="7"/>
        <v>○</v>
      </c>
      <c r="AG117" s="352" t="str">
        <f t="shared" si="8"/>
        <v>○</v>
      </c>
      <c r="AH117" s="352" t="str">
        <f t="shared" si="9"/>
        <v>○</v>
      </c>
    </row>
    <row r="118" spans="30:34" x14ac:dyDescent="0.2">
      <c r="AD118" s="352" t="str">
        <f t="shared" si="5"/>
        <v>○</v>
      </c>
      <c r="AE118" s="352" t="str">
        <f t="shared" si="6"/>
        <v>○</v>
      </c>
      <c r="AF118" s="352" t="str">
        <f t="shared" si="7"/>
        <v>○</v>
      </c>
      <c r="AG118" s="352" t="str">
        <f t="shared" si="8"/>
        <v>○</v>
      </c>
      <c r="AH118" s="352" t="str">
        <f t="shared" si="9"/>
        <v>○</v>
      </c>
    </row>
    <row r="119" spans="30:34" x14ac:dyDescent="0.2">
      <c r="AD119" s="352" t="str">
        <f t="shared" si="5"/>
        <v>○</v>
      </c>
      <c r="AE119" s="352" t="str">
        <f t="shared" si="6"/>
        <v>○</v>
      </c>
      <c r="AF119" s="352" t="str">
        <f t="shared" si="7"/>
        <v>○</v>
      </c>
      <c r="AG119" s="352" t="str">
        <f t="shared" si="8"/>
        <v>○</v>
      </c>
      <c r="AH119" s="352" t="str">
        <f t="shared" si="9"/>
        <v>○</v>
      </c>
    </row>
    <row r="120" spans="30:34" x14ac:dyDescent="0.2">
      <c r="AD120" s="352" t="str">
        <f t="shared" si="5"/>
        <v>○</v>
      </c>
      <c r="AE120" s="352" t="str">
        <f t="shared" si="6"/>
        <v>○</v>
      </c>
      <c r="AF120" s="352" t="str">
        <f t="shared" si="7"/>
        <v>○</v>
      </c>
      <c r="AG120" s="352" t="str">
        <f t="shared" si="8"/>
        <v>○</v>
      </c>
      <c r="AH120" s="352" t="str">
        <f t="shared" si="9"/>
        <v>○</v>
      </c>
    </row>
    <row r="121" spans="30:34" x14ac:dyDescent="0.2">
      <c r="AD121" s="352" t="str">
        <f t="shared" si="5"/>
        <v>○</v>
      </c>
      <c r="AE121" s="352" t="str">
        <f t="shared" si="6"/>
        <v>○</v>
      </c>
      <c r="AF121" s="352" t="str">
        <f t="shared" si="7"/>
        <v>○</v>
      </c>
      <c r="AG121" s="352" t="str">
        <f t="shared" si="8"/>
        <v>○</v>
      </c>
      <c r="AH121" s="352" t="str">
        <f t="shared" si="9"/>
        <v>○</v>
      </c>
    </row>
    <row r="122" spans="30:34" x14ac:dyDescent="0.2">
      <c r="AD122" s="352" t="str">
        <f t="shared" si="5"/>
        <v>○</v>
      </c>
      <c r="AE122" s="352" t="str">
        <f t="shared" si="6"/>
        <v>○</v>
      </c>
      <c r="AF122" s="352" t="str">
        <f t="shared" si="7"/>
        <v>○</v>
      </c>
      <c r="AG122" s="352" t="str">
        <f t="shared" si="8"/>
        <v>○</v>
      </c>
      <c r="AH122" s="352" t="str">
        <f t="shared" si="9"/>
        <v>○</v>
      </c>
    </row>
    <row r="123" spans="30:34" x14ac:dyDescent="0.2">
      <c r="AD123" s="352" t="str">
        <f t="shared" si="5"/>
        <v>○</v>
      </c>
      <c r="AE123" s="352" t="str">
        <f t="shared" si="6"/>
        <v>○</v>
      </c>
      <c r="AF123" s="352" t="str">
        <f t="shared" si="7"/>
        <v>○</v>
      </c>
      <c r="AG123" s="352" t="str">
        <f t="shared" si="8"/>
        <v>○</v>
      </c>
      <c r="AH123" s="352" t="str">
        <f t="shared" si="9"/>
        <v>○</v>
      </c>
    </row>
    <row r="124" spans="30:34" x14ac:dyDescent="0.2">
      <c r="AD124" s="352" t="str">
        <f t="shared" si="5"/>
        <v>○</v>
      </c>
      <c r="AE124" s="352" t="str">
        <f t="shared" si="6"/>
        <v>○</v>
      </c>
      <c r="AF124" s="352" t="str">
        <f t="shared" si="7"/>
        <v>○</v>
      </c>
      <c r="AG124" s="352" t="str">
        <f t="shared" si="8"/>
        <v>○</v>
      </c>
      <c r="AH124" s="352" t="str">
        <f t="shared" si="9"/>
        <v>○</v>
      </c>
    </row>
    <row r="125" spans="30:34" x14ac:dyDescent="0.2">
      <c r="AD125" s="352" t="str">
        <f t="shared" si="5"/>
        <v>○</v>
      </c>
      <c r="AE125" s="352" t="str">
        <f t="shared" si="6"/>
        <v>○</v>
      </c>
      <c r="AF125" s="352" t="str">
        <f t="shared" si="7"/>
        <v>○</v>
      </c>
      <c r="AG125" s="352" t="str">
        <f t="shared" si="8"/>
        <v>○</v>
      </c>
      <c r="AH125" s="352" t="str">
        <f t="shared" si="9"/>
        <v>○</v>
      </c>
    </row>
    <row r="126" spans="30:34" x14ac:dyDescent="0.2">
      <c r="AD126" s="352" t="str">
        <f t="shared" si="5"/>
        <v>○</v>
      </c>
      <c r="AE126" s="352" t="str">
        <f t="shared" si="6"/>
        <v>○</v>
      </c>
      <c r="AF126" s="352" t="str">
        <f t="shared" si="7"/>
        <v>○</v>
      </c>
      <c r="AG126" s="352" t="str">
        <f t="shared" si="8"/>
        <v>○</v>
      </c>
      <c r="AH126" s="352" t="str">
        <f t="shared" si="9"/>
        <v>○</v>
      </c>
    </row>
    <row r="127" spans="30:34" x14ac:dyDescent="0.2">
      <c r="AD127" s="352" t="str">
        <f t="shared" si="5"/>
        <v>○</v>
      </c>
      <c r="AE127" s="352" t="str">
        <f t="shared" si="6"/>
        <v>○</v>
      </c>
      <c r="AF127" s="352" t="str">
        <f t="shared" si="7"/>
        <v>○</v>
      </c>
      <c r="AG127" s="352" t="str">
        <f t="shared" si="8"/>
        <v>○</v>
      </c>
      <c r="AH127" s="352" t="str">
        <f t="shared" si="9"/>
        <v>○</v>
      </c>
    </row>
    <row r="128" spans="30:34" x14ac:dyDescent="0.2">
      <c r="AD128" s="352" t="str">
        <f t="shared" si="5"/>
        <v>○</v>
      </c>
      <c r="AE128" s="352" t="str">
        <f t="shared" si="6"/>
        <v>○</v>
      </c>
      <c r="AF128" s="352" t="str">
        <f t="shared" si="7"/>
        <v>○</v>
      </c>
      <c r="AG128" s="352" t="str">
        <f t="shared" si="8"/>
        <v>○</v>
      </c>
      <c r="AH128" s="352" t="str">
        <f t="shared" si="9"/>
        <v>○</v>
      </c>
    </row>
    <row r="129" spans="30:34" x14ac:dyDescent="0.2">
      <c r="AD129" s="352" t="str">
        <f t="shared" si="5"/>
        <v>○</v>
      </c>
      <c r="AE129" s="352" t="str">
        <f t="shared" si="6"/>
        <v>○</v>
      </c>
      <c r="AF129" s="352" t="str">
        <f t="shared" si="7"/>
        <v>○</v>
      </c>
      <c r="AG129" s="352" t="str">
        <f t="shared" si="8"/>
        <v>○</v>
      </c>
      <c r="AH129" s="352" t="str">
        <f t="shared" si="9"/>
        <v>○</v>
      </c>
    </row>
    <row r="130" spans="30:34" x14ac:dyDescent="0.2">
      <c r="AD130" s="352" t="str">
        <f t="shared" si="5"/>
        <v>○</v>
      </c>
      <c r="AE130" s="352" t="str">
        <f t="shared" si="6"/>
        <v>○</v>
      </c>
      <c r="AF130" s="352" t="str">
        <f t="shared" si="7"/>
        <v>○</v>
      </c>
      <c r="AG130" s="352" t="str">
        <f t="shared" si="8"/>
        <v>○</v>
      </c>
      <c r="AH130" s="352" t="str">
        <f t="shared" si="9"/>
        <v>○</v>
      </c>
    </row>
    <row r="131" spans="30:34" x14ac:dyDescent="0.2">
      <c r="AD131" s="352" t="str">
        <f t="shared" si="5"/>
        <v>○</v>
      </c>
      <c r="AE131" s="352" t="str">
        <f t="shared" si="6"/>
        <v>○</v>
      </c>
      <c r="AF131" s="352" t="str">
        <f t="shared" si="7"/>
        <v>○</v>
      </c>
      <c r="AG131" s="352" t="str">
        <f t="shared" si="8"/>
        <v>○</v>
      </c>
      <c r="AH131" s="352" t="str">
        <f t="shared" si="9"/>
        <v>○</v>
      </c>
    </row>
    <row r="132" spans="30:34" x14ac:dyDescent="0.2">
      <c r="AD132" s="352" t="str">
        <f t="shared" si="5"/>
        <v>○</v>
      </c>
      <c r="AE132" s="352" t="str">
        <f t="shared" si="6"/>
        <v>○</v>
      </c>
      <c r="AF132" s="352" t="str">
        <f t="shared" si="7"/>
        <v>○</v>
      </c>
      <c r="AG132" s="352" t="str">
        <f t="shared" si="8"/>
        <v>○</v>
      </c>
      <c r="AH132" s="352" t="str">
        <f t="shared" si="9"/>
        <v>○</v>
      </c>
    </row>
    <row r="133" spans="30:34" x14ac:dyDescent="0.2">
      <c r="AD133" s="352" t="str">
        <f t="shared" si="5"/>
        <v>○</v>
      </c>
      <c r="AE133" s="352" t="str">
        <f t="shared" si="6"/>
        <v>○</v>
      </c>
      <c r="AF133" s="352" t="str">
        <f t="shared" si="7"/>
        <v>○</v>
      </c>
      <c r="AG133" s="352" t="str">
        <f t="shared" si="8"/>
        <v>○</v>
      </c>
      <c r="AH133" s="352" t="str">
        <f t="shared" si="9"/>
        <v>○</v>
      </c>
    </row>
    <row r="134" spans="30:34" x14ac:dyDescent="0.2">
      <c r="AD134" s="352" t="str">
        <f t="shared" si="5"/>
        <v>○</v>
      </c>
      <c r="AE134" s="352" t="str">
        <f t="shared" si="6"/>
        <v>○</v>
      </c>
      <c r="AF134" s="352" t="str">
        <f t="shared" si="7"/>
        <v>○</v>
      </c>
      <c r="AG134" s="352" t="str">
        <f t="shared" si="8"/>
        <v>○</v>
      </c>
      <c r="AH134" s="352" t="str">
        <f t="shared" si="9"/>
        <v>○</v>
      </c>
    </row>
    <row r="135" spans="30:34" x14ac:dyDescent="0.2">
      <c r="AD135" s="352" t="str">
        <f t="shared" si="5"/>
        <v>○</v>
      </c>
      <c r="AE135" s="352" t="str">
        <f t="shared" si="6"/>
        <v>○</v>
      </c>
      <c r="AF135" s="352" t="str">
        <f t="shared" si="7"/>
        <v>○</v>
      </c>
      <c r="AG135" s="352" t="str">
        <f t="shared" si="8"/>
        <v>○</v>
      </c>
      <c r="AH135" s="352" t="str">
        <f t="shared" si="9"/>
        <v>○</v>
      </c>
    </row>
    <row r="136" spans="30:34" x14ac:dyDescent="0.2">
      <c r="AD136" s="352" t="str">
        <f t="shared" si="5"/>
        <v>○</v>
      </c>
      <c r="AE136" s="352" t="str">
        <f t="shared" si="6"/>
        <v>○</v>
      </c>
      <c r="AF136" s="352" t="str">
        <f t="shared" si="7"/>
        <v>○</v>
      </c>
      <c r="AG136" s="352" t="str">
        <f t="shared" si="8"/>
        <v>○</v>
      </c>
      <c r="AH136" s="352" t="str">
        <f t="shared" si="9"/>
        <v>○</v>
      </c>
    </row>
    <row r="137" spans="30:34" x14ac:dyDescent="0.2">
      <c r="AD137" s="352" t="str">
        <f t="shared" si="5"/>
        <v>○</v>
      </c>
      <c r="AE137" s="352" t="str">
        <f t="shared" si="6"/>
        <v>○</v>
      </c>
      <c r="AF137" s="352" t="str">
        <f t="shared" si="7"/>
        <v>○</v>
      </c>
      <c r="AG137" s="352" t="str">
        <f t="shared" si="8"/>
        <v>○</v>
      </c>
      <c r="AH137" s="352" t="str">
        <f t="shared" si="9"/>
        <v>○</v>
      </c>
    </row>
  </sheetData>
  <mergeCells count="65">
    <mergeCell ref="A22:A24"/>
    <mergeCell ref="C22:C23"/>
    <mergeCell ref="B24:C24"/>
    <mergeCell ref="I24:Z24"/>
    <mergeCell ref="A50:A52"/>
    <mergeCell ref="B52:C52"/>
    <mergeCell ref="C50:C51"/>
    <mergeCell ref="I52:Z52"/>
    <mergeCell ref="A43:A45"/>
    <mergeCell ref="C43:C44"/>
    <mergeCell ref="B45:C45"/>
    <mergeCell ref="I45:Z45"/>
    <mergeCell ref="A25:A29"/>
    <mergeCell ref="A30:A35"/>
    <mergeCell ref="A39:A42"/>
    <mergeCell ref="I42:Z42"/>
    <mergeCell ref="I55:Z55"/>
    <mergeCell ref="A46:A49"/>
    <mergeCell ref="C46:C48"/>
    <mergeCell ref="B49:C49"/>
    <mergeCell ref="I49:Z49"/>
    <mergeCell ref="A53:A55"/>
    <mergeCell ref="C53:C54"/>
    <mergeCell ref="B55:C55"/>
    <mergeCell ref="AA11:AA12"/>
    <mergeCell ref="AA2:AA10"/>
    <mergeCell ref="A11:B12"/>
    <mergeCell ref="C19:C20"/>
    <mergeCell ref="B42:C42"/>
    <mergeCell ref="A36:A38"/>
    <mergeCell ref="A19:A21"/>
    <mergeCell ref="C36:C37"/>
    <mergeCell ref="B38:C38"/>
    <mergeCell ref="A13:A15"/>
    <mergeCell ref="C13:C14"/>
    <mergeCell ref="B15:C15"/>
    <mergeCell ref="C16:C17"/>
    <mergeCell ref="B18:C18"/>
    <mergeCell ref="I12:Z12"/>
    <mergeCell ref="I15:Z15"/>
    <mergeCell ref="B35:C35"/>
    <mergeCell ref="I35:Z35"/>
    <mergeCell ref="C39:C41"/>
    <mergeCell ref="A2:B10"/>
    <mergeCell ref="E2:H2"/>
    <mergeCell ref="A16:A18"/>
    <mergeCell ref="I21:Z21"/>
    <mergeCell ref="I38:Z38"/>
    <mergeCell ref="I2:K2"/>
    <mergeCell ref="L2:Q2"/>
    <mergeCell ref="R2:W2"/>
    <mergeCell ref="X2:Z2"/>
    <mergeCell ref="L3:O4"/>
    <mergeCell ref="S3:W3"/>
    <mergeCell ref="I4:I8"/>
    <mergeCell ref="B21:C21"/>
    <mergeCell ref="J4:K4"/>
    <mergeCell ref="J6:J8"/>
    <mergeCell ref="K6:K9"/>
    <mergeCell ref="Q6:Q9"/>
    <mergeCell ref="C30:C34"/>
    <mergeCell ref="I18:Z18"/>
    <mergeCell ref="C25:C28"/>
    <mergeCell ref="B29:C29"/>
    <mergeCell ref="I29:Z29"/>
  </mergeCells>
  <phoneticPr fontId="2"/>
  <printOptions horizontalCentered="1"/>
  <pageMargins left="0.59055118110236227" right="0.59055118110236227" top="0.59055118110236227" bottom="0.39370078740157483" header="0.31496062992125984" footer="0.51181102362204722"/>
  <pageSetup paperSize="9" scale="65" firstPageNumber="68" fitToWidth="2" fitToHeight="3" pageOrder="overThenDown" orientation="portrait" useFirstPageNumber="1" r:id="rId1"/>
  <headerFooter scaleWithDoc="0" alignWithMargins="0">
    <oddFooter>&amp;C&amp;14- &amp;P -</oddFooter>
  </headerFooter>
  <colBreaks count="1" manualBreakCount="1">
    <brk id="11" max="5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A1:K18"/>
  <sheetViews>
    <sheetView view="pageBreakPreview" zoomScaleNormal="100" zoomScaleSheetLayoutView="100" workbookViewId="0">
      <pane xSplit="2" ySplit="3" topLeftCell="C4" activePane="bottomRight" state="frozen"/>
      <selection activeCell="J19" sqref="J19"/>
      <selection pane="topRight" activeCell="J19" sqref="J19"/>
      <selection pane="bottomLeft" activeCell="J19" sqref="J19"/>
      <selection pane="bottomRight" activeCell="C1" sqref="C1"/>
    </sheetView>
  </sheetViews>
  <sheetFormatPr defaultRowHeight="14.4" x14ac:dyDescent="0.2"/>
  <cols>
    <col min="1" max="1" width="4" customWidth="1"/>
    <col min="2" max="2" width="16.3984375" customWidth="1"/>
    <col min="3" max="3" width="12" style="403" customWidth="1"/>
    <col min="4" max="4" width="9.09765625" style="404" customWidth="1"/>
    <col min="5" max="5" width="8.5" customWidth="1"/>
    <col min="6" max="6" width="10.19921875" style="404" customWidth="1"/>
    <col min="7" max="7" width="8.5" customWidth="1"/>
    <col min="8" max="8" width="9.09765625" style="404" customWidth="1"/>
    <col min="9" max="9" width="8.5" customWidth="1"/>
  </cols>
  <sheetData>
    <row r="1" spans="1:11" s="151" customFormat="1" ht="30" customHeight="1" thickBot="1" x14ac:dyDescent="0.25">
      <c r="A1" s="150" t="s">
        <v>389</v>
      </c>
      <c r="C1" s="392"/>
      <c r="D1" s="393"/>
      <c r="F1" s="393"/>
      <c r="H1" s="393"/>
    </row>
    <row r="2" spans="1:11" ht="30.75" customHeight="1" x14ac:dyDescent="0.2">
      <c r="A2" s="865"/>
      <c r="B2" s="866"/>
      <c r="C2" s="394" t="s">
        <v>390</v>
      </c>
      <c r="D2" s="869" t="s">
        <v>109</v>
      </c>
      <c r="E2" s="870"/>
      <c r="F2" s="869" t="s">
        <v>110</v>
      </c>
      <c r="G2" s="870"/>
      <c r="H2" s="869" t="s">
        <v>91</v>
      </c>
      <c r="I2" s="871"/>
    </row>
    <row r="3" spans="1:11" ht="23.25" customHeight="1" thickBot="1" x14ac:dyDescent="0.25">
      <c r="A3" s="867"/>
      <c r="B3" s="868"/>
      <c r="C3" s="395" t="s">
        <v>391</v>
      </c>
      <c r="D3" s="396" t="s">
        <v>391</v>
      </c>
      <c r="E3" s="397" t="s">
        <v>392</v>
      </c>
      <c r="F3" s="396" t="s">
        <v>391</v>
      </c>
      <c r="G3" s="397" t="s">
        <v>392</v>
      </c>
      <c r="H3" s="396" t="s">
        <v>391</v>
      </c>
      <c r="I3" s="398" t="s">
        <v>392</v>
      </c>
    </row>
    <row r="4" spans="1:11" ht="45.75" customHeight="1" x14ac:dyDescent="0.2">
      <c r="A4" s="872" t="s">
        <v>429</v>
      </c>
      <c r="B4" s="873"/>
      <c r="C4" s="479">
        <f>SUM(C5+C13)</f>
        <v>902</v>
      </c>
      <c r="D4" s="480">
        <v>68</v>
      </c>
      <c r="E4" s="477">
        <v>7.6</v>
      </c>
      <c r="F4" s="480">
        <v>739</v>
      </c>
      <c r="G4" s="477">
        <v>81.900000000000006</v>
      </c>
      <c r="H4" s="480">
        <v>95</v>
      </c>
      <c r="I4" s="478">
        <v>10.5</v>
      </c>
    </row>
    <row r="5" spans="1:11" ht="45.75" customHeight="1" x14ac:dyDescent="0.2">
      <c r="A5" s="874" t="s">
        <v>393</v>
      </c>
      <c r="B5" s="875"/>
      <c r="C5" s="481">
        <f>SUM(C6:C12)</f>
        <v>875</v>
      </c>
      <c r="D5" s="401">
        <v>67</v>
      </c>
      <c r="E5" s="477">
        <v>7.7</v>
      </c>
      <c r="F5" s="401">
        <v>714</v>
      </c>
      <c r="G5" s="477">
        <v>81.599999999999994</v>
      </c>
      <c r="H5" s="401">
        <v>94</v>
      </c>
      <c r="I5" s="478">
        <v>10.7</v>
      </c>
    </row>
    <row r="6" spans="1:11" ht="45.75" customHeight="1" x14ac:dyDescent="0.2">
      <c r="A6" s="876"/>
      <c r="B6" s="399" t="s">
        <v>394</v>
      </c>
      <c r="C6" s="481">
        <f>SUM(D6,F6,H6)</f>
        <v>426</v>
      </c>
      <c r="D6" s="401">
        <v>3</v>
      </c>
      <c r="E6" s="477">
        <v>0.8</v>
      </c>
      <c r="F6" s="401">
        <v>354</v>
      </c>
      <c r="G6" s="477">
        <v>82.9</v>
      </c>
      <c r="H6" s="401">
        <v>69</v>
      </c>
      <c r="I6" s="478">
        <v>16.3</v>
      </c>
    </row>
    <row r="7" spans="1:11" ht="45.75" customHeight="1" x14ac:dyDescent="0.2">
      <c r="A7" s="876"/>
      <c r="B7" s="399" t="s">
        <v>395</v>
      </c>
      <c r="C7" s="481">
        <v>307</v>
      </c>
      <c r="D7" s="401">
        <v>23</v>
      </c>
      <c r="E7" s="477">
        <v>7.6</v>
      </c>
      <c r="F7" s="401">
        <v>266</v>
      </c>
      <c r="G7" s="477">
        <v>86.8</v>
      </c>
      <c r="H7" s="401">
        <v>17</v>
      </c>
      <c r="I7" s="478">
        <v>5.5</v>
      </c>
    </row>
    <row r="8" spans="1:11" ht="45.75" customHeight="1" x14ac:dyDescent="0.2">
      <c r="A8" s="876"/>
      <c r="B8" s="400" t="s">
        <v>426</v>
      </c>
      <c r="C8" s="481">
        <v>130</v>
      </c>
      <c r="D8" s="401">
        <v>41</v>
      </c>
      <c r="E8" s="477">
        <v>31.1</v>
      </c>
      <c r="F8" s="401">
        <v>83</v>
      </c>
      <c r="G8" s="477">
        <v>63.7</v>
      </c>
      <c r="H8" s="401">
        <v>7</v>
      </c>
      <c r="I8" s="478">
        <v>5.2</v>
      </c>
    </row>
    <row r="9" spans="1:11" ht="45.75" customHeight="1" x14ac:dyDescent="0.2">
      <c r="A9" s="876"/>
      <c r="B9" s="400" t="s">
        <v>396</v>
      </c>
      <c r="C9" s="481" t="s">
        <v>428</v>
      </c>
      <c r="D9" s="401"/>
      <c r="E9" s="477"/>
      <c r="F9" s="401"/>
      <c r="G9" s="477"/>
      <c r="H9" s="401"/>
      <c r="I9" s="478"/>
    </row>
    <row r="10" spans="1:11" ht="45.75" customHeight="1" x14ac:dyDescent="0.2">
      <c r="A10" s="876"/>
      <c r="B10" s="400" t="s">
        <v>181</v>
      </c>
      <c r="C10" s="481" t="s">
        <v>428</v>
      </c>
      <c r="D10" s="401"/>
      <c r="E10" s="477"/>
      <c r="F10" s="401"/>
      <c r="G10" s="477"/>
      <c r="H10" s="401"/>
      <c r="I10" s="478"/>
    </row>
    <row r="11" spans="1:11" ht="45.75" customHeight="1" x14ac:dyDescent="0.2">
      <c r="A11" s="876"/>
      <c r="B11" s="400" t="s">
        <v>180</v>
      </c>
      <c r="C11" s="481" t="s">
        <v>428</v>
      </c>
      <c r="D11" s="401"/>
      <c r="E11" s="477"/>
      <c r="F11" s="401"/>
      <c r="G11" s="477"/>
      <c r="H11" s="401"/>
      <c r="I11" s="478"/>
    </row>
    <row r="12" spans="1:11" ht="45.75" customHeight="1" x14ac:dyDescent="0.2">
      <c r="A12" s="876"/>
      <c r="B12" s="400" t="s">
        <v>36</v>
      </c>
      <c r="C12" s="481">
        <v>12</v>
      </c>
      <c r="D12" s="401">
        <v>1</v>
      </c>
      <c r="E12" s="477">
        <v>8.3000000000000007</v>
      </c>
      <c r="F12" s="401">
        <v>10</v>
      </c>
      <c r="G12" s="477">
        <v>83.4</v>
      </c>
      <c r="H12" s="401">
        <v>1</v>
      </c>
      <c r="I12" s="478">
        <v>8.3000000000000007</v>
      </c>
    </row>
    <row r="13" spans="1:11" ht="45.75" customHeight="1" x14ac:dyDescent="0.2">
      <c r="A13" s="874" t="s">
        <v>397</v>
      </c>
      <c r="B13" s="875"/>
      <c r="C13" s="481">
        <f>SUM(C14+C15+C16)</f>
        <v>27</v>
      </c>
      <c r="D13" s="401">
        <v>1</v>
      </c>
      <c r="E13" s="477">
        <v>2</v>
      </c>
      <c r="F13" s="401">
        <v>25</v>
      </c>
      <c r="G13" s="477">
        <v>95</v>
      </c>
      <c r="H13" s="401">
        <v>1</v>
      </c>
      <c r="I13" s="478">
        <v>3</v>
      </c>
      <c r="K13" s="402"/>
    </row>
    <row r="14" spans="1:11" ht="45.75" customHeight="1" x14ac:dyDescent="0.2">
      <c r="A14" s="863"/>
      <c r="B14" s="399" t="s">
        <v>179</v>
      </c>
      <c r="C14" s="481">
        <v>6</v>
      </c>
      <c r="D14" s="401" t="s">
        <v>428</v>
      </c>
      <c r="E14" s="477" t="s">
        <v>428</v>
      </c>
      <c r="F14" s="401">
        <v>6</v>
      </c>
      <c r="G14" s="477">
        <v>100</v>
      </c>
      <c r="H14" s="401" t="s">
        <v>428</v>
      </c>
      <c r="I14" s="478" t="s">
        <v>428</v>
      </c>
    </row>
    <row r="15" spans="1:11" ht="45.75" customHeight="1" x14ac:dyDescent="0.2">
      <c r="A15" s="863"/>
      <c r="B15" s="400" t="s">
        <v>398</v>
      </c>
      <c r="C15" s="481">
        <v>5</v>
      </c>
      <c r="D15" s="401" t="s">
        <v>428</v>
      </c>
      <c r="E15" s="477" t="s">
        <v>428</v>
      </c>
      <c r="F15" s="401">
        <v>5</v>
      </c>
      <c r="G15" s="477">
        <v>100</v>
      </c>
      <c r="H15" s="401" t="s">
        <v>428</v>
      </c>
      <c r="I15" s="478" t="s">
        <v>428</v>
      </c>
    </row>
    <row r="16" spans="1:11" ht="45.6" customHeight="1" thickBot="1" x14ac:dyDescent="0.25">
      <c r="A16" s="864"/>
      <c r="B16" s="428" t="s">
        <v>36</v>
      </c>
      <c r="C16" s="482">
        <f>SUM(D16+F16+H16)</f>
        <v>16</v>
      </c>
      <c r="D16" s="429">
        <v>1</v>
      </c>
      <c r="E16" s="483">
        <v>5</v>
      </c>
      <c r="F16" s="429">
        <v>14</v>
      </c>
      <c r="G16" s="483">
        <v>87.6</v>
      </c>
      <c r="H16" s="429">
        <v>1</v>
      </c>
      <c r="I16" s="484">
        <v>7.4</v>
      </c>
    </row>
    <row r="18" spans="2:9" ht="60" customHeight="1" x14ac:dyDescent="0.2">
      <c r="B18" s="861" t="s">
        <v>427</v>
      </c>
      <c r="C18" s="862"/>
      <c r="D18" s="862"/>
      <c r="E18" s="862"/>
      <c r="F18" s="862"/>
      <c r="G18" s="862"/>
      <c r="H18" s="862"/>
      <c r="I18" s="862"/>
    </row>
  </sheetData>
  <mergeCells count="10">
    <mergeCell ref="B18:I18"/>
    <mergeCell ref="A14:A16"/>
    <mergeCell ref="A2:B3"/>
    <mergeCell ref="D2:E2"/>
    <mergeCell ref="F2:G2"/>
    <mergeCell ref="H2:I2"/>
    <mergeCell ref="A4:B4"/>
    <mergeCell ref="A5:B5"/>
    <mergeCell ref="A6:A12"/>
    <mergeCell ref="A13:B13"/>
  </mergeCells>
  <phoneticPr fontId="4"/>
  <printOptions horizontalCentered="1"/>
  <pageMargins left="0.59055118110236227" right="0.59055118110236227" top="0.59055118110236227" bottom="0.59055118110236227" header="0.51181102362204722" footer="0.31496062992125984"/>
  <pageSetup paperSize="9" scale="98" firstPageNumber="70" orientation="portrait" useFirstPageNumber="1" r:id="rId1"/>
  <headerFooter scaleWithDoc="0" alignWithMargins="0">
    <oddFooter>&amp;C&amp;14-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/>
  <dimension ref="A1:M120"/>
  <sheetViews>
    <sheetView view="pageBreakPreview" zoomScale="85" zoomScaleNormal="75" zoomScaleSheetLayoutView="85" workbookViewId="0">
      <pane xSplit="3" ySplit="10" topLeftCell="D11" activePane="bottomRight" state="frozen"/>
      <selection activeCell="J19" sqref="J19"/>
      <selection pane="topRight" activeCell="J19" sqref="J19"/>
      <selection pane="bottomLeft" activeCell="J19" sqref="J19"/>
      <selection pane="bottomRight"/>
    </sheetView>
  </sheetViews>
  <sheetFormatPr defaultColWidth="10.59765625" defaultRowHeight="14.4" x14ac:dyDescent="0.2"/>
  <cols>
    <col min="1" max="1" width="3.59765625" style="1" customWidth="1"/>
    <col min="2" max="2" width="13.3984375" customWidth="1"/>
    <col min="3" max="3" width="12.19921875" style="1" bestFit="1" customWidth="1"/>
    <col min="4" max="6" width="8.19921875" style="1" customWidth="1"/>
    <col min="7" max="10" width="7.69921875" style="1" customWidth="1"/>
    <col min="11" max="11" width="12.19921875" style="1" customWidth="1"/>
    <col min="12" max="12" width="20.59765625" style="1" customWidth="1"/>
    <col min="13" max="13" width="18.09765625" style="1" customWidth="1"/>
    <col min="14" max="18" width="13.59765625" style="1" customWidth="1"/>
    <col min="19" max="28" width="4.59765625" style="1" customWidth="1"/>
    <col min="29" max="16384" width="10.59765625" style="1"/>
  </cols>
  <sheetData>
    <row r="1" spans="1:13" s="153" customFormat="1" ht="30" customHeight="1" thickBot="1" x14ac:dyDescent="0.25">
      <c r="A1" s="150" t="s">
        <v>249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13" ht="18.75" customHeight="1" x14ac:dyDescent="0.2">
      <c r="A2" s="740" t="s">
        <v>431</v>
      </c>
      <c r="B2" s="815"/>
      <c r="C2" s="39"/>
      <c r="D2" s="190"/>
      <c r="E2" s="189"/>
      <c r="F2" s="189"/>
      <c r="G2" s="190"/>
      <c r="H2" s="185"/>
      <c r="I2" s="185"/>
      <c r="J2" s="185"/>
      <c r="K2" s="229"/>
      <c r="L2" s="2"/>
      <c r="M2" s="2"/>
    </row>
    <row r="3" spans="1:13" ht="18.75" customHeight="1" x14ac:dyDescent="0.2">
      <c r="A3" s="742"/>
      <c r="B3" s="816"/>
      <c r="C3" s="40" t="s">
        <v>13</v>
      </c>
      <c r="D3" s="877" t="s">
        <v>221</v>
      </c>
      <c r="E3" s="878"/>
      <c r="F3" s="879"/>
      <c r="G3" s="856" t="s">
        <v>222</v>
      </c>
      <c r="H3" s="858"/>
      <c r="I3" s="191"/>
      <c r="J3" s="191"/>
      <c r="K3" s="231"/>
      <c r="L3" s="2"/>
      <c r="M3" s="2"/>
    </row>
    <row r="4" spans="1:13" ht="18.75" customHeight="1" x14ac:dyDescent="0.2">
      <c r="A4" s="742"/>
      <c r="B4" s="816"/>
      <c r="C4" s="40" t="s">
        <v>0</v>
      </c>
      <c r="D4" s="191"/>
      <c r="E4" s="191"/>
      <c r="F4" s="191"/>
      <c r="G4" s="191"/>
      <c r="H4" s="191"/>
      <c r="I4" s="70" t="s">
        <v>214</v>
      </c>
      <c r="J4" s="70" t="s">
        <v>216</v>
      </c>
      <c r="K4" s="186" t="s">
        <v>218</v>
      </c>
      <c r="L4" s="2"/>
      <c r="M4" s="2"/>
    </row>
    <row r="5" spans="1:13" ht="18.75" customHeight="1" x14ac:dyDescent="0.2">
      <c r="A5" s="742"/>
      <c r="B5" s="816"/>
      <c r="C5" s="40" t="s">
        <v>20</v>
      </c>
      <c r="D5" s="70" t="s">
        <v>223</v>
      </c>
      <c r="E5" s="70" t="s">
        <v>227</v>
      </c>
      <c r="F5" s="70" t="s">
        <v>229</v>
      </c>
      <c r="G5" s="70" t="s">
        <v>232</v>
      </c>
      <c r="H5" s="70" t="s">
        <v>235</v>
      </c>
      <c r="I5" s="70"/>
      <c r="J5" s="70"/>
      <c r="K5" s="186" t="s">
        <v>219</v>
      </c>
      <c r="L5" s="2"/>
      <c r="M5" s="2"/>
    </row>
    <row r="6" spans="1:13" ht="18.75" customHeight="1" x14ac:dyDescent="0.2">
      <c r="A6" s="742"/>
      <c r="B6" s="816"/>
      <c r="C6" s="40" t="s">
        <v>339</v>
      </c>
      <c r="D6" s="171" t="s">
        <v>224</v>
      </c>
      <c r="E6" s="40"/>
      <c r="F6" s="68" t="s">
        <v>230</v>
      </c>
      <c r="G6" s="67" t="s">
        <v>233</v>
      </c>
      <c r="H6" s="40" t="s">
        <v>236</v>
      </c>
      <c r="I6" s="40" t="s">
        <v>215</v>
      </c>
      <c r="J6" s="40" t="s">
        <v>217</v>
      </c>
      <c r="K6" s="186" t="s">
        <v>220</v>
      </c>
      <c r="L6" s="19"/>
      <c r="M6" s="2"/>
    </row>
    <row r="7" spans="1:13" ht="18.75" customHeight="1" x14ac:dyDescent="0.2">
      <c r="A7" s="742"/>
      <c r="B7" s="816"/>
      <c r="C7" s="40" t="s">
        <v>0</v>
      </c>
      <c r="D7" s="171" t="s">
        <v>225</v>
      </c>
      <c r="E7" s="40" t="s">
        <v>228</v>
      </c>
      <c r="F7" s="68" t="s">
        <v>231</v>
      </c>
      <c r="G7" s="67" t="s">
        <v>234</v>
      </c>
      <c r="H7" s="40" t="s">
        <v>237</v>
      </c>
      <c r="I7" s="40"/>
      <c r="J7" s="40"/>
      <c r="K7" s="186"/>
      <c r="L7" s="2"/>
      <c r="M7" s="2"/>
    </row>
    <row r="8" spans="1:13" ht="18.75" customHeight="1" x14ac:dyDescent="0.2">
      <c r="A8" s="742"/>
      <c r="B8" s="816"/>
      <c r="C8" s="40" t="s">
        <v>0</v>
      </c>
      <c r="D8" s="171" t="s">
        <v>226</v>
      </c>
      <c r="E8" s="40"/>
      <c r="F8" s="68"/>
      <c r="G8" s="67"/>
      <c r="H8" s="40" t="s">
        <v>234</v>
      </c>
      <c r="I8" s="40"/>
      <c r="J8" s="40"/>
      <c r="K8" s="186"/>
      <c r="L8" s="2"/>
      <c r="M8" s="2"/>
    </row>
    <row r="9" spans="1:13" ht="18.75" customHeight="1" x14ac:dyDescent="0.2">
      <c r="A9" s="742"/>
      <c r="B9" s="816"/>
      <c r="C9" s="40" t="s">
        <v>62</v>
      </c>
      <c r="D9" s="171"/>
      <c r="E9" s="40"/>
      <c r="F9" s="68"/>
      <c r="G9" s="67"/>
      <c r="H9" s="40"/>
      <c r="I9" s="40"/>
      <c r="J9" s="40"/>
      <c r="K9" s="186"/>
      <c r="L9" s="2"/>
      <c r="M9" s="2"/>
    </row>
    <row r="10" spans="1:13" ht="18.75" customHeight="1" thickBot="1" x14ac:dyDescent="0.25">
      <c r="A10" s="744"/>
      <c r="B10" s="817"/>
      <c r="C10" s="74" t="s">
        <v>31</v>
      </c>
      <c r="D10" s="75" t="s">
        <v>32</v>
      </c>
      <c r="E10" s="74" t="s">
        <v>32</v>
      </c>
      <c r="F10" s="76" t="s">
        <v>32</v>
      </c>
      <c r="G10" s="77" t="s">
        <v>32</v>
      </c>
      <c r="H10" s="74" t="s">
        <v>32</v>
      </c>
      <c r="I10" s="74" t="s">
        <v>32</v>
      </c>
      <c r="J10" s="74" t="s">
        <v>32</v>
      </c>
      <c r="K10" s="187" t="s">
        <v>32</v>
      </c>
      <c r="L10" s="2"/>
      <c r="M10" s="357" t="s">
        <v>346</v>
      </c>
    </row>
    <row r="11" spans="1:13" ht="18" customHeight="1" thickBot="1" x14ac:dyDescent="0.25">
      <c r="A11" s="885" t="s">
        <v>323</v>
      </c>
      <c r="B11" s="774"/>
      <c r="C11" s="94">
        <v>464</v>
      </c>
      <c r="D11" s="94">
        <v>463</v>
      </c>
      <c r="E11" s="457">
        <v>0</v>
      </c>
      <c r="F11" s="94">
        <v>1</v>
      </c>
      <c r="G11" s="457">
        <v>0</v>
      </c>
      <c r="H11" s="457">
        <v>0</v>
      </c>
      <c r="I11" s="457">
        <v>0</v>
      </c>
      <c r="J11" s="457">
        <v>0</v>
      </c>
      <c r="K11" s="458">
        <v>0</v>
      </c>
      <c r="M11" s="352" t="str">
        <f>IF(OR(C11=SUM(D11:K11)),"○","合ってない")</f>
        <v>○</v>
      </c>
    </row>
    <row r="12" spans="1:13" ht="18" customHeight="1" x14ac:dyDescent="0.2">
      <c r="A12" s="886" t="s">
        <v>327</v>
      </c>
      <c r="B12" s="887"/>
      <c r="C12" s="578" t="s">
        <v>446</v>
      </c>
      <c r="D12" s="578" t="s">
        <v>446</v>
      </c>
      <c r="E12" s="471" t="s">
        <v>446</v>
      </c>
      <c r="F12" s="133" t="s">
        <v>446</v>
      </c>
      <c r="G12" s="618" t="s">
        <v>446</v>
      </c>
      <c r="H12" s="471" t="s">
        <v>446</v>
      </c>
      <c r="I12" s="471" t="s">
        <v>446</v>
      </c>
      <c r="J12" s="471" t="s">
        <v>446</v>
      </c>
      <c r="K12" s="619" t="s">
        <v>446</v>
      </c>
      <c r="M12" s="352" t="str">
        <f t="shared" ref="M12:M75" si="0">IF(OR(C12=SUM(D12:K12)),"○","合ってない")</f>
        <v>○</v>
      </c>
    </row>
    <row r="13" spans="1:13" ht="18" customHeight="1" x14ac:dyDescent="0.2">
      <c r="A13" s="888" t="s">
        <v>325</v>
      </c>
      <c r="B13" s="884"/>
      <c r="C13" s="206" t="s">
        <v>446</v>
      </c>
      <c r="D13" s="206" t="s">
        <v>446</v>
      </c>
      <c r="E13" s="574" t="s">
        <v>446</v>
      </c>
      <c r="F13" s="574" t="s">
        <v>446</v>
      </c>
      <c r="G13" s="574" t="s">
        <v>446</v>
      </c>
      <c r="H13" s="574" t="s">
        <v>446</v>
      </c>
      <c r="I13" s="574" t="s">
        <v>446</v>
      </c>
      <c r="J13" s="574" t="s">
        <v>446</v>
      </c>
      <c r="K13" s="620" t="s">
        <v>446</v>
      </c>
      <c r="M13" s="352" t="str">
        <f t="shared" si="0"/>
        <v>○</v>
      </c>
    </row>
    <row r="14" spans="1:13" ht="18" customHeight="1" thickBot="1" x14ac:dyDescent="0.25">
      <c r="A14" s="883" t="s">
        <v>326</v>
      </c>
      <c r="B14" s="884"/>
      <c r="C14" s="206" t="s">
        <v>446</v>
      </c>
      <c r="D14" s="135" t="s">
        <v>446</v>
      </c>
      <c r="E14" s="470" t="s">
        <v>446</v>
      </c>
      <c r="F14" s="470" t="s">
        <v>446</v>
      </c>
      <c r="G14" s="470" t="s">
        <v>446</v>
      </c>
      <c r="H14" s="470" t="s">
        <v>446</v>
      </c>
      <c r="I14" s="470" t="s">
        <v>446</v>
      </c>
      <c r="J14" s="470" t="s">
        <v>446</v>
      </c>
      <c r="K14" s="620" t="s">
        <v>446</v>
      </c>
      <c r="M14" s="352" t="str">
        <f t="shared" si="0"/>
        <v>○</v>
      </c>
    </row>
    <row r="15" spans="1:13" ht="18" customHeight="1" x14ac:dyDescent="0.2">
      <c r="A15" s="707" t="s">
        <v>80</v>
      </c>
      <c r="B15" s="235" t="s">
        <v>136</v>
      </c>
      <c r="C15" s="578" t="s">
        <v>446</v>
      </c>
      <c r="D15" s="578" t="s">
        <v>446</v>
      </c>
      <c r="E15" s="471" t="s">
        <v>446</v>
      </c>
      <c r="F15" s="471" t="s">
        <v>446</v>
      </c>
      <c r="G15" s="618" t="s">
        <v>446</v>
      </c>
      <c r="H15" s="471" t="s">
        <v>446</v>
      </c>
      <c r="I15" s="471" t="s">
        <v>446</v>
      </c>
      <c r="J15" s="471" t="s">
        <v>446</v>
      </c>
      <c r="K15" s="619" t="s">
        <v>446</v>
      </c>
      <c r="M15" s="352" t="str">
        <f t="shared" si="0"/>
        <v>○</v>
      </c>
    </row>
    <row r="16" spans="1:13" ht="18" customHeight="1" x14ac:dyDescent="0.2">
      <c r="A16" s="708"/>
      <c r="B16" s="234" t="s">
        <v>142</v>
      </c>
      <c r="C16" s="206" t="s">
        <v>446</v>
      </c>
      <c r="D16" s="206" t="s">
        <v>446</v>
      </c>
      <c r="E16" s="569" t="s">
        <v>446</v>
      </c>
      <c r="F16" s="568" t="s">
        <v>446</v>
      </c>
      <c r="G16" s="621" t="s">
        <v>446</v>
      </c>
      <c r="H16" s="569" t="s">
        <v>446</v>
      </c>
      <c r="I16" s="569" t="s">
        <v>446</v>
      </c>
      <c r="J16" s="569" t="s">
        <v>446</v>
      </c>
      <c r="K16" s="620" t="s">
        <v>446</v>
      </c>
      <c r="M16" s="352" t="str">
        <f t="shared" si="0"/>
        <v>○</v>
      </c>
    </row>
    <row r="17" spans="1:13" ht="18" customHeight="1" x14ac:dyDescent="0.2">
      <c r="A17" s="708"/>
      <c r="B17" s="234" t="s">
        <v>138</v>
      </c>
      <c r="C17" s="206" t="s">
        <v>446</v>
      </c>
      <c r="D17" s="135" t="s">
        <v>446</v>
      </c>
      <c r="E17" s="470" t="s">
        <v>446</v>
      </c>
      <c r="F17" s="470" t="s">
        <v>446</v>
      </c>
      <c r="G17" s="470" t="s">
        <v>446</v>
      </c>
      <c r="H17" s="470" t="s">
        <v>446</v>
      </c>
      <c r="I17" s="470" t="s">
        <v>446</v>
      </c>
      <c r="J17" s="574" t="s">
        <v>446</v>
      </c>
      <c r="K17" s="620" t="s">
        <v>446</v>
      </c>
      <c r="M17" s="352" t="str">
        <f t="shared" si="0"/>
        <v>○</v>
      </c>
    </row>
    <row r="18" spans="1:13" ht="18" customHeight="1" x14ac:dyDescent="0.2">
      <c r="A18" s="708"/>
      <c r="B18" s="234" t="s">
        <v>139</v>
      </c>
      <c r="C18" s="206" t="s">
        <v>446</v>
      </c>
      <c r="D18" s="206" t="s">
        <v>446</v>
      </c>
      <c r="E18" s="569" t="s">
        <v>446</v>
      </c>
      <c r="F18" s="569" t="s">
        <v>446</v>
      </c>
      <c r="G18" s="621" t="s">
        <v>446</v>
      </c>
      <c r="H18" s="569" t="s">
        <v>446</v>
      </c>
      <c r="I18" s="569" t="s">
        <v>446</v>
      </c>
      <c r="J18" s="569" t="s">
        <v>446</v>
      </c>
      <c r="K18" s="620" t="s">
        <v>446</v>
      </c>
      <c r="M18" s="352" t="str">
        <f t="shared" si="0"/>
        <v>○</v>
      </c>
    </row>
    <row r="19" spans="1:13" ht="18" customHeight="1" x14ac:dyDescent="0.2">
      <c r="A19" s="708"/>
      <c r="B19" s="234" t="s">
        <v>133</v>
      </c>
      <c r="C19" s="574" t="s">
        <v>446</v>
      </c>
      <c r="D19" s="574" t="s">
        <v>446</v>
      </c>
      <c r="E19" s="569" t="s">
        <v>446</v>
      </c>
      <c r="F19" s="569" t="s">
        <v>446</v>
      </c>
      <c r="G19" s="621" t="s">
        <v>446</v>
      </c>
      <c r="H19" s="569" t="s">
        <v>446</v>
      </c>
      <c r="I19" s="569" t="s">
        <v>446</v>
      </c>
      <c r="J19" s="569" t="s">
        <v>446</v>
      </c>
      <c r="K19" s="620" t="s">
        <v>446</v>
      </c>
      <c r="L19" s="92"/>
      <c r="M19" s="352" t="str">
        <f t="shared" si="0"/>
        <v>○</v>
      </c>
    </row>
    <row r="20" spans="1:13" ht="18" customHeight="1" x14ac:dyDescent="0.2">
      <c r="A20" s="708"/>
      <c r="B20" s="234" t="s">
        <v>141</v>
      </c>
      <c r="C20" s="93">
        <v>251</v>
      </c>
      <c r="D20" s="22">
        <v>251</v>
      </c>
      <c r="E20" s="435">
        <v>0</v>
      </c>
      <c r="F20" s="435">
        <v>0</v>
      </c>
      <c r="G20" s="435">
        <v>0</v>
      </c>
      <c r="H20" s="435">
        <v>0</v>
      </c>
      <c r="I20" s="435">
        <v>0</v>
      </c>
      <c r="J20" s="435">
        <v>0</v>
      </c>
      <c r="K20" s="452">
        <v>0</v>
      </c>
      <c r="L20" s="92"/>
      <c r="M20" s="352" t="str">
        <f t="shared" si="0"/>
        <v>○</v>
      </c>
    </row>
    <row r="21" spans="1:13" ht="18" customHeight="1" thickBot="1" x14ac:dyDescent="0.25">
      <c r="A21" s="709"/>
      <c r="B21" s="234" t="s">
        <v>135</v>
      </c>
      <c r="C21" s="206" t="s">
        <v>446</v>
      </c>
      <c r="D21" s="135" t="s">
        <v>446</v>
      </c>
      <c r="E21" s="470" t="s">
        <v>446</v>
      </c>
      <c r="F21" s="470" t="s">
        <v>446</v>
      </c>
      <c r="G21" s="470" t="s">
        <v>446</v>
      </c>
      <c r="H21" s="470" t="s">
        <v>446</v>
      </c>
      <c r="I21" s="470" t="s">
        <v>446</v>
      </c>
      <c r="J21" s="470" t="s">
        <v>446</v>
      </c>
      <c r="K21" s="620" t="s">
        <v>446</v>
      </c>
      <c r="L21" s="92"/>
      <c r="M21" s="352" t="str">
        <f t="shared" si="0"/>
        <v>○</v>
      </c>
    </row>
    <row r="22" spans="1:13" ht="18" customHeight="1" x14ac:dyDescent="0.2">
      <c r="A22" s="754" t="s">
        <v>124</v>
      </c>
      <c r="B22" s="263" t="s">
        <v>263</v>
      </c>
      <c r="C22" s="578" t="s">
        <v>446</v>
      </c>
      <c r="D22" s="219" t="s">
        <v>446</v>
      </c>
      <c r="E22" s="219" t="s">
        <v>446</v>
      </c>
      <c r="F22" s="219" t="s">
        <v>446</v>
      </c>
      <c r="G22" s="219" t="s">
        <v>446</v>
      </c>
      <c r="H22" s="219" t="s">
        <v>446</v>
      </c>
      <c r="I22" s="219" t="s">
        <v>446</v>
      </c>
      <c r="J22" s="219" t="s">
        <v>446</v>
      </c>
      <c r="K22" s="504" t="s">
        <v>446</v>
      </c>
      <c r="L22" s="2"/>
      <c r="M22" s="352" t="str">
        <f t="shared" si="0"/>
        <v>○</v>
      </c>
    </row>
    <row r="23" spans="1:13" ht="18" customHeight="1" x14ac:dyDescent="0.2">
      <c r="A23" s="755"/>
      <c r="B23" s="264" t="s">
        <v>264</v>
      </c>
      <c r="C23" s="341">
        <v>0</v>
      </c>
      <c r="D23" s="344">
        <v>0</v>
      </c>
      <c r="E23" s="341"/>
      <c r="F23" s="341"/>
      <c r="G23" s="341"/>
      <c r="H23" s="341"/>
      <c r="I23" s="341"/>
      <c r="J23" s="342"/>
      <c r="K23" s="405"/>
      <c r="L23" s="2"/>
      <c r="M23" s="352" t="str">
        <f t="shared" si="0"/>
        <v>○</v>
      </c>
    </row>
    <row r="24" spans="1:13" ht="18" customHeight="1" thickBot="1" x14ac:dyDescent="0.25">
      <c r="A24" s="755"/>
      <c r="B24" s="264" t="s">
        <v>84</v>
      </c>
      <c r="C24" s="622" t="s">
        <v>446</v>
      </c>
      <c r="D24" s="135" t="s">
        <v>446</v>
      </c>
      <c r="E24" s="470" t="s">
        <v>446</v>
      </c>
      <c r="F24" s="470" t="s">
        <v>446</v>
      </c>
      <c r="G24" s="470" t="s">
        <v>446</v>
      </c>
      <c r="H24" s="470" t="s">
        <v>446</v>
      </c>
      <c r="I24" s="470" t="s">
        <v>446</v>
      </c>
      <c r="J24" s="470" t="s">
        <v>446</v>
      </c>
      <c r="K24" s="620" t="s">
        <v>446</v>
      </c>
      <c r="L24" s="2"/>
      <c r="M24" s="352" t="str">
        <f t="shared" si="0"/>
        <v>○</v>
      </c>
    </row>
    <row r="25" spans="1:13" ht="18" customHeight="1" x14ac:dyDescent="0.2">
      <c r="A25" s="754" t="s">
        <v>125</v>
      </c>
      <c r="B25" s="263" t="s">
        <v>267</v>
      </c>
      <c r="C25" s="94">
        <v>3</v>
      </c>
      <c r="D25" s="34">
        <v>3</v>
      </c>
      <c r="E25" s="34"/>
      <c r="F25" s="34"/>
      <c r="G25" s="34"/>
      <c r="H25" s="34"/>
      <c r="I25" s="34"/>
      <c r="J25" s="34"/>
      <c r="K25" s="21"/>
      <c r="L25" s="2"/>
      <c r="M25" s="352" t="str">
        <f t="shared" si="0"/>
        <v>○</v>
      </c>
    </row>
    <row r="26" spans="1:13" ht="18" customHeight="1" x14ac:dyDescent="0.2">
      <c r="A26" s="755"/>
      <c r="B26" s="264" t="s">
        <v>265</v>
      </c>
      <c r="C26" s="341">
        <v>5</v>
      </c>
      <c r="D26" s="344">
        <v>5</v>
      </c>
      <c r="E26" s="341"/>
      <c r="F26" s="341"/>
      <c r="G26" s="341"/>
      <c r="H26" s="341"/>
      <c r="I26" s="341"/>
      <c r="J26" s="342"/>
      <c r="K26" s="405"/>
      <c r="L26" s="2"/>
      <c r="M26" s="352" t="str">
        <f t="shared" si="0"/>
        <v>○</v>
      </c>
    </row>
    <row r="27" spans="1:13" ht="18" customHeight="1" x14ac:dyDescent="0.2">
      <c r="A27" s="755"/>
      <c r="B27" s="264" t="s">
        <v>266</v>
      </c>
      <c r="C27" s="506" t="s">
        <v>446</v>
      </c>
      <c r="D27" s="581" t="s">
        <v>446</v>
      </c>
      <c r="E27" s="506" t="s">
        <v>446</v>
      </c>
      <c r="F27" s="506" t="s">
        <v>446</v>
      </c>
      <c r="G27" s="506" t="s">
        <v>446</v>
      </c>
      <c r="H27" s="506" t="s">
        <v>446</v>
      </c>
      <c r="I27" s="506" t="s">
        <v>446</v>
      </c>
      <c r="J27" s="580" t="s">
        <v>446</v>
      </c>
      <c r="K27" s="623" t="s">
        <v>446</v>
      </c>
      <c r="L27" s="2"/>
      <c r="M27" s="352" t="str">
        <f t="shared" si="0"/>
        <v>○</v>
      </c>
    </row>
    <row r="28" spans="1:13" ht="18" customHeight="1" thickBot="1" x14ac:dyDescent="0.25">
      <c r="A28" s="755"/>
      <c r="B28" s="264" t="s">
        <v>84</v>
      </c>
      <c r="C28" s="622" t="s">
        <v>446</v>
      </c>
      <c r="D28" s="135" t="s">
        <v>446</v>
      </c>
      <c r="E28" s="470" t="s">
        <v>446</v>
      </c>
      <c r="F28" s="470" t="s">
        <v>446</v>
      </c>
      <c r="G28" s="470" t="s">
        <v>446</v>
      </c>
      <c r="H28" s="470" t="s">
        <v>446</v>
      </c>
      <c r="I28" s="470" t="s">
        <v>446</v>
      </c>
      <c r="J28" s="470" t="s">
        <v>446</v>
      </c>
      <c r="K28" s="620" t="s">
        <v>446</v>
      </c>
      <c r="L28" s="2"/>
      <c r="M28" s="352" t="str">
        <f t="shared" si="0"/>
        <v>○</v>
      </c>
    </row>
    <row r="29" spans="1:13" ht="18" customHeight="1" x14ac:dyDescent="0.2">
      <c r="A29" s="754" t="s">
        <v>129</v>
      </c>
      <c r="B29" s="263" t="s">
        <v>268</v>
      </c>
      <c r="C29" s="578" t="s">
        <v>446</v>
      </c>
      <c r="D29" s="219" t="s">
        <v>446</v>
      </c>
      <c r="E29" s="219" t="s">
        <v>446</v>
      </c>
      <c r="F29" s="219" t="s">
        <v>446</v>
      </c>
      <c r="G29" s="219" t="s">
        <v>446</v>
      </c>
      <c r="H29" s="219" t="s">
        <v>446</v>
      </c>
      <c r="I29" s="219" t="s">
        <v>446</v>
      </c>
      <c r="J29" s="219" t="s">
        <v>446</v>
      </c>
      <c r="K29" s="504" t="s">
        <v>446</v>
      </c>
      <c r="L29" s="2"/>
      <c r="M29" s="352" t="str">
        <f t="shared" si="0"/>
        <v>○</v>
      </c>
    </row>
    <row r="30" spans="1:13" ht="18" customHeight="1" x14ac:dyDescent="0.2">
      <c r="A30" s="755"/>
      <c r="B30" s="264" t="s">
        <v>269</v>
      </c>
      <c r="C30" s="506" t="s">
        <v>446</v>
      </c>
      <c r="D30" s="581" t="s">
        <v>446</v>
      </c>
      <c r="E30" s="624" t="s">
        <v>446</v>
      </c>
      <c r="F30" s="624" t="s">
        <v>446</v>
      </c>
      <c r="G30" s="624" t="s">
        <v>446</v>
      </c>
      <c r="H30" s="624" t="s">
        <v>446</v>
      </c>
      <c r="I30" s="624" t="s">
        <v>446</v>
      </c>
      <c r="J30" s="625" t="s">
        <v>446</v>
      </c>
      <c r="K30" s="626" t="s">
        <v>446</v>
      </c>
      <c r="L30" s="2"/>
      <c r="M30" s="352" t="str">
        <f t="shared" si="0"/>
        <v>○</v>
      </c>
    </row>
    <row r="31" spans="1:13" ht="18" customHeight="1" x14ac:dyDescent="0.2">
      <c r="A31" s="755"/>
      <c r="B31" s="264" t="s">
        <v>270</v>
      </c>
      <c r="C31" s="38"/>
      <c r="D31" s="131"/>
      <c r="E31" s="38"/>
      <c r="F31" s="38"/>
      <c r="G31" s="38"/>
      <c r="H31" s="38"/>
      <c r="I31" s="38"/>
      <c r="J31" s="132"/>
      <c r="K31" s="188"/>
      <c r="L31" s="2"/>
      <c r="M31" s="352" t="str">
        <f t="shared" si="0"/>
        <v>○</v>
      </c>
    </row>
    <row r="32" spans="1:13" ht="18" customHeight="1" thickBot="1" x14ac:dyDescent="0.25">
      <c r="A32" s="755"/>
      <c r="B32" s="264" t="s">
        <v>321</v>
      </c>
      <c r="C32" s="622" t="s">
        <v>446</v>
      </c>
      <c r="D32" s="135" t="s">
        <v>446</v>
      </c>
      <c r="E32" s="470" t="s">
        <v>446</v>
      </c>
      <c r="F32" s="470" t="s">
        <v>446</v>
      </c>
      <c r="G32" s="470" t="s">
        <v>446</v>
      </c>
      <c r="H32" s="470" t="s">
        <v>446</v>
      </c>
      <c r="I32" s="470" t="s">
        <v>446</v>
      </c>
      <c r="J32" s="470" t="s">
        <v>446</v>
      </c>
      <c r="K32" s="620" t="s">
        <v>446</v>
      </c>
      <c r="L32" s="2"/>
      <c r="M32" s="352" t="str">
        <f t="shared" si="0"/>
        <v>○</v>
      </c>
    </row>
    <row r="33" spans="1:13" s="129" customFormat="1" ht="18" customHeight="1" x14ac:dyDescent="0.2">
      <c r="A33" s="754" t="s">
        <v>126</v>
      </c>
      <c r="B33" s="263" t="s">
        <v>271</v>
      </c>
      <c r="C33" s="578" t="s">
        <v>446</v>
      </c>
      <c r="D33" s="219" t="s">
        <v>446</v>
      </c>
      <c r="E33" s="219" t="s">
        <v>446</v>
      </c>
      <c r="F33" s="219" t="s">
        <v>446</v>
      </c>
      <c r="G33" s="219" t="s">
        <v>446</v>
      </c>
      <c r="H33" s="219" t="s">
        <v>446</v>
      </c>
      <c r="I33" s="219" t="s">
        <v>446</v>
      </c>
      <c r="J33" s="219" t="s">
        <v>446</v>
      </c>
      <c r="K33" s="504" t="s">
        <v>446</v>
      </c>
      <c r="L33" s="130"/>
      <c r="M33" s="352" t="str">
        <f t="shared" si="0"/>
        <v>○</v>
      </c>
    </row>
    <row r="34" spans="1:13" ht="18" customHeight="1" thickBot="1" x14ac:dyDescent="0.25">
      <c r="A34" s="755"/>
      <c r="B34" s="264" t="s">
        <v>321</v>
      </c>
      <c r="C34" s="622" t="s">
        <v>446</v>
      </c>
      <c r="D34" s="135" t="s">
        <v>446</v>
      </c>
      <c r="E34" s="470" t="s">
        <v>446</v>
      </c>
      <c r="F34" s="470" t="s">
        <v>446</v>
      </c>
      <c r="G34" s="470" t="s">
        <v>446</v>
      </c>
      <c r="H34" s="470" t="s">
        <v>446</v>
      </c>
      <c r="I34" s="470" t="s">
        <v>446</v>
      </c>
      <c r="J34" s="470" t="s">
        <v>446</v>
      </c>
      <c r="K34" s="620" t="s">
        <v>446</v>
      </c>
      <c r="L34" s="2"/>
      <c r="M34" s="352" t="str">
        <f t="shared" si="0"/>
        <v>○</v>
      </c>
    </row>
    <row r="35" spans="1:13" ht="18" customHeight="1" x14ac:dyDescent="0.2">
      <c r="A35" s="754" t="s">
        <v>127</v>
      </c>
      <c r="B35" s="263" t="s">
        <v>272</v>
      </c>
      <c r="C35" s="578" t="s">
        <v>446</v>
      </c>
      <c r="D35" s="219" t="s">
        <v>446</v>
      </c>
      <c r="E35" s="219" t="s">
        <v>446</v>
      </c>
      <c r="F35" s="219" t="s">
        <v>446</v>
      </c>
      <c r="G35" s="219" t="s">
        <v>446</v>
      </c>
      <c r="H35" s="219" t="s">
        <v>446</v>
      </c>
      <c r="I35" s="219" t="s">
        <v>446</v>
      </c>
      <c r="J35" s="219" t="s">
        <v>446</v>
      </c>
      <c r="K35" s="504" t="s">
        <v>446</v>
      </c>
      <c r="L35" s="2"/>
      <c r="M35" s="352" t="str">
        <f t="shared" si="0"/>
        <v>○</v>
      </c>
    </row>
    <row r="36" spans="1:13" ht="18" customHeight="1" x14ac:dyDescent="0.2">
      <c r="A36" s="755"/>
      <c r="B36" s="264" t="s">
        <v>273</v>
      </c>
      <c r="C36" s="506" t="s">
        <v>446</v>
      </c>
      <c r="D36" s="581" t="s">
        <v>446</v>
      </c>
      <c r="E36" s="506" t="s">
        <v>446</v>
      </c>
      <c r="F36" s="506" t="s">
        <v>446</v>
      </c>
      <c r="G36" s="506" t="s">
        <v>446</v>
      </c>
      <c r="H36" s="506" t="s">
        <v>446</v>
      </c>
      <c r="I36" s="506" t="s">
        <v>446</v>
      </c>
      <c r="J36" s="580" t="s">
        <v>446</v>
      </c>
      <c r="K36" s="623" t="s">
        <v>446</v>
      </c>
      <c r="L36" s="2"/>
      <c r="M36" s="352" t="str">
        <f t="shared" si="0"/>
        <v>○</v>
      </c>
    </row>
    <row r="37" spans="1:13" ht="18" customHeight="1" x14ac:dyDescent="0.2">
      <c r="A37" s="755"/>
      <c r="B37" s="264" t="s">
        <v>274</v>
      </c>
      <c r="C37" s="341"/>
      <c r="D37" s="344"/>
      <c r="E37" s="341"/>
      <c r="F37" s="341"/>
      <c r="G37" s="341"/>
      <c r="H37" s="341"/>
      <c r="I37" s="341"/>
      <c r="J37" s="342"/>
      <c r="K37" s="405"/>
      <c r="L37" s="2"/>
      <c r="M37" s="352" t="str">
        <f t="shared" si="0"/>
        <v>○</v>
      </c>
    </row>
    <row r="38" spans="1:13" ht="18" customHeight="1" thickBot="1" x14ac:dyDescent="0.25">
      <c r="A38" s="755"/>
      <c r="B38" s="264" t="s">
        <v>321</v>
      </c>
      <c r="C38" s="627" t="s">
        <v>446</v>
      </c>
      <c r="D38" s="135" t="s">
        <v>446</v>
      </c>
      <c r="E38" s="470" t="s">
        <v>446</v>
      </c>
      <c r="F38" s="135" t="s">
        <v>446</v>
      </c>
      <c r="G38" s="470" t="s">
        <v>446</v>
      </c>
      <c r="H38" s="470" t="s">
        <v>446</v>
      </c>
      <c r="I38" s="470" t="s">
        <v>446</v>
      </c>
      <c r="J38" s="470" t="s">
        <v>446</v>
      </c>
      <c r="K38" s="620" t="s">
        <v>446</v>
      </c>
      <c r="L38" s="2"/>
      <c r="M38" s="352" t="str">
        <f t="shared" si="0"/>
        <v>○</v>
      </c>
    </row>
    <row r="39" spans="1:13" ht="18" customHeight="1" x14ac:dyDescent="0.2">
      <c r="A39" s="707" t="s">
        <v>128</v>
      </c>
      <c r="B39" s="266" t="s">
        <v>275</v>
      </c>
      <c r="C39" s="578" t="s">
        <v>446</v>
      </c>
      <c r="D39" s="219" t="s">
        <v>446</v>
      </c>
      <c r="E39" s="219" t="s">
        <v>446</v>
      </c>
      <c r="F39" s="219" t="s">
        <v>446</v>
      </c>
      <c r="G39" s="628" t="s">
        <v>446</v>
      </c>
      <c r="H39" s="628" t="s">
        <v>446</v>
      </c>
      <c r="I39" s="628" t="s">
        <v>446</v>
      </c>
      <c r="J39" s="219" t="s">
        <v>446</v>
      </c>
      <c r="K39" s="504" t="s">
        <v>446</v>
      </c>
      <c r="L39" s="2"/>
      <c r="M39" s="352" t="str">
        <f t="shared" si="0"/>
        <v>○</v>
      </c>
    </row>
    <row r="40" spans="1:13" ht="18" customHeight="1" x14ac:dyDescent="0.2">
      <c r="A40" s="708"/>
      <c r="B40" s="267" t="s">
        <v>276</v>
      </c>
      <c r="C40" s="206" t="s">
        <v>446</v>
      </c>
      <c r="D40" s="135" t="s">
        <v>446</v>
      </c>
      <c r="E40" s="135" t="s">
        <v>446</v>
      </c>
      <c r="F40" s="135" t="s">
        <v>446</v>
      </c>
      <c r="G40" s="583" t="s">
        <v>446</v>
      </c>
      <c r="H40" s="583" t="s">
        <v>446</v>
      </c>
      <c r="I40" s="583" t="s">
        <v>446</v>
      </c>
      <c r="J40" s="135" t="s">
        <v>446</v>
      </c>
      <c r="K40" s="508" t="s">
        <v>446</v>
      </c>
      <c r="L40" s="2"/>
      <c r="M40" s="352" t="str">
        <f t="shared" si="0"/>
        <v>○</v>
      </c>
    </row>
    <row r="41" spans="1:13" ht="18" customHeight="1" x14ac:dyDescent="0.2">
      <c r="A41" s="708"/>
      <c r="B41" s="267" t="s">
        <v>277</v>
      </c>
      <c r="C41" s="93"/>
      <c r="D41" s="22"/>
      <c r="E41" s="22"/>
      <c r="F41" s="22"/>
      <c r="G41" s="157"/>
      <c r="H41" s="157"/>
      <c r="I41" s="157"/>
      <c r="J41" s="22"/>
      <c r="K41" s="23"/>
      <c r="L41" s="2"/>
      <c r="M41" s="352" t="str">
        <f t="shared" si="0"/>
        <v>○</v>
      </c>
    </row>
    <row r="42" spans="1:13" ht="18" customHeight="1" x14ac:dyDescent="0.2">
      <c r="A42" s="708"/>
      <c r="B42" s="267" t="s">
        <v>278</v>
      </c>
      <c r="C42" s="93">
        <v>2</v>
      </c>
      <c r="D42" s="22">
        <v>2</v>
      </c>
      <c r="E42" s="22"/>
      <c r="F42" s="22"/>
      <c r="G42" s="157"/>
      <c r="H42" s="157"/>
      <c r="I42" s="157"/>
      <c r="J42" s="22"/>
      <c r="K42" s="23"/>
      <c r="L42" s="2"/>
      <c r="M42" s="352" t="str">
        <f t="shared" si="0"/>
        <v>○</v>
      </c>
    </row>
    <row r="43" spans="1:13" ht="18" customHeight="1" x14ac:dyDescent="0.2">
      <c r="A43" s="708"/>
      <c r="B43" s="267" t="s">
        <v>279</v>
      </c>
      <c r="C43" s="206" t="s">
        <v>446</v>
      </c>
      <c r="D43" s="135" t="s">
        <v>446</v>
      </c>
      <c r="E43" s="135" t="s">
        <v>446</v>
      </c>
      <c r="F43" s="135" t="s">
        <v>446</v>
      </c>
      <c r="G43" s="583" t="s">
        <v>446</v>
      </c>
      <c r="H43" s="583" t="s">
        <v>446</v>
      </c>
      <c r="I43" s="583" t="s">
        <v>446</v>
      </c>
      <c r="J43" s="135" t="s">
        <v>446</v>
      </c>
      <c r="K43" s="508" t="s">
        <v>446</v>
      </c>
      <c r="L43" s="2"/>
      <c r="M43" s="352" t="str">
        <f t="shared" si="0"/>
        <v>○</v>
      </c>
    </row>
    <row r="44" spans="1:13" ht="18" customHeight="1" x14ac:dyDescent="0.2">
      <c r="A44" s="708"/>
      <c r="B44" s="267" t="s">
        <v>280</v>
      </c>
      <c r="C44" s="206" t="s">
        <v>446</v>
      </c>
      <c r="D44" s="135" t="s">
        <v>446</v>
      </c>
      <c r="E44" s="135" t="s">
        <v>446</v>
      </c>
      <c r="F44" s="135" t="s">
        <v>446</v>
      </c>
      <c r="G44" s="583" t="s">
        <v>446</v>
      </c>
      <c r="H44" s="583" t="s">
        <v>446</v>
      </c>
      <c r="I44" s="583" t="s">
        <v>446</v>
      </c>
      <c r="J44" s="135" t="s">
        <v>446</v>
      </c>
      <c r="K44" s="508" t="s">
        <v>446</v>
      </c>
      <c r="L44" s="2"/>
      <c r="M44" s="352" t="str">
        <f t="shared" si="0"/>
        <v>○</v>
      </c>
    </row>
    <row r="45" spans="1:13" ht="18" customHeight="1" x14ac:dyDescent="0.2">
      <c r="A45" s="708"/>
      <c r="B45" s="267" t="s">
        <v>281</v>
      </c>
      <c r="C45" s="341"/>
      <c r="D45" s="344"/>
      <c r="E45" s="38"/>
      <c r="F45" s="38"/>
      <c r="G45" s="158"/>
      <c r="H45" s="158"/>
      <c r="I45" s="158"/>
      <c r="J45" s="132"/>
      <c r="K45" s="188"/>
      <c r="L45" s="2"/>
      <c r="M45" s="352" t="str">
        <f t="shared" si="0"/>
        <v>○</v>
      </c>
    </row>
    <row r="46" spans="1:13" ht="18" customHeight="1" x14ac:dyDescent="0.2">
      <c r="A46" s="708"/>
      <c r="B46" s="267" t="s">
        <v>282</v>
      </c>
      <c r="C46" s="341">
        <v>4</v>
      </c>
      <c r="D46" s="344">
        <v>4</v>
      </c>
      <c r="E46" s="38"/>
      <c r="F46" s="38"/>
      <c r="G46" s="158"/>
      <c r="H46" s="158"/>
      <c r="I46" s="158"/>
      <c r="J46" s="132"/>
      <c r="K46" s="188"/>
      <c r="L46" s="2"/>
      <c r="M46" s="352" t="str">
        <f t="shared" si="0"/>
        <v>○</v>
      </c>
    </row>
    <row r="47" spans="1:13" ht="18" customHeight="1" thickBot="1" x14ac:dyDescent="0.25">
      <c r="A47" s="709"/>
      <c r="B47" s="259" t="s">
        <v>321</v>
      </c>
      <c r="C47" s="423">
        <v>17</v>
      </c>
      <c r="D47" s="36">
        <v>17</v>
      </c>
      <c r="E47" s="437">
        <v>0</v>
      </c>
      <c r="F47" s="437">
        <v>0</v>
      </c>
      <c r="G47" s="453">
        <v>0</v>
      </c>
      <c r="H47" s="453">
        <v>0</v>
      </c>
      <c r="I47" s="453">
        <v>0</v>
      </c>
      <c r="J47" s="437">
        <v>0</v>
      </c>
      <c r="K47" s="454">
        <v>0</v>
      </c>
      <c r="L47" s="2"/>
      <c r="M47" s="352" t="str">
        <f t="shared" si="0"/>
        <v>○</v>
      </c>
    </row>
    <row r="48" spans="1:13" ht="18" customHeight="1" x14ac:dyDescent="0.2">
      <c r="A48" s="754" t="s">
        <v>143</v>
      </c>
      <c r="B48" s="263" t="s">
        <v>283</v>
      </c>
      <c r="C48" s="578" t="s">
        <v>446</v>
      </c>
      <c r="D48" s="219" t="s">
        <v>446</v>
      </c>
      <c r="E48" s="219" t="s">
        <v>446</v>
      </c>
      <c r="F48" s="219" t="s">
        <v>446</v>
      </c>
      <c r="G48" s="219" t="s">
        <v>446</v>
      </c>
      <c r="H48" s="219" t="s">
        <v>446</v>
      </c>
      <c r="I48" s="219" t="s">
        <v>446</v>
      </c>
      <c r="J48" s="219" t="s">
        <v>446</v>
      </c>
      <c r="K48" s="504" t="s">
        <v>446</v>
      </c>
      <c r="L48" s="2"/>
      <c r="M48" s="352" t="str">
        <f t="shared" si="0"/>
        <v>○</v>
      </c>
    </row>
    <row r="49" spans="1:13" ht="18" customHeight="1" x14ac:dyDescent="0.2">
      <c r="A49" s="755"/>
      <c r="B49" s="265" t="s">
        <v>284</v>
      </c>
      <c r="C49" s="206" t="s">
        <v>446</v>
      </c>
      <c r="D49" s="135" t="s">
        <v>446</v>
      </c>
      <c r="E49" s="135" t="s">
        <v>446</v>
      </c>
      <c r="F49" s="135" t="s">
        <v>446</v>
      </c>
      <c r="G49" s="135" t="s">
        <v>446</v>
      </c>
      <c r="H49" s="135" t="s">
        <v>446</v>
      </c>
      <c r="I49" s="135" t="s">
        <v>446</v>
      </c>
      <c r="J49" s="135" t="s">
        <v>446</v>
      </c>
      <c r="K49" s="508" t="s">
        <v>446</v>
      </c>
      <c r="L49" s="2"/>
      <c r="M49" s="352" t="str">
        <f t="shared" si="0"/>
        <v>○</v>
      </c>
    </row>
    <row r="50" spans="1:13" ht="18" customHeight="1" x14ac:dyDescent="0.2">
      <c r="A50" s="755"/>
      <c r="B50" s="265" t="s">
        <v>285</v>
      </c>
      <c r="C50" s="206" t="s">
        <v>446</v>
      </c>
      <c r="D50" s="135" t="s">
        <v>446</v>
      </c>
      <c r="E50" s="135" t="s">
        <v>446</v>
      </c>
      <c r="F50" s="135" t="s">
        <v>446</v>
      </c>
      <c r="G50" s="135" t="s">
        <v>446</v>
      </c>
      <c r="H50" s="135" t="s">
        <v>446</v>
      </c>
      <c r="I50" s="135" t="s">
        <v>446</v>
      </c>
      <c r="J50" s="135" t="s">
        <v>446</v>
      </c>
      <c r="K50" s="508" t="s">
        <v>446</v>
      </c>
      <c r="L50" s="2"/>
      <c r="M50" s="352" t="str">
        <f t="shared" si="0"/>
        <v>○</v>
      </c>
    </row>
    <row r="51" spans="1:13" ht="18" customHeight="1" x14ac:dyDescent="0.2">
      <c r="A51" s="755"/>
      <c r="B51" s="265" t="s">
        <v>286</v>
      </c>
      <c r="C51" s="93"/>
      <c r="D51" s="22"/>
      <c r="E51" s="22"/>
      <c r="F51" s="22"/>
      <c r="G51" s="22"/>
      <c r="H51" s="22"/>
      <c r="I51" s="22"/>
      <c r="J51" s="22"/>
      <c r="K51" s="23"/>
      <c r="L51" s="2"/>
      <c r="M51" s="352" t="str">
        <f t="shared" si="0"/>
        <v>○</v>
      </c>
    </row>
    <row r="52" spans="1:13" ht="18" customHeight="1" x14ac:dyDescent="0.2">
      <c r="A52" s="755"/>
      <c r="B52" s="265" t="s">
        <v>287</v>
      </c>
      <c r="C52" s="206" t="s">
        <v>446</v>
      </c>
      <c r="D52" s="135" t="s">
        <v>446</v>
      </c>
      <c r="E52" s="135" t="s">
        <v>446</v>
      </c>
      <c r="F52" s="135" t="s">
        <v>446</v>
      </c>
      <c r="G52" s="135" t="s">
        <v>446</v>
      </c>
      <c r="H52" s="135" t="s">
        <v>446</v>
      </c>
      <c r="I52" s="135" t="s">
        <v>446</v>
      </c>
      <c r="J52" s="135" t="s">
        <v>446</v>
      </c>
      <c r="K52" s="508" t="s">
        <v>446</v>
      </c>
      <c r="L52" s="2"/>
      <c r="M52" s="352" t="str">
        <f t="shared" si="0"/>
        <v>○</v>
      </c>
    </row>
    <row r="53" spans="1:13" ht="18" customHeight="1" x14ac:dyDescent="0.2">
      <c r="A53" s="755"/>
      <c r="B53" s="264" t="s">
        <v>288</v>
      </c>
      <c r="C53" s="206" t="s">
        <v>446</v>
      </c>
      <c r="D53" s="135" t="s">
        <v>446</v>
      </c>
      <c r="E53" s="135" t="s">
        <v>446</v>
      </c>
      <c r="F53" s="135" t="s">
        <v>446</v>
      </c>
      <c r="G53" s="135" t="s">
        <v>446</v>
      </c>
      <c r="H53" s="135" t="s">
        <v>446</v>
      </c>
      <c r="I53" s="135" t="s">
        <v>446</v>
      </c>
      <c r="J53" s="135" t="s">
        <v>446</v>
      </c>
      <c r="K53" s="508" t="s">
        <v>446</v>
      </c>
      <c r="L53" s="2"/>
      <c r="M53" s="352" t="str">
        <f t="shared" si="0"/>
        <v>○</v>
      </c>
    </row>
    <row r="54" spans="1:13" ht="18" customHeight="1" x14ac:dyDescent="0.2">
      <c r="A54" s="755"/>
      <c r="B54" s="264" t="s">
        <v>289</v>
      </c>
      <c r="C54" s="38"/>
      <c r="D54" s="131"/>
      <c r="E54" s="38"/>
      <c r="F54" s="38"/>
      <c r="G54" s="38"/>
      <c r="H54" s="38"/>
      <c r="I54" s="38"/>
      <c r="J54" s="132"/>
      <c r="K54" s="188"/>
      <c r="L54" s="2"/>
      <c r="M54" s="352" t="str">
        <f t="shared" si="0"/>
        <v>○</v>
      </c>
    </row>
    <row r="55" spans="1:13" ht="18" customHeight="1" x14ac:dyDescent="0.2">
      <c r="A55" s="755"/>
      <c r="B55" s="264" t="s">
        <v>290</v>
      </c>
      <c r="C55" s="206" t="s">
        <v>446</v>
      </c>
      <c r="D55" s="135" t="s">
        <v>446</v>
      </c>
      <c r="E55" s="135" t="s">
        <v>446</v>
      </c>
      <c r="F55" s="135" t="s">
        <v>446</v>
      </c>
      <c r="G55" s="135" t="s">
        <v>446</v>
      </c>
      <c r="H55" s="135" t="s">
        <v>446</v>
      </c>
      <c r="I55" s="135" t="s">
        <v>446</v>
      </c>
      <c r="J55" s="135" t="s">
        <v>446</v>
      </c>
      <c r="K55" s="508" t="s">
        <v>446</v>
      </c>
      <c r="L55" s="2"/>
      <c r="M55" s="352" t="str">
        <f t="shared" si="0"/>
        <v>○</v>
      </c>
    </row>
    <row r="56" spans="1:13" ht="18" customHeight="1" x14ac:dyDescent="0.2">
      <c r="A56" s="755"/>
      <c r="B56" s="264" t="s">
        <v>291</v>
      </c>
      <c r="C56" s="206" t="s">
        <v>446</v>
      </c>
      <c r="D56" s="135" t="s">
        <v>446</v>
      </c>
      <c r="E56" s="135" t="s">
        <v>446</v>
      </c>
      <c r="F56" s="135" t="s">
        <v>446</v>
      </c>
      <c r="G56" s="135" t="s">
        <v>446</v>
      </c>
      <c r="H56" s="135" t="s">
        <v>446</v>
      </c>
      <c r="I56" s="135" t="s">
        <v>446</v>
      </c>
      <c r="J56" s="135" t="s">
        <v>446</v>
      </c>
      <c r="K56" s="508" t="s">
        <v>446</v>
      </c>
      <c r="L56" s="2"/>
      <c r="M56" s="352" t="str">
        <f t="shared" si="0"/>
        <v>○</v>
      </c>
    </row>
    <row r="57" spans="1:13" ht="18" customHeight="1" thickBot="1" x14ac:dyDescent="0.25">
      <c r="A57" s="755"/>
      <c r="B57" s="264" t="s">
        <v>321</v>
      </c>
      <c r="C57" s="93">
        <v>32</v>
      </c>
      <c r="D57" s="22">
        <v>32</v>
      </c>
      <c r="E57" s="435">
        <v>0</v>
      </c>
      <c r="F57" s="435">
        <v>0</v>
      </c>
      <c r="G57" s="435">
        <v>0</v>
      </c>
      <c r="H57" s="435">
        <v>0</v>
      </c>
      <c r="I57" s="435">
        <v>0</v>
      </c>
      <c r="J57" s="435">
        <v>0</v>
      </c>
      <c r="K57" s="452">
        <v>0</v>
      </c>
      <c r="L57" s="2"/>
      <c r="M57" s="352" t="str">
        <f t="shared" si="0"/>
        <v>○</v>
      </c>
    </row>
    <row r="58" spans="1:13" ht="18" customHeight="1" x14ac:dyDescent="0.2">
      <c r="A58" s="754" t="s">
        <v>131</v>
      </c>
      <c r="B58" s="263" t="s">
        <v>292</v>
      </c>
      <c r="C58" s="629" t="s">
        <v>446</v>
      </c>
      <c r="D58" s="219" t="s">
        <v>446</v>
      </c>
      <c r="E58" s="219" t="s">
        <v>446</v>
      </c>
      <c r="F58" s="219" t="s">
        <v>446</v>
      </c>
      <c r="G58" s="219" t="s">
        <v>446</v>
      </c>
      <c r="H58" s="219" t="s">
        <v>446</v>
      </c>
      <c r="I58" s="219" t="s">
        <v>446</v>
      </c>
      <c r="J58" s="219" t="s">
        <v>446</v>
      </c>
      <c r="K58" s="504" t="s">
        <v>446</v>
      </c>
      <c r="L58" s="2"/>
      <c r="M58" s="352" t="str">
        <f t="shared" si="0"/>
        <v>○</v>
      </c>
    </row>
    <row r="59" spans="1:13" ht="18" customHeight="1" x14ac:dyDescent="0.2">
      <c r="A59" s="755"/>
      <c r="B59" s="264" t="s">
        <v>293</v>
      </c>
      <c r="C59" s="93"/>
      <c r="D59" s="344"/>
      <c r="E59" s="341"/>
      <c r="F59" s="341"/>
      <c r="G59" s="341"/>
      <c r="H59" s="341"/>
      <c r="I59" s="341"/>
      <c r="J59" s="342"/>
      <c r="K59" s="405"/>
      <c r="L59" s="2"/>
      <c r="M59" s="352" t="str">
        <f t="shared" si="0"/>
        <v>○</v>
      </c>
    </row>
    <row r="60" spans="1:13" ht="18" customHeight="1" x14ac:dyDescent="0.2">
      <c r="A60" s="755"/>
      <c r="B60" s="264" t="s">
        <v>294</v>
      </c>
      <c r="C60" s="206" t="s">
        <v>446</v>
      </c>
      <c r="D60" s="581" t="s">
        <v>446</v>
      </c>
      <c r="E60" s="506" t="s">
        <v>446</v>
      </c>
      <c r="F60" s="506" t="s">
        <v>446</v>
      </c>
      <c r="G60" s="506" t="s">
        <v>446</v>
      </c>
      <c r="H60" s="506" t="s">
        <v>446</v>
      </c>
      <c r="I60" s="506" t="s">
        <v>446</v>
      </c>
      <c r="J60" s="580" t="s">
        <v>446</v>
      </c>
      <c r="K60" s="623" t="s">
        <v>446</v>
      </c>
      <c r="L60" s="2"/>
      <c r="M60" s="352" t="str">
        <f t="shared" si="0"/>
        <v>○</v>
      </c>
    </row>
    <row r="61" spans="1:13" ht="18" customHeight="1" thickBot="1" x14ac:dyDescent="0.25">
      <c r="A61" s="755"/>
      <c r="B61" s="264" t="s">
        <v>321</v>
      </c>
      <c r="C61" s="622" t="s">
        <v>446</v>
      </c>
      <c r="D61" s="135" t="s">
        <v>446</v>
      </c>
      <c r="E61" s="470" t="s">
        <v>446</v>
      </c>
      <c r="F61" s="470" t="s">
        <v>446</v>
      </c>
      <c r="G61" s="470" t="s">
        <v>446</v>
      </c>
      <c r="H61" s="470" t="s">
        <v>446</v>
      </c>
      <c r="I61" s="470" t="s">
        <v>446</v>
      </c>
      <c r="J61" s="470" t="s">
        <v>446</v>
      </c>
      <c r="K61" s="620" t="s">
        <v>446</v>
      </c>
      <c r="L61" s="2"/>
      <c r="M61" s="352" t="str">
        <f t="shared" si="0"/>
        <v>○</v>
      </c>
    </row>
    <row r="62" spans="1:13" ht="18" customHeight="1" x14ac:dyDescent="0.2">
      <c r="A62" s="707" t="s">
        <v>132</v>
      </c>
      <c r="B62" s="263" t="s">
        <v>295</v>
      </c>
      <c r="C62" s="578" t="s">
        <v>446</v>
      </c>
      <c r="D62" s="219" t="s">
        <v>446</v>
      </c>
      <c r="E62" s="219" t="s">
        <v>446</v>
      </c>
      <c r="F62" s="219" t="s">
        <v>446</v>
      </c>
      <c r="G62" s="219" t="s">
        <v>446</v>
      </c>
      <c r="H62" s="219" t="s">
        <v>446</v>
      </c>
      <c r="I62" s="219" t="s">
        <v>446</v>
      </c>
      <c r="J62" s="219" t="s">
        <v>446</v>
      </c>
      <c r="K62" s="504" t="s">
        <v>446</v>
      </c>
      <c r="L62" s="2"/>
      <c r="M62" s="352" t="str">
        <f t="shared" si="0"/>
        <v>○</v>
      </c>
    </row>
    <row r="63" spans="1:13" ht="18" customHeight="1" x14ac:dyDescent="0.2">
      <c r="A63" s="882"/>
      <c r="B63" s="264" t="s">
        <v>296</v>
      </c>
      <c r="C63" s="38"/>
      <c r="D63" s="131"/>
      <c r="E63" s="38"/>
      <c r="F63" s="38"/>
      <c r="G63" s="38"/>
      <c r="H63" s="38"/>
      <c r="I63" s="38"/>
      <c r="J63" s="132"/>
      <c r="K63" s="188"/>
      <c r="L63" s="2"/>
      <c r="M63" s="352" t="str">
        <f t="shared" si="0"/>
        <v>○</v>
      </c>
    </row>
    <row r="64" spans="1:13" ht="18" customHeight="1" x14ac:dyDescent="0.2">
      <c r="A64" s="882"/>
      <c r="B64" s="264" t="s">
        <v>297</v>
      </c>
      <c r="C64" s="38"/>
      <c r="D64" s="131"/>
      <c r="E64" s="38"/>
      <c r="F64" s="38"/>
      <c r="G64" s="38"/>
      <c r="H64" s="38"/>
      <c r="I64" s="38"/>
      <c r="J64" s="132"/>
      <c r="K64" s="188"/>
      <c r="L64" s="2"/>
      <c r="M64" s="352" t="str">
        <f t="shared" si="0"/>
        <v>○</v>
      </c>
    </row>
    <row r="65" spans="1:13" ht="18" customHeight="1" thickBot="1" x14ac:dyDescent="0.25">
      <c r="A65" s="882"/>
      <c r="B65" s="268" t="s">
        <v>322</v>
      </c>
      <c r="C65" s="622" t="s">
        <v>446</v>
      </c>
      <c r="D65" s="135" t="s">
        <v>446</v>
      </c>
      <c r="E65" s="470" t="s">
        <v>446</v>
      </c>
      <c r="F65" s="470" t="s">
        <v>446</v>
      </c>
      <c r="G65" s="470" t="s">
        <v>446</v>
      </c>
      <c r="H65" s="470" t="s">
        <v>446</v>
      </c>
      <c r="I65" s="470" t="s">
        <v>446</v>
      </c>
      <c r="J65" s="470" t="s">
        <v>446</v>
      </c>
      <c r="K65" s="620" t="s">
        <v>446</v>
      </c>
      <c r="L65" s="2"/>
      <c r="M65" s="352" t="str">
        <f t="shared" si="0"/>
        <v>○</v>
      </c>
    </row>
    <row r="66" spans="1:13" ht="18" customHeight="1" x14ac:dyDescent="0.2">
      <c r="A66" s="754" t="s">
        <v>160</v>
      </c>
      <c r="B66" s="263" t="s">
        <v>161</v>
      </c>
      <c r="C66" s="94">
        <v>40</v>
      </c>
      <c r="D66" s="34">
        <v>40</v>
      </c>
      <c r="E66" s="34"/>
      <c r="F66" s="34"/>
      <c r="G66" s="34"/>
      <c r="H66" s="34"/>
      <c r="I66" s="34"/>
      <c r="J66" s="94"/>
      <c r="K66" s="21"/>
      <c r="L66" s="2"/>
      <c r="M66" s="352" t="str">
        <f t="shared" si="0"/>
        <v>○</v>
      </c>
    </row>
    <row r="67" spans="1:13" ht="18" customHeight="1" x14ac:dyDescent="0.2">
      <c r="A67" s="755"/>
      <c r="B67" s="265" t="s">
        <v>162</v>
      </c>
      <c r="C67" s="206" t="s">
        <v>446</v>
      </c>
      <c r="D67" s="135" t="s">
        <v>446</v>
      </c>
      <c r="E67" s="135" t="s">
        <v>446</v>
      </c>
      <c r="F67" s="135" t="s">
        <v>446</v>
      </c>
      <c r="G67" s="135" t="s">
        <v>446</v>
      </c>
      <c r="H67" s="135" t="s">
        <v>446</v>
      </c>
      <c r="I67" s="135" t="s">
        <v>446</v>
      </c>
      <c r="J67" s="135" t="s">
        <v>446</v>
      </c>
      <c r="K67" s="508" t="s">
        <v>446</v>
      </c>
      <c r="L67" s="2"/>
      <c r="M67" s="352" t="str">
        <f t="shared" si="0"/>
        <v>○</v>
      </c>
    </row>
    <row r="68" spans="1:13" ht="18" customHeight="1" x14ac:dyDescent="0.2">
      <c r="A68" s="755"/>
      <c r="B68" s="265" t="s">
        <v>163</v>
      </c>
      <c r="C68" s="93"/>
      <c r="D68" s="22"/>
      <c r="E68" s="22"/>
      <c r="F68" s="22"/>
      <c r="G68" s="22"/>
      <c r="H68" s="22"/>
      <c r="I68" s="22"/>
      <c r="J68" s="22"/>
      <c r="K68" s="23"/>
      <c r="L68" s="2"/>
      <c r="M68" s="352" t="str">
        <f t="shared" si="0"/>
        <v>○</v>
      </c>
    </row>
    <row r="69" spans="1:13" ht="18" customHeight="1" x14ac:dyDescent="0.2">
      <c r="A69" s="755"/>
      <c r="B69" s="264" t="s">
        <v>164</v>
      </c>
      <c r="C69" s="93"/>
      <c r="D69" s="22"/>
      <c r="E69" s="22"/>
      <c r="F69" s="22"/>
      <c r="G69" s="22"/>
      <c r="H69" s="22"/>
      <c r="I69" s="22"/>
      <c r="J69" s="22"/>
      <c r="K69" s="23"/>
      <c r="L69" s="2"/>
      <c r="M69" s="352" t="str">
        <f t="shared" si="0"/>
        <v>○</v>
      </c>
    </row>
    <row r="70" spans="1:13" ht="18" customHeight="1" x14ac:dyDescent="0.2">
      <c r="A70" s="755"/>
      <c r="B70" s="264" t="s">
        <v>165</v>
      </c>
      <c r="C70" s="93"/>
      <c r="D70" s="22"/>
      <c r="E70" s="22"/>
      <c r="F70" s="22"/>
      <c r="G70" s="22"/>
      <c r="H70" s="22"/>
      <c r="I70" s="22"/>
      <c r="J70" s="22"/>
      <c r="K70" s="23"/>
      <c r="L70" s="2"/>
      <c r="M70" s="352" t="str">
        <f t="shared" si="0"/>
        <v>○</v>
      </c>
    </row>
    <row r="71" spans="1:13" ht="18" customHeight="1" x14ac:dyDescent="0.2">
      <c r="A71" s="755"/>
      <c r="B71" s="264" t="s">
        <v>166</v>
      </c>
      <c r="C71" s="206" t="s">
        <v>446</v>
      </c>
      <c r="D71" s="135" t="s">
        <v>446</v>
      </c>
      <c r="E71" s="135" t="s">
        <v>446</v>
      </c>
      <c r="F71" s="135" t="s">
        <v>446</v>
      </c>
      <c r="G71" s="135" t="s">
        <v>446</v>
      </c>
      <c r="H71" s="135" t="s">
        <v>446</v>
      </c>
      <c r="I71" s="135" t="s">
        <v>446</v>
      </c>
      <c r="J71" s="135" t="s">
        <v>446</v>
      </c>
      <c r="K71" s="508" t="s">
        <v>446</v>
      </c>
      <c r="L71" s="2"/>
      <c r="M71" s="352" t="str">
        <f t="shared" si="0"/>
        <v>○</v>
      </c>
    </row>
    <row r="72" spans="1:13" ht="18" customHeight="1" x14ac:dyDescent="0.2">
      <c r="A72" s="755"/>
      <c r="B72" s="264" t="s">
        <v>167</v>
      </c>
      <c r="C72" s="624" t="s">
        <v>446</v>
      </c>
      <c r="D72" s="630" t="s">
        <v>446</v>
      </c>
      <c r="E72" s="624" t="s">
        <v>446</v>
      </c>
      <c r="F72" s="624" t="s">
        <v>446</v>
      </c>
      <c r="G72" s="624" t="s">
        <v>446</v>
      </c>
      <c r="H72" s="624" t="s">
        <v>446</v>
      </c>
      <c r="I72" s="624" t="s">
        <v>446</v>
      </c>
      <c r="J72" s="624" t="s">
        <v>446</v>
      </c>
      <c r="K72" s="631" t="s">
        <v>446</v>
      </c>
      <c r="L72" s="2"/>
      <c r="M72" s="352" t="str">
        <f t="shared" si="0"/>
        <v>○</v>
      </c>
    </row>
    <row r="73" spans="1:13" ht="18" customHeight="1" thickBot="1" x14ac:dyDescent="0.25">
      <c r="A73" s="755"/>
      <c r="B73" s="264" t="s">
        <v>84</v>
      </c>
      <c r="C73" s="192">
        <v>90</v>
      </c>
      <c r="D73" s="22">
        <v>90</v>
      </c>
      <c r="E73" s="435">
        <v>0</v>
      </c>
      <c r="F73" s="435">
        <v>0</v>
      </c>
      <c r="G73" s="435">
        <v>0</v>
      </c>
      <c r="H73" s="435">
        <v>0</v>
      </c>
      <c r="I73" s="435">
        <v>0</v>
      </c>
      <c r="J73" s="439">
        <v>0</v>
      </c>
      <c r="K73" s="452">
        <v>0</v>
      </c>
      <c r="L73" s="2"/>
      <c r="M73" s="352" t="str">
        <f t="shared" si="0"/>
        <v>○</v>
      </c>
    </row>
    <row r="74" spans="1:13" ht="18" customHeight="1" x14ac:dyDescent="0.2">
      <c r="A74" s="754" t="s">
        <v>133</v>
      </c>
      <c r="B74" s="263" t="s">
        <v>304</v>
      </c>
      <c r="C74" s="94"/>
      <c r="D74" s="34"/>
      <c r="E74" s="34"/>
      <c r="F74" s="34"/>
      <c r="G74" s="34"/>
      <c r="H74" s="34"/>
      <c r="I74" s="34"/>
      <c r="J74" s="34"/>
      <c r="K74" s="21"/>
      <c r="L74" s="2"/>
      <c r="M74" s="352" t="str">
        <f t="shared" si="0"/>
        <v>○</v>
      </c>
    </row>
    <row r="75" spans="1:13" ht="18" customHeight="1" x14ac:dyDescent="0.2">
      <c r="A75" s="755"/>
      <c r="B75" s="265" t="s">
        <v>305</v>
      </c>
      <c r="C75" s="93"/>
      <c r="D75" s="22"/>
      <c r="E75" s="22"/>
      <c r="F75" s="22"/>
      <c r="G75" s="22"/>
      <c r="H75" s="22"/>
      <c r="I75" s="22"/>
      <c r="J75" s="22"/>
      <c r="K75" s="23"/>
      <c r="L75" s="2"/>
      <c r="M75" s="352" t="str">
        <f t="shared" si="0"/>
        <v>○</v>
      </c>
    </row>
    <row r="76" spans="1:13" ht="18" customHeight="1" x14ac:dyDescent="0.2">
      <c r="A76" s="755"/>
      <c r="B76" s="264" t="s">
        <v>306</v>
      </c>
      <c r="C76" s="206" t="s">
        <v>446</v>
      </c>
      <c r="D76" s="135" t="s">
        <v>446</v>
      </c>
      <c r="E76" s="135" t="s">
        <v>446</v>
      </c>
      <c r="F76" s="135" t="s">
        <v>446</v>
      </c>
      <c r="G76" s="135" t="s">
        <v>446</v>
      </c>
      <c r="H76" s="135" t="s">
        <v>446</v>
      </c>
      <c r="I76" s="135" t="s">
        <v>446</v>
      </c>
      <c r="J76" s="135" t="s">
        <v>446</v>
      </c>
      <c r="K76" s="508" t="s">
        <v>446</v>
      </c>
      <c r="L76" s="2"/>
      <c r="M76" s="352" t="str">
        <f t="shared" ref="M76:M94" si="1">IF(OR(C76=SUM(D76:K76)),"○","合ってない")</f>
        <v>○</v>
      </c>
    </row>
    <row r="77" spans="1:13" ht="18" customHeight="1" x14ac:dyDescent="0.2">
      <c r="A77" s="755"/>
      <c r="B77" s="264" t="s">
        <v>307</v>
      </c>
      <c r="C77" s="93"/>
      <c r="D77" s="22"/>
      <c r="E77" s="22"/>
      <c r="F77" s="22"/>
      <c r="G77" s="22"/>
      <c r="H77" s="22"/>
      <c r="I77" s="22"/>
      <c r="J77" s="22"/>
      <c r="K77" s="23"/>
      <c r="L77" s="2"/>
      <c r="M77" s="352" t="str">
        <f t="shared" si="1"/>
        <v>○</v>
      </c>
    </row>
    <row r="78" spans="1:13" ht="18" customHeight="1" thickBot="1" x14ac:dyDescent="0.25">
      <c r="A78" s="755"/>
      <c r="B78" s="264" t="s">
        <v>321</v>
      </c>
      <c r="C78" s="574" t="s">
        <v>446</v>
      </c>
      <c r="D78" s="470" t="s">
        <v>446</v>
      </c>
      <c r="E78" s="470" t="s">
        <v>446</v>
      </c>
      <c r="F78" s="470" t="s">
        <v>446</v>
      </c>
      <c r="G78" s="470" t="s">
        <v>446</v>
      </c>
      <c r="H78" s="470" t="s">
        <v>446</v>
      </c>
      <c r="I78" s="470" t="s">
        <v>446</v>
      </c>
      <c r="J78" s="470" t="s">
        <v>446</v>
      </c>
      <c r="K78" s="620" t="s">
        <v>446</v>
      </c>
      <c r="L78" s="2"/>
      <c r="M78" s="352" t="str">
        <f t="shared" si="1"/>
        <v>○</v>
      </c>
    </row>
    <row r="79" spans="1:13" ht="18" customHeight="1" x14ac:dyDescent="0.2">
      <c r="A79" s="754" t="s">
        <v>170</v>
      </c>
      <c r="B79" s="263" t="s">
        <v>308</v>
      </c>
      <c r="C79" s="94">
        <v>51</v>
      </c>
      <c r="D79" s="34">
        <v>51</v>
      </c>
      <c r="E79" s="34"/>
      <c r="F79" s="34"/>
      <c r="G79" s="34"/>
      <c r="H79" s="34"/>
      <c r="I79" s="34"/>
      <c r="J79" s="34"/>
      <c r="K79" s="21"/>
      <c r="L79" s="2"/>
      <c r="M79" s="352" t="str">
        <f t="shared" si="1"/>
        <v>○</v>
      </c>
    </row>
    <row r="80" spans="1:13" ht="18" customHeight="1" x14ac:dyDescent="0.2">
      <c r="A80" s="755"/>
      <c r="B80" s="264" t="s">
        <v>309</v>
      </c>
      <c r="C80" s="206" t="s">
        <v>446</v>
      </c>
      <c r="D80" s="135" t="s">
        <v>446</v>
      </c>
      <c r="E80" s="135" t="s">
        <v>446</v>
      </c>
      <c r="F80" s="135" t="s">
        <v>446</v>
      </c>
      <c r="G80" s="135" t="s">
        <v>446</v>
      </c>
      <c r="H80" s="135" t="s">
        <v>446</v>
      </c>
      <c r="I80" s="135" t="s">
        <v>446</v>
      </c>
      <c r="J80" s="135" t="s">
        <v>446</v>
      </c>
      <c r="K80" s="508" t="s">
        <v>446</v>
      </c>
      <c r="L80" s="2"/>
      <c r="M80" s="352" t="str">
        <f t="shared" si="1"/>
        <v>○</v>
      </c>
    </row>
    <row r="81" spans="1:13" ht="18" customHeight="1" x14ac:dyDescent="0.2">
      <c r="A81" s="755"/>
      <c r="B81" s="264" t="s">
        <v>310</v>
      </c>
      <c r="C81" s="206" t="s">
        <v>446</v>
      </c>
      <c r="D81" s="135" t="s">
        <v>446</v>
      </c>
      <c r="E81" s="135" t="s">
        <v>446</v>
      </c>
      <c r="F81" s="135" t="s">
        <v>446</v>
      </c>
      <c r="G81" s="135" t="s">
        <v>446</v>
      </c>
      <c r="H81" s="135" t="s">
        <v>446</v>
      </c>
      <c r="I81" s="135" t="s">
        <v>446</v>
      </c>
      <c r="J81" s="135" t="s">
        <v>446</v>
      </c>
      <c r="K81" s="508" t="s">
        <v>446</v>
      </c>
      <c r="L81" s="2"/>
      <c r="M81" s="352" t="str">
        <f t="shared" si="1"/>
        <v>○</v>
      </c>
    </row>
    <row r="82" spans="1:13" ht="18" customHeight="1" x14ac:dyDescent="0.2">
      <c r="A82" s="755"/>
      <c r="B82" s="264" t="s">
        <v>311</v>
      </c>
      <c r="C82" s="206" t="s">
        <v>446</v>
      </c>
      <c r="D82" s="135" t="s">
        <v>446</v>
      </c>
      <c r="E82" s="135" t="s">
        <v>446</v>
      </c>
      <c r="F82" s="135" t="s">
        <v>446</v>
      </c>
      <c r="G82" s="135" t="s">
        <v>446</v>
      </c>
      <c r="H82" s="135" t="s">
        <v>446</v>
      </c>
      <c r="I82" s="135" t="s">
        <v>446</v>
      </c>
      <c r="J82" s="135" t="s">
        <v>446</v>
      </c>
      <c r="K82" s="508" t="s">
        <v>446</v>
      </c>
      <c r="L82" s="2"/>
      <c r="M82" s="352" t="str">
        <f t="shared" si="1"/>
        <v>○</v>
      </c>
    </row>
    <row r="83" spans="1:13" ht="18" customHeight="1" thickBot="1" x14ac:dyDescent="0.25">
      <c r="A83" s="755"/>
      <c r="B83" s="264" t="s">
        <v>322</v>
      </c>
      <c r="C83" s="93">
        <v>231</v>
      </c>
      <c r="D83" s="22">
        <v>231</v>
      </c>
      <c r="E83" s="435">
        <v>0</v>
      </c>
      <c r="F83" s="435">
        <v>0</v>
      </c>
      <c r="G83" s="435">
        <v>0</v>
      </c>
      <c r="H83" s="435">
        <v>0</v>
      </c>
      <c r="I83" s="435">
        <v>0</v>
      </c>
      <c r="J83" s="435">
        <v>0</v>
      </c>
      <c r="K83" s="452">
        <v>0</v>
      </c>
      <c r="L83"/>
      <c r="M83" s="352" t="str">
        <f t="shared" si="1"/>
        <v>○</v>
      </c>
    </row>
    <row r="84" spans="1:13" ht="18" customHeight="1" x14ac:dyDescent="0.2">
      <c r="A84" s="754" t="s">
        <v>134</v>
      </c>
      <c r="B84" s="235" t="s">
        <v>312</v>
      </c>
      <c r="C84" s="94">
        <v>5</v>
      </c>
      <c r="D84" s="34">
        <v>5</v>
      </c>
      <c r="E84" s="34"/>
      <c r="F84" s="34"/>
      <c r="G84" s="34"/>
      <c r="H84" s="34"/>
      <c r="I84" s="34"/>
      <c r="J84" s="34"/>
      <c r="K84" s="21"/>
      <c r="L84"/>
      <c r="M84" s="352" t="str">
        <f t="shared" si="1"/>
        <v>○</v>
      </c>
    </row>
    <row r="85" spans="1:13" ht="18" customHeight="1" x14ac:dyDescent="0.2">
      <c r="A85" s="755"/>
      <c r="B85" s="234" t="s">
        <v>313</v>
      </c>
      <c r="C85" s="93"/>
      <c r="D85" s="22"/>
      <c r="E85" s="22"/>
      <c r="F85" s="22"/>
      <c r="G85" s="22"/>
      <c r="H85" s="22"/>
      <c r="I85" s="22"/>
      <c r="J85" s="22"/>
      <c r="K85" s="23"/>
      <c r="L85" s="2"/>
      <c r="M85" s="352" t="str">
        <f t="shared" si="1"/>
        <v>○</v>
      </c>
    </row>
    <row r="86" spans="1:13" ht="18" customHeight="1" x14ac:dyDescent="0.2">
      <c r="A86" s="755"/>
      <c r="B86" s="234" t="s">
        <v>314</v>
      </c>
      <c r="C86" s="206" t="s">
        <v>446</v>
      </c>
      <c r="D86" s="135" t="s">
        <v>446</v>
      </c>
      <c r="E86" s="135" t="s">
        <v>446</v>
      </c>
      <c r="F86" s="135" t="s">
        <v>446</v>
      </c>
      <c r="G86" s="135" t="s">
        <v>446</v>
      </c>
      <c r="H86" s="135" t="s">
        <v>446</v>
      </c>
      <c r="I86" s="135" t="s">
        <v>446</v>
      </c>
      <c r="J86" s="135" t="s">
        <v>446</v>
      </c>
      <c r="K86" s="508" t="s">
        <v>446</v>
      </c>
      <c r="L86" s="2"/>
      <c r="M86" s="352" t="str">
        <f t="shared" si="1"/>
        <v>○</v>
      </c>
    </row>
    <row r="87" spans="1:13" ht="18" customHeight="1" x14ac:dyDescent="0.2">
      <c r="A87" s="755"/>
      <c r="B87" s="234" t="s">
        <v>315</v>
      </c>
      <c r="C87" s="206" t="s">
        <v>446</v>
      </c>
      <c r="D87" s="135" t="s">
        <v>446</v>
      </c>
      <c r="E87" s="135" t="s">
        <v>446</v>
      </c>
      <c r="F87" s="135" t="s">
        <v>446</v>
      </c>
      <c r="G87" s="135" t="s">
        <v>446</v>
      </c>
      <c r="H87" s="135" t="s">
        <v>446</v>
      </c>
      <c r="I87" s="135" t="s">
        <v>446</v>
      </c>
      <c r="J87" s="135" t="s">
        <v>446</v>
      </c>
      <c r="K87" s="508" t="s">
        <v>446</v>
      </c>
      <c r="L87" s="2"/>
      <c r="M87" s="352" t="str">
        <f t="shared" si="1"/>
        <v>○</v>
      </c>
    </row>
    <row r="88" spans="1:13" ht="18" customHeight="1" x14ac:dyDescent="0.2">
      <c r="A88" s="755"/>
      <c r="B88" s="234" t="s">
        <v>316</v>
      </c>
      <c r="C88" s="93"/>
      <c r="D88" s="22"/>
      <c r="E88" s="22"/>
      <c r="F88" s="22"/>
      <c r="G88" s="22"/>
      <c r="H88" s="22"/>
      <c r="I88" s="22"/>
      <c r="J88" s="22"/>
      <c r="K88" s="23"/>
      <c r="L88" s="2"/>
      <c r="M88" s="352" t="str">
        <f t="shared" si="1"/>
        <v>○</v>
      </c>
    </row>
    <row r="89" spans="1:13" ht="18" customHeight="1" x14ac:dyDescent="0.2">
      <c r="A89" s="755"/>
      <c r="B89" s="265" t="s">
        <v>317</v>
      </c>
      <c r="C89" s="93"/>
      <c r="D89" s="22"/>
      <c r="E89" s="22"/>
      <c r="F89" s="22"/>
      <c r="G89" s="22"/>
      <c r="H89" s="22"/>
      <c r="I89" s="22"/>
      <c r="J89" s="22"/>
      <c r="K89" s="23"/>
      <c r="L89" s="2"/>
      <c r="M89" s="352" t="str">
        <f t="shared" si="1"/>
        <v>○</v>
      </c>
    </row>
    <row r="90" spans="1:13" ht="18" customHeight="1" x14ac:dyDescent="0.2">
      <c r="A90" s="755"/>
      <c r="B90" s="264" t="s">
        <v>318</v>
      </c>
      <c r="C90" s="38"/>
      <c r="D90" s="131"/>
      <c r="E90" s="38"/>
      <c r="F90" s="38"/>
      <c r="G90" s="38"/>
      <c r="H90" s="38"/>
      <c r="I90" s="38"/>
      <c r="J90" s="132"/>
      <c r="K90" s="188"/>
      <c r="L90" s="2"/>
      <c r="M90" s="352" t="str">
        <f t="shared" si="1"/>
        <v>○</v>
      </c>
    </row>
    <row r="91" spans="1:13" ht="18" customHeight="1" x14ac:dyDescent="0.2">
      <c r="A91" s="755"/>
      <c r="B91" s="264" t="s">
        <v>319</v>
      </c>
      <c r="C91" s="206" t="s">
        <v>446</v>
      </c>
      <c r="D91" s="135" t="s">
        <v>446</v>
      </c>
      <c r="E91" s="135" t="s">
        <v>446</v>
      </c>
      <c r="F91" s="135" t="s">
        <v>446</v>
      </c>
      <c r="G91" s="135" t="s">
        <v>446</v>
      </c>
      <c r="H91" s="135" t="s">
        <v>446</v>
      </c>
      <c r="I91" s="135" t="s">
        <v>446</v>
      </c>
      <c r="J91" s="135" t="s">
        <v>446</v>
      </c>
      <c r="K91" s="508" t="s">
        <v>446</v>
      </c>
      <c r="L91" s="2"/>
      <c r="M91" s="352" t="str">
        <f t="shared" si="1"/>
        <v>○</v>
      </c>
    </row>
    <row r="92" spans="1:13" ht="18" customHeight="1" thickBot="1" x14ac:dyDescent="0.25">
      <c r="A92" s="755"/>
      <c r="B92" s="264" t="s">
        <v>322</v>
      </c>
      <c r="C92" s="417">
        <v>20</v>
      </c>
      <c r="D92" s="411">
        <v>20</v>
      </c>
      <c r="E92" s="455">
        <v>0</v>
      </c>
      <c r="F92" s="455">
        <v>0</v>
      </c>
      <c r="G92" s="455">
        <v>0</v>
      </c>
      <c r="H92" s="455">
        <v>0</v>
      </c>
      <c r="I92" s="455">
        <v>0</v>
      </c>
      <c r="J92" s="455">
        <v>0</v>
      </c>
      <c r="K92" s="456">
        <v>0</v>
      </c>
      <c r="L92"/>
      <c r="M92" s="352" t="str">
        <f t="shared" si="1"/>
        <v>○</v>
      </c>
    </row>
    <row r="93" spans="1:13" ht="18" customHeight="1" x14ac:dyDescent="0.2">
      <c r="A93" s="880" t="s">
        <v>135</v>
      </c>
      <c r="B93" s="263" t="s">
        <v>320</v>
      </c>
      <c r="C93" s="632" t="s">
        <v>446</v>
      </c>
      <c r="D93" s="406" t="s">
        <v>446</v>
      </c>
      <c r="E93" s="633" t="s">
        <v>446</v>
      </c>
      <c r="F93" s="633" t="s">
        <v>446</v>
      </c>
      <c r="G93" s="633" t="s">
        <v>446</v>
      </c>
      <c r="H93" s="633" t="s">
        <v>446</v>
      </c>
      <c r="I93" s="633" t="s">
        <v>446</v>
      </c>
      <c r="J93" s="633" t="s">
        <v>446</v>
      </c>
      <c r="K93" s="634" t="s">
        <v>446</v>
      </c>
      <c r="L93" s="2"/>
      <c r="M93" s="352" t="str">
        <f t="shared" si="1"/>
        <v>○</v>
      </c>
    </row>
    <row r="94" spans="1:13" ht="18" customHeight="1" thickBot="1" x14ac:dyDescent="0.25">
      <c r="A94" s="881"/>
      <c r="B94" s="259" t="s">
        <v>321</v>
      </c>
      <c r="C94" s="222" t="s">
        <v>446</v>
      </c>
      <c r="D94" s="137" t="s">
        <v>446</v>
      </c>
      <c r="E94" s="466" t="s">
        <v>446</v>
      </c>
      <c r="F94" s="466" t="s">
        <v>446</v>
      </c>
      <c r="G94" s="466" t="s">
        <v>446</v>
      </c>
      <c r="H94" s="466" t="s">
        <v>446</v>
      </c>
      <c r="I94" s="466" t="s">
        <v>446</v>
      </c>
      <c r="J94" s="466" t="s">
        <v>446</v>
      </c>
      <c r="K94" s="635" t="s">
        <v>446</v>
      </c>
      <c r="L94" s="2"/>
      <c r="M94" s="352" t="str">
        <f t="shared" si="1"/>
        <v>○</v>
      </c>
    </row>
    <row r="95" spans="1:13" ht="16.2" x14ac:dyDescent="0.2">
      <c r="A95" s="169"/>
      <c r="B95" s="26"/>
      <c r="C95" s="29"/>
      <c r="D95" s="30"/>
      <c r="E95" s="29"/>
      <c r="F95" s="29"/>
      <c r="G95" s="29"/>
      <c r="H95" s="29"/>
      <c r="I95" s="29"/>
      <c r="J95" s="29"/>
      <c r="K95" s="29"/>
      <c r="L95" s="2"/>
      <c r="M95" s="2"/>
    </row>
    <row r="96" spans="1:13" ht="16.2" x14ac:dyDescent="0.2">
      <c r="A96" s="169"/>
      <c r="B96" s="170"/>
      <c r="C96" s="29"/>
      <c r="D96" s="30"/>
      <c r="E96" s="29"/>
      <c r="F96" s="29"/>
      <c r="G96" s="29"/>
      <c r="H96" s="29"/>
      <c r="I96" s="29"/>
      <c r="J96" s="29"/>
      <c r="K96" s="29"/>
      <c r="L96" s="2"/>
      <c r="M96" s="2"/>
    </row>
    <row r="97" spans="1:13" ht="16.2" x14ac:dyDescent="0.2">
      <c r="A97" s="169"/>
      <c r="B97" s="170"/>
      <c r="C97" s="29"/>
      <c r="D97" s="30"/>
      <c r="E97" s="29"/>
      <c r="F97" s="29"/>
      <c r="G97" s="29"/>
      <c r="H97" s="29"/>
      <c r="I97" s="29"/>
      <c r="J97" s="29"/>
      <c r="K97" s="29"/>
      <c r="L97" s="2"/>
      <c r="M97" s="2"/>
    </row>
    <row r="98" spans="1:13" ht="30" customHeight="1" x14ac:dyDescent="0.2">
      <c r="A98" s="28"/>
      <c r="B98" s="26"/>
      <c r="C98" s="29"/>
      <c r="D98" s="30"/>
      <c r="E98" s="29"/>
      <c r="F98" s="29"/>
      <c r="G98" s="29"/>
      <c r="H98" s="29"/>
      <c r="I98" s="29"/>
      <c r="J98" s="29"/>
      <c r="K98" s="29"/>
      <c r="L98" s="2"/>
      <c r="M98" s="2"/>
    </row>
    <row r="99" spans="1:13" ht="30" customHeight="1" x14ac:dyDescent="0.2">
      <c r="A99" s="28"/>
      <c r="B99" s="26"/>
      <c r="C99" s="29"/>
      <c r="D99" s="30"/>
      <c r="E99" s="29"/>
      <c r="F99" s="29"/>
      <c r="G99" s="29"/>
      <c r="H99" s="29"/>
      <c r="I99" s="29"/>
      <c r="J99" s="29"/>
      <c r="K99" s="29"/>
      <c r="L99" s="2"/>
      <c r="M99" s="2"/>
    </row>
    <row r="100" spans="1:13" ht="30" customHeight="1" x14ac:dyDescent="0.2">
      <c r="A100" s="28"/>
      <c r="B100" s="26"/>
      <c r="C100" s="29"/>
      <c r="D100" s="30"/>
      <c r="E100" s="29"/>
      <c r="F100" s="29"/>
      <c r="G100" s="29"/>
      <c r="H100" s="29"/>
      <c r="I100" s="29"/>
      <c r="J100" s="29"/>
      <c r="K100" s="29"/>
      <c r="L100" s="2"/>
      <c r="M100" s="2"/>
    </row>
    <row r="101" spans="1:13" ht="30" customHeight="1" x14ac:dyDescent="0.2">
      <c r="A101" s="28"/>
      <c r="B101" s="26"/>
      <c r="C101" s="29"/>
      <c r="D101" s="30"/>
      <c r="E101" s="29"/>
      <c r="F101" s="29"/>
      <c r="G101" s="29"/>
      <c r="H101" s="29"/>
      <c r="I101" s="29"/>
      <c r="J101" s="29"/>
      <c r="K101" s="29"/>
      <c r="L101" s="2"/>
      <c r="M101" s="2"/>
    </row>
    <row r="102" spans="1:13" ht="30" customHeight="1" x14ac:dyDescent="0.2">
      <c r="A102" s="28"/>
      <c r="B102" s="26"/>
      <c r="C102" s="29"/>
      <c r="D102" s="30"/>
      <c r="E102" s="29"/>
      <c r="F102" s="29"/>
      <c r="G102" s="29"/>
      <c r="H102" s="29"/>
      <c r="I102" s="29"/>
      <c r="J102" s="29"/>
      <c r="K102" s="29"/>
      <c r="L102" s="2"/>
      <c r="M102" s="2"/>
    </row>
    <row r="103" spans="1:13" ht="30" customHeight="1" x14ac:dyDescent="0.2">
      <c r="A103" s="28"/>
      <c r="B103" s="26"/>
      <c r="C103" s="29"/>
      <c r="D103" s="30"/>
      <c r="E103" s="29"/>
      <c r="F103" s="29"/>
      <c r="G103" s="29"/>
      <c r="H103" s="29"/>
      <c r="I103" s="29"/>
      <c r="J103" s="29"/>
      <c r="K103" s="29"/>
      <c r="L103" s="2"/>
      <c r="M103" s="2"/>
    </row>
    <row r="104" spans="1:13" ht="30" customHeight="1" x14ac:dyDescent="0.2">
      <c r="A104" s="28"/>
      <c r="B104" s="26"/>
      <c r="C104" s="29"/>
      <c r="D104" s="30"/>
      <c r="E104" s="29"/>
      <c r="F104" s="29"/>
      <c r="G104" s="29"/>
      <c r="H104" s="29"/>
      <c r="I104" s="29"/>
      <c r="J104" s="29"/>
      <c r="K104" s="29"/>
      <c r="L104" s="2"/>
      <c r="M104" s="2"/>
    </row>
    <row r="105" spans="1:13" ht="30" customHeight="1" x14ac:dyDescent="0.2">
      <c r="A105" s="28"/>
      <c r="B105" s="26"/>
      <c r="C105" s="29"/>
      <c r="D105" s="30"/>
      <c r="E105" s="29"/>
      <c r="F105" s="29"/>
      <c r="G105" s="29"/>
      <c r="H105" s="29"/>
      <c r="I105" s="29"/>
      <c r="J105" s="29"/>
      <c r="K105" s="29"/>
      <c r="L105" s="2"/>
      <c r="M105" s="2"/>
    </row>
    <row r="106" spans="1:13" ht="30" customHeight="1" x14ac:dyDescent="0.2">
      <c r="A106" s="28"/>
      <c r="B106" s="26"/>
      <c r="C106" s="29"/>
      <c r="D106" s="30"/>
      <c r="E106" s="29"/>
      <c r="F106" s="29"/>
      <c r="G106" s="29"/>
      <c r="H106" s="29"/>
      <c r="I106" s="29"/>
      <c r="J106" s="29"/>
      <c r="K106" s="29"/>
      <c r="L106" s="2"/>
      <c r="M106" s="2"/>
    </row>
    <row r="107" spans="1:13" ht="30" customHeight="1" x14ac:dyDescent="0.2">
      <c r="A107" s="28"/>
      <c r="B107" s="26"/>
      <c r="C107" s="29"/>
      <c r="D107" s="30"/>
      <c r="E107" s="29"/>
      <c r="F107" s="29"/>
      <c r="G107" s="29"/>
      <c r="H107" s="29"/>
      <c r="I107" s="29"/>
      <c r="J107" s="29"/>
      <c r="K107" s="29"/>
      <c r="L107" s="2"/>
      <c r="M107" s="2"/>
    </row>
    <row r="108" spans="1:13" ht="30" customHeight="1" x14ac:dyDescent="0.2">
      <c r="A108" s="28"/>
      <c r="B108" s="26"/>
      <c r="C108" s="29"/>
      <c r="D108" s="30"/>
      <c r="E108" s="29"/>
      <c r="F108" s="29"/>
      <c r="G108" s="29"/>
      <c r="H108" s="29"/>
      <c r="I108" s="29"/>
      <c r="J108" s="29"/>
      <c r="K108" s="29"/>
      <c r="L108" s="2"/>
      <c r="M108" s="2"/>
    </row>
    <row r="109" spans="1:13" ht="30" customHeight="1" x14ac:dyDescent="0.2">
      <c r="A109" s="28"/>
      <c r="B109" s="26"/>
      <c r="C109" s="29"/>
      <c r="D109" s="30"/>
      <c r="E109" s="29"/>
      <c r="F109" s="29"/>
      <c r="G109" s="29"/>
      <c r="H109" s="29"/>
      <c r="I109" s="29"/>
      <c r="J109" s="29"/>
      <c r="K109" s="29"/>
      <c r="L109" s="2"/>
      <c r="M109" s="2"/>
    </row>
    <row r="110" spans="1:13" ht="30" customHeight="1" x14ac:dyDescent="0.2">
      <c r="A110" s="28"/>
      <c r="B110" s="26"/>
      <c r="C110" s="29"/>
      <c r="D110" s="30"/>
      <c r="E110" s="29"/>
      <c r="F110" s="29"/>
      <c r="G110" s="29"/>
      <c r="H110" s="29"/>
      <c r="I110" s="29"/>
      <c r="J110" s="29"/>
      <c r="K110" s="29"/>
      <c r="L110" s="2"/>
      <c r="M110" s="2"/>
    </row>
    <row r="111" spans="1:13" ht="30" customHeight="1" x14ac:dyDescent="0.2">
      <c r="A111" s="28"/>
      <c r="B111" s="26"/>
      <c r="C111" s="29"/>
      <c r="D111" s="30"/>
      <c r="E111" s="29"/>
      <c r="F111" s="29"/>
      <c r="G111" s="29"/>
      <c r="H111" s="29"/>
      <c r="I111" s="29"/>
      <c r="J111" s="29"/>
      <c r="K111" s="29"/>
      <c r="L111" s="2"/>
      <c r="M111" s="2"/>
    </row>
    <row r="112" spans="1:13" ht="30" customHeight="1" x14ac:dyDescent="0.2">
      <c r="A112" s="28"/>
      <c r="B112" s="26"/>
      <c r="C112" s="29"/>
      <c r="D112" s="30"/>
      <c r="E112" s="29"/>
      <c r="F112" s="29"/>
      <c r="G112" s="29"/>
      <c r="H112" s="29"/>
      <c r="I112" s="29"/>
      <c r="J112" s="29"/>
      <c r="K112" s="29"/>
      <c r="L112" s="2"/>
      <c r="M112" s="2"/>
    </row>
    <row r="113" spans="1:13" ht="30" customHeight="1" x14ac:dyDescent="0.2">
      <c r="A113" s="28"/>
      <c r="B113" s="26"/>
      <c r="C113" s="29"/>
      <c r="D113" s="30"/>
      <c r="E113" s="29"/>
      <c r="F113" s="29"/>
      <c r="G113" s="29"/>
      <c r="H113" s="29"/>
      <c r="I113" s="29"/>
      <c r="J113" s="29"/>
      <c r="K113" s="29"/>
      <c r="L113" s="2"/>
      <c r="M113" s="2"/>
    </row>
    <row r="114" spans="1:13" ht="30" customHeight="1" x14ac:dyDescent="0.2">
      <c r="A114" s="28"/>
      <c r="B114" s="26"/>
      <c r="C114" s="29"/>
      <c r="D114" s="30"/>
      <c r="E114" s="29"/>
      <c r="F114" s="29"/>
      <c r="G114" s="29"/>
      <c r="H114" s="29"/>
      <c r="I114" s="29"/>
      <c r="J114" s="29"/>
      <c r="K114" s="29"/>
      <c r="L114" s="2"/>
      <c r="M114" s="2"/>
    </row>
    <row r="115" spans="1:13" ht="30" customHeight="1" x14ac:dyDescent="0.2">
      <c r="A115" s="28"/>
      <c r="B115" s="26"/>
      <c r="C115" s="29"/>
      <c r="D115" s="30"/>
      <c r="E115" s="29"/>
      <c r="F115" s="29"/>
      <c r="G115" s="29"/>
      <c r="H115" s="29"/>
      <c r="I115" s="29"/>
      <c r="J115" s="29"/>
      <c r="K115" s="29"/>
      <c r="L115" s="2"/>
      <c r="M115" s="2"/>
    </row>
    <row r="116" spans="1:13" ht="30" customHeight="1" x14ac:dyDescent="0.2">
      <c r="A116" s="28"/>
      <c r="B116" s="26"/>
      <c r="C116" s="29"/>
      <c r="D116" s="30"/>
      <c r="E116" s="29"/>
      <c r="F116" s="29"/>
      <c r="G116" s="29"/>
      <c r="H116" s="29"/>
      <c r="I116" s="29"/>
      <c r="J116" s="29"/>
      <c r="K116" s="29"/>
    </row>
    <row r="117" spans="1:13" ht="16.2" x14ac:dyDescent="0.2">
      <c r="A117" s="28"/>
      <c r="B117" s="26"/>
      <c r="C117" s="29"/>
      <c r="D117" s="30"/>
      <c r="E117" s="29"/>
      <c r="F117" s="29"/>
      <c r="G117" s="29"/>
      <c r="H117" s="29"/>
      <c r="I117" s="29"/>
      <c r="J117" s="29"/>
      <c r="K117" s="29"/>
    </row>
    <row r="118" spans="1:13" ht="16.2" x14ac:dyDescent="0.2">
      <c r="A118" s="28"/>
      <c r="B118" s="26"/>
      <c r="C118" s="29"/>
      <c r="D118" s="30"/>
      <c r="E118" s="29"/>
      <c r="F118" s="29"/>
      <c r="G118" s="29"/>
      <c r="H118" s="29"/>
      <c r="I118" s="29"/>
      <c r="J118" s="29"/>
      <c r="K118" s="29"/>
    </row>
    <row r="119" spans="1:13" x14ac:dyDescent="0.2">
      <c r="A119" s="2" t="s">
        <v>77</v>
      </c>
      <c r="C119" s="2"/>
      <c r="D119" s="2"/>
      <c r="E119" s="2"/>
      <c r="F119" s="2"/>
      <c r="G119" s="2"/>
      <c r="H119" s="2"/>
      <c r="I119" s="2"/>
      <c r="J119" s="2"/>
      <c r="K119" s="2"/>
    </row>
    <row r="120" spans="1:13" x14ac:dyDescent="0.2">
      <c r="A120" s="2" t="s">
        <v>78</v>
      </c>
      <c r="C120" s="2"/>
      <c r="D120" s="2"/>
      <c r="E120" s="2"/>
      <c r="F120" s="2"/>
      <c r="G120" s="2"/>
      <c r="H120" s="2"/>
      <c r="I120" s="2"/>
      <c r="J120" s="2"/>
      <c r="K120" s="2"/>
    </row>
  </sheetData>
  <mergeCells count="22">
    <mergeCell ref="A2:B10"/>
    <mergeCell ref="A14:B14"/>
    <mergeCell ref="A15:A21"/>
    <mergeCell ref="A11:B11"/>
    <mergeCell ref="A12:B12"/>
    <mergeCell ref="A13:B13"/>
    <mergeCell ref="D3:F3"/>
    <mergeCell ref="G3:H3"/>
    <mergeCell ref="A84:A92"/>
    <mergeCell ref="A93:A94"/>
    <mergeCell ref="A74:A78"/>
    <mergeCell ref="A79:A83"/>
    <mergeCell ref="A62:A65"/>
    <mergeCell ref="A66:A73"/>
    <mergeCell ref="A48:A57"/>
    <mergeCell ref="A58:A61"/>
    <mergeCell ref="A35:A38"/>
    <mergeCell ref="A39:A47"/>
    <mergeCell ref="A29:A32"/>
    <mergeCell ref="A33:A34"/>
    <mergeCell ref="A22:A24"/>
    <mergeCell ref="A25:A28"/>
  </mergeCells>
  <phoneticPr fontId="4"/>
  <printOptions horizontalCentered="1"/>
  <pageMargins left="0.59055118110236227" right="0.59055118110236227" top="0.59055118110236227" bottom="0.78740157480314965" header="0.31496062992125984" footer="0.51181102362204722"/>
  <pageSetup paperSize="9" scale="71" firstPageNumber="72" fitToHeight="2" pageOrder="overThenDown" orientation="portrait" useFirstPageNumber="1" r:id="rId1"/>
  <headerFooter scaleWithDoc="0" alignWithMargins="0">
    <oddFooter>&amp;C&amp;14- &amp;P -</oddFooter>
  </headerFooter>
  <rowBreaks count="1" manualBreakCount="1">
    <brk id="47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>
    <tabColor rgb="FFFFC000"/>
  </sheetPr>
  <dimension ref="A1:T120"/>
  <sheetViews>
    <sheetView view="pageBreakPreview" zoomScale="85" zoomScaleNormal="75" zoomScaleSheetLayoutView="85" workbookViewId="0">
      <pane xSplit="3" ySplit="10" topLeftCell="D11" activePane="bottomRight" state="frozen"/>
      <selection activeCell="J19" sqref="J19"/>
      <selection pane="topRight" activeCell="J19" sqref="J19"/>
      <selection pane="bottomLeft" activeCell="J19" sqref="J19"/>
      <selection pane="bottomRight"/>
    </sheetView>
  </sheetViews>
  <sheetFormatPr defaultColWidth="10.59765625" defaultRowHeight="14.4" x14ac:dyDescent="0.2"/>
  <cols>
    <col min="1" max="1" width="3.59765625" style="1" customWidth="1"/>
    <col min="2" max="2" width="13.3984375" customWidth="1"/>
    <col min="3" max="3" width="12.19921875" style="1" bestFit="1" customWidth="1"/>
    <col min="4" max="18" width="7.69921875" style="1" customWidth="1"/>
    <col min="19" max="19" width="20.59765625" style="1" customWidth="1"/>
    <col min="20" max="20" width="18.09765625" style="1" customWidth="1"/>
    <col min="21" max="25" width="13.59765625" style="1" customWidth="1"/>
    <col min="26" max="35" width="4.59765625" style="1" customWidth="1"/>
    <col min="36" max="16384" width="10.59765625" style="1"/>
  </cols>
  <sheetData>
    <row r="1" spans="1:20" s="153" customFormat="1" ht="30" customHeight="1" thickBot="1" x14ac:dyDescent="0.25">
      <c r="A1" s="150" t="s">
        <v>353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</row>
    <row r="2" spans="1:20" ht="18.75" customHeight="1" x14ac:dyDescent="0.2">
      <c r="A2" s="740" t="s">
        <v>431</v>
      </c>
      <c r="B2" s="815"/>
      <c r="C2" s="39"/>
      <c r="D2" s="190"/>
      <c r="E2" s="189"/>
      <c r="F2" s="189"/>
      <c r="G2" s="189"/>
      <c r="H2" s="190"/>
      <c r="I2" s="190"/>
      <c r="J2" s="185"/>
      <c r="K2" s="185"/>
      <c r="L2" s="185"/>
      <c r="M2" s="185"/>
      <c r="N2" s="185"/>
      <c r="O2" s="185"/>
      <c r="P2" s="185"/>
      <c r="Q2" s="190"/>
      <c r="R2" s="229"/>
      <c r="S2" s="2"/>
      <c r="T2" s="2"/>
    </row>
    <row r="3" spans="1:20" ht="18.75" customHeight="1" x14ac:dyDescent="0.2">
      <c r="A3" s="742"/>
      <c r="B3" s="816"/>
      <c r="C3" s="40" t="s">
        <v>13</v>
      </c>
      <c r="D3" s="889"/>
      <c r="E3" s="890"/>
      <c r="F3" s="890"/>
      <c r="G3" s="891"/>
      <c r="H3" s="899" t="s">
        <v>366</v>
      </c>
      <c r="I3" s="900"/>
      <c r="J3" s="390"/>
      <c r="K3" s="389"/>
      <c r="L3" s="899" t="s">
        <v>375</v>
      </c>
      <c r="M3" s="900"/>
      <c r="N3" s="899" t="s">
        <v>376</v>
      </c>
      <c r="O3" s="909"/>
      <c r="P3" s="894" t="s">
        <v>378</v>
      </c>
      <c r="Q3" s="894" t="s">
        <v>379</v>
      </c>
      <c r="R3" s="897" t="s">
        <v>380</v>
      </c>
      <c r="S3" s="2"/>
      <c r="T3" s="2"/>
    </row>
    <row r="4" spans="1:20" ht="18.75" customHeight="1" x14ac:dyDescent="0.2">
      <c r="A4" s="742"/>
      <c r="B4" s="816"/>
      <c r="C4" s="40" t="s">
        <v>0</v>
      </c>
      <c r="D4" s="892" t="s">
        <v>355</v>
      </c>
      <c r="E4" s="386" t="s">
        <v>356</v>
      </c>
      <c r="F4" s="384"/>
      <c r="G4" s="384"/>
      <c r="H4" s="901"/>
      <c r="I4" s="902"/>
      <c r="J4" s="905" t="s">
        <v>381</v>
      </c>
      <c r="K4" s="906"/>
      <c r="L4" s="901"/>
      <c r="M4" s="902"/>
      <c r="N4" s="901"/>
      <c r="O4" s="910"/>
      <c r="P4" s="895"/>
      <c r="Q4" s="896"/>
      <c r="R4" s="898"/>
      <c r="S4" s="2"/>
      <c r="T4" s="2"/>
    </row>
    <row r="5" spans="1:20" ht="18.75" customHeight="1" x14ac:dyDescent="0.2">
      <c r="A5" s="742"/>
      <c r="B5" s="816"/>
      <c r="C5" s="40" t="s">
        <v>20</v>
      </c>
      <c r="D5" s="893"/>
      <c r="E5" s="70" t="s">
        <v>357</v>
      </c>
      <c r="F5" s="70" t="s">
        <v>362</v>
      </c>
      <c r="G5" s="70" t="s">
        <v>364</v>
      </c>
      <c r="H5" s="903"/>
      <c r="I5" s="904"/>
      <c r="J5" s="907"/>
      <c r="K5" s="908"/>
      <c r="L5" s="903"/>
      <c r="M5" s="904"/>
      <c r="N5" s="903"/>
      <c r="O5" s="911"/>
      <c r="P5" s="895"/>
      <c r="Q5" s="896"/>
      <c r="R5" s="898"/>
      <c r="S5" s="2"/>
      <c r="T5" s="2"/>
    </row>
    <row r="6" spans="1:20" ht="18.75" customHeight="1" x14ac:dyDescent="0.2">
      <c r="A6" s="742"/>
      <c r="B6" s="816"/>
      <c r="C6" s="40" t="s">
        <v>339</v>
      </c>
      <c r="D6" s="893"/>
      <c r="E6" s="260" t="s">
        <v>358</v>
      </c>
      <c r="F6" s="260"/>
      <c r="G6" s="385"/>
      <c r="H6" s="388" t="s">
        <v>367</v>
      </c>
      <c r="I6" s="391" t="s">
        <v>370</v>
      </c>
      <c r="J6" s="388" t="s">
        <v>367</v>
      </c>
      <c r="K6" s="388" t="s">
        <v>370</v>
      </c>
      <c r="L6" s="388" t="s">
        <v>367</v>
      </c>
      <c r="M6" s="391" t="s">
        <v>370</v>
      </c>
      <c r="N6" s="388" t="s">
        <v>367</v>
      </c>
      <c r="O6" s="391" t="s">
        <v>370</v>
      </c>
      <c r="P6" s="895"/>
      <c r="Q6" s="896"/>
      <c r="R6" s="898"/>
      <c r="S6" s="19"/>
      <c r="T6" s="2"/>
    </row>
    <row r="7" spans="1:20" ht="18.75" customHeight="1" x14ac:dyDescent="0.2">
      <c r="A7" s="742"/>
      <c r="B7" s="816"/>
      <c r="C7" s="40" t="s">
        <v>354</v>
      </c>
      <c r="D7" s="893"/>
      <c r="E7" s="260" t="s">
        <v>359</v>
      </c>
      <c r="F7" s="260" t="s">
        <v>363</v>
      </c>
      <c r="G7" s="385" t="s">
        <v>365</v>
      </c>
      <c r="H7" s="388" t="s">
        <v>368</v>
      </c>
      <c r="I7" s="391" t="s">
        <v>371</v>
      </c>
      <c r="J7" s="388" t="s">
        <v>368</v>
      </c>
      <c r="K7" s="388" t="s">
        <v>371</v>
      </c>
      <c r="L7" s="388" t="s">
        <v>368</v>
      </c>
      <c r="M7" s="391" t="s">
        <v>371</v>
      </c>
      <c r="N7" s="388" t="s">
        <v>368</v>
      </c>
      <c r="O7" s="391" t="s">
        <v>371</v>
      </c>
      <c r="P7" s="895"/>
      <c r="Q7" s="896"/>
      <c r="R7" s="898"/>
      <c r="S7" s="2"/>
      <c r="T7" s="2"/>
    </row>
    <row r="8" spans="1:20" ht="18.75" customHeight="1" x14ac:dyDescent="0.2">
      <c r="A8" s="742"/>
      <c r="B8" s="816"/>
      <c r="C8" s="40" t="s">
        <v>0</v>
      </c>
      <c r="D8" s="893"/>
      <c r="E8" s="260" t="s">
        <v>360</v>
      </c>
      <c r="F8" s="260"/>
      <c r="G8" s="385"/>
      <c r="H8" s="388" t="s">
        <v>22</v>
      </c>
      <c r="I8" s="391" t="s">
        <v>372</v>
      </c>
      <c r="J8" s="388" t="s">
        <v>22</v>
      </c>
      <c r="K8" s="388" t="s">
        <v>372</v>
      </c>
      <c r="L8" s="388" t="s">
        <v>22</v>
      </c>
      <c r="M8" s="391" t="s">
        <v>372</v>
      </c>
      <c r="N8" s="388" t="s">
        <v>22</v>
      </c>
      <c r="O8" s="391" t="s">
        <v>372</v>
      </c>
      <c r="P8" s="895"/>
      <c r="Q8" s="896"/>
      <c r="R8" s="898"/>
      <c r="S8" s="2"/>
      <c r="T8" s="2"/>
    </row>
    <row r="9" spans="1:20" ht="18.75" customHeight="1" x14ac:dyDescent="0.2">
      <c r="A9" s="742"/>
      <c r="B9" s="816"/>
      <c r="C9" s="40" t="s">
        <v>62</v>
      </c>
      <c r="D9" s="893"/>
      <c r="E9" s="260" t="s">
        <v>361</v>
      </c>
      <c r="F9" s="260"/>
      <c r="G9" s="385"/>
      <c r="H9" s="388" t="s">
        <v>369</v>
      </c>
      <c r="I9" s="391" t="s">
        <v>373</v>
      </c>
      <c r="J9" s="388" t="s">
        <v>369</v>
      </c>
      <c r="K9" s="388" t="s">
        <v>373</v>
      </c>
      <c r="L9" s="388" t="s">
        <v>369</v>
      </c>
      <c r="M9" s="391" t="s">
        <v>373</v>
      </c>
      <c r="N9" s="388" t="s">
        <v>369</v>
      </c>
      <c r="O9" s="391" t="s">
        <v>373</v>
      </c>
      <c r="P9" s="895"/>
      <c r="Q9" s="896"/>
      <c r="R9" s="898"/>
      <c r="S9" s="2"/>
      <c r="T9" s="2"/>
    </row>
    <row r="10" spans="1:20" ht="18.75" customHeight="1" thickBot="1" x14ac:dyDescent="0.25">
      <c r="A10" s="744"/>
      <c r="B10" s="817"/>
      <c r="C10" s="74" t="s">
        <v>31</v>
      </c>
      <c r="D10" s="75" t="s">
        <v>32</v>
      </c>
      <c r="E10" s="74" t="s">
        <v>32</v>
      </c>
      <c r="F10" s="76" t="s">
        <v>32</v>
      </c>
      <c r="G10" s="76" t="s">
        <v>32</v>
      </c>
      <c r="H10" s="387" t="s">
        <v>32</v>
      </c>
      <c r="I10" s="387" t="s">
        <v>374</v>
      </c>
      <c r="J10" s="387" t="s">
        <v>32</v>
      </c>
      <c r="K10" s="387" t="s">
        <v>374</v>
      </c>
      <c r="L10" s="387" t="s">
        <v>32</v>
      </c>
      <c r="M10" s="387" t="s">
        <v>374</v>
      </c>
      <c r="N10" s="387" t="s">
        <v>32</v>
      </c>
      <c r="O10" s="387" t="s">
        <v>374</v>
      </c>
      <c r="P10" s="251" t="s">
        <v>377</v>
      </c>
      <c r="Q10" s="75" t="s">
        <v>32</v>
      </c>
      <c r="R10" s="187" t="s">
        <v>32</v>
      </c>
      <c r="S10" s="2"/>
      <c r="T10" s="357"/>
    </row>
    <row r="11" spans="1:20" ht="18" customHeight="1" thickBot="1" x14ac:dyDescent="0.25">
      <c r="A11" s="885" t="s">
        <v>323</v>
      </c>
      <c r="B11" s="774"/>
      <c r="C11" s="94">
        <v>464</v>
      </c>
      <c r="D11" s="94">
        <v>48.7</v>
      </c>
      <c r="E11" s="94">
        <v>45</v>
      </c>
      <c r="F11" s="94">
        <v>12.3</v>
      </c>
      <c r="G11" s="94">
        <v>29</v>
      </c>
      <c r="H11" s="457">
        <v>0</v>
      </c>
      <c r="I11" s="457">
        <v>0</v>
      </c>
      <c r="J11" s="457">
        <v>0</v>
      </c>
      <c r="K11" s="457">
        <v>0</v>
      </c>
      <c r="L11" s="457">
        <v>0</v>
      </c>
      <c r="M11" s="457">
        <v>0</v>
      </c>
      <c r="N11" s="457">
        <v>0</v>
      </c>
      <c r="O11" s="457">
        <v>0</v>
      </c>
      <c r="P11" s="457">
        <v>0</v>
      </c>
      <c r="Q11" s="457">
        <v>0</v>
      </c>
      <c r="R11" s="458">
        <v>0</v>
      </c>
      <c r="T11" s="352"/>
    </row>
    <row r="12" spans="1:20" ht="18" customHeight="1" x14ac:dyDescent="0.2">
      <c r="A12" s="886" t="s">
        <v>327</v>
      </c>
      <c r="B12" s="887"/>
      <c r="C12" s="578" t="s">
        <v>446</v>
      </c>
      <c r="D12" s="578" t="s">
        <v>446</v>
      </c>
      <c r="E12" s="133" t="s">
        <v>446</v>
      </c>
      <c r="F12" s="133" t="s">
        <v>446</v>
      </c>
      <c r="G12" s="133" t="s">
        <v>446</v>
      </c>
      <c r="H12" s="618" t="s">
        <v>446</v>
      </c>
      <c r="I12" s="471" t="s">
        <v>446</v>
      </c>
      <c r="J12" s="471" t="s">
        <v>446</v>
      </c>
      <c r="K12" s="471" t="s">
        <v>446</v>
      </c>
      <c r="L12" s="471" t="s">
        <v>446</v>
      </c>
      <c r="M12" s="471" t="s">
        <v>446</v>
      </c>
      <c r="N12" s="471" t="s">
        <v>446</v>
      </c>
      <c r="O12" s="471" t="s">
        <v>446</v>
      </c>
      <c r="P12" s="471" t="s">
        <v>446</v>
      </c>
      <c r="Q12" s="636" t="s">
        <v>446</v>
      </c>
      <c r="R12" s="619" t="s">
        <v>446</v>
      </c>
      <c r="T12" s="352"/>
    </row>
    <row r="13" spans="1:20" ht="18" customHeight="1" x14ac:dyDescent="0.2">
      <c r="A13" s="888" t="s">
        <v>325</v>
      </c>
      <c r="B13" s="884"/>
      <c r="C13" s="206" t="s">
        <v>446</v>
      </c>
      <c r="D13" s="637" t="s">
        <v>446</v>
      </c>
      <c r="E13" s="206" t="s">
        <v>446</v>
      </c>
      <c r="F13" s="574" t="s">
        <v>446</v>
      </c>
      <c r="G13" s="574" t="s">
        <v>446</v>
      </c>
      <c r="H13" s="574" t="s">
        <v>446</v>
      </c>
      <c r="I13" s="574" t="s">
        <v>446</v>
      </c>
      <c r="J13" s="574" t="s">
        <v>446</v>
      </c>
      <c r="K13" s="574" t="s">
        <v>446</v>
      </c>
      <c r="L13" s="574" t="s">
        <v>446</v>
      </c>
      <c r="M13" s="574" t="s">
        <v>446</v>
      </c>
      <c r="N13" s="574" t="s">
        <v>446</v>
      </c>
      <c r="O13" s="574" t="s">
        <v>446</v>
      </c>
      <c r="P13" s="574" t="s">
        <v>446</v>
      </c>
      <c r="Q13" s="574" t="s">
        <v>446</v>
      </c>
      <c r="R13" s="620" t="s">
        <v>446</v>
      </c>
      <c r="T13" s="352"/>
    </row>
    <row r="14" spans="1:20" ht="18" customHeight="1" thickBot="1" x14ac:dyDescent="0.25">
      <c r="A14" s="883" t="s">
        <v>326</v>
      </c>
      <c r="B14" s="884"/>
      <c r="C14" s="206" t="s">
        <v>446</v>
      </c>
      <c r="D14" s="135" t="s">
        <v>446</v>
      </c>
      <c r="E14" s="600" t="s">
        <v>446</v>
      </c>
      <c r="F14" s="135" t="s">
        <v>446</v>
      </c>
      <c r="G14" s="600" t="s">
        <v>446</v>
      </c>
      <c r="H14" s="470" t="s">
        <v>446</v>
      </c>
      <c r="I14" s="470" t="s">
        <v>446</v>
      </c>
      <c r="J14" s="470" t="s">
        <v>446</v>
      </c>
      <c r="K14" s="470" t="s">
        <v>446</v>
      </c>
      <c r="L14" s="470" t="s">
        <v>446</v>
      </c>
      <c r="M14" s="470" t="s">
        <v>446</v>
      </c>
      <c r="N14" s="470" t="s">
        <v>446</v>
      </c>
      <c r="O14" s="470" t="s">
        <v>446</v>
      </c>
      <c r="P14" s="470" t="s">
        <v>446</v>
      </c>
      <c r="Q14" s="470" t="s">
        <v>446</v>
      </c>
      <c r="R14" s="620" t="s">
        <v>446</v>
      </c>
      <c r="T14" s="352"/>
    </row>
    <row r="15" spans="1:20" ht="18" customHeight="1" x14ac:dyDescent="0.2">
      <c r="A15" s="707" t="s">
        <v>80</v>
      </c>
      <c r="B15" s="235" t="s">
        <v>136</v>
      </c>
      <c r="C15" s="578" t="s">
        <v>446</v>
      </c>
      <c r="D15" s="578" t="s">
        <v>446</v>
      </c>
      <c r="E15" s="133" t="s">
        <v>446</v>
      </c>
      <c r="F15" s="133" t="s">
        <v>446</v>
      </c>
      <c r="G15" s="133" t="s">
        <v>446</v>
      </c>
      <c r="H15" s="618" t="s">
        <v>446</v>
      </c>
      <c r="I15" s="471" t="s">
        <v>446</v>
      </c>
      <c r="J15" s="471" t="s">
        <v>446</v>
      </c>
      <c r="K15" s="471" t="s">
        <v>446</v>
      </c>
      <c r="L15" s="471" t="s">
        <v>446</v>
      </c>
      <c r="M15" s="471" t="s">
        <v>446</v>
      </c>
      <c r="N15" s="471" t="s">
        <v>446</v>
      </c>
      <c r="O15" s="471" t="s">
        <v>446</v>
      </c>
      <c r="P15" s="471" t="s">
        <v>446</v>
      </c>
      <c r="Q15" s="636" t="s">
        <v>446</v>
      </c>
      <c r="R15" s="619" t="s">
        <v>446</v>
      </c>
      <c r="T15" s="352"/>
    </row>
    <row r="16" spans="1:20" ht="18" customHeight="1" x14ac:dyDescent="0.2">
      <c r="A16" s="708"/>
      <c r="B16" s="234" t="s">
        <v>142</v>
      </c>
      <c r="C16" s="206" t="s">
        <v>446</v>
      </c>
      <c r="D16" s="574" t="s">
        <v>446</v>
      </c>
      <c r="E16" s="569" t="s">
        <v>446</v>
      </c>
      <c r="F16" s="569" t="s">
        <v>446</v>
      </c>
      <c r="G16" s="569" t="s">
        <v>446</v>
      </c>
      <c r="H16" s="621" t="s">
        <v>446</v>
      </c>
      <c r="I16" s="569" t="s">
        <v>446</v>
      </c>
      <c r="J16" s="569" t="s">
        <v>446</v>
      </c>
      <c r="K16" s="569" t="s">
        <v>446</v>
      </c>
      <c r="L16" s="569" t="s">
        <v>446</v>
      </c>
      <c r="M16" s="569" t="s">
        <v>446</v>
      </c>
      <c r="N16" s="569" t="s">
        <v>446</v>
      </c>
      <c r="O16" s="569" t="s">
        <v>446</v>
      </c>
      <c r="P16" s="569" t="s">
        <v>446</v>
      </c>
      <c r="Q16" s="574" t="s">
        <v>446</v>
      </c>
      <c r="R16" s="620" t="s">
        <v>446</v>
      </c>
      <c r="T16" s="352"/>
    </row>
    <row r="17" spans="1:20" ht="18" customHeight="1" x14ac:dyDescent="0.2">
      <c r="A17" s="708"/>
      <c r="B17" s="234" t="s">
        <v>138</v>
      </c>
      <c r="C17" s="206" t="s">
        <v>446</v>
      </c>
      <c r="D17" s="135" t="s">
        <v>446</v>
      </c>
      <c r="E17" s="135" t="s">
        <v>446</v>
      </c>
      <c r="F17" s="470" t="s">
        <v>446</v>
      </c>
      <c r="G17" s="135" t="s">
        <v>446</v>
      </c>
      <c r="H17" s="470" t="s">
        <v>446</v>
      </c>
      <c r="I17" s="470" t="s">
        <v>446</v>
      </c>
      <c r="J17" s="470" t="s">
        <v>446</v>
      </c>
      <c r="K17" s="470" t="s">
        <v>446</v>
      </c>
      <c r="L17" s="470" t="s">
        <v>446</v>
      </c>
      <c r="M17" s="574" t="s">
        <v>446</v>
      </c>
      <c r="N17" s="470" t="s">
        <v>446</v>
      </c>
      <c r="O17" s="574" t="s">
        <v>446</v>
      </c>
      <c r="P17" s="470" t="s">
        <v>446</v>
      </c>
      <c r="Q17" s="470" t="s">
        <v>446</v>
      </c>
      <c r="R17" s="620" t="s">
        <v>446</v>
      </c>
      <c r="T17" s="352"/>
    </row>
    <row r="18" spans="1:20" ht="18" customHeight="1" x14ac:dyDescent="0.2">
      <c r="A18" s="708"/>
      <c r="B18" s="234" t="s">
        <v>139</v>
      </c>
      <c r="C18" s="206" t="s">
        <v>446</v>
      </c>
      <c r="D18" s="637" t="s">
        <v>446</v>
      </c>
      <c r="E18" s="568" t="s">
        <v>446</v>
      </c>
      <c r="F18" s="569" t="s">
        <v>446</v>
      </c>
      <c r="G18" s="569" t="s">
        <v>446</v>
      </c>
      <c r="H18" s="621" t="s">
        <v>446</v>
      </c>
      <c r="I18" s="569" t="s">
        <v>446</v>
      </c>
      <c r="J18" s="569" t="s">
        <v>446</v>
      </c>
      <c r="K18" s="569" t="s">
        <v>446</v>
      </c>
      <c r="L18" s="569" t="s">
        <v>446</v>
      </c>
      <c r="M18" s="569" t="s">
        <v>446</v>
      </c>
      <c r="N18" s="569" t="s">
        <v>446</v>
      </c>
      <c r="O18" s="569" t="s">
        <v>446</v>
      </c>
      <c r="P18" s="569" t="s">
        <v>446</v>
      </c>
      <c r="Q18" s="574" t="s">
        <v>446</v>
      </c>
      <c r="R18" s="620" t="s">
        <v>446</v>
      </c>
      <c r="T18" s="352"/>
    </row>
    <row r="19" spans="1:20" ht="18" customHeight="1" x14ac:dyDescent="0.2">
      <c r="A19" s="708"/>
      <c r="B19" s="234" t="s">
        <v>133</v>
      </c>
      <c r="C19" s="574" t="s">
        <v>446</v>
      </c>
      <c r="D19" s="574" t="s">
        <v>446</v>
      </c>
      <c r="E19" s="569" t="s">
        <v>446</v>
      </c>
      <c r="F19" s="569" t="s">
        <v>446</v>
      </c>
      <c r="G19" s="569" t="s">
        <v>446</v>
      </c>
      <c r="H19" s="621" t="s">
        <v>446</v>
      </c>
      <c r="I19" s="569" t="s">
        <v>446</v>
      </c>
      <c r="J19" s="569" t="s">
        <v>446</v>
      </c>
      <c r="K19" s="569" t="s">
        <v>446</v>
      </c>
      <c r="L19" s="569" t="s">
        <v>446</v>
      </c>
      <c r="M19" s="569" t="s">
        <v>446</v>
      </c>
      <c r="N19" s="569" t="s">
        <v>446</v>
      </c>
      <c r="O19" s="569" t="s">
        <v>446</v>
      </c>
      <c r="P19" s="569" t="s">
        <v>446</v>
      </c>
      <c r="Q19" s="574" t="s">
        <v>446</v>
      </c>
      <c r="R19" s="620" t="s">
        <v>446</v>
      </c>
      <c r="S19" s="92"/>
      <c r="T19" s="352"/>
    </row>
    <row r="20" spans="1:20" ht="18" customHeight="1" x14ac:dyDescent="0.2">
      <c r="A20" s="708"/>
      <c r="B20" s="234" t="s">
        <v>141</v>
      </c>
      <c r="C20" s="93">
        <v>251</v>
      </c>
      <c r="D20" s="435">
        <v>0</v>
      </c>
      <c r="E20" s="435">
        <v>0</v>
      </c>
      <c r="F20" s="435">
        <v>0</v>
      </c>
      <c r="G20" s="435">
        <v>0</v>
      </c>
      <c r="H20" s="435">
        <v>0</v>
      </c>
      <c r="I20" s="435">
        <v>0</v>
      </c>
      <c r="J20" s="435">
        <v>0</v>
      </c>
      <c r="K20" s="435">
        <v>0</v>
      </c>
      <c r="L20" s="435">
        <v>0</v>
      </c>
      <c r="M20" s="435">
        <v>0</v>
      </c>
      <c r="N20" s="435">
        <v>0</v>
      </c>
      <c r="O20" s="435">
        <v>0</v>
      </c>
      <c r="P20" s="435">
        <v>0</v>
      </c>
      <c r="Q20" s="435">
        <v>0</v>
      </c>
      <c r="R20" s="452">
        <v>0</v>
      </c>
      <c r="S20" s="92"/>
      <c r="T20" s="352"/>
    </row>
    <row r="21" spans="1:20" ht="18" customHeight="1" thickBot="1" x14ac:dyDescent="0.25">
      <c r="A21" s="709"/>
      <c r="B21" s="234" t="s">
        <v>135</v>
      </c>
      <c r="C21" s="206" t="s">
        <v>446</v>
      </c>
      <c r="D21" s="135" t="s">
        <v>446</v>
      </c>
      <c r="E21" s="600" t="s">
        <v>446</v>
      </c>
      <c r="F21" s="135" t="s">
        <v>446</v>
      </c>
      <c r="G21" s="600" t="s">
        <v>446</v>
      </c>
      <c r="H21" s="470" t="s">
        <v>446</v>
      </c>
      <c r="I21" s="470" t="s">
        <v>446</v>
      </c>
      <c r="J21" s="470" t="s">
        <v>446</v>
      </c>
      <c r="K21" s="470" t="s">
        <v>446</v>
      </c>
      <c r="L21" s="470" t="s">
        <v>446</v>
      </c>
      <c r="M21" s="470" t="s">
        <v>446</v>
      </c>
      <c r="N21" s="470" t="s">
        <v>446</v>
      </c>
      <c r="O21" s="470" t="s">
        <v>446</v>
      </c>
      <c r="P21" s="470" t="s">
        <v>446</v>
      </c>
      <c r="Q21" s="470" t="s">
        <v>446</v>
      </c>
      <c r="R21" s="620" t="s">
        <v>446</v>
      </c>
      <c r="S21" s="92"/>
      <c r="T21" s="352"/>
    </row>
    <row r="22" spans="1:20" ht="18" customHeight="1" x14ac:dyDescent="0.2">
      <c r="A22" s="754" t="s">
        <v>124</v>
      </c>
      <c r="B22" s="263" t="s">
        <v>263</v>
      </c>
      <c r="C22" s="578" t="s">
        <v>446</v>
      </c>
      <c r="D22" s="219" t="s">
        <v>446</v>
      </c>
      <c r="E22" s="219" t="s">
        <v>446</v>
      </c>
      <c r="F22" s="219" t="s">
        <v>446</v>
      </c>
      <c r="G22" s="219" t="s">
        <v>446</v>
      </c>
      <c r="H22" s="219" t="s">
        <v>446</v>
      </c>
      <c r="I22" s="219" t="s">
        <v>446</v>
      </c>
      <c r="J22" s="219" t="s">
        <v>446</v>
      </c>
      <c r="K22" s="219" t="s">
        <v>446</v>
      </c>
      <c r="L22" s="219" t="s">
        <v>446</v>
      </c>
      <c r="M22" s="219" t="s">
        <v>446</v>
      </c>
      <c r="N22" s="219" t="s">
        <v>446</v>
      </c>
      <c r="O22" s="219" t="s">
        <v>446</v>
      </c>
      <c r="P22" s="219" t="s">
        <v>446</v>
      </c>
      <c r="Q22" s="219" t="s">
        <v>446</v>
      </c>
      <c r="R22" s="504" t="s">
        <v>446</v>
      </c>
      <c r="S22" s="2"/>
      <c r="T22" s="352"/>
    </row>
    <row r="23" spans="1:20" ht="18" customHeight="1" x14ac:dyDescent="0.2">
      <c r="A23" s="755"/>
      <c r="B23" s="264" t="s">
        <v>264</v>
      </c>
      <c r="C23" s="341"/>
      <c r="D23" s="344"/>
      <c r="E23" s="341"/>
      <c r="F23" s="341"/>
      <c r="G23" s="341"/>
      <c r="H23" s="341"/>
      <c r="I23" s="341"/>
      <c r="J23" s="341"/>
      <c r="K23" s="341"/>
      <c r="L23" s="341"/>
      <c r="M23" s="342"/>
      <c r="N23" s="341"/>
      <c r="O23" s="342"/>
      <c r="P23" s="341"/>
      <c r="Q23" s="344"/>
      <c r="R23" s="405"/>
      <c r="S23" s="2"/>
      <c r="T23" s="352"/>
    </row>
    <row r="24" spans="1:20" ht="18" customHeight="1" thickBot="1" x14ac:dyDescent="0.25">
      <c r="A24" s="755"/>
      <c r="B24" s="264" t="s">
        <v>84</v>
      </c>
      <c r="C24" s="622" t="s">
        <v>446</v>
      </c>
      <c r="D24" s="470" t="s">
        <v>446</v>
      </c>
      <c r="E24" s="470" t="s">
        <v>446</v>
      </c>
      <c r="F24" s="470" t="s">
        <v>446</v>
      </c>
      <c r="G24" s="470" t="s">
        <v>446</v>
      </c>
      <c r="H24" s="470" t="s">
        <v>446</v>
      </c>
      <c r="I24" s="470" t="s">
        <v>446</v>
      </c>
      <c r="J24" s="470" t="s">
        <v>446</v>
      </c>
      <c r="K24" s="470" t="s">
        <v>446</v>
      </c>
      <c r="L24" s="470" t="s">
        <v>446</v>
      </c>
      <c r="M24" s="470" t="s">
        <v>446</v>
      </c>
      <c r="N24" s="470" t="s">
        <v>446</v>
      </c>
      <c r="O24" s="470" t="s">
        <v>446</v>
      </c>
      <c r="P24" s="470" t="s">
        <v>446</v>
      </c>
      <c r="Q24" s="470" t="s">
        <v>446</v>
      </c>
      <c r="R24" s="620" t="s">
        <v>446</v>
      </c>
      <c r="S24" s="2"/>
      <c r="T24" s="352"/>
    </row>
    <row r="25" spans="1:20" ht="18" customHeight="1" x14ac:dyDescent="0.2">
      <c r="A25" s="754" t="s">
        <v>125</v>
      </c>
      <c r="B25" s="263" t="s">
        <v>267</v>
      </c>
      <c r="C25" s="94">
        <v>3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21"/>
      <c r="S25" s="2"/>
      <c r="T25" s="352"/>
    </row>
    <row r="26" spans="1:20" ht="18" customHeight="1" x14ac:dyDescent="0.2">
      <c r="A26" s="755"/>
      <c r="B26" s="264" t="s">
        <v>265</v>
      </c>
      <c r="C26" s="341">
        <v>5</v>
      </c>
      <c r="D26" s="344">
        <v>2</v>
      </c>
      <c r="E26" s="341">
        <v>2</v>
      </c>
      <c r="F26" s="341">
        <v>2</v>
      </c>
      <c r="G26" s="341">
        <v>2</v>
      </c>
      <c r="H26" s="341"/>
      <c r="I26" s="341"/>
      <c r="J26" s="341"/>
      <c r="K26" s="341"/>
      <c r="L26" s="341"/>
      <c r="M26" s="342"/>
      <c r="N26" s="341"/>
      <c r="O26" s="342"/>
      <c r="P26" s="341"/>
      <c r="Q26" s="344"/>
      <c r="R26" s="405"/>
      <c r="S26" s="2"/>
      <c r="T26" s="352"/>
    </row>
    <row r="27" spans="1:20" ht="18" customHeight="1" x14ac:dyDescent="0.2">
      <c r="A27" s="755"/>
      <c r="B27" s="264" t="s">
        <v>266</v>
      </c>
      <c r="C27" s="506" t="s">
        <v>446</v>
      </c>
      <c r="D27" s="581" t="s">
        <v>446</v>
      </c>
      <c r="E27" s="506" t="s">
        <v>446</v>
      </c>
      <c r="F27" s="506" t="s">
        <v>446</v>
      </c>
      <c r="G27" s="506" t="s">
        <v>446</v>
      </c>
      <c r="H27" s="506" t="s">
        <v>446</v>
      </c>
      <c r="I27" s="506" t="s">
        <v>446</v>
      </c>
      <c r="J27" s="506" t="s">
        <v>446</v>
      </c>
      <c r="K27" s="506" t="s">
        <v>446</v>
      </c>
      <c r="L27" s="506" t="s">
        <v>446</v>
      </c>
      <c r="M27" s="580" t="s">
        <v>446</v>
      </c>
      <c r="N27" s="506" t="s">
        <v>446</v>
      </c>
      <c r="O27" s="580" t="s">
        <v>446</v>
      </c>
      <c r="P27" s="506" t="s">
        <v>446</v>
      </c>
      <c r="Q27" s="581" t="s">
        <v>446</v>
      </c>
      <c r="R27" s="623" t="s">
        <v>446</v>
      </c>
      <c r="S27" s="2"/>
      <c r="T27" s="352"/>
    </row>
    <row r="28" spans="1:20" ht="18" customHeight="1" thickBot="1" x14ac:dyDescent="0.25">
      <c r="A28" s="755"/>
      <c r="B28" s="264" t="s">
        <v>84</v>
      </c>
      <c r="C28" s="622" t="s">
        <v>446</v>
      </c>
      <c r="D28" s="135" t="s">
        <v>446</v>
      </c>
      <c r="E28" s="135" t="s">
        <v>446</v>
      </c>
      <c r="F28" s="135" t="s">
        <v>446</v>
      </c>
      <c r="G28" s="135" t="s">
        <v>446</v>
      </c>
      <c r="H28" s="470" t="s">
        <v>446</v>
      </c>
      <c r="I28" s="470" t="s">
        <v>446</v>
      </c>
      <c r="J28" s="470" t="s">
        <v>446</v>
      </c>
      <c r="K28" s="470" t="s">
        <v>446</v>
      </c>
      <c r="L28" s="470" t="s">
        <v>446</v>
      </c>
      <c r="M28" s="470" t="s">
        <v>446</v>
      </c>
      <c r="N28" s="470" t="s">
        <v>446</v>
      </c>
      <c r="O28" s="470" t="s">
        <v>446</v>
      </c>
      <c r="P28" s="470" t="s">
        <v>446</v>
      </c>
      <c r="Q28" s="470" t="s">
        <v>446</v>
      </c>
      <c r="R28" s="620" t="s">
        <v>446</v>
      </c>
      <c r="S28" s="2"/>
      <c r="T28" s="352"/>
    </row>
    <row r="29" spans="1:20" ht="18" customHeight="1" x14ac:dyDescent="0.2">
      <c r="A29" s="754" t="s">
        <v>129</v>
      </c>
      <c r="B29" s="263" t="s">
        <v>268</v>
      </c>
      <c r="C29" s="578" t="s">
        <v>446</v>
      </c>
      <c r="D29" s="219" t="s">
        <v>446</v>
      </c>
      <c r="E29" s="219" t="s">
        <v>446</v>
      </c>
      <c r="F29" s="219" t="s">
        <v>446</v>
      </c>
      <c r="G29" s="219" t="s">
        <v>446</v>
      </c>
      <c r="H29" s="219" t="s">
        <v>446</v>
      </c>
      <c r="I29" s="219" t="s">
        <v>446</v>
      </c>
      <c r="J29" s="219" t="s">
        <v>446</v>
      </c>
      <c r="K29" s="219" t="s">
        <v>446</v>
      </c>
      <c r="L29" s="219" t="s">
        <v>446</v>
      </c>
      <c r="M29" s="219" t="s">
        <v>446</v>
      </c>
      <c r="N29" s="219" t="s">
        <v>446</v>
      </c>
      <c r="O29" s="219" t="s">
        <v>446</v>
      </c>
      <c r="P29" s="219" t="s">
        <v>446</v>
      </c>
      <c r="Q29" s="219" t="s">
        <v>446</v>
      </c>
      <c r="R29" s="504" t="s">
        <v>446</v>
      </c>
      <c r="S29" s="2"/>
      <c r="T29" s="352"/>
    </row>
    <row r="30" spans="1:20" ht="18" customHeight="1" x14ac:dyDescent="0.2">
      <c r="A30" s="755"/>
      <c r="B30" s="264" t="s">
        <v>269</v>
      </c>
      <c r="C30" s="506" t="s">
        <v>446</v>
      </c>
      <c r="D30" s="630" t="s">
        <v>446</v>
      </c>
      <c r="E30" s="624" t="s">
        <v>446</v>
      </c>
      <c r="F30" s="624" t="s">
        <v>446</v>
      </c>
      <c r="G30" s="624" t="s">
        <v>446</v>
      </c>
      <c r="H30" s="624" t="s">
        <v>446</v>
      </c>
      <c r="I30" s="624" t="s">
        <v>446</v>
      </c>
      <c r="J30" s="624" t="s">
        <v>446</v>
      </c>
      <c r="K30" s="624" t="s">
        <v>446</v>
      </c>
      <c r="L30" s="624" t="s">
        <v>446</v>
      </c>
      <c r="M30" s="625" t="s">
        <v>446</v>
      </c>
      <c r="N30" s="624" t="s">
        <v>446</v>
      </c>
      <c r="O30" s="625" t="s">
        <v>446</v>
      </c>
      <c r="P30" s="624" t="s">
        <v>446</v>
      </c>
      <c r="Q30" s="630" t="s">
        <v>446</v>
      </c>
      <c r="R30" s="626" t="s">
        <v>446</v>
      </c>
      <c r="S30" s="2"/>
      <c r="T30" s="352"/>
    </row>
    <row r="31" spans="1:20" ht="18" customHeight="1" x14ac:dyDescent="0.2">
      <c r="A31" s="755"/>
      <c r="B31" s="264" t="s">
        <v>270</v>
      </c>
      <c r="C31" s="38"/>
      <c r="D31" s="131"/>
      <c r="E31" s="38"/>
      <c r="F31" s="38"/>
      <c r="G31" s="38"/>
      <c r="H31" s="38"/>
      <c r="I31" s="38"/>
      <c r="J31" s="38"/>
      <c r="K31" s="38"/>
      <c r="L31" s="38"/>
      <c r="M31" s="132"/>
      <c r="N31" s="38"/>
      <c r="O31" s="132"/>
      <c r="P31" s="38"/>
      <c r="Q31" s="131"/>
      <c r="R31" s="188"/>
      <c r="S31" s="2"/>
      <c r="T31" s="352"/>
    </row>
    <row r="32" spans="1:20" ht="18" customHeight="1" thickBot="1" x14ac:dyDescent="0.25">
      <c r="A32" s="755"/>
      <c r="B32" s="264" t="s">
        <v>321</v>
      </c>
      <c r="C32" s="622" t="s">
        <v>446</v>
      </c>
      <c r="D32" s="470" t="s">
        <v>446</v>
      </c>
      <c r="E32" s="470" t="s">
        <v>446</v>
      </c>
      <c r="F32" s="470" t="s">
        <v>446</v>
      </c>
      <c r="G32" s="470" t="s">
        <v>446</v>
      </c>
      <c r="H32" s="470" t="s">
        <v>446</v>
      </c>
      <c r="I32" s="470" t="s">
        <v>446</v>
      </c>
      <c r="J32" s="470" t="s">
        <v>446</v>
      </c>
      <c r="K32" s="470" t="s">
        <v>446</v>
      </c>
      <c r="L32" s="470" t="s">
        <v>446</v>
      </c>
      <c r="M32" s="470" t="s">
        <v>446</v>
      </c>
      <c r="N32" s="470" t="s">
        <v>446</v>
      </c>
      <c r="O32" s="470" t="s">
        <v>446</v>
      </c>
      <c r="P32" s="470" t="s">
        <v>446</v>
      </c>
      <c r="Q32" s="470" t="s">
        <v>446</v>
      </c>
      <c r="R32" s="620" t="s">
        <v>446</v>
      </c>
      <c r="S32" s="2"/>
      <c r="T32" s="352"/>
    </row>
    <row r="33" spans="1:20" s="129" customFormat="1" ht="18" customHeight="1" x14ac:dyDescent="0.2">
      <c r="A33" s="754" t="s">
        <v>126</v>
      </c>
      <c r="B33" s="263" t="s">
        <v>271</v>
      </c>
      <c r="C33" s="578" t="s">
        <v>446</v>
      </c>
      <c r="D33" s="219" t="s">
        <v>446</v>
      </c>
      <c r="E33" s="219" t="s">
        <v>446</v>
      </c>
      <c r="F33" s="219" t="s">
        <v>446</v>
      </c>
      <c r="G33" s="219" t="s">
        <v>446</v>
      </c>
      <c r="H33" s="219" t="s">
        <v>446</v>
      </c>
      <c r="I33" s="219" t="s">
        <v>446</v>
      </c>
      <c r="J33" s="219" t="s">
        <v>446</v>
      </c>
      <c r="K33" s="219" t="s">
        <v>446</v>
      </c>
      <c r="L33" s="219" t="s">
        <v>446</v>
      </c>
      <c r="M33" s="219" t="s">
        <v>446</v>
      </c>
      <c r="N33" s="219" t="s">
        <v>446</v>
      </c>
      <c r="O33" s="219" t="s">
        <v>446</v>
      </c>
      <c r="P33" s="219" t="s">
        <v>446</v>
      </c>
      <c r="Q33" s="219" t="s">
        <v>446</v>
      </c>
      <c r="R33" s="504" t="s">
        <v>446</v>
      </c>
      <c r="S33" s="130"/>
      <c r="T33" s="352"/>
    </row>
    <row r="34" spans="1:20" ht="18" customHeight="1" thickBot="1" x14ac:dyDescent="0.25">
      <c r="A34" s="755"/>
      <c r="B34" s="264" t="s">
        <v>321</v>
      </c>
      <c r="C34" s="622" t="s">
        <v>446</v>
      </c>
      <c r="D34" s="470" t="s">
        <v>446</v>
      </c>
      <c r="E34" s="470" t="s">
        <v>446</v>
      </c>
      <c r="F34" s="470" t="s">
        <v>446</v>
      </c>
      <c r="G34" s="470" t="s">
        <v>446</v>
      </c>
      <c r="H34" s="470" t="s">
        <v>446</v>
      </c>
      <c r="I34" s="470" t="s">
        <v>446</v>
      </c>
      <c r="J34" s="470" t="s">
        <v>446</v>
      </c>
      <c r="K34" s="470" t="s">
        <v>446</v>
      </c>
      <c r="L34" s="470" t="s">
        <v>446</v>
      </c>
      <c r="M34" s="470" t="s">
        <v>446</v>
      </c>
      <c r="N34" s="470" t="s">
        <v>446</v>
      </c>
      <c r="O34" s="470" t="s">
        <v>446</v>
      </c>
      <c r="P34" s="470" t="s">
        <v>446</v>
      </c>
      <c r="Q34" s="470" t="s">
        <v>446</v>
      </c>
      <c r="R34" s="620" t="s">
        <v>446</v>
      </c>
      <c r="S34" s="2"/>
      <c r="T34" s="352"/>
    </row>
    <row r="35" spans="1:20" ht="18" customHeight="1" x14ac:dyDescent="0.2">
      <c r="A35" s="754" t="s">
        <v>127</v>
      </c>
      <c r="B35" s="263" t="s">
        <v>272</v>
      </c>
      <c r="C35" s="578" t="s">
        <v>446</v>
      </c>
      <c r="D35" s="219" t="s">
        <v>446</v>
      </c>
      <c r="E35" s="219" t="s">
        <v>446</v>
      </c>
      <c r="F35" s="219" t="s">
        <v>446</v>
      </c>
      <c r="G35" s="219" t="s">
        <v>446</v>
      </c>
      <c r="H35" s="219" t="s">
        <v>446</v>
      </c>
      <c r="I35" s="219" t="s">
        <v>446</v>
      </c>
      <c r="J35" s="219" t="s">
        <v>446</v>
      </c>
      <c r="K35" s="219" t="s">
        <v>446</v>
      </c>
      <c r="L35" s="219" t="s">
        <v>446</v>
      </c>
      <c r="M35" s="219" t="s">
        <v>446</v>
      </c>
      <c r="N35" s="219" t="s">
        <v>446</v>
      </c>
      <c r="O35" s="219" t="s">
        <v>446</v>
      </c>
      <c r="P35" s="219" t="s">
        <v>446</v>
      </c>
      <c r="Q35" s="219" t="s">
        <v>446</v>
      </c>
      <c r="R35" s="504" t="s">
        <v>446</v>
      </c>
      <c r="S35" s="2"/>
      <c r="T35" s="352"/>
    </row>
    <row r="36" spans="1:20" ht="18" customHeight="1" x14ac:dyDescent="0.2">
      <c r="A36" s="755"/>
      <c r="B36" s="264" t="s">
        <v>273</v>
      </c>
      <c r="C36" s="624" t="s">
        <v>446</v>
      </c>
      <c r="D36" s="630" t="s">
        <v>446</v>
      </c>
      <c r="E36" s="624" t="s">
        <v>446</v>
      </c>
      <c r="F36" s="624" t="s">
        <v>446</v>
      </c>
      <c r="G36" s="624" t="s">
        <v>446</v>
      </c>
      <c r="H36" s="624" t="s">
        <v>446</v>
      </c>
      <c r="I36" s="624" t="s">
        <v>446</v>
      </c>
      <c r="J36" s="624" t="s">
        <v>446</v>
      </c>
      <c r="K36" s="624" t="s">
        <v>446</v>
      </c>
      <c r="L36" s="624" t="s">
        <v>446</v>
      </c>
      <c r="M36" s="625" t="s">
        <v>446</v>
      </c>
      <c r="N36" s="624" t="s">
        <v>446</v>
      </c>
      <c r="O36" s="625" t="s">
        <v>446</v>
      </c>
      <c r="P36" s="624" t="s">
        <v>446</v>
      </c>
      <c r="Q36" s="630" t="s">
        <v>446</v>
      </c>
      <c r="R36" s="626" t="s">
        <v>446</v>
      </c>
      <c r="S36" s="2"/>
      <c r="T36" s="352"/>
    </row>
    <row r="37" spans="1:20" ht="18" customHeight="1" x14ac:dyDescent="0.2">
      <c r="A37" s="755"/>
      <c r="B37" s="264" t="s">
        <v>274</v>
      </c>
      <c r="C37" s="38"/>
      <c r="D37" s="131"/>
      <c r="E37" s="38"/>
      <c r="F37" s="38"/>
      <c r="G37" s="38"/>
      <c r="H37" s="38"/>
      <c r="I37" s="38"/>
      <c r="J37" s="38"/>
      <c r="K37" s="38"/>
      <c r="L37" s="38"/>
      <c r="M37" s="132"/>
      <c r="N37" s="38"/>
      <c r="O37" s="132"/>
      <c r="P37" s="38"/>
      <c r="Q37" s="131"/>
      <c r="R37" s="188"/>
      <c r="S37" s="2"/>
      <c r="T37" s="352"/>
    </row>
    <row r="38" spans="1:20" ht="18" customHeight="1" thickBot="1" x14ac:dyDescent="0.25">
      <c r="A38" s="755"/>
      <c r="B38" s="264" t="s">
        <v>321</v>
      </c>
      <c r="C38" s="622" t="s">
        <v>446</v>
      </c>
      <c r="D38" s="470" t="s">
        <v>446</v>
      </c>
      <c r="E38" s="470" t="s">
        <v>446</v>
      </c>
      <c r="F38" s="470" t="s">
        <v>446</v>
      </c>
      <c r="G38" s="470" t="s">
        <v>446</v>
      </c>
      <c r="H38" s="470" t="s">
        <v>446</v>
      </c>
      <c r="I38" s="470" t="s">
        <v>446</v>
      </c>
      <c r="J38" s="470" t="s">
        <v>446</v>
      </c>
      <c r="K38" s="470" t="s">
        <v>446</v>
      </c>
      <c r="L38" s="470" t="s">
        <v>446</v>
      </c>
      <c r="M38" s="470" t="s">
        <v>446</v>
      </c>
      <c r="N38" s="470" t="s">
        <v>446</v>
      </c>
      <c r="O38" s="470" t="s">
        <v>446</v>
      </c>
      <c r="P38" s="470" t="s">
        <v>446</v>
      </c>
      <c r="Q38" s="470" t="s">
        <v>446</v>
      </c>
      <c r="R38" s="620" t="s">
        <v>446</v>
      </c>
      <c r="S38" s="2"/>
      <c r="T38" s="352"/>
    </row>
    <row r="39" spans="1:20" ht="18" customHeight="1" x14ac:dyDescent="0.2">
      <c r="A39" s="707" t="s">
        <v>128</v>
      </c>
      <c r="B39" s="266" t="s">
        <v>275</v>
      </c>
      <c r="C39" s="578" t="s">
        <v>446</v>
      </c>
      <c r="D39" s="219" t="s">
        <v>446</v>
      </c>
      <c r="E39" s="219" t="s">
        <v>446</v>
      </c>
      <c r="F39" s="219" t="s">
        <v>446</v>
      </c>
      <c r="G39" s="219" t="s">
        <v>446</v>
      </c>
      <c r="H39" s="628" t="s">
        <v>446</v>
      </c>
      <c r="I39" s="628" t="s">
        <v>446</v>
      </c>
      <c r="J39" s="628" t="s">
        <v>446</v>
      </c>
      <c r="K39" s="628" t="s">
        <v>446</v>
      </c>
      <c r="L39" s="628" t="s">
        <v>446</v>
      </c>
      <c r="M39" s="219" t="s">
        <v>446</v>
      </c>
      <c r="N39" s="628" t="s">
        <v>446</v>
      </c>
      <c r="O39" s="219" t="s">
        <v>446</v>
      </c>
      <c r="P39" s="628" t="s">
        <v>446</v>
      </c>
      <c r="Q39" s="219" t="s">
        <v>446</v>
      </c>
      <c r="R39" s="504" t="s">
        <v>446</v>
      </c>
      <c r="S39" s="2"/>
      <c r="T39" s="352"/>
    </row>
    <row r="40" spans="1:20" ht="18" customHeight="1" x14ac:dyDescent="0.2">
      <c r="A40" s="708"/>
      <c r="B40" s="267" t="s">
        <v>276</v>
      </c>
      <c r="C40" s="206" t="s">
        <v>446</v>
      </c>
      <c r="D40" s="135" t="s">
        <v>446</v>
      </c>
      <c r="E40" s="135" t="s">
        <v>446</v>
      </c>
      <c r="F40" s="135" t="s">
        <v>446</v>
      </c>
      <c r="G40" s="135" t="s">
        <v>446</v>
      </c>
      <c r="H40" s="583" t="s">
        <v>446</v>
      </c>
      <c r="I40" s="583" t="s">
        <v>446</v>
      </c>
      <c r="J40" s="583" t="s">
        <v>446</v>
      </c>
      <c r="K40" s="583" t="s">
        <v>446</v>
      </c>
      <c r="L40" s="583" t="s">
        <v>446</v>
      </c>
      <c r="M40" s="135" t="s">
        <v>446</v>
      </c>
      <c r="N40" s="583" t="s">
        <v>446</v>
      </c>
      <c r="O40" s="135" t="s">
        <v>446</v>
      </c>
      <c r="P40" s="583" t="s">
        <v>446</v>
      </c>
      <c r="Q40" s="135" t="s">
        <v>446</v>
      </c>
      <c r="R40" s="508" t="s">
        <v>446</v>
      </c>
      <c r="S40" s="2"/>
      <c r="T40" s="352"/>
    </row>
    <row r="41" spans="1:20" ht="18" customHeight="1" x14ac:dyDescent="0.2">
      <c r="A41" s="708"/>
      <c r="B41" s="267" t="s">
        <v>277</v>
      </c>
      <c r="C41" s="93"/>
      <c r="D41" s="22"/>
      <c r="E41" s="22"/>
      <c r="F41" s="22"/>
      <c r="G41" s="22"/>
      <c r="H41" s="157"/>
      <c r="I41" s="157"/>
      <c r="J41" s="157"/>
      <c r="K41" s="157"/>
      <c r="L41" s="157"/>
      <c r="M41" s="22"/>
      <c r="N41" s="157"/>
      <c r="O41" s="22"/>
      <c r="P41" s="157"/>
      <c r="Q41" s="22"/>
      <c r="R41" s="23"/>
      <c r="S41" s="2"/>
      <c r="T41" s="352"/>
    </row>
    <row r="42" spans="1:20" ht="18" customHeight="1" x14ac:dyDescent="0.2">
      <c r="A42" s="708"/>
      <c r="B42" s="267" t="s">
        <v>278</v>
      </c>
      <c r="C42" s="93">
        <v>2</v>
      </c>
      <c r="D42" s="22"/>
      <c r="E42" s="22"/>
      <c r="F42" s="22"/>
      <c r="G42" s="22"/>
      <c r="H42" s="157"/>
      <c r="I42" s="157"/>
      <c r="J42" s="157"/>
      <c r="K42" s="157"/>
      <c r="L42" s="157"/>
      <c r="M42" s="22"/>
      <c r="N42" s="157"/>
      <c r="O42" s="22"/>
      <c r="P42" s="157"/>
      <c r="Q42" s="22"/>
      <c r="R42" s="23"/>
      <c r="S42" s="2"/>
      <c r="T42" s="352"/>
    </row>
    <row r="43" spans="1:20" ht="18" customHeight="1" x14ac:dyDescent="0.2">
      <c r="A43" s="708"/>
      <c r="B43" s="267" t="s">
        <v>279</v>
      </c>
      <c r="C43" s="206" t="s">
        <v>446</v>
      </c>
      <c r="D43" s="135" t="s">
        <v>446</v>
      </c>
      <c r="E43" s="135" t="s">
        <v>446</v>
      </c>
      <c r="F43" s="135" t="s">
        <v>446</v>
      </c>
      <c r="G43" s="135" t="s">
        <v>446</v>
      </c>
      <c r="H43" s="583" t="s">
        <v>446</v>
      </c>
      <c r="I43" s="583" t="s">
        <v>446</v>
      </c>
      <c r="J43" s="583" t="s">
        <v>446</v>
      </c>
      <c r="K43" s="583" t="s">
        <v>446</v>
      </c>
      <c r="L43" s="583" t="s">
        <v>446</v>
      </c>
      <c r="M43" s="135" t="s">
        <v>446</v>
      </c>
      <c r="N43" s="583" t="s">
        <v>446</v>
      </c>
      <c r="O43" s="135" t="s">
        <v>446</v>
      </c>
      <c r="P43" s="583" t="s">
        <v>446</v>
      </c>
      <c r="Q43" s="135" t="s">
        <v>446</v>
      </c>
      <c r="R43" s="508" t="s">
        <v>446</v>
      </c>
      <c r="S43" s="2"/>
      <c r="T43" s="352"/>
    </row>
    <row r="44" spans="1:20" ht="18" customHeight="1" x14ac:dyDescent="0.2">
      <c r="A44" s="708"/>
      <c r="B44" s="267" t="s">
        <v>280</v>
      </c>
      <c r="C44" s="206" t="s">
        <v>446</v>
      </c>
      <c r="D44" s="135" t="s">
        <v>446</v>
      </c>
      <c r="E44" s="135" t="s">
        <v>446</v>
      </c>
      <c r="F44" s="135" t="s">
        <v>446</v>
      </c>
      <c r="G44" s="135" t="s">
        <v>446</v>
      </c>
      <c r="H44" s="583" t="s">
        <v>446</v>
      </c>
      <c r="I44" s="583" t="s">
        <v>446</v>
      </c>
      <c r="J44" s="583" t="s">
        <v>446</v>
      </c>
      <c r="K44" s="583" t="s">
        <v>446</v>
      </c>
      <c r="L44" s="583" t="s">
        <v>446</v>
      </c>
      <c r="M44" s="135" t="s">
        <v>446</v>
      </c>
      <c r="N44" s="583" t="s">
        <v>446</v>
      </c>
      <c r="O44" s="135" t="s">
        <v>446</v>
      </c>
      <c r="P44" s="583" t="s">
        <v>446</v>
      </c>
      <c r="Q44" s="135" t="s">
        <v>446</v>
      </c>
      <c r="R44" s="508" t="s">
        <v>446</v>
      </c>
      <c r="S44" s="2"/>
      <c r="T44" s="352"/>
    </row>
    <row r="45" spans="1:20" ht="18" customHeight="1" x14ac:dyDescent="0.2">
      <c r="A45" s="708"/>
      <c r="B45" s="267" t="s">
        <v>281</v>
      </c>
      <c r="C45" s="38"/>
      <c r="D45" s="131"/>
      <c r="E45" s="38"/>
      <c r="F45" s="38"/>
      <c r="G45" s="38"/>
      <c r="H45" s="158"/>
      <c r="I45" s="158"/>
      <c r="J45" s="158"/>
      <c r="K45" s="158"/>
      <c r="L45" s="158"/>
      <c r="M45" s="132"/>
      <c r="N45" s="158"/>
      <c r="O45" s="132"/>
      <c r="P45" s="158"/>
      <c r="Q45" s="131"/>
      <c r="R45" s="188"/>
      <c r="S45" s="2"/>
      <c r="T45" s="352"/>
    </row>
    <row r="46" spans="1:20" ht="18" customHeight="1" x14ac:dyDescent="0.2">
      <c r="A46" s="708"/>
      <c r="B46" s="267" t="s">
        <v>282</v>
      </c>
      <c r="C46" s="38">
        <v>4</v>
      </c>
      <c r="D46" s="131"/>
      <c r="E46" s="38"/>
      <c r="F46" s="38"/>
      <c r="G46" s="38"/>
      <c r="H46" s="158"/>
      <c r="I46" s="158"/>
      <c r="J46" s="158"/>
      <c r="K46" s="158"/>
      <c r="L46" s="158"/>
      <c r="M46" s="132"/>
      <c r="N46" s="158"/>
      <c r="O46" s="132"/>
      <c r="P46" s="158"/>
      <c r="Q46" s="131"/>
      <c r="R46" s="188"/>
      <c r="S46" s="2"/>
      <c r="T46" s="352"/>
    </row>
    <row r="47" spans="1:20" ht="18" customHeight="1" thickBot="1" x14ac:dyDescent="0.25">
      <c r="A47" s="709"/>
      <c r="B47" s="259" t="s">
        <v>321</v>
      </c>
      <c r="C47" s="230">
        <v>17</v>
      </c>
      <c r="D47" s="437">
        <v>0</v>
      </c>
      <c r="E47" s="437">
        <v>0</v>
      </c>
      <c r="F47" s="437">
        <v>0</v>
      </c>
      <c r="G47" s="437">
        <v>0</v>
      </c>
      <c r="H47" s="453">
        <v>0</v>
      </c>
      <c r="I47" s="453">
        <v>0</v>
      </c>
      <c r="J47" s="453">
        <v>0</v>
      </c>
      <c r="K47" s="453">
        <v>0</v>
      </c>
      <c r="L47" s="453">
        <v>0</v>
      </c>
      <c r="M47" s="437">
        <v>0</v>
      </c>
      <c r="N47" s="453">
        <v>0</v>
      </c>
      <c r="O47" s="437">
        <v>0</v>
      </c>
      <c r="P47" s="453">
        <v>0</v>
      </c>
      <c r="Q47" s="437">
        <v>0</v>
      </c>
      <c r="R47" s="454">
        <v>0</v>
      </c>
      <c r="S47" s="2"/>
      <c r="T47" s="352"/>
    </row>
    <row r="48" spans="1:20" ht="18" customHeight="1" x14ac:dyDescent="0.2">
      <c r="A48" s="754" t="s">
        <v>143</v>
      </c>
      <c r="B48" s="263" t="s">
        <v>283</v>
      </c>
      <c r="C48" s="578" t="s">
        <v>446</v>
      </c>
      <c r="D48" s="219" t="s">
        <v>446</v>
      </c>
      <c r="E48" s="219" t="s">
        <v>446</v>
      </c>
      <c r="F48" s="219" t="s">
        <v>446</v>
      </c>
      <c r="G48" s="219" t="s">
        <v>446</v>
      </c>
      <c r="H48" s="219" t="s">
        <v>446</v>
      </c>
      <c r="I48" s="219" t="s">
        <v>446</v>
      </c>
      <c r="J48" s="219" t="s">
        <v>446</v>
      </c>
      <c r="K48" s="219" t="s">
        <v>446</v>
      </c>
      <c r="L48" s="219" t="s">
        <v>446</v>
      </c>
      <c r="M48" s="219" t="s">
        <v>446</v>
      </c>
      <c r="N48" s="219" t="s">
        <v>446</v>
      </c>
      <c r="O48" s="219" t="s">
        <v>446</v>
      </c>
      <c r="P48" s="219" t="s">
        <v>446</v>
      </c>
      <c r="Q48" s="219" t="s">
        <v>446</v>
      </c>
      <c r="R48" s="504" t="s">
        <v>446</v>
      </c>
      <c r="S48" s="2"/>
      <c r="T48" s="352"/>
    </row>
    <row r="49" spans="1:20" ht="18" customHeight="1" x14ac:dyDescent="0.2">
      <c r="A49" s="755"/>
      <c r="B49" s="265" t="s">
        <v>284</v>
      </c>
      <c r="C49" s="206" t="s">
        <v>446</v>
      </c>
      <c r="D49" s="135" t="s">
        <v>446</v>
      </c>
      <c r="E49" s="135" t="s">
        <v>446</v>
      </c>
      <c r="F49" s="135" t="s">
        <v>446</v>
      </c>
      <c r="G49" s="135" t="s">
        <v>446</v>
      </c>
      <c r="H49" s="135" t="s">
        <v>446</v>
      </c>
      <c r="I49" s="135" t="s">
        <v>446</v>
      </c>
      <c r="J49" s="135" t="s">
        <v>446</v>
      </c>
      <c r="K49" s="135" t="s">
        <v>446</v>
      </c>
      <c r="L49" s="135" t="s">
        <v>446</v>
      </c>
      <c r="M49" s="135" t="s">
        <v>446</v>
      </c>
      <c r="N49" s="135" t="s">
        <v>446</v>
      </c>
      <c r="O49" s="135" t="s">
        <v>446</v>
      </c>
      <c r="P49" s="135" t="s">
        <v>446</v>
      </c>
      <c r="Q49" s="135" t="s">
        <v>446</v>
      </c>
      <c r="R49" s="508" t="s">
        <v>446</v>
      </c>
      <c r="S49" s="2"/>
      <c r="T49" s="352"/>
    </row>
    <row r="50" spans="1:20" ht="18" customHeight="1" x14ac:dyDescent="0.2">
      <c r="A50" s="755"/>
      <c r="B50" s="265" t="s">
        <v>285</v>
      </c>
      <c r="C50" s="206" t="s">
        <v>446</v>
      </c>
      <c r="D50" s="135" t="s">
        <v>446</v>
      </c>
      <c r="E50" s="135" t="s">
        <v>446</v>
      </c>
      <c r="F50" s="135" t="s">
        <v>446</v>
      </c>
      <c r="G50" s="135" t="s">
        <v>446</v>
      </c>
      <c r="H50" s="135" t="s">
        <v>446</v>
      </c>
      <c r="I50" s="135" t="s">
        <v>446</v>
      </c>
      <c r="J50" s="135" t="s">
        <v>446</v>
      </c>
      <c r="K50" s="135" t="s">
        <v>446</v>
      </c>
      <c r="L50" s="135" t="s">
        <v>446</v>
      </c>
      <c r="M50" s="135" t="s">
        <v>446</v>
      </c>
      <c r="N50" s="135" t="s">
        <v>446</v>
      </c>
      <c r="O50" s="135" t="s">
        <v>446</v>
      </c>
      <c r="P50" s="135" t="s">
        <v>446</v>
      </c>
      <c r="Q50" s="135" t="s">
        <v>446</v>
      </c>
      <c r="R50" s="508" t="s">
        <v>446</v>
      </c>
      <c r="S50" s="2"/>
      <c r="T50" s="352"/>
    </row>
    <row r="51" spans="1:20" ht="18" customHeight="1" x14ac:dyDescent="0.2">
      <c r="A51" s="755"/>
      <c r="B51" s="265" t="s">
        <v>286</v>
      </c>
      <c r="C51" s="93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3"/>
      <c r="S51" s="2"/>
      <c r="T51" s="352"/>
    </row>
    <row r="52" spans="1:20" ht="18" customHeight="1" x14ac:dyDescent="0.2">
      <c r="A52" s="755"/>
      <c r="B52" s="265" t="s">
        <v>287</v>
      </c>
      <c r="C52" s="206" t="s">
        <v>446</v>
      </c>
      <c r="D52" s="135" t="s">
        <v>446</v>
      </c>
      <c r="E52" s="135" t="s">
        <v>446</v>
      </c>
      <c r="F52" s="135" t="s">
        <v>446</v>
      </c>
      <c r="G52" s="135" t="s">
        <v>446</v>
      </c>
      <c r="H52" s="135" t="s">
        <v>446</v>
      </c>
      <c r="I52" s="135" t="s">
        <v>446</v>
      </c>
      <c r="J52" s="135" t="s">
        <v>446</v>
      </c>
      <c r="K52" s="135" t="s">
        <v>446</v>
      </c>
      <c r="L52" s="135" t="s">
        <v>446</v>
      </c>
      <c r="M52" s="135" t="s">
        <v>446</v>
      </c>
      <c r="N52" s="135" t="s">
        <v>446</v>
      </c>
      <c r="O52" s="135" t="s">
        <v>446</v>
      </c>
      <c r="P52" s="135" t="s">
        <v>446</v>
      </c>
      <c r="Q52" s="135" t="s">
        <v>446</v>
      </c>
      <c r="R52" s="508" t="s">
        <v>446</v>
      </c>
      <c r="S52" s="2"/>
      <c r="T52" s="352"/>
    </row>
    <row r="53" spans="1:20" ht="18" customHeight="1" x14ac:dyDescent="0.2">
      <c r="A53" s="755"/>
      <c r="B53" s="264" t="s">
        <v>288</v>
      </c>
      <c r="C53" s="206" t="s">
        <v>446</v>
      </c>
      <c r="D53" s="135" t="s">
        <v>446</v>
      </c>
      <c r="E53" s="135" t="s">
        <v>446</v>
      </c>
      <c r="F53" s="135" t="s">
        <v>446</v>
      </c>
      <c r="G53" s="135" t="s">
        <v>446</v>
      </c>
      <c r="H53" s="135" t="s">
        <v>446</v>
      </c>
      <c r="I53" s="135" t="s">
        <v>446</v>
      </c>
      <c r="J53" s="135" t="s">
        <v>446</v>
      </c>
      <c r="K53" s="135" t="s">
        <v>446</v>
      </c>
      <c r="L53" s="135" t="s">
        <v>446</v>
      </c>
      <c r="M53" s="135" t="s">
        <v>446</v>
      </c>
      <c r="N53" s="135" t="s">
        <v>446</v>
      </c>
      <c r="O53" s="135" t="s">
        <v>446</v>
      </c>
      <c r="P53" s="135" t="s">
        <v>446</v>
      </c>
      <c r="Q53" s="135" t="s">
        <v>446</v>
      </c>
      <c r="R53" s="508" t="s">
        <v>446</v>
      </c>
      <c r="S53" s="2"/>
      <c r="T53" s="352"/>
    </row>
    <row r="54" spans="1:20" ht="18" customHeight="1" x14ac:dyDescent="0.2">
      <c r="A54" s="755"/>
      <c r="B54" s="264" t="s">
        <v>289</v>
      </c>
      <c r="C54" s="38"/>
      <c r="D54" s="131"/>
      <c r="E54" s="38"/>
      <c r="F54" s="38"/>
      <c r="G54" s="38"/>
      <c r="H54" s="38"/>
      <c r="I54" s="38"/>
      <c r="J54" s="38"/>
      <c r="K54" s="38"/>
      <c r="L54" s="38"/>
      <c r="M54" s="132"/>
      <c r="N54" s="38"/>
      <c r="O54" s="132"/>
      <c r="P54" s="38"/>
      <c r="Q54" s="131"/>
      <c r="R54" s="188"/>
      <c r="S54" s="2"/>
      <c r="T54" s="352"/>
    </row>
    <row r="55" spans="1:20" ht="18" customHeight="1" x14ac:dyDescent="0.2">
      <c r="A55" s="755"/>
      <c r="B55" s="264" t="s">
        <v>290</v>
      </c>
      <c r="C55" s="206" t="s">
        <v>446</v>
      </c>
      <c r="D55" s="135" t="s">
        <v>446</v>
      </c>
      <c r="E55" s="135" t="s">
        <v>446</v>
      </c>
      <c r="F55" s="135" t="s">
        <v>446</v>
      </c>
      <c r="G55" s="135" t="s">
        <v>446</v>
      </c>
      <c r="H55" s="135" t="s">
        <v>446</v>
      </c>
      <c r="I55" s="135" t="s">
        <v>446</v>
      </c>
      <c r="J55" s="135" t="s">
        <v>446</v>
      </c>
      <c r="K55" s="135" t="s">
        <v>446</v>
      </c>
      <c r="L55" s="135" t="s">
        <v>446</v>
      </c>
      <c r="M55" s="135" t="s">
        <v>446</v>
      </c>
      <c r="N55" s="135" t="s">
        <v>446</v>
      </c>
      <c r="O55" s="135" t="s">
        <v>446</v>
      </c>
      <c r="P55" s="135" t="s">
        <v>446</v>
      </c>
      <c r="Q55" s="135" t="s">
        <v>446</v>
      </c>
      <c r="R55" s="508" t="s">
        <v>446</v>
      </c>
      <c r="S55" s="2"/>
      <c r="T55" s="352"/>
    </row>
    <row r="56" spans="1:20" ht="18" customHeight="1" x14ac:dyDescent="0.2">
      <c r="A56" s="755"/>
      <c r="B56" s="264" t="s">
        <v>291</v>
      </c>
      <c r="C56" s="206" t="s">
        <v>446</v>
      </c>
      <c r="D56" s="135" t="s">
        <v>446</v>
      </c>
      <c r="E56" s="135" t="s">
        <v>446</v>
      </c>
      <c r="F56" s="135" t="s">
        <v>446</v>
      </c>
      <c r="G56" s="135" t="s">
        <v>446</v>
      </c>
      <c r="H56" s="135" t="s">
        <v>446</v>
      </c>
      <c r="I56" s="135" t="s">
        <v>446</v>
      </c>
      <c r="J56" s="135" t="s">
        <v>446</v>
      </c>
      <c r="K56" s="135" t="s">
        <v>446</v>
      </c>
      <c r="L56" s="135" t="s">
        <v>446</v>
      </c>
      <c r="M56" s="135" t="s">
        <v>446</v>
      </c>
      <c r="N56" s="135" t="s">
        <v>446</v>
      </c>
      <c r="O56" s="135" t="s">
        <v>446</v>
      </c>
      <c r="P56" s="135" t="s">
        <v>446</v>
      </c>
      <c r="Q56" s="135" t="s">
        <v>446</v>
      </c>
      <c r="R56" s="508" t="s">
        <v>446</v>
      </c>
      <c r="S56" s="2"/>
      <c r="T56" s="352"/>
    </row>
    <row r="57" spans="1:20" ht="18" customHeight="1" thickBot="1" x14ac:dyDescent="0.25">
      <c r="A57" s="755"/>
      <c r="B57" s="264" t="s">
        <v>321</v>
      </c>
      <c r="C57" s="93">
        <v>32</v>
      </c>
      <c r="D57" s="22">
        <v>20</v>
      </c>
      <c r="E57" s="22">
        <v>20</v>
      </c>
      <c r="F57" s="435">
        <v>0</v>
      </c>
      <c r="G57" s="22">
        <v>20</v>
      </c>
      <c r="H57" s="435">
        <v>0</v>
      </c>
      <c r="I57" s="435">
        <v>0</v>
      </c>
      <c r="J57" s="435">
        <v>0</v>
      </c>
      <c r="K57" s="435">
        <v>0</v>
      </c>
      <c r="L57" s="435">
        <v>0</v>
      </c>
      <c r="M57" s="435">
        <v>0</v>
      </c>
      <c r="N57" s="435">
        <v>0</v>
      </c>
      <c r="O57" s="435">
        <v>0</v>
      </c>
      <c r="P57" s="435">
        <v>0</v>
      </c>
      <c r="Q57" s="435">
        <v>0</v>
      </c>
      <c r="R57" s="452">
        <v>0</v>
      </c>
      <c r="S57" s="2"/>
      <c r="T57" s="352"/>
    </row>
    <row r="58" spans="1:20" ht="18" customHeight="1" x14ac:dyDescent="0.2">
      <c r="A58" s="754" t="s">
        <v>131</v>
      </c>
      <c r="B58" s="263" t="s">
        <v>292</v>
      </c>
      <c r="C58" s="629" t="s">
        <v>446</v>
      </c>
      <c r="D58" s="219" t="s">
        <v>446</v>
      </c>
      <c r="E58" s="219" t="s">
        <v>446</v>
      </c>
      <c r="F58" s="219" t="s">
        <v>446</v>
      </c>
      <c r="G58" s="219" t="s">
        <v>446</v>
      </c>
      <c r="H58" s="219" t="s">
        <v>446</v>
      </c>
      <c r="I58" s="219" t="s">
        <v>446</v>
      </c>
      <c r="J58" s="219" t="s">
        <v>446</v>
      </c>
      <c r="K58" s="219" t="s">
        <v>446</v>
      </c>
      <c r="L58" s="219" t="s">
        <v>446</v>
      </c>
      <c r="M58" s="219" t="s">
        <v>446</v>
      </c>
      <c r="N58" s="219" t="s">
        <v>446</v>
      </c>
      <c r="O58" s="219" t="s">
        <v>446</v>
      </c>
      <c r="P58" s="219" t="s">
        <v>446</v>
      </c>
      <c r="Q58" s="219" t="s">
        <v>446</v>
      </c>
      <c r="R58" s="504" t="s">
        <v>446</v>
      </c>
      <c r="S58" s="2"/>
      <c r="T58" s="352"/>
    </row>
    <row r="59" spans="1:20" ht="18" customHeight="1" x14ac:dyDescent="0.2">
      <c r="A59" s="755"/>
      <c r="B59" s="264" t="s">
        <v>293</v>
      </c>
      <c r="C59" s="93"/>
      <c r="D59" s="344"/>
      <c r="E59" s="341"/>
      <c r="F59" s="341"/>
      <c r="G59" s="341"/>
      <c r="H59" s="341"/>
      <c r="I59" s="341"/>
      <c r="J59" s="341"/>
      <c r="K59" s="341"/>
      <c r="L59" s="341"/>
      <c r="M59" s="342"/>
      <c r="N59" s="341"/>
      <c r="O59" s="342"/>
      <c r="P59" s="341"/>
      <c r="Q59" s="344"/>
      <c r="R59" s="405"/>
      <c r="S59" s="2"/>
      <c r="T59" s="352"/>
    </row>
    <row r="60" spans="1:20" ht="18" customHeight="1" x14ac:dyDescent="0.2">
      <c r="A60" s="755"/>
      <c r="B60" s="264" t="s">
        <v>294</v>
      </c>
      <c r="C60" s="206" t="s">
        <v>446</v>
      </c>
      <c r="D60" s="581" t="s">
        <v>446</v>
      </c>
      <c r="E60" s="506" t="s">
        <v>446</v>
      </c>
      <c r="F60" s="506" t="s">
        <v>446</v>
      </c>
      <c r="G60" s="506" t="s">
        <v>446</v>
      </c>
      <c r="H60" s="506" t="s">
        <v>446</v>
      </c>
      <c r="I60" s="506" t="s">
        <v>446</v>
      </c>
      <c r="J60" s="506" t="s">
        <v>446</v>
      </c>
      <c r="K60" s="506" t="s">
        <v>446</v>
      </c>
      <c r="L60" s="506" t="s">
        <v>446</v>
      </c>
      <c r="M60" s="580" t="s">
        <v>446</v>
      </c>
      <c r="N60" s="506" t="s">
        <v>446</v>
      </c>
      <c r="O60" s="580" t="s">
        <v>446</v>
      </c>
      <c r="P60" s="506" t="s">
        <v>446</v>
      </c>
      <c r="Q60" s="581" t="s">
        <v>446</v>
      </c>
      <c r="R60" s="623" t="s">
        <v>446</v>
      </c>
      <c r="S60" s="2"/>
      <c r="T60" s="352"/>
    </row>
    <row r="61" spans="1:20" ht="18" customHeight="1" thickBot="1" x14ac:dyDescent="0.25">
      <c r="A61" s="755"/>
      <c r="B61" s="264" t="s">
        <v>321</v>
      </c>
      <c r="C61" s="135" t="s">
        <v>446</v>
      </c>
      <c r="D61" s="509" t="s">
        <v>446</v>
      </c>
      <c r="E61" s="135" t="s">
        <v>446</v>
      </c>
      <c r="F61" s="470" t="s">
        <v>446</v>
      </c>
      <c r="G61" s="470" t="s">
        <v>446</v>
      </c>
      <c r="H61" s="470" t="s">
        <v>446</v>
      </c>
      <c r="I61" s="470" t="s">
        <v>446</v>
      </c>
      <c r="J61" s="470" t="s">
        <v>446</v>
      </c>
      <c r="K61" s="470" t="s">
        <v>446</v>
      </c>
      <c r="L61" s="470" t="s">
        <v>446</v>
      </c>
      <c r="M61" s="470" t="s">
        <v>446</v>
      </c>
      <c r="N61" s="470" t="s">
        <v>446</v>
      </c>
      <c r="O61" s="470" t="s">
        <v>446</v>
      </c>
      <c r="P61" s="470" t="s">
        <v>446</v>
      </c>
      <c r="Q61" s="470" t="s">
        <v>446</v>
      </c>
      <c r="R61" s="620" t="s">
        <v>446</v>
      </c>
      <c r="S61" s="2"/>
      <c r="T61" s="352"/>
    </row>
    <row r="62" spans="1:20" ht="18" customHeight="1" x14ac:dyDescent="0.2">
      <c r="A62" s="707" t="s">
        <v>132</v>
      </c>
      <c r="B62" s="263" t="s">
        <v>295</v>
      </c>
      <c r="C62" s="578" t="s">
        <v>446</v>
      </c>
      <c r="D62" s="219" t="s">
        <v>446</v>
      </c>
      <c r="E62" s="219" t="s">
        <v>446</v>
      </c>
      <c r="F62" s="219" t="s">
        <v>446</v>
      </c>
      <c r="G62" s="219" t="s">
        <v>446</v>
      </c>
      <c r="H62" s="219" t="s">
        <v>446</v>
      </c>
      <c r="I62" s="219" t="s">
        <v>446</v>
      </c>
      <c r="J62" s="219" t="s">
        <v>446</v>
      </c>
      <c r="K62" s="219" t="s">
        <v>446</v>
      </c>
      <c r="L62" s="219" t="s">
        <v>446</v>
      </c>
      <c r="M62" s="219" t="s">
        <v>446</v>
      </c>
      <c r="N62" s="219" t="s">
        <v>446</v>
      </c>
      <c r="O62" s="219" t="s">
        <v>446</v>
      </c>
      <c r="P62" s="219" t="s">
        <v>446</v>
      </c>
      <c r="Q62" s="219" t="s">
        <v>446</v>
      </c>
      <c r="R62" s="504" t="s">
        <v>446</v>
      </c>
      <c r="S62" s="2"/>
      <c r="T62" s="352"/>
    </row>
    <row r="63" spans="1:20" ht="18" customHeight="1" x14ac:dyDescent="0.2">
      <c r="A63" s="882"/>
      <c r="B63" s="264" t="s">
        <v>296</v>
      </c>
      <c r="C63" s="38"/>
      <c r="D63" s="131"/>
      <c r="E63" s="38"/>
      <c r="F63" s="38"/>
      <c r="G63" s="38"/>
      <c r="H63" s="38"/>
      <c r="I63" s="38"/>
      <c r="J63" s="38"/>
      <c r="K63" s="38"/>
      <c r="L63" s="38"/>
      <c r="M63" s="132"/>
      <c r="N63" s="38"/>
      <c r="O63" s="132"/>
      <c r="P63" s="38"/>
      <c r="Q63" s="131"/>
      <c r="R63" s="188"/>
      <c r="S63" s="2"/>
      <c r="T63" s="352"/>
    </row>
    <row r="64" spans="1:20" ht="18" customHeight="1" x14ac:dyDescent="0.2">
      <c r="A64" s="882"/>
      <c r="B64" s="264" t="s">
        <v>297</v>
      </c>
      <c r="C64" s="38"/>
      <c r="D64" s="131"/>
      <c r="E64" s="38"/>
      <c r="F64" s="38"/>
      <c r="G64" s="38"/>
      <c r="H64" s="38"/>
      <c r="I64" s="38"/>
      <c r="J64" s="38"/>
      <c r="K64" s="38"/>
      <c r="L64" s="38"/>
      <c r="M64" s="132"/>
      <c r="N64" s="38"/>
      <c r="O64" s="132"/>
      <c r="P64" s="38"/>
      <c r="Q64" s="131"/>
      <c r="R64" s="188"/>
      <c r="S64" s="2"/>
      <c r="T64" s="352"/>
    </row>
    <row r="65" spans="1:20" ht="18" customHeight="1" thickBot="1" x14ac:dyDescent="0.25">
      <c r="A65" s="882"/>
      <c r="B65" s="268" t="s">
        <v>322</v>
      </c>
      <c r="C65" s="622" t="s">
        <v>446</v>
      </c>
      <c r="D65" s="470" t="s">
        <v>446</v>
      </c>
      <c r="E65" s="470" t="s">
        <v>446</v>
      </c>
      <c r="F65" s="470" t="s">
        <v>446</v>
      </c>
      <c r="G65" s="470" t="s">
        <v>446</v>
      </c>
      <c r="H65" s="470" t="s">
        <v>446</v>
      </c>
      <c r="I65" s="470" t="s">
        <v>446</v>
      </c>
      <c r="J65" s="470" t="s">
        <v>446</v>
      </c>
      <c r="K65" s="470" t="s">
        <v>446</v>
      </c>
      <c r="L65" s="470" t="s">
        <v>446</v>
      </c>
      <c r="M65" s="470" t="s">
        <v>446</v>
      </c>
      <c r="N65" s="470" t="s">
        <v>446</v>
      </c>
      <c r="O65" s="470" t="s">
        <v>446</v>
      </c>
      <c r="P65" s="470" t="s">
        <v>446</v>
      </c>
      <c r="Q65" s="470" t="s">
        <v>446</v>
      </c>
      <c r="R65" s="620" t="s">
        <v>446</v>
      </c>
      <c r="S65" s="2"/>
      <c r="T65" s="352"/>
    </row>
    <row r="66" spans="1:20" ht="18" customHeight="1" x14ac:dyDescent="0.2">
      <c r="A66" s="754" t="s">
        <v>160</v>
      </c>
      <c r="B66" s="263" t="s">
        <v>161</v>
      </c>
      <c r="C66" s="94">
        <v>40</v>
      </c>
      <c r="D66" s="34"/>
      <c r="E66" s="34"/>
      <c r="F66" s="34"/>
      <c r="G66" s="34"/>
      <c r="H66" s="34"/>
      <c r="I66" s="34"/>
      <c r="J66" s="34"/>
      <c r="K66" s="34"/>
      <c r="L66" s="34"/>
      <c r="M66" s="94"/>
      <c r="N66" s="34"/>
      <c r="O66" s="94"/>
      <c r="P66" s="34"/>
      <c r="Q66" s="34"/>
      <c r="R66" s="21"/>
      <c r="S66" s="2"/>
      <c r="T66" s="352"/>
    </row>
    <row r="67" spans="1:20" ht="18" customHeight="1" x14ac:dyDescent="0.2">
      <c r="A67" s="755"/>
      <c r="B67" s="265" t="s">
        <v>162</v>
      </c>
      <c r="C67" s="206" t="s">
        <v>446</v>
      </c>
      <c r="D67" s="135" t="s">
        <v>446</v>
      </c>
      <c r="E67" s="135" t="s">
        <v>446</v>
      </c>
      <c r="F67" s="135" t="s">
        <v>446</v>
      </c>
      <c r="G67" s="135" t="s">
        <v>446</v>
      </c>
      <c r="H67" s="135" t="s">
        <v>446</v>
      </c>
      <c r="I67" s="135" t="s">
        <v>446</v>
      </c>
      <c r="J67" s="135" t="s">
        <v>446</v>
      </c>
      <c r="K67" s="135" t="s">
        <v>446</v>
      </c>
      <c r="L67" s="135" t="s">
        <v>446</v>
      </c>
      <c r="M67" s="135" t="s">
        <v>446</v>
      </c>
      <c r="N67" s="135" t="s">
        <v>446</v>
      </c>
      <c r="O67" s="135" t="s">
        <v>446</v>
      </c>
      <c r="P67" s="135" t="s">
        <v>446</v>
      </c>
      <c r="Q67" s="135" t="s">
        <v>446</v>
      </c>
      <c r="R67" s="508" t="s">
        <v>446</v>
      </c>
      <c r="S67" s="2"/>
      <c r="T67" s="352"/>
    </row>
    <row r="68" spans="1:20" ht="18" customHeight="1" x14ac:dyDescent="0.2">
      <c r="A68" s="755"/>
      <c r="B68" s="265" t="s">
        <v>163</v>
      </c>
      <c r="C68" s="93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3"/>
      <c r="S68" s="2"/>
      <c r="T68" s="352"/>
    </row>
    <row r="69" spans="1:20" ht="18" customHeight="1" x14ac:dyDescent="0.2">
      <c r="A69" s="755"/>
      <c r="B69" s="264" t="s">
        <v>164</v>
      </c>
      <c r="C69" s="93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3"/>
      <c r="S69" s="2"/>
      <c r="T69" s="352"/>
    </row>
    <row r="70" spans="1:20" ht="18" customHeight="1" x14ac:dyDescent="0.2">
      <c r="A70" s="755"/>
      <c r="B70" s="264" t="s">
        <v>165</v>
      </c>
      <c r="C70" s="93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3"/>
      <c r="S70" s="2"/>
      <c r="T70" s="352"/>
    </row>
    <row r="71" spans="1:20" ht="18" customHeight="1" x14ac:dyDescent="0.2">
      <c r="A71" s="755"/>
      <c r="B71" s="264" t="s">
        <v>166</v>
      </c>
      <c r="C71" s="206" t="s">
        <v>446</v>
      </c>
      <c r="D71" s="135" t="s">
        <v>446</v>
      </c>
      <c r="E71" s="135" t="s">
        <v>446</v>
      </c>
      <c r="F71" s="135" t="s">
        <v>446</v>
      </c>
      <c r="G71" s="135" t="s">
        <v>446</v>
      </c>
      <c r="H71" s="135" t="s">
        <v>446</v>
      </c>
      <c r="I71" s="135" t="s">
        <v>446</v>
      </c>
      <c r="J71" s="135" t="s">
        <v>446</v>
      </c>
      <c r="K71" s="135" t="s">
        <v>446</v>
      </c>
      <c r="L71" s="135" t="s">
        <v>446</v>
      </c>
      <c r="M71" s="135" t="s">
        <v>446</v>
      </c>
      <c r="N71" s="135" t="s">
        <v>446</v>
      </c>
      <c r="O71" s="135" t="s">
        <v>446</v>
      </c>
      <c r="P71" s="135" t="s">
        <v>446</v>
      </c>
      <c r="Q71" s="135" t="s">
        <v>446</v>
      </c>
      <c r="R71" s="508" t="s">
        <v>446</v>
      </c>
      <c r="S71" s="2"/>
      <c r="T71" s="352"/>
    </row>
    <row r="72" spans="1:20" ht="18" customHeight="1" x14ac:dyDescent="0.2">
      <c r="A72" s="755"/>
      <c r="B72" s="264" t="s">
        <v>167</v>
      </c>
      <c r="C72" s="624" t="s">
        <v>446</v>
      </c>
      <c r="D72" s="630" t="s">
        <v>446</v>
      </c>
      <c r="E72" s="624" t="s">
        <v>446</v>
      </c>
      <c r="F72" s="624" t="s">
        <v>446</v>
      </c>
      <c r="G72" s="624" t="s">
        <v>446</v>
      </c>
      <c r="H72" s="624" t="s">
        <v>446</v>
      </c>
      <c r="I72" s="624" t="s">
        <v>446</v>
      </c>
      <c r="J72" s="624" t="s">
        <v>446</v>
      </c>
      <c r="K72" s="624" t="s">
        <v>446</v>
      </c>
      <c r="L72" s="624" t="s">
        <v>446</v>
      </c>
      <c r="M72" s="624" t="s">
        <v>446</v>
      </c>
      <c r="N72" s="624" t="s">
        <v>446</v>
      </c>
      <c r="O72" s="624" t="s">
        <v>446</v>
      </c>
      <c r="P72" s="624" t="s">
        <v>446</v>
      </c>
      <c r="Q72" s="630" t="s">
        <v>446</v>
      </c>
      <c r="R72" s="631" t="s">
        <v>446</v>
      </c>
      <c r="S72" s="2"/>
      <c r="T72" s="352"/>
    </row>
    <row r="73" spans="1:20" ht="18" customHeight="1" thickBot="1" x14ac:dyDescent="0.25">
      <c r="A73" s="755"/>
      <c r="B73" s="264" t="s">
        <v>84</v>
      </c>
      <c r="C73" s="192">
        <v>90</v>
      </c>
      <c r="D73" s="435">
        <v>0</v>
      </c>
      <c r="E73" s="435">
        <v>0</v>
      </c>
      <c r="F73" s="435">
        <v>0</v>
      </c>
      <c r="G73" s="435">
        <v>0</v>
      </c>
      <c r="H73" s="435">
        <v>0</v>
      </c>
      <c r="I73" s="435">
        <v>0</v>
      </c>
      <c r="J73" s="435">
        <v>0</v>
      </c>
      <c r="K73" s="435">
        <v>0</v>
      </c>
      <c r="L73" s="435">
        <v>0</v>
      </c>
      <c r="M73" s="439">
        <v>0</v>
      </c>
      <c r="N73" s="435">
        <v>0</v>
      </c>
      <c r="O73" s="439">
        <v>0</v>
      </c>
      <c r="P73" s="435">
        <v>0</v>
      </c>
      <c r="Q73" s="435">
        <v>0</v>
      </c>
      <c r="R73" s="452">
        <v>0</v>
      </c>
      <c r="S73" s="2"/>
      <c r="T73" s="352"/>
    </row>
    <row r="74" spans="1:20" ht="18" customHeight="1" x14ac:dyDescent="0.2">
      <c r="A74" s="754" t="s">
        <v>133</v>
      </c>
      <c r="B74" s="263" t="s">
        <v>304</v>
      </c>
      <c r="C74" s="9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21"/>
      <c r="S74" s="2"/>
      <c r="T74" s="352"/>
    </row>
    <row r="75" spans="1:20" ht="18" customHeight="1" x14ac:dyDescent="0.2">
      <c r="A75" s="755"/>
      <c r="B75" s="265" t="s">
        <v>305</v>
      </c>
      <c r="C75" s="93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3"/>
      <c r="S75" s="2"/>
      <c r="T75" s="352"/>
    </row>
    <row r="76" spans="1:20" ht="18" customHeight="1" x14ac:dyDescent="0.2">
      <c r="A76" s="755"/>
      <c r="B76" s="264" t="s">
        <v>306</v>
      </c>
      <c r="C76" s="206" t="s">
        <v>446</v>
      </c>
      <c r="D76" s="135" t="s">
        <v>446</v>
      </c>
      <c r="E76" s="135" t="s">
        <v>446</v>
      </c>
      <c r="F76" s="135" t="s">
        <v>446</v>
      </c>
      <c r="G76" s="135" t="s">
        <v>446</v>
      </c>
      <c r="H76" s="135" t="s">
        <v>446</v>
      </c>
      <c r="I76" s="135" t="s">
        <v>446</v>
      </c>
      <c r="J76" s="135" t="s">
        <v>446</v>
      </c>
      <c r="K76" s="135" t="s">
        <v>446</v>
      </c>
      <c r="L76" s="135" t="s">
        <v>446</v>
      </c>
      <c r="M76" s="135" t="s">
        <v>446</v>
      </c>
      <c r="N76" s="135" t="s">
        <v>446</v>
      </c>
      <c r="O76" s="135" t="s">
        <v>446</v>
      </c>
      <c r="P76" s="135" t="s">
        <v>446</v>
      </c>
      <c r="Q76" s="135" t="s">
        <v>446</v>
      </c>
      <c r="R76" s="508" t="s">
        <v>446</v>
      </c>
      <c r="S76" s="2"/>
      <c r="T76" s="352"/>
    </row>
    <row r="77" spans="1:20" ht="18" customHeight="1" x14ac:dyDescent="0.2">
      <c r="A77" s="755"/>
      <c r="B77" s="264" t="s">
        <v>307</v>
      </c>
      <c r="C77" s="93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3"/>
      <c r="S77" s="2"/>
      <c r="T77" s="352"/>
    </row>
    <row r="78" spans="1:20" ht="18" customHeight="1" thickBot="1" x14ac:dyDescent="0.25">
      <c r="A78" s="755"/>
      <c r="B78" s="264" t="s">
        <v>321</v>
      </c>
      <c r="C78" s="574" t="s">
        <v>446</v>
      </c>
      <c r="D78" s="470" t="s">
        <v>446</v>
      </c>
      <c r="E78" s="470" t="s">
        <v>446</v>
      </c>
      <c r="F78" s="470" t="s">
        <v>446</v>
      </c>
      <c r="G78" s="470" t="s">
        <v>446</v>
      </c>
      <c r="H78" s="470" t="s">
        <v>446</v>
      </c>
      <c r="I78" s="470" t="s">
        <v>446</v>
      </c>
      <c r="J78" s="470" t="s">
        <v>446</v>
      </c>
      <c r="K78" s="470" t="s">
        <v>446</v>
      </c>
      <c r="L78" s="470" t="s">
        <v>446</v>
      </c>
      <c r="M78" s="470" t="s">
        <v>446</v>
      </c>
      <c r="N78" s="470" t="s">
        <v>446</v>
      </c>
      <c r="O78" s="470" t="s">
        <v>446</v>
      </c>
      <c r="P78" s="470" t="s">
        <v>446</v>
      </c>
      <c r="Q78" s="470" t="s">
        <v>446</v>
      </c>
      <c r="R78" s="620" t="s">
        <v>446</v>
      </c>
      <c r="S78" s="2"/>
      <c r="T78" s="352"/>
    </row>
    <row r="79" spans="1:20" ht="18" customHeight="1" x14ac:dyDescent="0.2">
      <c r="A79" s="754" t="s">
        <v>170</v>
      </c>
      <c r="B79" s="263" t="s">
        <v>308</v>
      </c>
      <c r="C79" s="94">
        <v>51</v>
      </c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21"/>
      <c r="S79" s="2"/>
      <c r="T79" s="352"/>
    </row>
    <row r="80" spans="1:20" ht="18" customHeight="1" x14ac:dyDescent="0.2">
      <c r="A80" s="755"/>
      <c r="B80" s="264" t="s">
        <v>309</v>
      </c>
      <c r="C80" s="206" t="s">
        <v>446</v>
      </c>
      <c r="D80" s="135" t="s">
        <v>446</v>
      </c>
      <c r="E80" s="135" t="s">
        <v>446</v>
      </c>
      <c r="F80" s="135" t="s">
        <v>446</v>
      </c>
      <c r="G80" s="135" t="s">
        <v>446</v>
      </c>
      <c r="H80" s="135" t="s">
        <v>446</v>
      </c>
      <c r="I80" s="135" t="s">
        <v>446</v>
      </c>
      <c r="J80" s="135" t="s">
        <v>446</v>
      </c>
      <c r="K80" s="135" t="s">
        <v>446</v>
      </c>
      <c r="L80" s="135" t="s">
        <v>446</v>
      </c>
      <c r="M80" s="135" t="s">
        <v>446</v>
      </c>
      <c r="N80" s="135" t="s">
        <v>446</v>
      </c>
      <c r="O80" s="135" t="s">
        <v>446</v>
      </c>
      <c r="P80" s="135" t="s">
        <v>446</v>
      </c>
      <c r="Q80" s="135" t="s">
        <v>446</v>
      </c>
      <c r="R80" s="508" t="s">
        <v>446</v>
      </c>
      <c r="S80" s="2"/>
      <c r="T80" s="352"/>
    </row>
    <row r="81" spans="1:20" ht="18" customHeight="1" x14ac:dyDescent="0.2">
      <c r="A81" s="755"/>
      <c r="B81" s="264" t="s">
        <v>310</v>
      </c>
      <c r="C81" s="206" t="s">
        <v>446</v>
      </c>
      <c r="D81" s="135" t="s">
        <v>446</v>
      </c>
      <c r="E81" s="135" t="s">
        <v>446</v>
      </c>
      <c r="F81" s="135" t="s">
        <v>446</v>
      </c>
      <c r="G81" s="135" t="s">
        <v>446</v>
      </c>
      <c r="H81" s="135" t="s">
        <v>446</v>
      </c>
      <c r="I81" s="135" t="s">
        <v>446</v>
      </c>
      <c r="J81" s="135" t="s">
        <v>446</v>
      </c>
      <c r="K81" s="135" t="s">
        <v>446</v>
      </c>
      <c r="L81" s="135" t="s">
        <v>446</v>
      </c>
      <c r="M81" s="135" t="s">
        <v>446</v>
      </c>
      <c r="N81" s="135" t="s">
        <v>446</v>
      </c>
      <c r="O81" s="135" t="s">
        <v>446</v>
      </c>
      <c r="P81" s="135" t="s">
        <v>446</v>
      </c>
      <c r="Q81" s="135" t="s">
        <v>446</v>
      </c>
      <c r="R81" s="508" t="s">
        <v>446</v>
      </c>
      <c r="S81" s="2"/>
      <c r="T81" s="352"/>
    </row>
    <row r="82" spans="1:20" ht="18" customHeight="1" x14ac:dyDescent="0.2">
      <c r="A82" s="755"/>
      <c r="B82" s="264" t="s">
        <v>311</v>
      </c>
      <c r="C82" s="206" t="s">
        <v>446</v>
      </c>
      <c r="D82" s="135" t="s">
        <v>446</v>
      </c>
      <c r="E82" s="135" t="s">
        <v>446</v>
      </c>
      <c r="F82" s="135" t="s">
        <v>446</v>
      </c>
      <c r="G82" s="135" t="s">
        <v>446</v>
      </c>
      <c r="H82" s="135" t="s">
        <v>446</v>
      </c>
      <c r="I82" s="135" t="s">
        <v>446</v>
      </c>
      <c r="J82" s="135" t="s">
        <v>446</v>
      </c>
      <c r="K82" s="135" t="s">
        <v>446</v>
      </c>
      <c r="L82" s="135" t="s">
        <v>446</v>
      </c>
      <c r="M82" s="135" t="s">
        <v>446</v>
      </c>
      <c r="N82" s="135" t="s">
        <v>446</v>
      </c>
      <c r="O82" s="135" t="s">
        <v>446</v>
      </c>
      <c r="P82" s="135" t="s">
        <v>446</v>
      </c>
      <c r="Q82" s="135" t="s">
        <v>446</v>
      </c>
      <c r="R82" s="508" t="s">
        <v>446</v>
      </c>
      <c r="S82" s="2"/>
      <c r="T82" s="352"/>
    </row>
    <row r="83" spans="1:20" ht="18" customHeight="1" thickBot="1" x14ac:dyDescent="0.25">
      <c r="A83" s="755"/>
      <c r="B83" s="264" t="s">
        <v>322</v>
      </c>
      <c r="C83" s="93">
        <v>231</v>
      </c>
      <c r="D83" s="435">
        <v>0</v>
      </c>
      <c r="E83" s="435">
        <v>0</v>
      </c>
      <c r="F83" s="435">
        <v>0</v>
      </c>
      <c r="G83" s="435">
        <v>0</v>
      </c>
      <c r="H83" s="435">
        <v>0</v>
      </c>
      <c r="I83" s="435">
        <v>0</v>
      </c>
      <c r="J83" s="435">
        <v>0</v>
      </c>
      <c r="K83" s="435">
        <v>0</v>
      </c>
      <c r="L83" s="435">
        <v>0</v>
      </c>
      <c r="M83" s="435">
        <v>0</v>
      </c>
      <c r="N83" s="435">
        <v>0</v>
      </c>
      <c r="O83" s="435">
        <v>0</v>
      </c>
      <c r="P83" s="435">
        <v>0</v>
      </c>
      <c r="Q83" s="435">
        <v>0</v>
      </c>
      <c r="R83" s="452">
        <v>0</v>
      </c>
      <c r="S83"/>
      <c r="T83" s="352"/>
    </row>
    <row r="84" spans="1:20" ht="18" customHeight="1" x14ac:dyDescent="0.2">
      <c r="A84" s="754" t="s">
        <v>134</v>
      </c>
      <c r="B84" s="235" t="s">
        <v>312</v>
      </c>
      <c r="C84" s="94">
        <v>5</v>
      </c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21"/>
      <c r="S84"/>
      <c r="T84" s="352"/>
    </row>
    <row r="85" spans="1:20" ht="18" customHeight="1" x14ac:dyDescent="0.2">
      <c r="A85" s="755"/>
      <c r="B85" s="234" t="s">
        <v>313</v>
      </c>
      <c r="C85" s="93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3"/>
      <c r="S85" s="2"/>
      <c r="T85" s="352"/>
    </row>
    <row r="86" spans="1:20" ht="18" customHeight="1" x14ac:dyDescent="0.2">
      <c r="A86" s="755"/>
      <c r="B86" s="234" t="s">
        <v>314</v>
      </c>
      <c r="C86" s="206" t="s">
        <v>446</v>
      </c>
      <c r="D86" s="135" t="s">
        <v>446</v>
      </c>
      <c r="E86" s="135" t="s">
        <v>446</v>
      </c>
      <c r="F86" s="135" t="s">
        <v>446</v>
      </c>
      <c r="G86" s="135" t="s">
        <v>446</v>
      </c>
      <c r="H86" s="135" t="s">
        <v>446</v>
      </c>
      <c r="I86" s="135" t="s">
        <v>446</v>
      </c>
      <c r="J86" s="135" t="s">
        <v>446</v>
      </c>
      <c r="K86" s="135" t="s">
        <v>446</v>
      </c>
      <c r="L86" s="135" t="s">
        <v>446</v>
      </c>
      <c r="M86" s="135" t="s">
        <v>446</v>
      </c>
      <c r="N86" s="135" t="s">
        <v>446</v>
      </c>
      <c r="O86" s="135" t="s">
        <v>446</v>
      </c>
      <c r="P86" s="135" t="s">
        <v>446</v>
      </c>
      <c r="Q86" s="135" t="s">
        <v>446</v>
      </c>
      <c r="R86" s="508" t="s">
        <v>446</v>
      </c>
      <c r="S86" s="2"/>
      <c r="T86" s="352"/>
    </row>
    <row r="87" spans="1:20" ht="18" customHeight="1" x14ac:dyDescent="0.2">
      <c r="A87" s="755"/>
      <c r="B87" s="234" t="s">
        <v>315</v>
      </c>
      <c r="C87" s="206" t="s">
        <v>446</v>
      </c>
      <c r="D87" s="135" t="s">
        <v>446</v>
      </c>
      <c r="E87" s="135" t="s">
        <v>446</v>
      </c>
      <c r="F87" s="135" t="s">
        <v>446</v>
      </c>
      <c r="G87" s="135" t="s">
        <v>446</v>
      </c>
      <c r="H87" s="135" t="s">
        <v>446</v>
      </c>
      <c r="I87" s="135" t="s">
        <v>446</v>
      </c>
      <c r="J87" s="135" t="s">
        <v>446</v>
      </c>
      <c r="K87" s="135" t="s">
        <v>446</v>
      </c>
      <c r="L87" s="135" t="s">
        <v>446</v>
      </c>
      <c r="M87" s="135" t="s">
        <v>446</v>
      </c>
      <c r="N87" s="135" t="s">
        <v>446</v>
      </c>
      <c r="O87" s="135" t="s">
        <v>446</v>
      </c>
      <c r="P87" s="135" t="s">
        <v>446</v>
      </c>
      <c r="Q87" s="135" t="s">
        <v>446</v>
      </c>
      <c r="R87" s="508" t="s">
        <v>446</v>
      </c>
      <c r="S87" s="2"/>
      <c r="T87" s="352"/>
    </row>
    <row r="88" spans="1:20" ht="18" customHeight="1" x14ac:dyDescent="0.2">
      <c r="A88" s="755"/>
      <c r="B88" s="234" t="s">
        <v>316</v>
      </c>
      <c r="C88" s="93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3"/>
      <c r="S88" s="2"/>
      <c r="T88" s="352"/>
    </row>
    <row r="89" spans="1:20" ht="18" customHeight="1" x14ac:dyDescent="0.2">
      <c r="A89" s="755"/>
      <c r="B89" s="265" t="s">
        <v>317</v>
      </c>
      <c r="C89" s="93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3"/>
      <c r="S89" s="2"/>
      <c r="T89" s="352"/>
    </row>
    <row r="90" spans="1:20" ht="18" customHeight="1" x14ac:dyDescent="0.2">
      <c r="A90" s="755"/>
      <c r="B90" s="264" t="s">
        <v>318</v>
      </c>
      <c r="C90" s="38"/>
      <c r="D90" s="131"/>
      <c r="E90" s="38"/>
      <c r="F90" s="38"/>
      <c r="G90" s="38"/>
      <c r="H90" s="38"/>
      <c r="I90" s="38"/>
      <c r="J90" s="38"/>
      <c r="K90" s="38"/>
      <c r="L90" s="38"/>
      <c r="M90" s="132"/>
      <c r="N90" s="38"/>
      <c r="O90" s="132"/>
      <c r="P90" s="38"/>
      <c r="Q90" s="131"/>
      <c r="R90" s="188"/>
      <c r="S90" s="2"/>
      <c r="T90" s="352"/>
    </row>
    <row r="91" spans="1:20" ht="18" customHeight="1" x14ac:dyDescent="0.2">
      <c r="A91" s="755"/>
      <c r="B91" s="264" t="s">
        <v>319</v>
      </c>
      <c r="C91" s="206" t="s">
        <v>446</v>
      </c>
      <c r="D91" s="135" t="s">
        <v>446</v>
      </c>
      <c r="E91" s="135" t="s">
        <v>446</v>
      </c>
      <c r="F91" s="135" t="s">
        <v>446</v>
      </c>
      <c r="G91" s="135" t="s">
        <v>446</v>
      </c>
      <c r="H91" s="135" t="s">
        <v>446</v>
      </c>
      <c r="I91" s="135" t="s">
        <v>446</v>
      </c>
      <c r="J91" s="135" t="s">
        <v>446</v>
      </c>
      <c r="K91" s="135" t="s">
        <v>446</v>
      </c>
      <c r="L91" s="135" t="s">
        <v>446</v>
      </c>
      <c r="M91" s="135" t="s">
        <v>446</v>
      </c>
      <c r="N91" s="135" t="s">
        <v>446</v>
      </c>
      <c r="O91" s="135" t="s">
        <v>446</v>
      </c>
      <c r="P91" s="135" t="s">
        <v>446</v>
      </c>
      <c r="Q91" s="135" t="s">
        <v>446</v>
      </c>
      <c r="R91" s="508" t="s">
        <v>446</v>
      </c>
      <c r="S91" s="2"/>
      <c r="T91" s="352"/>
    </row>
    <row r="92" spans="1:20" ht="18" customHeight="1" thickBot="1" x14ac:dyDescent="0.25">
      <c r="A92" s="755"/>
      <c r="B92" s="264" t="s">
        <v>322</v>
      </c>
      <c r="C92" s="193">
        <v>20</v>
      </c>
      <c r="D92" s="459">
        <v>0</v>
      </c>
      <c r="E92" s="459">
        <v>0</v>
      </c>
      <c r="F92" s="459">
        <v>0</v>
      </c>
      <c r="G92" s="459">
        <v>0</v>
      </c>
      <c r="H92" s="459">
        <v>0</v>
      </c>
      <c r="I92" s="459">
        <v>0</v>
      </c>
      <c r="J92" s="459">
        <v>0</v>
      </c>
      <c r="K92" s="459">
        <v>0</v>
      </c>
      <c r="L92" s="459">
        <v>0</v>
      </c>
      <c r="M92" s="459">
        <v>0</v>
      </c>
      <c r="N92" s="459">
        <v>0</v>
      </c>
      <c r="O92" s="459">
        <v>0</v>
      </c>
      <c r="P92" s="459">
        <v>0</v>
      </c>
      <c r="Q92" s="459">
        <v>0</v>
      </c>
      <c r="R92" s="460">
        <v>0</v>
      </c>
      <c r="S92"/>
      <c r="T92" s="352"/>
    </row>
    <row r="93" spans="1:20" ht="18" customHeight="1" x14ac:dyDescent="0.2">
      <c r="A93" s="880" t="s">
        <v>135</v>
      </c>
      <c r="B93" s="263" t="s">
        <v>320</v>
      </c>
      <c r="C93" s="632" t="s">
        <v>446</v>
      </c>
      <c r="D93" s="406" t="s">
        <v>446</v>
      </c>
      <c r="E93" s="406" t="s">
        <v>446</v>
      </c>
      <c r="F93" s="406" t="s">
        <v>446</v>
      </c>
      <c r="G93" s="406" t="s">
        <v>446</v>
      </c>
      <c r="H93" s="633" t="s">
        <v>446</v>
      </c>
      <c r="I93" s="633" t="s">
        <v>446</v>
      </c>
      <c r="J93" s="633" t="s">
        <v>446</v>
      </c>
      <c r="K93" s="633" t="s">
        <v>446</v>
      </c>
      <c r="L93" s="633" t="s">
        <v>446</v>
      </c>
      <c r="M93" s="633" t="s">
        <v>446</v>
      </c>
      <c r="N93" s="633" t="s">
        <v>446</v>
      </c>
      <c r="O93" s="633" t="s">
        <v>446</v>
      </c>
      <c r="P93" s="633" t="s">
        <v>446</v>
      </c>
      <c r="Q93" s="633" t="s">
        <v>446</v>
      </c>
      <c r="R93" s="634" t="s">
        <v>446</v>
      </c>
      <c r="S93" s="2"/>
      <c r="T93" s="352"/>
    </row>
    <row r="94" spans="1:20" ht="18" customHeight="1" thickBot="1" x14ac:dyDescent="0.25">
      <c r="A94" s="881"/>
      <c r="B94" s="259" t="s">
        <v>321</v>
      </c>
      <c r="C94" s="222" t="s">
        <v>446</v>
      </c>
      <c r="D94" s="137" t="s">
        <v>446</v>
      </c>
      <c r="E94" s="638" t="s">
        <v>446</v>
      </c>
      <c r="F94" s="137" t="s">
        <v>446</v>
      </c>
      <c r="G94" s="638" t="s">
        <v>446</v>
      </c>
      <c r="H94" s="466" t="s">
        <v>446</v>
      </c>
      <c r="I94" s="466" t="s">
        <v>446</v>
      </c>
      <c r="J94" s="466" t="s">
        <v>446</v>
      </c>
      <c r="K94" s="466" t="s">
        <v>446</v>
      </c>
      <c r="L94" s="466" t="s">
        <v>446</v>
      </c>
      <c r="M94" s="466" t="s">
        <v>446</v>
      </c>
      <c r="N94" s="466" t="s">
        <v>446</v>
      </c>
      <c r="O94" s="466" t="s">
        <v>446</v>
      </c>
      <c r="P94" s="466" t="s">
        <v>446</v>
      </c>
      <c r="Q94" s="466" t="s">
        <v>446</v>
      </c>
      <c r="R94" s="635" t="s">
        <v>446</v>
      </c>
      <c r="S94" s="2"/>
      <c r="T94" s="352"/>
    </row>
    <row r="95" spans="1:20" ht="16.2" x14ac:dyDescent="0.2">
      <c r="A95" s="169"/>
      <c r="B95" s="26"/>
      <c r="C95" s="29"/>
      <c r="D95" s="30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30"/>
      <c r="R95" s="29"/>
      <c r="S95" s="2"/>
      <c r="T95" s="2"/>
    </row>
    <row r="96" spans="1:20" ht="16.2" x14ac:dyDescent="0.2">
      <c r="A96" s="169"/>
      <c r="B96" s="170"/>
      <c r="C96" s="29"/>
      <c r="D96" s="30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30"/>
      <c r="R96" s="29"/>
      <c r="S96" s="2"/>
      <c r="T96" s="2"/>
    </row>
    <row r="97" spans="1:20" ht="16.2" x14ac:dyDescent="0.2">
      <c r="A97" s="169"/>
      <c r="B97" s="170"/>
      <c r="C97" s="29"/>
      <c r="D97" s="30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30"/>
      <c r="R97" s="29"/>
      <c r="S97" s="2"/>
      <c r="T97" s="2"/>
    </row>
    <row r="98" spans="1:20" ht="30" customHeight="1" x14ac:dyDescent="0.2">
      <c r="A98" s="28"/>
      <c r="B98" s="26"/>
      <c r="C98" s="29"/>
      <c r="D98" s="30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30"/>
      <c r="R98" s="29"/>
      <c r="S98" s="2"/>
      <c r="T98" s="2"/>
    </row>
    <row r="99" spans="1:20" ht="30" customHeight="1" x14ac:dyDescent="0.2">
      <c r="A99" s="28"/>
      <c r="B99" s="26"/>
      <c r="C99" s="29"/>
      <c r="D99" s="30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30"/>
      <c r="R99" s="29"/>
      <c r="S99" s="2"/>
      <c r="T99" s="2"/>
    </row>
    <row r="100" spans="1:20" ht="30" customHeight="1" x14ac:dyDescent="0.2">
      <c r="A100" s="28"/>
      <c r="B100" s="26"/>
      <c r="C100" s="29"/>
      <c r="D100" s="30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30"/>
      <c r="R100" s="29"/>
      <c r="S100" s="2"/>
      <c r="T100" s="2"/>
    </row>
    <row r="101" spans="1:20" ht="30" customHeight="1" x14ac:dyDescent="0.2">
      <c r="A101" s="28"/>
      <c r="B101" s="26"/>
      <c r="C101" s="29"/>
      <c r="D101" s="30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30"/>
      <c r="R101" s="29"/>
      <c r="S101" s="2"/>
      <c r="T101" s="2"/>
    </row>
    <row r="102" spans="1:20" ht="30" customHeight="1" x14ac:dyDescent="0.2">
      <c r="A102" s="28"/>
      <c r="B102" s="26"/>
      <c r="C102" s="29"/>
      <c r="D102" s="30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30"/>
      <c r="R102" s="29"/>
      <c r="S102" s="2"/>
      <c r="T102" s="2"/>
    </row>
    <row r="103" spans="1:20" ht="30" customHeight="1" x14ac:dyDescent="0.2">
      <c r="A103" s="28"/>
      <c r="B103" s="26"/>
      <c r="C103" s="29"/>
      <c r="D103" s="30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30"/>
      <c r="R103" s="29"/>
      <c r="S103" s="2"/>
      <c r="T103" s="2"/>
    </row>
    <row r="104" spans="1:20" ht="30" customHeight="1" x14ac:dyDescent="0.2">
      <c r="A104" s="28"/>
      <c r="B104" s="26"/>
      <c r="C104" s="29"/>
      <c r="D104" s="30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30"/>
      <c r="R104" s="29"/>
      <c r="S104" s="2"/>
      <c r="T104" s="2"/>
    </row>
    <row r="105" spans="1:20" ht="30" customHeight="1" x14ac:dyDescent="0.2">
      <c r="A105" s="28"/>
      <c r="B105" s="26"/>
      <c r="C105" s="29"/>
      <c r="D105" s="30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30"/>
      <c r="R105" s="29"/>
      <c r="S105" s="2"/>
      <c r="T105" s="2"/>
    </row>
    <row r="106" spans="1:20" ht="30" customHeight="1" x14ac:dyDescent="0.2">
      <c r="A106" s="28"/>
      <c r="B106" s="26"/>
      <c r="C106" s="29"/>
      <c r="D106" s="30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30"/>
      <c r="R106" s="29"/>
      <c r="S106" s="2"/>
      <c r="T106" s="2"/>
    </row>
    <row r="107" spans="1:20" ht="30" customHeight="1" x14ac:dyDescent="0.2">
      <c r="A107" s="28"/>
      <c r="B107" s="26"/>
      <c r="C107" s="29"/>
      <c r="D107" s="30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30"/>
      <c r="R107" s="29"/>
      <c r="S107" s="2"/>
      <c r="T107" s="2"/>
    </row>
    <row r="108" spans="1:20" ht="30" customHeight="1" x14ac:dyDescent="0.2">
      <c r="A108" s="28"/>
      <c r="B108" s="26"/>
      <c r="C108" s="29"/>
      <c r="D108" s="30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30"/>
      <c r="R108" s="29"/>
      <c r="S108" s="2"/>
      <c r="T108" s="2"/>
    </row>
    <row r="109" spans="1:20" ht="30" customHeight="1" x14ac:dyDescent="0.2">
      <c r="A109" s="28"/>
      <c r="B109" s="26"/>
      <c r="C109" s="29"/>
      <c r="D109" s="30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30"/>
      <c r="R109" s="29"/>
      <c r="S109" s="2"/>
      <c r="T109" s="2"/>
    </row>
    <row r="110" spans="1:20" ht="30" customHeight="1" x14ac:dyDescent="0.2">
      <c r="A110" s="28"/>
      <c r="B110" s="26"/>
      <c r="C110" s="29"/>
      <c r="D110" s="30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30"/>
      <c r="R110" s="29"/>
      <c r="S110" s="2"/>
      <c r="T110" s="2"/>
    </row>
    <row r="111" spans="1:20" ht="30" customHeight="1" x14ac:dyDescent="0.2">
      <c r="A111" s="28"/>
      <c r="B111" s="26"/>
      <c r="C111" s="29"/>
      <c r="D111" s="30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30"/>
      <c r="R111" s="29"/>
      <c r="S111" s="2"/>
      <c r="T111" s="2"/>
    </row>
    <row r="112" spans="1:20" ht="30" customHeight="1" x14ac:dyDescent="0.2">
      <c r="A112" s="28"/>
      <c r="B112" s="26"/>
      <c r="C112" s="29"/>
      <c r="D112" s="30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30"/>
      <c r="R112" s="29"/>
      <c r="S112" s="2"/>
      <c r="T112" s="2"/>
    </row>
    <row r="113" spans="1:20" ht="30" customHeight="1" x14ac:dyDescent="0.2">
      <c r="A113" s="28"/>
      <c r="B113" s="26"/>
      <c r="C113" s="29"/>
      <c r="D113" s="30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30"/>
      <c r="R113" s="29"/>
      <c r="S113" s="2"/>
      <c r="T113" s="2"/>
    </row>
    <row r="114" spans="1:20" ht="30" customHeight="1" x14ac:dyDescent="0.2">
      <c r="A114" s="28"/>
      <c r="B114" s="26"/>
      <c r="C114" s="29"/>
      <c r="D114" s="30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30"/>
      <c r="R114" s="29"/>
      <c r="S114" s="2"/>
      <c r="T114" s="2"/>
    </row>
    <row r="115" spans="1:20" ht="30" customHeight="1" x14ac:dyDescent="0.2">
      <c r="A115" s="28"/>
      <c r="B115" s="26"/>
      <c r="C115" s="29"/>
      <c r="D115" s="30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30"/>
      <c r="R115" s="29"/>
      <c r="S115" s="2"/>
      <c r="T115" s="2"/>
    </row>
    <row r="116" spans="1:20" ht="30" customHeight="1" x14ac:dyDescent="0.2">
      <c r="A116" s="28"/>
      <c r="B116" s="26"/>
      <c r="C116" s="29"/>
      <c r="D116" s="30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30"/>
      <c r="R116" s="29"/>
    </row>
    <row r="117" spans="1:20" ht="16.2" x14ac:dyDescent="0.2">
      <c r="A117" s="28"/>
      <c r="B117" s="26"/>
      <c r="C117" s="29"/>
      <c r="D117" s="30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30"/>
      <c r="R117" s="29"/>
    </row>
    <row r="118" spans="1:20" ht="16.2" x14ac:dyDescent="0.2">
      <c r="A118" s="28"/>
      <c r="B118" s="26"/>
      <c r="C118" s="29"/>
      <c r="D118" s="30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30"/>
      <c r="R118" s="29"/>
    </row>
    <row r="119" spans="1:20" x14ac:dyDescent="0.2">
      <c r="A119" s="2" t="s">
        <v>77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20" x14ac:dyDescent="0.2">
      <c r="A120" s="2" t="s">
        <v>78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</sheetData>
  <mergeCells count="29">
    <mergeCell ref="P3:P9"/>
    <mergeCell ref="Q3:Q9"/>
    <mergeCell ref="R3:R9"/>
    <mergeCell ref="H3:I5"/>
    <mergeCell ref="J4:K5"/>
    <mergeCell ref="L3:M5"/>
    <mergeCell ref="N3:O5"/>
    <mergeCell ref="A74:A78"/>
    <mergeCell ref="A79:A83"/>
    <mergeCell ref="A84:A92"/>
    <mergeCell ref="A93:A94"/>
    <mergeCell ref="D4:D9"/>
    <mergeCell ref="A35:A38"/>
    <mergeCell ref="A39:A47"/>
    <mergeCell ref="A48:A57"/>
    <mergeCell ref="A58:A61"/>
    <mergeCell ref="A62:A65"/>
    <mergeCell ref="A66:A73"/>
    <mergeCell ref="A14:B14"/>
    <mergeCell ref="A15:A21"/>
    <mergeCell ref="A22:A24"/>
    <mergeCell ref="A25:A28"/>
    <mergeCell ref="A29:A32"/>
    <mergeCell ref="A33:A34"/>
    <mergeCell ref="D3:G3"/>
    <mergeCell ref="A11:B11"/>
    <mergeCell ref="A12:B12"/>
    <mergeCell ref="A13:B13"/>
    <mergeCell ref="A2:B10"/>
  </mergeCells>
  <phoneticPr fontId="4"/>
  <printOptions horizontalCentered="1"/>
  <pageMargins left="0.59055118110236227" right="0.59055118110236227" top="0.59055118110236227" bottom="0.78740157480314965" header="0.31496062992125984" footer="0.51181102362204722"/>
  <pageSetup paperSize="9" scale="58" firstPageNumber="74" fitToHeight="2" pageOrder="overThenDown" orientation="portrait" useFirstPageNumber="1" r:id="rId1"/>
  <headerFooter scaleWithDoc="0" alignWithMargins="0">
    <oddFooter>&amp;C&amp;14- &amp;P -</oddFooter>
  </headerFooter>
  <rowBreaks count="1" manualBreakCount="1">
    <brk id="57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46"/>
  <sheetViews>
    <sheetView view="pageBreakPreview" zoomScale="80" zoomScaleNormal="100" zoomScaleSheetLayoutView="80" workbookViewId="0"/>
  </sheetViews>
  <sheetFormatPr defaultRowHeight="14.4" x14ac:dyDescent="0.2"/>
  <cols>
    <col min="1" max="1" width="5" customWidth="1"/>
    <col min="2" max="2" width="22.3984375" customWidth="1"/>
    <col min="3" max="15" width="12.09765625" customWidth="1"/>
  </cols>
  <sheetData>
    <row r="1" spans="1:15" s="151" customFormat="1" ht="30" customHeight="1" thickBot="1" x14ac:dyDescent="0.25">
      <c r="A1" s="150" t="s">
        <v>352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15" ht="18" customHeight="1" x14ac:dyDescent="0.2">
      <c r="A2" s="926" t="s">
        <v>431</v>
      </c>
      <c r="B2" s="927"/>
      <c r="C2" s="83" t="s">
        <v>118</v>
      </c>
      <c r="D2" s="82" t="s">
        <v>34</v>
      </c>
      <c r="E2" s="194" t="s">
        <v>238</v>
      </c>
      <c r="F2" s="195" t="s">
        <v>240</v>
      </c>
      <c r="G2" s="198" t="s">
        <v>241</v>
      </c>
      <c r="H2" s="199"/>
      <c r="I2" s="195" t="s">
        <v>245</v>
      </c>
      <c r="J2" s="198" t="s">
        <v>247</v>
      </c>
      <c r="K2" s="216" t="s">
        <v>248</v>
      </c>
      <c r="L2" s="208" t="s">
        <v>36</v>
      </c>
      <c r="M2" s="196"/>
      <c r="N2" s="196"/>
      <c r="O2" s="196"/>
    </row>
    <row r="3" spans="1:15" ht="18" customHeight="1" x14ac:dyDescent="0.2">
      <c r="A3" s="928"/>
      <c r="B3" s="929"/>
      <c r="C3" s="221" t="s">
        <v>43</v>
      </c>
      <c r="D3" s="12" t="s">
        <v>35</v>
      </c>
      <c r="E3" s="202" t="s">
        <v>239</v>
      </c>
      <c r="F3" s="203"/>
      <c r="G3" s="203"/>
      <c r="H3" s="201" t="s">
        <v>242</v>
      </c>
      <c r="I3" s="204" t="s">
        <v>246</v>
      </c>
      <c r="J3" s="200"/>
      <c r="K3" s="217"/>
      <c r="L3" s="197"/>
      <c r="M3" s="19"/>
      <c r="N3" s="19"/>
      <c r="O3" s="19"/>
    </row>
    <row r="4" spans="1:15" ht="18" customHeight="1" x14ac:dyDescent="0.2">
      <c r="A4" s="928"/>
      <c r="B4" s="929"/>
      <c r="C4" s="221"/>
      <c r="D4" s="12"/>
      <c r="E4" s="202"/>
      <c r="F4" s="203"/>
      <c r="G4" s="203"/>
      <c r="H4" s="202" t="s">
        <v>243</v>
      </c>
      <c r="I4" s="203"/>
      <c r="J4" s="19"/>
      <c r="K4" s="217"/>
      <c r="L4" s="197"/>
      <c r="M4" s="19"/>
      <c r="N4" s="19"/>
      <c r="O4" s="19"/>
    </row>
    <row r="5" spans="1:15" ht="18" customHeight="1" x14ac:dyDescent="0.2">
      <c r="A5" s="928"/>
      <c r="B5" s="929"/>
      <c r="C5" s="221"/>
      <c r="D5" s="12"/>
      <c r="E5" s="202"/>
      <c r="F5" s="203"/>
      <c r="G5" s="203"/>
      <c r="H5" s="202" t="s">
        <v>244</v>
      </c>
      <c r="I5" s="203"/>
      <c r="J5" s="19"/>
      <c r="K5" s="217"/>
      <c r="L5" s="197"/>
      <c r="M5" s="19"/>
      <c r="N5" s="19"/>
      <c r="O5" s="19"/>
    </row>
    <row r="6" spans="1:15" ht="18" customHeight="1" thickBot="1" x14ac:dyDescent="0.25">
      <c r="A6" s="930"/>
      <c r="B6" s="931"/>
      <c r="C6" s="66" t="s">
        <v>119</v>
      </c>
      <c r="D6" s="66" t="s">
        <v>119</v>
      </c>
      <c r="E6" s="66" t="s">
        <v>119</v>
      </c>
      <c r="F6" s="66" t="s">
        <v>119</v>
      </c>
      <c r="G6" s="66" t="s">
        <v>119</v>
      </c>
      <c r="H6" s="66" t="s">
        <v>119</v>
      </c>
      <c r="I6" s="66" t="s">
        <v>119</v>
      </c>
      <c r="J6" s="66" t="s">
        <v>119</v>
      </c>
      <c r="K6" s="218" t="s">
        <v>119</v>
      </c>
      <c r="L6" s="209" t="s">
        <v>119</v>
      </c>
      <c r="M6" s="19"/>
      <c r="N6" s="19"/>
      <c r="O6" s="19"/>
    </row>
    <row r="7" spans="1:15" ht="21.75" customHeight="1" thickBot="1" x14ac:dyDescent="0.25">
      <c r="A7" s="920" t="s">
        <v>323</v>
      </c>
      <c r="B7" s="921"/>
      <c r="C7" s="121">
        <v>281</v>
      </c>
      <c r="D7" s="121">
        <v>226</v>
      </c>
      <c r="E7" s="121">
        <v>255</v>
      </c>
      <c r="F7" s="491">
        <v>0</v>
      </c>
      <c r="G7" s="121">
        <v>124.6</v>
      </c>
      <c r="H7" s="491">
        <v>0</v>
      </c>
      <c r="I7" s="121">
        <v>1</v>
      </c>
      <c r="J7" s="492">
        <v>0</v>
      </c>
      <c r="K7" s="121">
        <v>16</v>
      </c>
      <c r="L7" s="493">
        <v>0</v>
      </c>
      <c r="M7" s="29"/>
      <c r="N7" s="29"/>
      <c r="O7" s="29"/>
    </row>
    <row r="8" spans="1:15" ht="21.75" customHeight="1" x14ac:dyDescent="0.2">
      <c r="A8" s="918" t="s">
        <v>327</v>
      </c>
      <c r="B8" s="919"/>
      <c r="C8" s="115" t="s">
        <v>446</v>
      </c>
      <c r="D8" s="115" t="s">
        <v>446</v>
      </c>
      <c r="E8" s="115" t="s">
        <v>446</v>
      </c>
      <c r="F8" s="639" t="s">
        <v>446</v>
      </c>
      <c r="G8" s="639" t="s">
        <v>446</v>
      </c>
      <c r="H8" s="639" t="s">
        <v>446</v>
      </c>
      <c r="I8" s="115" t="s">
        <v>446</v>
      </c>
      <c r="J8" s="640" t="s">
        <v>446</v>
      </c>
      <c r="K8" s="639" t="s">
        <v>446</v>
      </c>
      <c r="L8" s="641" t="s">
        <v>446</v>
      </c>
      <c r="M8" s="29"/>
      <c r="N8" s="29"/>
      <c r="O8" s="29"/>
    </row>
    <row r="9" spans="1:15" ht="21.75" customHeight="1" x14ac:dyDescent="0.2">
      <c r="A9" s="922" t="s">
        <v>325</v>
      </c>
      <c r="B9" s="923"/>
      <c r="C9" s="117" t="s">
        <v>446</v>
      </c>
      <c r="D9" s="117" t="s">
        <v>446</v>
      </c>
      <c r="E9" s="117" t="s">
        <v>446</v>
      </c>
      <c r="F9" s="642" t="s">
        <v>446</v>
      </c>
      <c r="G9" s="642" t="s">
        <v>446</v>
      </c>
      <c r="H9" s="642" t="s">
        <v>446</v>
      </c>
      <c r="I9" s="642" t="s">
        <v>446</v>
      </c>
      <c r="J9" s="643" t="s">
        <v>446</v>
      </c>
      <c r="K9" s="117" t="s">
        <v>446</v>
      </c>
      <c r="L9" s="644" t="s">
        <v>446</v>
      </c>
      <c r="M9" s="29"/>
      <c r="N9" s="29"/>
      <c r="O9" s="29"/>
    </row>
    <row r="10" spans="1:15" ht="21.75" customHeight="1" thickBot="1" x14ac:dyDescent="0.25">
      <c r="A10" s="924" t="s">
        <v>326</v>
      </c>
      <c r="B10" s="925"/>
      <c r="C10" s="113" t="s">
        <v>446</v>
      </c>
      <c r="D10" s="113" t="s">
        <v>446</v>
      </c>
      <c r="E10" s="113" t="s">
        <v>446</v>
      </c>
      <c r="F10" s="645" t="s">
        <v>446</v>
      </c>
      <c r="G10" s="113" t="s">
        <v>446</v>
      </c>
      <c r="H10" s="645" t="s">
        <v>446</v>
      </c>
      <c r="I10" s="645" t="s">
        <v>446</v>
      </c>
      <c r="J10" s="646" t="s">
        <v>446</v>
      </c>
      <c r="K10" s="645" t="s">
        <v>446</v>
      </c>
      <c r="L10" s="647" t="s">
        <v>446</v>
      </c>
      <c r="M10" s="29"/>
      <c r="N10" s="29"/>
      <c r="O10" s="29"/>
    </row>
    <row r="11" spans="1:15" ht="21.75" customHeight="1" x14ac:dyDescent="0.2">
      <c r="A11" s="912" t="s">
        <v>80</v>
      </c>
      <c r="B11" s="106" t="s">
        <v>155</v>
      </c>
      <c r="C11" s="115" t="s">
        <v>446</v>
      </c>
      <c r="D11" s="115" t="s">
        <v>446</v>
      </c>
      <c r="E11" s="115" t="s">
        <v>446</v>
      </c>
      <c r="F11" s="639" t="s">
        <v>446</v>
      </c>
      <c r="G11" s="639" t="s">
        <v>446</v>
      </c>
      <c r="H11" s="639" t="s">
        <v>446</v>
      </c>
      <c r="I11" s="115" t="s">
        <v>446</v>
      </c>
      <c r="J11" s="640" t="s">
        <v>446</v>
      </c>
      <c r="K11" s="639" t="s">
        <v>446</v>
      </c>
      <c r="L11" s="641" t="s">
        <v>446</v>
      </c>
      <c r="M11" s="29"/>
      <c r="N11" s="29"/>
      <c r="O11" s="29"/>
    </row>
    <row r="12" spans="1:15" ht="21.75" customHeight="1" x14ac:dyDescent="0.2">
      <c r="A12" s="917"/>
      <c r="B12" s="104" t="s">
        <v>156</v>
      </c>
      <c r="C12" s="117" t="s">
        <v>446</v>
      </c>
      <c r="D12" s="642" t="s">
        <v>446</v>
      </c>
      <c r="E12" s="117" t="s">
        <v>446</v>
      </c>
      <c r="F12" s="642" t="s">
        <v>446</v>
      </c>
      <c r="G12" s="642" t="s">
        <v>446</v>
      </c>
      <c r="H12" s="642" t="s">
        <v>446</v>
      </c>
      <c r="I12" s="642" t="s">
        <v>446</v>
      </c>
      <c r="J12" s="643" t="s">
        <v>446</v>
      </c>
      <c r="K12" s="642" t="s">
        <v>446</v>
      </c>
      <c r="L12" s="644" t="s">
        <v>446</v>
      </c>
      <c r="M12" s="29"/>
      <c r="N12" s="29"/>
      <c r="O12" s="29"/>
    </row>
    <row r="13" spans="1:15" ht="21.75" customHeight="1" x14ac:dyDescent="0.2">
      <c r="A13" s="917"/>
      <c r="B13" s="104" t="s">
        <v>157</v>
      </c>
      <c r="C13" s="642" t="s">
        <v>446</v>
      </c>
      <c r="D13" s="642" t="s">
        <v>446</v>
      </c>
      <c r="E13" s="642" t="s">
        <v>446</v>
      </c>
      <c r="F13" s="642" t="s">
        <v>446</v>
      </c>
      <c r="G13" s="642" t="s">
        <v>446</v>
      </c>
      <c r="H13" s="642" t="s">
        <v>446</v>
      </c>
      <c r="I13" s="642" t="s">
        <v>446</v>
      </c>
      <c r="J13" s="643" t="s">
        <v>446</v>
      </c>
      <c r="K13" s="642" t="s">
        <v>446</v>
      </c>
      <c r="L13" s="644" t="s">
        <v>446</v>
      </c>
      <c r="M13" s="29"/>
      <c r="N13" s="29"/>
      <c r="O13" s="29"/>
    </row>
    <row r="14" spans="1:15" ht="21.75" customHeight="1" x14ac:dyDescent="0.2">
      <c r="A14" s="917"/>
      <c r="B14" s="104" t="s">
        <v>154</v>
      </c>
      <c r="C14" s="117" t="s">
        <v>446</v>
      </c>
      <c r="D14" s="117" t="s">
        <v>446</v>
      </c>
      <c r="E14" s="117" t="s">
        <v>446</v>
      </c>
      <c r="F14" s="642" t="s">
        <v>446</v>
      </c>
      <c r="G14" s="642" t="s">
        <v>446</v>
      </c>
      <c r="H14" s="642" t="s">
        <v>446</v>
      </c>
      <c r="I14" s="642" t="s">
        <v>446</v>
      </c>
      <c r="J14" s="643" t="s">
        <v>446</v>
      </c>
      <c r="K14" s="117" t="s">
        <v>446</v>
      </c>
      <c r="L14" s="644" t="s">
        <v>446</v>
      </c>
      <c r="M14" s="29"/>
      <c r="N14" s="29"/>
      <c r="O14" s="29"/>
    </row>
    <row r="15" spans="1:15" ht="21.75" customHeight="1" x14ac:dyDescent="0.2">
      <c r="A15" s="917"/>
      <c r="B15" s="104" t="s">
        <v>158</v>
      </c>
      <c r="C15" s="642" t="s">
        <v>446</v>
      </c>
      <c r="D15" s="642" t="s">
        <v>446</v>
      </c>
      <c r="E15" s="642" t="s">
        <v>446</v>
      </c>
      <c r="F15" s="642" t="s">
        <v>446</v>
      </c>
      <c r="G15" s="642" t="s">
        <v>446</v>
      </c>
      <c r="H15" s="642" t="s">
        <v>446</v>
      </c>
      <c r="I15" s="642" t="s">
        <v>446</v>
      </c>
      <c r="J15" s="643" t="s">
        <v>446</v>
      </c>
      <c r="K15" s="642" t="s">
        <v>446</v>
      </c>
      <c r="L15" s="644" t="s">
        <v>446</v>
      </c>
      <c r="M15" s="29"/>
      <c r="N15" s="29"/>
      <c r="O15" s="29"/>
    </row>
    <row r="16" spans="1:15" ht="21.75" customHeight="1" x14ac:dyDescent="0.2">
      <c r="A16" s="917"/>
      <c r="B16" s="104" t="s">
        <v>159</v>
      </c>
      <c r="C16" s="117" t="s">
        <v>446</v>
      </c>
      <c r="D16" s="117" t="s">
        <v>446</v>
      </c>
      <c r="E16" s="117" t="s">
        <v>446</v>
      </c>
      <c r="F16" s="642" t="s">
        <v>446</v>
      </c>
      <c r="G16" s="117" t="s">
        <v>446</v>
      </c>
      <c r="H16" s="642" t="s">
        <v>446</v>
      </c>
      <c r="I16" s="642" t="s">
        <v>446</v>
      </c>
      <c r="J16" s="643" t="s">
        <v>446</v>
      </c>
      <c r="K16" s="642" t="s">
        <v>446</v>
      </c>
      <c r="L16" s="644" t="s">
        <v>446</v>
      </c>
      <c r="M16" s="29"/>
      <c r="N16" s="29"/>
      <c r="O16" s="29"/>
    </row>
    <row r="17" spans="1:16" ht="21.75" customHeight="1" thickBot="1" x14ac:dyDescent="0.25">
      <c r="A17" s="913"/>
      <c r="B17" s="105" t="s">
        <v>153</v>
      </c>
      <c r="C17" s="113" t="s">
        <v>446</v>
      </c>
      <c r="D17" s="645" t="s">
        <v>446</v>
      </c>
      <c r="E17" s="113" t="s">
        <v>446</v>
      </c>
      <c r="F17" s="645" t="s">
        <v>446</v>
      </c>
      <c r="G17" s="645" t="s">
        <v>446</v>
      </c>
      <c r="H17" s="645" t="s">
        <v>446</v>
      </c>
      <c r="I17" s="645" t="s">
        <v>446</v>
      </c>
      <c r="J17" s="646" t="s">
        <v>446</v>
      </c>
      <c r="K17" s="645" t="s">
        <v>446</v>
      </c>
      <c r="L17" s="648" t="s">
        <v>446</v>
      </c>
      <c r="M17" s="29"/>
      <c r="N17" s="29"/>
      <c r="O17" s="29"/>
    </row>
    <row r="18" spans="1:16" ht="21.75" customHeight="1" x14ac:dyDescent="0.2">
      <c r="A18" s="748" t="s">
        <v>144</v>
      </c>
      <c r="B18" s="263" t="s">
        <v>263</v>
      </c>
      <c r="C18" s="649" t="s">
        <v>446</v>
      </c>
      <c r="D18" s="649" t="s">
        <v>446</v>
      </c>
      <c r="E18" s="649" t="s">
        <v>446</v>
      </c>
      <c r="F18" s="649" t="s">
        <v>446</v>
      </c>
      <c r="G18" s="649" t="s">
        <v>446</v>
      </c>
      <c r="H18" s="649" t="s">
        <v>446</v>
      </c>
      <c r="I18" s="649" t="s">
        <v>446</v>
      </c>
      <c r="J18" s="649" t="s">
        <v>446</v>
      </c>
      <c r="K18" s="115" t="s">
        <v>446</v>
      </c>
      <c r="L18" s="140" t="s">
        <v>446</v>
      </c>
      <c r="M18" s="29"/>
      <c r="N18" s="29"/>
      <c r="O18" s="29"/>
      <c r="P18" t="s">
        <v>145</v>
      </c>
    </row>
    <row r="19" spans="1:16" ht="21.75" customHeight="1" x14ac:dyDescent="0.2">
      <c r="A19" s="749"/>
      <c r="B19" s="264" t="s">
        <v>264</v>
      </c>
      <c r="C19" s="123"/>
      <c r="D19" s="123"/>
      <c r="E19" s="123"/>
      <c r="F19" s="123"/>
      <c r="G19" s="123"/>
      <c r="H19" s="123"/>
      <c r="I19" s="123"/>
      <c r="J19" s="205"/>
      <c r="K19" s="123"/>
      <c r="L19" s="211"/>
      <c r="M19" s="29"/>
      <c r="N19" s="29"/>
      <c r="O19" s="29"/>
      <c r="P19" t="s">
        <v>145</v>
      </c>
    </row>
    <row r="20" spans="1:16" ht="21.75" customHeight="1" thickBot="1" x14ac:dyDescent="0.25">
      <c r="A20" s="750"/>
      <c r="B20" s="108" t="s">
        <v>84</v>
      </c>
      <c r="C20" s="650" t="s">
        <v>446</v>
      </c>
      <c r="D20" s="651" t="s">
        <v>446</v>
      </c>
      <c r="E20" s="651" t="s">
        <v>446</v>
      </c>
      <c r="F20" s="651" t="s">
        <v>446</v>
      </c>
      <c r="G20" s="651" t="s">
        <v>446</v>
      </c>
      <c r="H20" s="651" t="s">
        <v>446</v>
      </c>
      <c r="I20" s="650" t="s">
        <v>446</v>
      </c>
      <c r="J20" s="652" t="s">
        <v>446</v>
      </c>
      <c r="K20" s="651" t="s">
        <v>446</v>
      </c>
      <c r="L20" s="653" t="s">
        <v>446</v>
      </c>
      <c r="M20" s="29"/>
      <c r="N20" s="29"/>
      <c r="O20" s="29"/>
      <c r="P20" t="s">
        <v>146</v>
      </c>
    </row>
    <row r="21" spans="1:16" ht="21.75" customHeight="1" x14ac:dyDescent="0.2">
      <c r="A21" s="748" t="s">
        <v>85</v>
      </c>
      <c r="B21" s="270" t="s">
        <v>267</v>
      </c>
      <c r="C21" s="133"/>
      <c r="D21" s="133"/>
      <c r="E21" s="133"/>
      <c r="F21" s="133"/>
      <c r="G21" s="133"/>
      <c r="H21" s="133"/>
      <c r="I21" s="133"/>
      <c r="J21" s="133"/>
      <c r="K21" s="219"/>
      <c r="L21" s="212"/>
      <c r="M21" s="87"/>
      <c r="N21" s="87"/>
      <c r="O21" s="87"/>
      <c r="P21" t="s">
        <v>145</v>
      </c>
    </row>
    <row r="22" spans="1:16" ht="21.75" customHeight="1" x14ac:dyDescent="0.2">
      <c r="A22" s="749"/>
      <c r="B22" s="90" t="s">
        <v>265</v>
      </c>
      <c r="C22" s="135"/>
      <c r="D22" s="135"/>
      <c r="E22" s="135"/>
      <c r="F22" s="135"/>
      <c r="G22" s="135"/>
      <c r="H22" s="135"/>
      <c r="I22" s="135"/>
      <c r="J22" s="206"/>
      <c r="K22" s="135"/>
      <c r="L22" s="213"/>
      <c r="M22" s="87"/>
      <c r="N22" s="87"/>
      <c r="O22" s="87"/>
      <c r="P22" t="s">
        <v>145</v>
      </c>
    </row>
    <row r="23" spans="1:16" ht="21.75" customHeight="1" x14ac:dyDescent="0.2">
      <c r="A23" s="749"/>
      <c r="B23" s="90" t="s">
        <v>266</v>
      </c>
      <c r="C23" s="135" t="s">
        <v>446</v>
      </c>
      <c r="D23" s="135" t="s">
        <v>446</v>
      </c>
      <c r="E23" s="135" t="s">
        <v>446</v>
      </c>
      <c r="F23" s="135" t="s">
        <v>446</v>
      </c>
      <c r="G23" s="135" t="s">
        <v>446</v>
      </c>
      <c r="H23" s="135" t="s">
        <v>446</v>
      </c>
      <c r="I23" s="135" t="s">
        <v>446</v>
      </c>
      <c r="J23" s="206" t="s">
        <v>446</v>
      </c>
      <c r="K23" s="135" t="s">
        <v>446</v>
      </c>
      <c r="L23" s="213" t="s">
        <v>446</v>
      </c>
      <c r="M23" s="87"/>
      <c r="N23" s="87"/>
      <c r="O23" s="87"/>
      <c r="P23" t="s">
        <v>145</v>
      </c>
    </row>
    <row r="24" spans="1:16" ht="21.75" customHeight="1" thickBot="1" x14ac:dyDescent="0.25">
      <c r="A24" s="750"/>
      <c r="B24" s="108" t="s">
        <v>84</v>
      </c>
      <c r="C24" s="409" t="s">
        <v>446</v>
      </c>
      <c r="D24" s="461" t="s">
        <v>446</v>
      </c>
      <c r="E24" s="409" t="s">
        <v>446</v>
      </c>
      <c r="F24" s="461" t="s">
        <v>446</v>
      </c>
      <c r="G24" s="461" t="s">
        <v>446</v>
      </c>
      <c r="H24" s="461" t="s">
        <v>446</v>
      </c>
      <c r="I24" s="461" t="s">
        <v>446</v>
      </c>
      <c r="J24" s="462" t="s">
        <v>446</v>
      </c>
      <c r="K24" s="461" t="s">
        <v>446</v>
      </c>
      <c r="L24" s="463" t="s">
        <v>446</v>
      </c>
      <c r="M24" s="87"/>
      <c r="N24" s="87"/>
      <c r="O24" s="87"/>
      <c r="P24" t="s">
        <v>146</v>
      </c>
    </row>
    <row r="25" spans="1:16" ht="21.75" customHeight="1" x14ac:dyDescent="0.2">
      <c r="A25" s="748" t="s">
        <v>88</v>
      </c>
      <c r="B25" s="270" t="s">
        <v>268</v>
      </c>
      <c r="C25" s="133" t="s">
        <v>446</v>
      </c>
      <c r="D25" s="133" t="s">
        <v>446</v>
      </c>
      <c r="E25" s="133" t="s">
        <v>446</v>
      </c>
      <c r="F25" s="133" t="s">
        <v>446</v>
      </c>
      <c r="G25" s="133" t="s">
        <v>446</v>
      </c>
      <c r="H25" s="133" t="s">
        <v>446</v>
      </c>
      <c r="I25" s="133" t="s">
        <v>446</v>
      </c>
      <c r="J25" s="133" t="s">
        <v>446</v>
      </c>
      <c r="K25" s="219" t="s">
        <v>446</v>
      </c>
      <c r="L25" s="212" t="s">
        <v>446</v>
      </c>
      <c r="M25" s="87"/>
      <c r="N25" s="87"/>
      <c r="O25" s="87"/>
      <c r="P25" t="s">
        <v>33</v>
      </c>
    </row>
    <row r="26" spans="1:16" ht="21.75" customHeight="1" x14ac:dyDescent="0.2">
      <c r="A26" s="749"/>
      <c r="B26" s="90" t="s">
        <v>269</v>
      </c>
      <c r="C26" s="135" t="s">
        <v>446</v>
      </c>
      <c r="D26" s="135" t="s">
        <v>446</v>
      </c>
      <c r="E26" s="135" t="s">
        <v>446</v>
      </c>
      <c r="F26" s="135" t="s">
        <v>446</v>
      </c>
      <c r="G26" s="135" t="s">
        <v>446</v>
      </c>
      <c r="H26" s="135" t="s">
        <v>446</v>
      </c>
      <c r="I26" s="135" t="s">
        <v>446</v>
      </c>
      <c r="J26" s="206" t="s">
        <v>446</v>
      </c>
      <c r="K26" s="135" t="s">
        <v>446</v>
      </c>
      <c r="L26" s="213" t="s">
        <v>446</v>
      </c>
      <c r="M26" s="87"/>
      <c r="N26" s="87"/>
      <c r="O26" s="87"/>
      <c r="P26" t="s">
        <v>33</v>
      </c>
    </row>
    <row r="27" spans="1:16" ht="21.75" customHeight="1" x14ac:dyDescent="0.2">
      <c r="A27" s="749"/>
      <c r="B27" s="90" t="s">
        <v>270</v>
      </c>
      <c r="C27" s="135"/>
      <c r="D27" s="135"/>
      <c r="E27" s="135"/>
      <c r="F27" s="135"/>
      <c r="G27" s="135"/>
      <c r="H27" s="135"/>
      <c r="I27" s="135"/>
      <c r="J27" s="206"/>
      <c r="K27" s="135"/>
      <c r="L27" s="213"/>
      <c r="M27" s="87"/>
      <c r="N27" s="87"/>
      <c r="O27" s="87"/>
      <c r="P27" t="s">
        <v>33</v>
      </c>
    </row>
    <row r="28" spans="1:16" ht="21.75" customHeight="1" thickBot="1" x14ac:dyDescent="0.25">
      <c r="A28" s="750"/>
      <c r="B28" s="108" t="s">
        <v>321</v>
      </c>
      <c r="C28" s="138" t="s">
        <v>446</v>
      </c>
      <c r="D28" s="138" t="s">
        <v>446</v>
      </c>
      <c r="E28" s="464" t="s">
        <v>446</v>
      </c>
      <c r="F28" s="464" t="s">
        <v>446</v>
      </c>
      <c r="G28" s="464" t="s">
        <v>446</v>
      </c>
      <c r="H28" s="464" t="s">
        <v>446</v>
      </c>
      <c r="I28" s="464" t="s">
        <v>446</v>
      </c>
      <c r="J28" s="465" t="s">
        <v>446</v>
      </c>
      <c r="K28" s="464" t="s">
        <v>446</v>
      </c>
      <c r="L28" s="463" t="s">
        <v>446</v>
      </c>
      <c r="M28" s="87"/>
      <c r="N28" s="87"/>
      <c r="O28" s="87"/>
      <c r="P28" t="s">
        <v>45</v>
      </c>
    </row>
    <row r="29" spans="1:16" ht="21.75" customHeight="1" x14ac:dyDescent="0.2">
      <c r="A29" s="748" t="s">
        <v>147</v>
      </c>
      <c r="B29" s="270" t="s">
        <v>271</v>
      </c>
      <c r="C29" s="649" t="s">
        <v>446</v>
      </c>
      <c r="D29" s="649" t="s">
        <v>446</v>
      </c>
      <c r="E29" s="649" t="s">
        <v>446</v>
      </c>
      <c r="F29" s="649" t="s">
        <v>446</v>
      </c>
      <c r="G29" s="649" t="s">
        <v>446</v>
      </c>
      <c r="H29" s="649" t="s">
        <v>446</v>
      </c>
      <c r="I29" s="649" t="s">
        <v>446</v>
      </c>
      <c r="J29" s="649" t="s">
        <v>446</v>
      </c>
      <c r="K29" s="115" t="s">
        <v>446</v>
      </c>
      <c r="L29" s="140" t="s">
        <v>446</v>
      </c>
      <c r="M29" s="29"/>
      <c r="N29" s="29"/>
      <c r="O29" s="29"/>
      <c r="P29" t="s">
        <v>145</v>
      </c>
    </row>
    <row r="30" spans="1:16" ht="21.75" customHeight="1" thickBot="1" x14ac:dyDescent="0.25">
      <c r="A30" s="750"/>
      <c r="B30" s="108" t="s">
        <v>321</v>
      </c>
      <c r="C30" s="651" t="s">
        <v>446</v>
      </c>
      <c r="D30" s="651" t="s">
        <v>446</v>
      </c>
      <c r="E30" s="651" t="s">
        <v>446</v>
      </c>
      <c r="F30" s="651" t="s">
        <v>446</v>
      </c>
      <c r="G30" s="651" t="s">
        <v>446</v>
      </c>
      <c r="H30" s="651" t="s">
        <v>446</v>
      </c>
      <c r="I30" s="651" t="s">
        <v>446</v>
      </c>
      <c r="J30" s="652" t="s">
        <v>446</v>
      </c>
      <c r="K30" s="651" t="s">
        <v>446</v>
      </c>
      <c r="L30" s="653" t="s">
        <v>446</v>
      </c>
      <c r="M30" s="29"/>
      <c r="N30" s="29"/>
      <c r="O30" s="29"/>
      <c r="P30" t="s">
        <v>146</v>
      </c>
    </row>
    <row r="31" spans="1:16" ht="21.75" customHeight="1" x14ac:dyDescent="0.2">
      <c r="A31" s="748" t="s">
        <v>148</v>
      </c>
      <c r="B31" s="270" t="s">
        <v>272</v>
      </c>
      <c r="C31" s="115" t="s">
        <v>446</v>
      </c>
      <c r="D31" s="649" t="s">
        <v>446</v>
      </c>
      <c r="E31" s="649" t="s">
        <v>446</v>
      </c>
      <c r="F31" s="649" t="s">
        <v>446</v>
      </c>
      <c r="G31" s="649" t="s">
        <v>446</v>
      </c>
      <c r="H31" s="649" t="s">
        <v>446</v>
      </c>
      <c r="I31" s="649" t="s">
        <v>446</v>
      </c>
      <c r="J31" s="649" t="s">
        <v>446</v>
      </c>
      <c r="K31" s="115" t="s">
        <v>446</v>
      </c>
      <c r="L31" s="140" t="s">
        <v>446</v>
      </c>
      <c r="M31" s="29"/>
      <c r="N31" s="29"/>
      <c r="O31" s="29"/>
      <c r="P31" t="s">
        <v>145</v>
      </c>
    </row>
    <row r="32" spans="1:16" ht="21.75" customHeight="1" x14ac:dyDescent="0.2">
      <c r="A32" s="749"/>
      <c r="B32" s="90" t="s">
        <v>273</v>
      </c>
      <c r="C32" s="654" t="s">
        <v>446</v>
      </c>
      <c r="D32" s="117" t="s">
        <v>446</v>
      </c>
      <c r="E32" s="117" t="s">
        <v>446</v>
      </c>
      <c r="F32" s="117" t="s">
        <v>446</v>
      </c>
      <c r="G32" s="117" t="s">
        <v>446</v>
      </c>
      <c r="H32" s="117" t="s">
        <v>446</v>
      </c>
      <c r="I32" s="117" t="s">
        <v>446</v>
      </c>
      <c r="J32" s="118" t="s">
        <v>446</v>
      </c>
      <c r="K32" s="117" t="s">
        <v>446</v>
      </c>
      <c r="L32" s="655" t="s">
        <v>446</v>
      </c>
      <c r="M32" s="29"/>
      <c r="N32" s="29"/>
      <c r="O32" s="29"/>
      <c r="P32" t="s">
        <v>145</v>
      </c>
    </row>
    <row r="33" spans="1:16" ht="21.75" customHeight="1" x14ac:dyDescent="0.2">
      <c r="A33" s="749"/>
      <c r="B33" s="90" t="s">
        <v>274</v>
      </c>
      <c r="C33" s="125"/>
      <c r="D33" s="123"/>
      <c r="E33" s="123"/>
      <c r="F33" s="123"/>
      <c r="G33" s="123"/>
      <c r="H33" s="123"/>
      <c r="I33" s="123"/>
      <c r="J33" s="205"/>
      <c r="K33" s="123"/>
      <c r="L33" s="211"/>
      <c r="M33" s="29"/>
      <c r="N33" s="29"/>
      <c r="O33" s="29"/>
      <c r="P33" t="s">
        <v>145</v>
      </c>
    </row>
    <row r="34" spans="1:16" ht="21.75" customHeight="1" thickBot="1" x14ac:dyDescent="0.25">
      <c r="A34" s="750"/>
      <c r="B34" s="108" t="s">
        <v>321</v>
      </c>
      <c r="C34" s="651" t="s">
        <v>446</v>
      </c>
      <c r="D34" s="651" t="s">
        <v>446</v>
      </c>
      <c r="E34" s="651" t="s">
        <v>446</v>
      </c>
      <c r="F34" s="651" t="s">
        <v>446</v>
      </c>
      <c r="G34" s="651" t="s">
        <v>446</v>
      </c>
      <c r="H34" s="651" t="s">
        <v>446</v>
      </c>
      <c r="I34" s="651" t="s">
        <v>446</v>
      </c>
      <c r="J34" s="652" t="s">
        <v>446</v>
      </c>
      <c r="K34" s="651" t="s">
        <v>446</v>
      </c>
      <c r="L34" s="653" t="s">
        <v>446</v>
      </c>
      <c r="M34" s="29"/>
      <c r="N34" s="29"/>
      <c r="O34" s="29"/>
      <c r="P34" t="s">
        <v>146</v>
      </c>
    </row>
    <row r="35" spans="1:16" ht="21.75" customHeight="1" x14ac:dyDescent="0.2">
      <c r="A35" s="748" t="s">
        <v>149</v>
      </c>
      <c r="B35" s="270" t="s">
        <v>275</v>
      </c>
      <c r="C35" s="649" t="s">
        <v>446</v>
      </c>
      <c r="D35" s="649" t="s">
        <v>446</v>
      </c>
      <c r="E35" s="649" t="s">
        <v>446</v>
      </c>
      <c r="F35" s="649" t="s">
        <v>446</v>
      </c>
      <c r="G35" s="649" t="s">
        <v>446</v>
      </c>
      <c r="H35" s="649" t="s">
        <v>446</v>
      </c>
      <c r="I35" s="649" t="s">
        <v>446</v>
      </c>
      <c r="J35" s="649" t="s">
        <v>446</v>
      </c>
      <c r="K35" s="115" t="s">
        <v>446</v>
      </c>
      <c r="L35" s="140" t="s">
        <v>446</v>
      </c>
      <c r="M35" s="29"/>
      <c r="N35" s="29"/>
      <c r="O35" s="29"/>
      <c r="P35" t="s">
        <v>33</v>
      </c>
    </row>
    <row r="36" spans="1:16" ht="21.75" customHeight="1" x14ac:dyDescent="0.2">
      <c r="A36" s="749"/>
      <c r="B36" s="271" t="s">
        <v>276</v>
      </c>
      <c r="C36" s="117" t="s">
        <v>446</v>
      </c>
      <c r="D36" s="117" t="s">
        <v>446</v>
      </c>
      <c r="E36" s="117" t="s">
        <v>446</v>
      </c>
      <c r="F36" s="117" t="s">
        <v>446</v>
      </c>
      <c r="G36" s="117" t="s">
        <v>446</v>
      </c>
      <c r="H36" s="117" t="s">
        <v>446</v>
      </c>
      <c r="I36" s="117" t="s">
        <v>446</v>
      </c>
      <c r="J36" s="118" t="s">
        <v>446</v>
      </c>
      <c r="K36" s="117" t="s">
        <v>446</v>
      </c>
      <c r="L36" s="655" t="s">
        <v>446</v>
      </c>
      <c r="M36" s="29"/>
      <c r="N36" s="29"/>
      <c r="O36" s="29"/>
    </row>
    <row r="37" spans="1:16" ht="21.75" customHeight="1" x14ac:dyDescent="0.2">
      <c r="A37" s="749"/>
      <c r="B37" s="271" t="s">
        <v>277</v>
      </c>
      <c r="C37" s="123"/>
      <c r="D37" s="123"/>
      <c r="E37" s="123"/>
      <c r="F37" s="123"/>
      <c r="G37" s="123"/>
      <c r="H37" s="123"/>
      <c r="I37" s="123"/>
      <c r="J37" s="205"/>
      <c r="K37" s="123"/>
      <c r="L37" s="211"/>
      <c r="M37" s="29"/>
      <c r="N37" s="29"/>
      <c r="O37" s="29"/>
    </row>
    <row r="38" spans="1:16" ht="21.75" customHeight="1" x14ac:dyDescent="0.2">
      <c r="A38" s="749"/>
      <c r="B38" s="271" t="s">
        <v>278</v>
      </c>
      <c r="C38" s="123"/>
      <c r="D38" s="123"/>
      <c r="E38" s="123"/>
      <c r="F38" s="123"/>
      <c r="G38" s="123"/>
      <c r="H38" s="123"/>
      <c r="I38" s="123"/>
      <c r="J38" s="205"/>
      <c r="K38" s="123"/>
      <c r="L38" s="211"/>
      <c r="M38" s="29"/>
      <c r="N38" s="29"/>
      <c r="O38" s="29"/>
    </row>
    <row r="39" spans="1:16" ht="21.75" customHeight="1" x14ac:dyDescent="0.2">
      <c r="A39" s="749"/>
      <c r="B39" s="271" t="s">
        <v>279</v>
      </c>
      <c r="C39" s="117" t="s">
        <v>446</v>
      </c>
      <c r="D39" s="117" t="s">
        <v>446</v>
      </c>
      <c r="E39" s="117" t="s">
        <v>446</v>
      </c>
      <c r="F39" s="117" t="s">
        <v>446</v>
      </c>
      <c r="G39" s="117" t="s">
        <v>446</v>
      </c>
      <c r="H39" s="117" t="s">
        <v>446</v>
      </c>
      <c r="I39" s="117" t="s">
        <v>446</v>
      </c>
      <c r="J39" s="118" t="s">
        <v>446</v>
      </c>
      <c r="K39" s="117" t="s">
        <v>446</v>
      </c>
      <c r="L39" s="655" t="s">
        <v>446</v>
      </c>
      <c r="M39" s="29"/>
      <c r="N39" s="29"/>
      <c r="O39" s="29"/>
    </row>
    <row r="40" spans="1:16" ht="21.75" customHeight="1" x14ac:dyDescent="0.2">
      <c r="A40" s="749"/>
      <c r="B40" s="271" t="s">
        <v>280</v>
      </c>
      <c r="C40" s="117" t="s">
        <v>446</v>
      </c>
      <c r="D40" s="117" t="s">
        <v>446</v>
      </c>
      <c r="E40" s="117" t="s">
        <v>446</v>
      </c>
      <c r="F40" s="117" t="s">
        <v>446</v>
      </c>
      <c r="G40" s="117" t="s">
        <v>446</v>
      </c>
      <c r="H40" s="117" t="s">
        <v>446</v>
      </c>
      <c r="I40" s="117" t="s">
        <v>446</v>
      </c>
      <c r="J40" s="118" t="s">
        <v>446</v>
      </c>
      <c r="K40" s="117" t="s">
        <v>446</v>
      </c>
      <c r="L40" s="655" t="s">
        <v>446</v>
      </c>
      <c r="M40" s="29"/>
      <c r="N40" s="29"/>
      <c r="O40" s="29"/>
    </row>
    <row r="41" spans="1:16" ht="21.75" customHeight="1" x14ac:dyDescent="0.2">
      <c r="A41" s="749"/>
      <c r="B41" s="271" t="s">
        <v>281</v>
      </c>
      <c r="C41" s="123"/>
      <c r="D41" s="123"/>
      <c r="E41" s="123"/>
      <c r="F41" s="123"/>
      <c r="G41" s="123"/>
      <c r="H41" s="123"/>
      <c r="I41" s="123"/>
      <c r="J41" s="205"/>
      <c r="K41" s="123"/>
      <c r="L41" s="211"/>
      <c r="M41" s="29"/>
      <c r="N41" s="29"/>
      <c r="O41" s="29"/>
    </row>
    <row r="42" spans="1:16" ht="21.75" customHeight="1" x14ac:dyDescent="0.2">
      <c r="A42" s="749"/>
      <c r="B42" s="90" t="s">
        <v>282</v>
      </c>
      <c r="C42" s="123"/>
      <c r="D42" s="123"/>
      <c r="E42" s="123"/>
      <c r="F42" s="123"/>
      <c r="G42" s="123"/>
      <c r="H42" s="123"/>
      <c r="I42" s="123"/>
      <c r="J42" s="205"/>
      <c r="K42" s="123"/>
      <c r="L42" s="211"/>
      <c r="M42" s="29"/>
      <c r="N42" s="29"/>
      <c r="O42" s="29"/>
      <c r="P42" t="s">
        <v>44</v>
      </c>
    </row>
    <row r="43" spans="1:16" ht="21.75" customHeight="1" thickBot="1" x14ac:dyDescent="0.25">
      <c r="A43" s="750"/>
      <c r="B43" s="108" t="s">
        <v>321</v>
      </c>
      <c r="C43" s="650" t="s">
        <v>446</v>
      </c>
      <c r="D43" s="651" t="s">
        <v>446</v>
      </c>
      <c r="E43" s="650" t="s">
        <v>446</v>
      </c>
      <c r="F43" s="651" t="s">
        <v>446</v>
      </c>
      <c r="G43" s="651" t="s">
        <v>446</v>
      </c>
      <c r="H43" s="651" t="s">
        <v>446</v>
      </c>
      <c r="I43" s="651" t="s">
        <v>446</v>
      </c>
      <c r="J43" s="652" t="s">
        <v>446</v>
      </c>
      <c r="K43" s="651" t="s">
        <v>446</v>
      </c>
      <c r="L43" s="653" t="s">
        <v>446</v>
      </c>
      <c r="M43" s="29"/>
      <c r="N43" s="29"/>
      <c r="O43" s="29"/>
      <c r="P43" t="s">
        <v>45</v>
      </c>
    </row>
    <row r="44" spans="1:16" ht="21.75" customHeight="1" x14ac:dyDescent="0.2">
      <c r="A44" s="748" t="s">
        <v>150</v>
      </c>
      <c r="B44" s="269" t="s">
        <v>283</v>
      </c>
      <c r="C44" s="110" t="s">
        <v>446</v>
      </c>
      <c r="D44" s="111" t="s">
        <v>446</v>
      </c>
      <c r="E44" s="110" t="s">
        <v>446</v>
      </c>
      <c r="F44" s="649" t="s">
        <v>446</v>
      </c>
      <c r="G44" s="649" t="s">
        <v>446</v>
      </c>
      <c r="H44" s="649" t="s">
        <v>446</v>
      </c>
      <c r="I44" s="649" t="s">
        <v>446</v>
      </c>
      <c r="J44" s="649" t="s">
        <v>446</v>
      </c>
      <c r="K44" s="115" t="s">
        <v>446</v>
      </c>
      <c r="L44" s="140" t="s">
        <v>446</v>
      </c>
      <c r="M44" s="29"/>
      <c r="N44" s="29"/>
      <c r="O44" s="29"/>
      <c r="P44" t="s">
        <v>86</v>
      </c>
    </row>
    <row r="45" spans="1:16" ht="21.75" customHeight="1" x14ac:dyDescent="0.2">
      <c r="A45" s="749"/>
      <c r="B45" s="272" t="s">
        <v>284</v>
      </c>
      <c r="C45" s="117" t="s">
        <v>446</v>
      </c>
      <c r="D45" s="117" t="s">
        <v>446</v>
      </c>
      <c r="E45" s="117" t="s">
        <v>446</v>
      </c>
      <c r="F45" s="117" t="s">
        <v>446</v>
      </c>
      <c r="G45" s="117" t="s">
        <v>446</v>
      </c>
      <c r="H45" s="117" t="s">
        <v>446</v>
      </c>
      <c r="I45" s="117" t="s">
        <v>446</v>
      </c>
      <c r="J45" s="118" t="s">
        <v>446</v>
      </c>
      <c r="K45" s="117" t="s">
        <v>446</v>
      </c>
      <c r="L45" s="655" t="s">
        <v>446</v>
      </c>
      <c r="M45" s="29"/>
      <c r="N45" s="29"/>
      <c r="O45" s="29"/>
    </row>
    <row r="46" spans="1:16" ht="21.75" customHeight="1" x14ac:dyDescent="0.2">
      <c r="A46" s="749"/>
      <c r="B46" s="272" t="s">
        <v>285</v>
      </c>
      <c r="C46" s="117" t="s">
        <v>446</v>
      </c>
      <c r="D46" s="117" t="s">
        <v>446</v>
      </c>
      <c r="E46" s="117" t="s">
        <v>446</v>
      </c>
      <c r="F46" s="117" t="s">
        <v>446</v>
      </c>
      <c r="G46" s="117" t="s">
        <v>446</v>
      </c>
      <c r="H46" s="117" t="s">
        <v>446</v>
      </c>
      <c r="I46" s="117" t="s">
        <v>446</v>
      </c>
      <c r="J46" s="118" t="s">
        <v>446</v>
      </c>
      <c r="K46" s="117" t="s">
        <v>446</v>
      </c>
      <c r="L46" s="655" t="s">
        <v>446</v>
      </c>
      <c r="M46" s="29"/>
      <c r="N46" s="29"/>
      <c r="O46" s="29"/>
    </row>
    <row r="47" spans="1:16" ht="21.75" customHeight="1" x14ac:dyDescent="0.2">
      <c r="A47" s="749"/>
      <c r="B47" s="272" t="s">
        <v>286</v>
      </c>
      <c r="C47" s="123"/>
      <c r="D47" s="123"/>
      <c r="E47" s="123"/>
      <c r="F47" s="123"/>
      <c r="G47" s="123"/>
      <c r="H47" s="123"/>
      <c r="I47" s="123"/>
      <c r="J47" s="205"/>
      <c r="K47" s="123"/>
      <c r="L47" s="211"/>
      <c r="M47" s="29"/>
      <c r="N47" s="29"/>
      <c r="O47" s="29"/>
    </row>
    <row r="48" spans="1:16" ht="21.75" customHeight="1" x14ac:dyDescent="0.2">
      <c r="A48" s="749"/>
      <c r="B48" s="272" t="s">
        <v>287</v>
      </c>
      <c r="C48" s="117" t="s">
        <v>446</v>
      </c>
      <c r="D48" s="117" t="s">
        <v>446</v>
      </c>
      <c r="E48" s="117" t="s">
        <v>446</v>
      </c>
      <c r="F48" s="117" t="s">
        <v>446</v>
      </c>
      <c r="G48" s="117" t="s">
        <v>446</v>
      </c>
      <c r="H48" s="117" t="s">
        <v>446</v>
      </c>
      <c r="I48" s="117" t="s">
        <v>446</v>
      </c>
      <c r="J48" s="118" t="s">
        <v>446</v>
      </c>
      <c r="K48" s="117" t="s">
        <v>446</v>
      </c>
      <c r="L48" s="655" t="s">
        <v>446</v>
      </c>
      <c r="M48" s="29"/>
      <c r="N48" s="29"/>
      <c r="O48" s="29"/>
    </row>
    <row r="49" spans="1:16" ht="21.75" customHeight="1" x14ac:dyDescent="0.2">
      <c r="A49" s="749"/>
      <c r="B49" s="272" t="s">
        <v>288</v>
      </c>
      <c r="C49" s="117" t="s">
        <v>446</v>
      </c>
      <c r="D49" s="117" t="s">
        <v>446</v>
      </c>
      <c r="E49" s="117" t="s">
        <v>446</v>
      </c>
      <c r="F49" s="117" t="s">
        <v>446</v>
      </c>
      <c r="G49" s="117" t="s">
        <v>446</v>
      </c>
      <c r="H49" s="117" t="s">
        <v>446</v>
      </c>
      <c r="I49" s="117" t="s">
        <v>446</v>
      </c>
      <c r="J49" s="118" t="s">
        <v>446</v>
      </c>
      <c r="K49" s="117" t="s">
        <v>446</v>
      </c>
      <c r="L49" s="655" t="s">
        <v>446</v>
      </c>
      <c r="M49" s="29"/>
      <c r="N49" s="29"/>
      <c r="O49" s="29"/>
    </row>
    <row r="50" spans="1:16" ht="21.75" customHeight="1" x14ac:dyDescent="0.2">
      <c r="A50" s="749"/>
      <c r="B50" s="272" t="s">
        <v>289</v>
      </c>
      <c r="C50" s="123"/>
      <c r="D50" s="123"/>
      <c r="E50" s="123"/>
      <c r="F50" s="123"/>
      <c r="G50" s="123"/>
      <c r="H50" s="123"/>
      <c r="I50" s="123"/>
      <c r="J50" s="205"/>
      <c r="K50" s="123"/>
      <c r="L50" s="211"/>
      <c r="M50" s="29"/>
      <c r="N50" s="29"/>
      <c r="O50" s="29"/>
    </row>
    <row r="51" spans="1:16" ht="21.75" customHeight="1" x14ac:dyDescent="0.2">
      <c r="A51" s="749"/>
      <c r="B51" s="90" t="s">
        <v>290</v>
      </c>
      <c r="C51" s="117" t="s">
        <v>446</v>
      </c>
      <c r="D51" s="117" t="s">
        <v>446</v>
      </c>
      <c r="E51" s="117" t="s">
        <v>446</v>
      </c>
      <c r="F51" s="117" t="s">
        <v>446</v>
      </c>
      <c r="G51" s="117" t="s">
        <v>446</v>
      </c>
      <c r="H51" s="117" t="s">
        <v>446</v>
      </c>
      <c r="I51" s="117" t="s">
        <v>446</v>
      </c>
      <c r="J51" s="118" t="s">
        <v>446</v>
      </c>
      <c r="K51" s="117" t="s">
        <v>446</v>
      </c>
      <c r="L51" s="655" t="s">
        <v>446</v>
      </c>
      <c r="M51" s="29"/>
      <c r="N51" s="29"/>
      <c r="O51" s="29"/>
      <c r="P51" t="s">
        <v>116</v>
      </c>
    </row>
    <row r="52" spans="1:16" ht="21.75" customHeight="1" x14ac:dyDescent="0.2">
      <c r="A52" s="749"/>
      <c r="B52" s="90" t="s">
        <v>291</v>
      </c>
      <c r="C52" s="117" t="s">
        <v>446</v>
      </c>
      <c r="D52" s="117" t="s">
        <v>446</v>
      </c>
      <c r="E52" s="117" t="s">
        <v>446</v>
      </c>
      <c r="F52" s="117" t="s">
        <v>446</v>
      </c>
      <c r="G52" s="117" t="s">
        <v>446</v>
      </c>
      <c r="H52" s="117" t="s">
        <v>446</v>
      </c>
      <c r="I52" s="117" t="s">
        <v>446</v>
      </c>
      <c r="J52" s="118" t="s">
        <v>446</v>
      </c>
      <c r="K52" s="117" t="s">
        <v>446</v>
      </c>
      <c r="L52" s="655" t="s">
        <v>446</v>
      </c>
      <c r="M52" s="29"/>
      <c r="N52" s="29"/>
      <c r="O52" s="29"/>
      <c r="P52" t="s">
        <v>116</v>
      </c>
    </row>
    <row r="53" spans="1:16" ht="21.75" customHeight="1" thickBot="1" x14ac:dyDescent="0.25">
      <c r="A53" s="750"/>
      <c r="B53" s="108" t="s">
        <v>321</v>
      </c>
      <c r="C53" s="651" t="s">
        <v>446</v>
      </c>
      <c r="D53" s="651" t="s">
        <v>446</v>
      </c>
      <c r="E53" s="651" t="s">
        <v>446</v>
      </c>
      <c r="F53" s="651" t="s">
        <v>446</v>
      </c>
      <c r="G53" s="651" t="s">
        <v>446</v>
      </c>
      <c r="H53" s="651" t="s">
        <v>446</v>
      </c>
      <c r="I53" s="651" t="s">
        <v>446</v>
      </c>
      <c r="J53" s="652" t="s">
        <v>446</v>
      </c>
      <c r="K53" s="651" t="s">
        <v>446</v>
      </c>
      <c r="L53" s="653" t="s">
        <v>446</v>
      </c>
      <c r="M53" s="29"/>
      <c r="N53" s="29"/>
      <c r="O53" s="29"/>
      <c r="P53" t="s">
        <v>87</v>
      </c>
    </row>
    <row r="54" spans="1:16" ht="21.75" customHeight="1" x14ac:dyDescent="0.2">
      <c r="A54" s="748" t="s">
        <v>81</v>
      </c>
      <c r="B54" s="269" t="s">
        <v>292</v>
      </c>
      <c r="C54" s="649" t="s">
        <v>446</v>
      </c>
      <c r="D54" s="649" t="s">
        <v>446</v>
      </c>
      <c r="E54" s="649" t="s">
        <v>446</v>
      </c>
      <c r="F54" s="649" t="s">
        <v>446</v>
      </c>
      <c r="G54" s="649" t="s">
        <v>446</v>
      </c>
      <c r="H54" s="649" t="s">
        <v>446</v>
      </c>
      <c r="I54" s="649" t="s">
        <v>446</v>
      </c>
      <c r="J54" s="649" t="s">
        <v>446</v>
      </c>
      <c r="K54" s="115" t="s">
        <v>446</v>
      </c>
      <c r="L54" s="140" t="s">
        <v>446</v>
      </c>
      <c r="M54" s="29"/>
      <c r="N54" s="29"/>
      <c r="O54" s="29"/>
      <c r="P54" t="s">
        <v>86</v>
      </c>
    </row>
    <row r="55" spans="1:16" ht="21.75" customHeight="1" x14ac:dyDescent="0.2">
      <c r="A55" s="749"/>
      <c r="B55" s="90" t="s">
        <v>293</v>
      </c>
      <c r="C55" s="123"/>
      <c r="D55" s="123"/>
      <c r="E55" s="123"/>
      <c r="F55" s="123"/>
      <c r="G55" s="123"/>
      <c r="H55" s="123"/>
      <c r="I55" s="123"/>
      <c r="J55" s="205"/>
      <c r="K55" s="123"/>
      <c r="L55" s="211"/>
      <c r="M55" s="29"/>
      <c r="N55" s="29"/>
      <c r="O55" s="29"/>
    </row>
    <row r="56" spans="1:16" ht="21.75" customHeight="1" x14ac:dyDescent="0.2">
      <c r="A56" s="749"/>
      <c r="B56" s="90" t="s">
        <v>294</v>
      </c>
      <c r="C56" s="117" t="s">
        <v>446</v>
      </c>
      <c r="D56" s="117" t="s">
        <v>446</v>
      </c>
      <c r="E56" s="117" t="s">
        <v>446</v>
      </c>
      <c r="F56" s="117" t="s">
        <v>446</v>
      </c>
      <c r="G56" s="117" t="s">
        <v>446</v>
      </c>
      <c r="H56" s="117" t="s">
        <v>446</v>
      </c>
      <c r="I56" s="117" t="s">
        <v>446</v>
      </c>
      <c r="J56" s="118" t="s">
        <v>446</v>
      </c>
      <c r="K56" s="117" t="s">
        <v>446</v>
      </c>
      <c r="L56" s="655" t="s">
        <v>446</v>
      </c>
      <c r="M56" s="29"/>
      <c r="N56" s="29"/>
      <c r="O56" s="29"/>
      <c r="P56" t="s">
        <v>33</v>
      </c>
    </row>
    <row r="57" spans="1:16" ht="21.75" customHeight="1" thickBot="1" x14ac:dyDescent="0.25">
      <c r="A57" s="750"/>
      <c r="B57" s="108" t="s">
        <v>321</v>
      </c>
      <c r="C57" s="656" t="s">
        <v>446</v>
      </c>
      <c r="D57" s="656" t="s">
        <v>446</v>
      </c>
      <c r="E57" s="656" t="s">
        <v>446</v>
      </c>
      <c r="F57" s="657" t="s">
        <v>446</v>
      </c>
      <c r="G57" s="657" t="s">
        <v>446</v>
      </c>
      <c r="H57" s="657" t="s">
        <v>446</v>
      </c>
      <c r="I57" s="657" t="s">
        <v>446</v>
      </c>
      <c r="J57" s="658" t="s">
        <v>446</v>
      </c>
      <c r="K57" s="657" t="s">
        <v>446</v>
      </c>
      <c r="L57" s="653" t="s">
        <v>446</v>
      </c>
      <c r="M57" s="29"/>
      <c r="N57" s="29"/>
      <c r="O57" s="29"/>
      <c r="P57" t="s">
        <v>87</v>
      </c>
    </row>
    <row r="58" spans="1:16" ht="21.75" customHeight="1" x14ac:dyDescent="0.2">
      <c r="A58" s="748" t="s">
        <v>90</v>
      </c>
      <c r="B58" s="263" t="s">
        <v>295</v>
      </c>
      <c r="C58" s="134" t="s">
        <v>446</v>
      </c>
      <c r="D58" s="134" t="s">
        <v>446</v>
      </c>
      <c r="E58" s="134" t="s">
        <v>446</v>
      </c>
      <c r="F58" s="134" t="s">
        <v>446</v>
      </c>
      <c r="G58" s="134" t="s">
        <v>446</v>
      </c>
      <c r="H58" s="134" t="s">
        <v>446</v>
      </c>
      <c r="I58" s="134" t="s">
        <v>446</v>
      </c>
      <c r="J58" s="134" t="s">
        <v>446</v>
      </c>
      <c r="K58" s="220" t="s">
        <v>446</v>
      </c>
      <c r="L58" s="214" t="s">
        <v>446</v>
      </c>
      <c r="M58" s="87"/>
      <c r="N58" s="87"/>
      <c r="O58" s="87"/>
      <c r="P58" t="s">
        <v>33</v>
      </c>
    </row>
    <row r="59" spans="1:16" ht="21.75" customHeight="1" x14ac:dyDescent="0.2">
      <c r="A59" s="749"/>
      <c r="B59" s="90" t="s">
        <v>296</v>
      </c>
      <c r="C59" s="135"/>
      <c r="D59" s="135"/>
      <c r="E59" s="135"/>
      <c r="F59" s="135"/>
      <c r="G59" s="135"/>
      <c r="H59" s="135"/>
      <c r="I59" s="135"/>
      <c r="J59" s="206"/>
      <c r="K59" s="135"/>
      <c r="L59" s="213"/>
      <c r="M59" s="87"/>
      <c r="N59" s="87"/>
      <c r="O59" s="87"/>
      <c r="P59" t="s">
        <v>33</v>
      </c>
    </row>
    <row r="60" spans="1:16" ht="21.75" customHeight="1" x14ac:dyDescent="0.2">
      <c r="A60" s="749"/>
      <c r="B60" s="90" t="s">
        <v>297</v>
      </c>
      <c r="C60" s="135"/>
      <c r="D60" s="135"/>
      <c r="E60" s="135"/>
      <c r="F60" s="135"/>
      <c r="G60" s="135"/>
      <c r="H60" s="135"/>
      <c r="I60" s="135"/>
      <c r="J60" s="206"/>
      <c r="K60" s="135"/>
      <c r="L60" s="213"/>
      <c r="M60" s="87"/>
      <c r="N60" s="87"/>
      <c r="O60" s="87"/>
      <c r="P60" t="s">
        <v>33</v>
      </c>
    </row>
    <row r="61" spans="1:16" ht="21.75" customHeight="1" thickBot="1" x14ac:dyDescent="0.25">
      <c r="A61" s="750"/>
      <c r="B61" s="108" t="s">
        <v>322</v>
      </c>
      <c r="C61" s="138" t="s">
        <v>446</v>
      </c>
      <c r="D61" s="138" t="s">
        <v>446</v>
      </c>
      <c r="E61" s="138" t="s">
        <v>446</v>
      </c>
      <c r="F61" s="464" t="s">
        <v>446</v>
      </c>
      <c r="G61" s="464" t="s">
        <v>446</v>
      </c>
      <c r="H61" s="464" t="s">
        <v>446</v>
      </c>
      <c r="I61" s="464" t="s">
        <v>446</v>
      </c>
      <c r="J61" s="465" t="s">
        <v>446</v>
      </c>
      <c r="K61" s="464" t="s">
        <v>446</v>
      </c>
      <c r="L61" s="463" t="s">
        <v>446</v>
      </c>
      <c r="M61" s="87"/>
      <c r="N61" s="87"/>
      <c r="O61" s="87"/>
      <c r="P61" t="s">
        <v>45</v>
      </c>
    </row>
    <row r="62" spans="1:16" ht="21.75" customHeight="1" x14ac:dyDescent="0.2">
      <c r="A62" s="748" t="s">
        <v>168</v>
      </c>
      <c r="B62" s="263" t="s">
        <v>298</v>
      </c>
      <c r="C62" s="134">
        <v>27</v>
      </c>
      <c r="D62" s="134"/>
      <c r="E62" s="134">
        <v>23</v>
      </c>
      <c r="F62" s="134"/>
      <c r="G62" s="134"/>
      <c r="H62" s="134"/>
      <c r="I62" s="134"/>
      <c r="J62" s="134"/>
      <c r="K62" s="220">
        <v>8</v>
      </c>
      <c r="L62" s="214"/>
      <c r="M62" s="87"/>
      <c r="N62" s="87"/>
      <c r="O62" s="87"/>
      <c r="P62" t="s">
        <v>33</v>
      </c>
    </row>
    <row r="63" spans="1:16" ht="21.75" customHeight="1" x14ac:dyDescent="0.2">
      <c r="A63" s="749"/>
      <c r="B63" s="265" t="s">
        <v>162</v>
      </c>
      <c r="C63" s="135" t="s">
        <v>446</v>
      </c>
      <c r="D63" s="135" t="s">
        <v>446</v>
      </c>
      <c r="E63" s="135" t="s">
        <v>446</v>
      </c>
      <c r="F63" s="135" t="s">
        <v>446</v>
      </c>
      <c r="G63" s="135" t="s">
        <v>446</v>
      </c>
      <c r="H63" s="135" t="s">
        <v>446</v>
      </c>
      <c r="I63" s="135" t="s">
        <v>446</v>
      </c>
      <c r="J63" s="206" t="s">
        <v>446</v>
      </c>
      <c r="K63" s="135" t="s">
        <v>446</v>
      </c>
      <c r="L63" s="213" t="s">
        <v>446</v>
      </c>
      <c r="M63" s="87"/>
      <c r="N63" s="87"/>
      <c r="O63" s="87"/>
    </row>
    <row r="64" spans="1:16" ht="21.75" customHeight="1" x14ac:dyDescent="0.2">
      <c r="A64" s="749"/>
      <c r="B64" s="265" t="s">
        <v>299</v>
      </c>
      <c r="C64" s="135"/>
      <c r="D64" s="135"/>
      <c r="E64" s="135"/>
      <c r="F64" s="135"/>
      <c r="G64" s="135"/>
      <c r="H64" s="135"/>
      <c r="I64" s="135"/>
      <c r="J64" s="206"/>
      <c r="K64" s="135"/>
      <c r="L64" s="213"/>
      <c r="M64" s="87"/>
      <c r="N64" s="87"/>
      <c r="O64" s="87"/>
    </row>
    <row r="65" spans="1:16" ht="21.75" customHeight="1" x14ac:dyDescent="0.2">
      <c r="A65" s="749"/>
      <c r="B65" s="264" t="s">
        <v>300</v>
      </c>
      <c r="C65" s="135"/>
      <c r="D65" s="135"/>
      <c r="E65" s="135"/>
      <c r="F65" s="135"/>
      <c r="G65" s="135"/>
      <c r="H65" s="135"/>
      <c r="I65" s="135"/>
      <c r="J65" s="206"/>
      <c r="K65" s="135"/>
      <c r="L65" s="213"/>
      <c r="M65" s="87"/>
      <c r="N65" s="87"/>
      <c r="O65" s="87"/>
    </row>
    <row r="66" spans="1:16" ht="21.75" customHeight="1" x14ac:dyDescent="0.2">
      <c r="A66" s="749"/>
      <c r="B66" s="264" t="s">
        <v>301</v>
      </c>
      <c r="C66" s="135"/>
      <c r="D66" s="135"/>
      <c r="E66" s="135"/>
      <c r="F66" s="135"/>
      <c r="G66" s="135"/>
      <c r="H66" s="135"/>
      <c r="I66" s="135"/>
      <c r="J66" s="206"/>
      <c r="K66" s="135"/>
      <c r="L66" s="213"/>
      <c r="M66" s="87"/>
      <c r="N66" s="87"/>
      <c r="O66" s="87"/>
    </row>
    <row r="67" spans="1:16" ht="21.75" customHeight="1" x14ac:dyDescent="0.2">
      <c r="A67" s="749"/>
      <c r="B67" s="264" t="s">
        <v>302</v>
      </c>
      <c r="C67" s="135" t="s">
        <v>446</v>
      </c>
      <c r="D67" s="135" t="s">
        <v>446</v>
      </c>
      <c r="E67" s="135" t="s">
        <v>446</v>
      </c>
      <c r="F67" s="135" t="s">
        <v>446</v>
      </c>
      <c r="G67" s="135" t="s">
        <v>446</v>
      </c>
      <c r="H67" s="135" t="s">
        <v>446</v>
      </c>
      <c r="I67" s="135" t="s">
        <v>446</v>
      </c>
      <c r="J67" s="206" t="s">
        <v>446</v>
      </c>
      <c r="K67" s="135" t="s">
        <v>446</v>
      </c>
      <c r="L67" s="213" t="s">
        <v>446</v>
      </c>
      <c r="M67" s="87"/>
      <c r="N67" s="87"/>
      <c r="O67" s="87"/>
    </row>
    <row r="68" spans="1:16" ht="21.75" customHeight="1" x14ac:dyDescent="0.2">
      <c r="A68" s="749"/>
      <c r="B68" s="264" t="s">
        <v>328</v>
      </c>
      <c r="C68" s="136" t="s">
        <v>446</v>
      </c>
      <c r="D68" s="136" t="s">
        <v>446</v>
      </c>
      <c r="E68" s="136" t="s">
        <v>446</v>
      </c>
      <c r="F68" s="136" t="s">
        <v>446</v>
      </c>
      <c r="G68" s="136" t="s">
        <v>446</v>
      </c>
      <c r="H68" s="136" t="s">
        <v>446</v>
      </c>
      <c r="I68" s="136" t="s">
        <v>446</v>
      </c>
      <c r="J68" s="207" t="s">
        <v>446</v>
      </c>
      <c r="K68" s="136" t="s">
        <v>446</v>
      </c>
      <c r="L68" s="215" t="s">
        <v>446</v>
      </c>
      <c r="M68" s="87"/>
      <c r="N68" s="87"/>
      <c r="O68" s="87"/>
      <c r="P68" t="s">
        <v>33</v>
      </c>
    </row>
    <row r="69" spans="1:16" ht="21.75" customHeight="1" thickBot="1" x14ac:dyDescent="0.25">
      <c r="A69" s="750"/>
      <c r="B69" s="108" t="s">
        <v>84</v>
      </c>
      <c r="C69" s="137" t="s">
        <v>446</v>
      </c>
      <c r="D69" s="466" t="s">
        <v>446</v>
      </c>
      <c r="E69" s="137" t="s">
        <v>446</v>
      </c>
      <c r="F69" s="466" t="s">
        <v>446</v>
      </c>
      <c r="G69" s="466" t="s">
        <v>446</v>
      </c>
      <c r="H69" s="466" t="s">
        <v>446</v>
      </c>
      <c r="I69" s="466" t="s">
        <v>446</v>
      </c>
      <c r="J69" s="467" t="s">
        <v>446</v>
      </c>
      <c r="K69" s="137" t="s">
        <v>446</v>
      </c>
      <c r="L69" s="468" t="s">
        <v>446</v>
      </c>
      <c r="M69" s="87"/>
      <c r="N69" s="87"/>
      <c r="O69" s="87"/>
      <c r="P69" t="s">
        <v>45</v>
      </c>
    </row>
    <row r="70" spans="1:16" ht="21.75" customHeight="1" x14ac:dyDescent="0.2">
      <c r="A70" s="914" t="s">
        <v>151</v>
      </c>
      <c r="B70" s="273" t="s">
        <v>304</v>
      </c>
      <c r="C70" s="124"/>
      <c r="D70" s="124"/>
      <c r="E70" s="124"/>
      <c r="F70" s="124"/>
      <c r="G70" s="124"/>
      <c r="H70" s="124"/>
      <c r="I70" s="124"/>
      <c r="J70" s="124"/>
      <c r="K70" s="122"/>
      <c r="L70" s="210"/>
      <c r="M70" s="29"/>
      <c r="N70" s="29"/>
      <c r="O70" s="29"/>
      <c r="P70" t="s">
        <v>89</v>
      </c>
    </row>
    <row r="71" spans="1:16" ht="21.75" customHeight="1" x14ac:dyDescent="0.2">
      <c r="A71" s="915"/>
      <c r="B71" s="160" t="s">
        <v>305</v>
      </c>
      <c r="C71" s="123"/>
      <c r="D71" s="123"/>
      <c r="E71" s="123"/>
      <c r="F71" s="123"/>
      <c r="G71" s="123"/>
      <c r="H71" s="123"/>
      <c r="I71" s="123"/>
      <c r="J71" s="205"/>
      <c r="K71" s="123"/>
      <c r="L71" s="211"/>
      <c r="M71" s="29"/>
      <c r="N71" s="29"/>
      <c r="O71" s="29"/>
    </row>
    <row r="72" spans="1:16" ht="21.75" customHeight="1" x14ac:dyDescent="0.2">
      <c r="A72" s="915"/>
      <c r="B72" s="160" t="s">
        <v>306</v>
      </c>
      <c r="C72" s="117" t="s">
        <v>446</v>
      </c>
      <c r="D72" s="117" t="s">
        <v>446</v>
      </c>
      <c r="E72" s="117" t="s">
        <v>446</v>
      </c>
      <c r="F72" s="117" t="s">
        <v>446</v>
      </c>
      <c r="G72" s="117" t="s">
        <v>446</v>
      </c>
      <c r="H72" s="117" t="s">
        <v>446</v>
      </c>
      <c r="I72" s="117" t="s">
        <v>446</v>
      </c>
      <c r="J72" s="118" t="s">
        <v>446</v>
      </c>
      <c r="K72" s="117" t="s">
        <v>446</v>
      </c>
      <c r="L72" s="655" t="s">
        <v>446</v>
      </c>
      <c r="M72" s="29"/>
      <c r="N72" s="29"/>
      <c r="O72" s="29"/>
      <c r="P72" t="s">
        <v>89</v>
      </c>
    </row>
    <row r="73" spans="1:16" ht="21.75" customHeight="1" x14ac:dyDescent="0.2">
      <c r="A73" s="915"/>
      <c r="B73" s="160" t="s">
        <v>307</v>
      </c>
      <c r="C73" s="123"/>
      <c r="D73" s="123"/>
      <c r="E73" s="123"/>
      <c r="F73" s="123"/>
      <c r="G73" s="123"/>
      <c r="H73" s="123"/>
      <c r="I73" s="123"/>
      <c r="J73" s="205"/>
      <c r="K73" s="123"/>
      <c r="L73" s="211"/>
      <c r="M73" s="29"/>
      <c r="N73" s="29"/>
      <c r="O73" s="29"/>
      <c r="P73" t="s">
        <v>89</v>
      </c>
    </row>
    <row r="74" spans="1:16" ht="21.75" customHeight="1" thickBot="1" x14ac:dyDescent="0.25">
      <c r="A74" s="916"/>
      <c r="B74" s="108" t="s">
        <v>321</v>
      </c>
      <c r="C74" s="651" t="s">
        <v>446</v>
      </c>
      <c r="D74" s="651" t="s">
        <v>446</v>
      </c>
      <c r="E74" s="651" t="s">
        <v>446</v>
      </c>
      <c r="F74" s="651" t="s">
        <v>446</v>
      </c>
      <c r="G74" s="651" t="s">
        <v>446</v>
      </c>
      <c r="H74" s="651" t="s">
        <v>446</v>
      </c>
      <c r="I74" s="651" t="s">
        <v>446</v>
      </c>
      <c r="J74" s="652" t="s">
        <v>446</v>
      </c>
      <c r="K74" s="651" t="s">
        <v>446</v>
      </c>
      <c r="L74" s="653" t="s">
        <v>446</v>
      </c>
      <c r="M74" s="29"/>
      <c r="N74" s="29"/>
      <c r="O74" s="29"/>
      <c r="P74" t="s">
        <v>87</v>
      </c>
    </row>
    <row r="75" spans="1:16" ht="21.75" customHeight="1" x14ac:dyDescent="0.2">
      <c r="A75" s="748" t="s">
        <v>152</v>
      </c>
      <c r="B75" s="270" t="s">
        <v>308</v>
      </c>
      <c r="C75" s="134">
        <v>48</v>
      </c>
      <c r="D75" s="134">
        <v>48</v>
      </c>
      <c r="E75" s="134">
        <v>48</v>
      </c>
      <c r="F75" s="469">
        <v>0</v>
      </c>
      <c r="G75" s="134">
        <v>34.6</v>
      </c>
      <c r="H75" s="469">
        <v>0</v>
      </c>
      <c r="I75" s="134"/>
      <c r="J75" s="134"/>
      <c r="K75" s="220"/>
      <c r="L75" s="214"/>
      <c r="M75" s="87"/>
      <c r="N75" s="87"/>
      <c r="O75" s="87"/>
      <c r="P75" t="s">
        <v>33</v>
      </c>
    </row>
    <row r="76" spans="1:16" ht="21.75" customHeight="1" x14ac:dyDescent="0.2">
      <c r="A76" s="749"/>
      <c r="B76" s="90" t="s">
        <v>309</v>
      </c>
      <c r="C76" s="135" t="s">
        <v>446</v>
      </c>
      <c r="D76" s="135" t="s">
        <v>446</v>
      </c>
      <c r="E76" s="135" t="s">
        <v>446</v>
      </c>
      <c r="F76" s="470" t="s">
        <v>446</v>
      </c>
      <c r="G76" s="135" t="s">
        <v>446</v>
      </c>
      <c r="H76" s="470" t="s">
        <v>446</v>
      </c>
      <c r="I76" s="135" t="s">
        <v>446</v>
      </c>
      <c r="J76" s="206" t="s">
        <v>446</v>
      </c>
      <c r="K76" s="135" t="s">
        <v>446</v>
      </c>
      <c r="L76" s="213" t="s">
        <v>446</v>
      </c>
      <c r="M76" s="87"/>
      <c r="N76" s="87"/>
      <c r="O76" s="87"/>
      <c r="P76" t="s">
        <v>33</v>
      </c>
    </row>
    <row r="77" spans="1:16" ht="21.75" customHeight="1" x14ac:dyDescent="0.2">
      <c r="A77" s="749"/>
      <c r="B77" s="90" t="s">
        <v>310</v>
      </c>
      <c r="C77" s="135" t="s">
        <v>446</v>
      </c>
      <c r="D77" s="135" t="s">
        <v>446</v>
      </c>
      <c r="E77" s="135" t="s">
        <v>446</v>
      </c>
      <c r="F77" s="470" t="s">
        <v>446</v>
      </c>
      <c r="G77" s="135" t="s">
        <v>446</v>
      </c>
      <c r="H77" s="470" t="s">
        <v>446</v>
      </c>
      <c r="I77" s="135" t="s">
        <v>446</v>
      </c>
      <c r="J77" s="206" t="s">
        <v>446</v>
      </c>
      <c r="K77" s="135" t="s">
        <v>446</v>
      </c>
      <c r="L77" s="213" t="s">
        <v>446</v>
      </c>
      <c r="M77" s="87"/>
      <c r="N77" s="87"/>
      <c r="O77" s="87"/>
    </row>
    <row r="78" spans="1:16" ht="21.75" customHeight="1" x14ac:dyDescent="0.2">
      <c r="A78" s="749"/>
      <c r="B78" s="90" t="s">
        <v>311</v>
      </c>
      <c r="C78" s="135" t="s">
        <v>446</v>
      </c>
      <c r="D78" s="135" t="s">
        <v>446</v>
      </c>
      <c r="E78" s="135" t="s">
        <v>446</v>
      </c>
      <c r="F78" s="470" t="s">
        <v>446</v>
      </c>
      <c r="G78" s="470" t="s">
        <v>446</v>
      </c>
      <c r="H78" s="470" t="s">
        <v>446</v>
      </c>
      <c r="I78" s="135" t="s">
        <v>446</v>
      </c>
      <c r="J78" s="206" t="s">
        <v>446</v>
      </c>
      <c r="K78" s="135" t="s">
        <v>446</v>
      </c>
      <c r="L78" s="213" t="s">
        <v>446</v>
      </c>
      <c r="M78" s="87"/>
      <c r="N78" s="87"/>
      <c r="O78" s="87"/>
      <c r="P78" t="s">
        <v>33</v>
      </c>
    </row>
    <row r="79" spans="1:16" ht="21.75" customHeight="1" thickBot="1" x14ac:dyDescent="0.25">
      <c r="A79" s="750"/>
      <c r="B79" s="108" t="s">
        <v>322</v>
      </c>
      <c r="C79" s="409">
        <v>200</v>
      </c>
      <c r="D79" s="409">
        <v>200</v>
      </c>
      <c r="E79" s="409">
        <v>200</v>
      </c>
      <c r="F79" s="461">
        <v>0</v>
      </c>
      <c r="G79" s="409">
        <v>124.6</v>
      </c>
      <c r="H79" s="461">
        <v>0</v>
      </c>
      <c r="I79" s="464">
        <v>0</v>
      </c>
      <c r="J79" s="465">
        <v>0</v>
      </c>
      <c r="K79" s="464">
        <v>0</v>
      </c>
      <c r="L79" s="463">
        <v>0</v>
      </c>
      <c r="M79" s="87"/>
      <c r="N79" s="87"/>
      <c r="O79" s="87"/>
      <c r="P79" t="s">
        <v>146</v>
      </c>
    </row>
    <row r="80" spans="1:16" ht="21.75" customHeight="1" x14ac:dyDescent="0.2">
      <c r="A80" s="748" t="s">
        <v>92</v>
      </c>
      <c r="B80" s="224" t="s">
        <v>312</v>
      </c>
      <c r="C80" s="134"/>
      <c r="D80" s="134"/>
      <c r="E80" s="134"/>
      <c r="F80" s="134"/>
      <c r="G80" s="134"/>
      <c r="H80" s="134"/>
      <c r="I80" s="134"/>
      <c r="J80" s="134"/>
      <c r="K80" s="220"/>
      <c r="L80" s="214"/>
      <c r="M80" s="87"/>
      <c r="N80" s="87"/>
      <c r="O80" s="87"/>
      <c r="P80" t="s">
        <v>33</v>
      </c>
    </row>
    <row r="81" spans="1:18" ht="21.75" customHeight="1" x14ac:dyDescent="0.2">
      <c r="A81" s="749"/>
      <c r="B81" s="274" t="s">
        <v>313</v>
      </c>
      <c r="C81" s="135"/>
      <c r="D81" s="135"/>
      <c r="E81" s="135"/>
      <c r="F81" s="135"/>
      <c r="G81" s="135"/>
      <c r="H81" s="135"/>
      <c r="I81" s="135"/>
      <c r="J81" s="206"/>
      <c r="K81" s="135"/>
      <c r="L81" s="213"/>
      <c r="M81" s="87"/>
      <c r="N81" s="87"/>
      <c r="O81" s="87"/>
    </row>
    <row r="82" spans="1:18" ht="21.75" customHeight="1" x14ac:dyDescent="0.2">
      <c r="A82" s="749"/>
      <c r="B82" s="274" t="s">
        <v>314</v>
      </c>
      <c r="C82" s="135" t="s">
        <v>446</v>
      </c>
      <c r="D82" s="135" t="s">
        <v>446</v>
      </c>
      <c r="E82" s="135" t="s">
        <v>446</v>
      </c>
      <c r="F82" s="135" t="s">
        <v>446</v>
      </c>
      <c r="G82" s="135" t="s">
        <v>446</v>
      </c>
      <c r="H82" s="135" t="s">
        <v>446</v>
      </c>
      <c r="I82" s="135" t="s">
        <v>446</v>
      </c>
      <c r="J82" s="206" t="s">
        <v>446</v>
      </c>
      <c r="K82" s="135" t="s">
        <v>446</v>
      </c>
      <c r="L82" s="213" t="s">
        <v>446</v>
      </c>
      <c r="M82" s="87"/>
      <c r="N82" s="87"/>
      <c r="O82" s="87"/>
    </row>
    <row r="83" spans="1:18" ht="21.75" customHeight="1" x14ac:dyDescent="0.2">
      <c r="A83" s="749"/>
      <c r="B83" s="225" t="s">
        <v>315</v>
      </c>
      <c r="C83" s="135" t="s">
        <v>446</v>
      </c>
      <c r="D83" s="135" t="s">
        <v>446</v>
      </c>
      <c r="E83" s="135" t="s">
        <v>446</v>
      </c>
      <c r="F83" s="135" t="s">
        <v>446</v>
      </c>
      <c r="G83" s="135" t="s">
        <v>446</v>
      </c>
      <c r="H83" s="135" t="s">
        <v>446</v>
      </c>
      <c r="I83" s="135" t="s">
        <v>446</v>
      </c>
      <c r="J83" s="206" t="s">
        <v>446</v>
      </c>
      <c r="K83" s="135" t="s">
        <v>446</v>
      </c>
      <c r="L83" s="213" t="s">
        <v>446</v>
      </c>
      <c r="M83" s="87"/>
      <c r="N83" s="87"/>
      <c r="O83" s="87"/>
    </row>
    <row r="84" spans="1:18" ht="21.75" customHeight="1" x14ac:dyDescent="0.2">
      <c r="A84" s="749"/>
      <c r="B84" s="46" t="s">
        <v>316</v>
      </c>
      <c r="C84" s="135"/>
      <c r="D84" s="135"/>
      <c r="E84" s="135"/>
      <c r="F84" s="135"/>
      <c r="G84" s="135"/>
      <c r="H84" s="135"/>
      <c r="I84" s="135"/>
      <c r="J84" s="206"/>
      <c r="K84" s="135"/>
      <c r="L84" s="213"/>
      <c r="M84" s="87"/>
      <c r="N84" s="87"/>
      <c r="O84" s="87"/>
    </row>
    <row r="85" spans="1:18" ht="21.75" customHeight="1" x14ac:dyDescent="0.2">
      <c r="A85" s="749"/>
      <c r="B85" s="46" t="s">
        <v>317</v>
      </c>
      <c r="C85" s="135"/>
      <c r="D85" s="135"/>
      <c r="E85" s="135"/>
      <c r="F85" s="135"/>
      <c r="G85" s="135"/>
      <c r="H85" s="135"/>
      <c r="I85" s="135"/>
      <c r="J85" s="206"/>
      <c r="K85" s="135"/>
      <c r="L85" s="213"/>
      <c r="M85" s="87"/>
      <c r="N85" s="87"/>
      <c r="O85" s="87"/>
    </row>
    <row r="86" spans="1:18" ht="21.75" customHeight="1" x14ac:dyDescent="0.2">
      <c r="A86" s="749"/>
      <c r="B86" s="46" t="s">
        <v>318</v>
      </c>
      <c r="C86" s="136"/>
      <c r="D86" s="136"/>
      <c r="E86" s="136"/>
      <c r="F86" s="136"/>
      <c r="G86" s="136"/>
      <c r="H86" s="136"/>
      <c r="I86" s="136"/>
      <c r="J86" s="207"/>
      <c r="K86" s="136"/>
      <c r="L86" s="215"/>
      <c r="M86" s="87"/>
      <c r="N86" s="87"/>
      <c r="O86" s="87"/>
      <c r="P86" t="s">
        <v>33</v>
      </c>
    </row>
    <row r="87" spans="1:18" ht="21.75" customHeight="1" x14ac:dyDescent="0.2">
      <c r="A87" s="749"/>
      <c r="B87" s="46" t="s">
        <v>319</v>
      </c>
      <c r="C87" s="135" t="s">
        <v>446</v>
      </c>
      <c r="D87" s="135" t="s">
        <v>446</v>
      </c>
      <c r="E87" s="135" t="s">
        <v>446</v>
      </c>
      <c r="F87" s="135" t="s">
        <v>446</v>
      </c>
      <c r="G87" s="135" t="s">
        <v>446</v>
      </c>
      <c r="H87" s="135" t="s">
        <v>446</v>
      </c>
      <c r="I87" s="135" t="s">
        <v>446</v>
      </c>
      <c r="J87" s="206" t="s">
        <v>446</v>
      </c>
      <c r="K87" s="135" t="s">
        <v>446</v>
      </c>
      <c r="L87" s="213" t="s">
        <v>446</v>
      </c>
      <c r="M87" s="87"/>
      <c r="N87" s="87"/>
      <c r="O87" s="87"/>
      <c r="P87" t="s">
        <v>33</v>
      </c>
    </row>
    <row r="88" spans="1:18" ht="21.75" customHeight="1" thickBot="1" x14ac:dyDescent="0.25">
      <c r="A88" s="750"/>
      <c r="B88" s="108" t="s">
        <v>322</v>
      </c>
      <c r="C88" s="464" t="s">
        <v>446</v>
      </c>
      <c r="D88" s="464" t="s">
        <v>446</v>
      </c>
      <c r="E88" s="464" t="s">
        <v>446</v>
      </c>
      <c r="F88" s="464" t="s">
        <v>446</v>
      </c>
      <c r="G88" s="464" t="s">
        <v>446</v>
      </c>
      <c r="H88" s="464" t="s">
        <v>446</v>
      </c>
      <c r="I88" s="464" t="s">
        <v>446</v>
      </c>
      <c r="J88" s="465" t="s">
        <v>446</v>
      </c>
      <c r="K88" s="464" t="s">
        <v>446</v>
      </c>
      <c r="L88" s="463" t="s">
        <v>446</v>
      </c>
      <c r="M88" s="87"/>
      <c r="N88" s="87"/>
      <c r="O88" s="87"/>
      <c r="P88" t="s">
        <v>33</v>
      </c>
    </row>
    <row r="89" spans="1:18" ht="21.75" customHeight="1" x14ac:dyDescent="0.2">
      <c r="A89" s="912" t="s">
        <v>153</v>
      </c>
      <c r="B89" s="263" t="s">
        <v>320</v>
      </c>
      <c r="C89" s="133" t="s">
        <v>446</v>
      </c>
      <c r="D89" s="471" t="s">
        <v>446</v>
      </c>
      <c r="E89" s="133" t="s">
        <v>446</v>
      </c>
      <c r="F89" s="471" t="s">
        <v>446</v>
      </c>
      <c r="G89" s="471" t="s">
        <v>446</v>
      </c>
      <c r="H89" s="471" t="s">
        <v>446</v>
      </c>
      <c r="I89" s="471" t="s">
        <v>446</v>
      </c>
      <c r="J89" s="471" t="s">
        <v>446</v>
      </c>
      <c r="K89" s="473" t="s">
        <v>446</v>
      </c>
      <c r="L89" s="474" t="s">
        <v>446</v>
      </c>
      <c r="M89" s="87"/>
      <c r="N89" s="87"/>
      <c r="O89" s="87"/>
      <c r="P89" t="s">
        <v>172</v>
      </c>
    </row>
    <row r="90" spans="1:18" ht="21.75" customHeight="1" thickBot="1" x14ac:dyDescent="0.25">
      <c r="A90" s="913"/>
      <c r="B90" s="418" t="s">
        <v>321</v>
      </c>
      <c r="C90" s="222" t="s">
        <v>446</v>
      </c>
      <c r="D90" s="472" t="s">
        <v>446</v>
      </c>
      <c r="E90" s="223" t="s">
        <v>446</v>
      </c>
      <c r="F90" s="461" t="s">
        <v>446</v>
      </c>
      <c r="G90" s="461" t="s">
        <v>446</v>
      </c>
      <c r="H90" s="461" t="s">
        <v>446</v>
      </c>
      <c r="I90" s="461" t="s">
        <v>446</v>
      </c>
      <c r="J90" s="462" t="s">
        <v>446</v>
      </c>
      <c r="K90" s="461" t="s">
        <v>446</v>
      </c>
      <c r="L90" s="463" t="s">
        <v>446</v>
      </c>
      <c r="M90" s="87"/>
      <c r="N90" s="87"/>
      <c r="O90" s="87"/>
      <c r="P90" t="s">
        <v>173</v>
      </c>
    </row>
    <row r="91" spans="1:18" ht="14.25" customHeight="1" x14ac:dyDescent="0.2">
      <c r="A91" s="284"/>
      <c r="B91" s="285"/>
      <c r="C91" s="286"/>
      <c r="D91" s="286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</row>
    <row r="92" spans="1:18" ht="13.5" customHeight="1" x14ac:dyDescent="0.2">
      <c r="A92" s="169"/>
      <c r="B92" s="285"/>
      <c r="C92" s="180"/>
      <c r="D92" s="180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</row>
    <row r="93" spans="1:18" ht="13.5" customHeight="1" x14ac:dyDescent="0.2">
      <c r="A93" s="169"/>
      <c r="B93" s="285"/>
      <c r="C93" s="180"/>
      <c r="D93" s="180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</row>
    <row r="94" spans="1:18" ht="13.5" customHeight="1" x14ac:dyDescent="0.2">
      <c r="A94" s="169"/>
      <c r="B94" s="168"/>
      <c r="C94" s="180"/>
      <c r="D94" s="180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</row>
    <row r="95" spans="1:18" ht="17.25" customHeight="1" x14ac:dyDescent="0.2"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</row>
    <row r="96" spans="1:18" ht="17.25" customHeight="1" x14ac:dyDescent="0.2">
      <c r="A96" s="168"/>
      <c r="B96" s="32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</row>
    <row r="97" spans="1:15" ht="17.25" customHeight="1" x14ac:dyDescent="0.2">
      <c r="A97" s="28"/>
      <c r="B97" s="32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</row>
    <row r="98" spans="1:15" ht="17.25" customHeight="1" x14ac:dyDescent="0.2">
      <c r="A98" s="28"/>
      <c r="B98" s="32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</row>
    <row r="99" spans="1:15" ht="17.25" customHeight="1" x14ac:dyDescent="0.2">
      <c r="A99" s="28"/>
      <c r="B99" s="32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</row>
    <row r="100" spans="1:15" ht="17.25" customHeight="1" x14ac:dyDescent="0.2">
      <c r="A100" s="28"/>
      <c r="B100" s="32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</row>
    <row r="101" spans="1:15" ht="17.25" customHeight="1" x14ac:dyDescent="0.2">
      <c r="A101" s="28"/>
      <c r="B101" s="32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</row>
    <row r="102" spans="1:15" ht="17.25" customHeight="1" x14ac:dyDescent="0.2">
      <c r="A102" s="28"/>
      <c r="B102" s="32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</row>
    <row r="103" spans="1:15" ht="17.25" customHeight="1" x14ac:dyDescent="0.2">
      <c r="A103" s="28"/>
      <c r="B103" s="32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</row>
    <row r="104" spans="1:15" ht="17.25" customHeight="1" x14ac:dyDescent="0.2">
      <c r="A104" s="28"/>
      <c r="B104" s="32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</row>
    <row r="105" spans="1:15" ht="17.25" customHeight="1" x14ac:dyDescent="0.2">
      <c r="A105" s="28"/>
      <c r="B105" s="32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</row>
    <row r="106" spans="1:15" ht="17.25" customHeight="1" x14ac:dyDescent="0.2">
      <c r="A106" s="28"/>
      <c r="B106" s="32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</row>
    <row r="107" spans="1:15" ht="17.25" customHeight="1" x14ac:dyDescent="0.2">
      <c r="A107" s="28"/>
      <c r="B107" s="32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</row>
    <row r="108" spans="1:15" ht="17.25" customHeight="1" x14ac:dyDescent="0.2">
      <c r="A108" s="28"/>
      <c r="B108" s="32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</row>
    <row r="109" spans="1:15" ht="17.25" customHeight="1" x14ac:dyDescent="0.2">
      <c r="A109" s="28"/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</row>
    <row r="110" spans="1:15" ht="17.25" customHeight="1" x14ac:dyDescent="0.2">
      <c r="A110" s="28"/>
      <c r="B110" s="32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</row>
    <row r="111" spans="1:15" ht="17.25" customHeight="1" x14ac:dyDescent="0.2">
      <c r="A111" s="28"/>
      <c r="B111" s="32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</row>
    <row r="112" spans="1:15" ht="17.25" customHeight="1" x14ac:dyDescent="0.2">
      <c r="A112" s="28"/>
      <c r="B112" s="32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</row>
    <row r="113" spans="1:15" ht="17.25" customHeight="1" x14ac:dyDescent="0.2">
      <c r="A113" s="28"/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</row>
    <row r="114" spans="1:15" ht="17.25" customHeight="1" x14ac:dyDescent="0.2">
      <c r="A114" s="28"/>
      <c r="B114" s="32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</row>
    <row r="115" spans="1:15" ht="17.25" customHeight="1" x14ac:dyDescent="0.2">
      <c r="A115" s="28"/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</row>
    <row r="116" spans="1:15" ht="17.25" customHeight="1" x14ac:dyDescent="0.2">
      <c r="A116" s="28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</row>
    <row r="117" spans="1:15" ht="17.25" customHeight="1" x14ac:dyDescent="0.2">
      <c r="A117" s="28"/>
      <c r="B117" s="32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</row>
    <row r="118" spans="1:15" ht="17.25" customHeight="1" x14ac:dyDescent="0.2">
      <c r="A118" s="28"/>
      <c r="B118" s="32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</row>
    <row r="119" spans="1:15" ht="17.25" customHeight="1" x14ac:dyDescent="0.2">
      <c r="A119" s="28"/>
      <c r="B119" s="32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</row>
    <row r="120" spans="1:15" ht="17.25" customHeight="1" x14ac:dyDescent="0.2">
      <c r="A120" s="28"/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</row>
    <row r="121" spans="1:15" ht="17.25" customHeight="1" x14ac:dyDescent="0.2">
      <c r="A121" s="28"/>
      <c r="B121" s="32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</row>
    <row r="122" spans="1:15" ht="17.25" customHeight="1" x14ac:dyDescent="0.2">
      <c r="A122" s="28"/>
      <c r="B122" s="32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</row>
    <row r="123" spans="1:15" ht="17.25" customHeight="1" x14ac:dyDescent="0.2">
      <c r="A123" s="28"/>
      <c r="B123" s="32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</row>
    <row r="124" spans="1:15" ht="17.25" customHeight="1" x14ac:dyDescent="0.2">
      <c r="A124" s="28"/>
      <c r="B124" s="32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</row>
    <row r="125" spans="1:15" ht="17.25" customHeight="1" x14ac:dyDescent="0.2">
      <c r="A125" s="28"/>
      <c r="B125" s="32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</row>
    <row r="126" spans="1:15" ht="17.25" customHeight="1" x14ac:dyDescent="0.2">
      <c r="A126" s="28"/>
      <c r="B126" s="32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</row>
    <row r="127" spans="1:15" ht="17.25" customHeight="1" x14ac:dyDescent="0.2">
      <c r="A127" s="28"/>
      <c r="B127" s="32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</row>
    <row r="128" spans="1:15" ht="17.25" customHeight="1" x14ac:dyDescent="0.2">
      <c r="A128" s="28"/>
      <c r="B128" s="32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</row>
    <row r="129" spans="1:15" ht="17.25" customHeight="1" x14ac:dyDescent="0.2">
      <c r="A129" s="28"/>
      <c r="B129" s="32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</row>
    <row r="130" spans="1:15" ht="17.25" customHeight="1" x14ac:dyDescent="0.2">
      <c r="A130" s="28"/>
      <c r="B130" s="32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</row>
    <row r="131" spans="1:15" ht="17.25" customHeight="1" x14ac:dyDescent="0.2">
      <c r="A131" s="28"/>
      <c r="B131" s="32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</row>
    <row r="132" spans="1:15" ht="17.25" customHeight="1" x14ac:dyDescent="0.2">
      <c r="A132" s="28"/>
      <c r="B132" s="32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</row>
    <row r="133" spans="1:15" ht="17.25" customHeight="1" x14ac:dyDescent="0.2">
      <c r="A133" s="28"/>
      <c r="B133" s="32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</row>
    <row r="134" spans="1:15" ht="17.25" customHeight="1" x14ac:dyDescent="0.2">
      <c r="A134" s="28"/>
      <c r="B134" s="32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</row>
    <row r="135" spans="1:15" ht="17.25" customHeight="1" x14ac:dyDescent="0.2">
      <c r="A135" s="28"/>
      <c r="B135" s="32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</row>
    <row r="136" spans="1:15" ht="17.25" customHeight="1" x14ac:dyDescent="0.2">
      <c r="A136" s="28"/>
      <c r="B136" s="32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</row>
    <row r="137" spans="1:15" ht="17.25" customHeight="1" x14ac:dyDescent="0.2">
      <c r="A137" s="28"/>
      <c r="B137" s="32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</row>
    <row r="138" spans="1:15" ht="17.25" customHeight="1" x14ac:dyDescent="0.2">
      <c r="A138" s="28"/>
      <c r="B138" s="32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</row>
    <row r="139" spans="1:15" ht="17.25" customHeight="1" x14ac:dyDescent="0.2">
      <c r="A139" s="28"/>
      <c r="B139" s="32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</row>
    <row r="140" spans="1:15" ht="17.25" customHeight="1" x14ac:dyDescent="0.2">
      <c r="A140" s="28"/>
      <c r="B140" s="32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</row>
    <row r="141" spans="1:15" ht="17.25" customHeight="1" x14ac:dyDescent="0.2">
      <c r="A141" s="28"/>
      <c r="B141" s="32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</row>
    <row r="142" spans="1:15" ht="17.25" customHeight="1" x14ac:dyDescent="0.2">
      <c r="A142" s="28"/>
      <c r="B142" s="32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</row>
    <row r="143" spans="1:15" ht="17.25" customHeight="1" x14ac:dyDescent="0.2">
      <c r="A143" s="28"/>
      <c r="B143" s="32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</row>
    <row r="144" spans="1:15" x14ac:dyDescent="0.2">
      <c r="A144" s="2" t="s">
        <v>83</v>
      </c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x14ac:dyDescent="0.2">
      <c r="A145" s="2" t="s">
        <v>82</v>
      </c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</sheetData>
  <mergeCells count="20">
    <mergeCell ref="A8:B8"/>
    <mergeCell ref="A7:B7"/>
    <mergeCell ref="A9:B9"/>
    <mergeCell ref="A10:B10"/>
    <mergeCell ref="A2:B6"/>
    <mergeCell ref="A80:A88"/>
    <mergeCell ref="A29:A30"/>
    <mergeCell ref="A89:A90"/>
    <mergeCell ref="A70:A74"/>
    <mergeCell ref="A11:A17"/>
    <mergeCell ref="A25:A28"/>
    <mergeCell ref="A58:A61"/>
    <mergeCell ref="A62:A69"/>
    <mergeCell ref="A21:A24"/>
    <mergeCell ref="A75:A79"/>
    <mergeCell ref="A31:A34"/>
    <mergeCell ref="A18:A20"/>
    <mergeCell ref="A44:A53"/>
    <mergeCell ref="A54:A57"/>
    <mergeCell ref="A35:A43"/>
  </mergeCells>
  <phoneticPr fontId="4"/>
  <printOptions horizontalCentered="1"/>
  <pageMargins left="0.59055118110236227" right="0.59055118110236227" top="0.59055118110236227" bottom="0.78740157480314965" header="0.31496062992125984" footer="0.51181102362204722"/>
  <pageSetup paperSize="9" scale="56" firstPageNumber="76" fitToHeight="0" pageOrder="overThenDown" orientation="portrait" useFirstPageNumber="1" r:id="rId1"/>
  <headerFooter scaleWithDoc="0" alignWithMargins="0">
    <oddFooter>&amp;C&amp;14- &amp;P -</oddFooter>
  </headerFooter>
  <rowBreaks count="1" manualBreakCount="1">
    <brk id="5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18</vt:i4>
      </vt:variant>
    </vt:vector>
  </HeadingPairs>
  <TitlesOfParts>
    <vt:vector size="29" baseType="lpstr">
      <vt:lpstr>Ⅲ麦の部</vt:lpstr>
      <vt:lpstr>小麦生産①</vt:lpstr>
      <vt:lpstr>大麦生産①</vt:lpstr>
      <vt:lpstr>小麦栽培②</vt:lpstr>
      <vt:lpstr>大麦栽培②</vt:lpstr>
      <vt:lpstr>検査結果③</vt:lpstr>
      <vt:lpstr>麦わら処理状況（大小麦）④</vt:lpstr>
      <vt:lpstr>作業委託・スマート農業技術（大小麦）⑤</vt:lpstr>
      <vt:lpstr>排水対策（大小麦）⑥</vt:lpstr>
      <vt:lpstr>麦団地状況⑦</vt:lpstr>
      <vt:lpstr>輪作体系別面積（大小麦）⑧</vt:lpstr>
      <vt:lpstr>Ⅲ麦の部!Print_Area</vt:lpstr>
      <vt:lpstr>検査結果③!Print_Area</vt:lpstr>
      <vt:lpstr>'作業委託・スマート農業技術（大小麦）⑤'!Print_Area</vt:lpstr>
      <vt:lpstr>小麦栽培②!Print_Area</vt:lpstr>
      <vt:lpstr>小麦生産①!Print_Area</vt:lpstr>
      <vt:lpstr>大麦栽培②!Print_Area</vt:lpstr>
      <vt:lpstr>大麦生産①!Print_Area</vt:lpstr>
      <vt:lpstr>'排水対策（大小麦）⑥'!Print_Area</vt:lpstr>
      <vt:lpstr>'麦わら処理状況（大小麦）④'!Print_Area</vt:lpstr>
      <vt:lpstr>'輪作体系別面積（大小麦）⑧'!Print_Area</vt:lpstr>
      <vt:lpstr>'作業委託・スマート農業技術（大小麦）⑤'!Print_Titles</vt:lpstr>
      <vt:lpstr>小麦栽培②!Print_Titles</vt:lpstr>
      <vt:lpstr>小麦生産①!Print_Titles</vt:lpstr>
      <vt:lpstr>大麦栽培②!Print_Titles</vt:lpstr>
      <vt:lpstr>大麦生産①!Print_Titles</vt:lpstr>
      <vt:lpstr>'排水対策（大小麦）⑥'!Print_Titles</vt:lpstr>
      <vt:lpstr>'麦わら処理状況（大小麦）④'!Print_Titles</vt:lpstr>
      <vt:lpstr>'輪作体系別面積（大小麦）⑧'!Print_Titles</vt:lpstr>
    </vt:vector>
  </TitlesOfParts>
  <Company>園芸蚕糸課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</dc:creator>
  <cp:lastModifiedBy>清野 貴幸</cp:lastModifiedBy>
  <cp:lastPrinted>2025-03-21T11:08:54Z</cp:lastPrinted>
  <dcterms:created xsi:type="dcterms:W3CDTF">1998-02-19T23:46:41Z</dcterms:created>
  <dcterms:modified xsi:type="dcterms:W3CDTF">2025-03-21T11:31:33Z</dcterms:modified>
</cp:coreProperties>
</file>