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50_広野町○\"/>
    </mc:Choice>
  </mc:AlternateContent>
  <bookViews>
    <workbookView xWindow="2244" yWindow="2244" windowWidth="14400" windowHeight="87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2" l="1"/>
  <c r="AA30" i="12"/>
  <c r="AA31" i="12"/>
  <c r="AA32" i="12"/>
  <c r="AA33" i="12"/>
  <c r="AA7" i="12"/>
  <c r="AA28"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AM34" i="10"/>
  <c r="U34" i="10"/>
  <c r="U35" i="10" s="1"/>
  <c r="U36" i="10" s="1"/>
  <c r="C34" i="10"/>
  <c r="BW34" i="10" l="1"/>
  <c r="BW35" i="10" s="1"/>
  <c r="BW36" i="10" s="1"/>
  <c r="BW37" i="10" s="1"/>
  <c r="BW38" i="10" s="1"/>
  <c r="BW39" i="10" s="1"/>
  <c r="BW40" i="10" s="1"/>
  <c r="BW41" i="10" s="1"/>
  <c r="BW42" i="10" s="1"/>
  <c r="BW43"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<sst xmlns="http://schemas.openxmlformats.org/spreadsheetml/2006/main" count="1120" uniqueCount="565">
  <si>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</si>
  <si>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</si>
  <si>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</si>
  <si>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</si>
  <si>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</si>
  <si>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</si>
  <si>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</si>
  <si>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</si>
  <si>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</si>
  <si>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</si>
  <si>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</si>
  <si>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</si>
  <si>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</si>
  <si>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</si>
  <si>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</si>
  <si>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</si>
  <si>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</si>
  <si>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</si>
  <si>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</si>
  <si>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</si>
  <si>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</si>
  <si>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</si>
  <si>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</si>
  <si>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</si>
  <si>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</si>
  <si>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</si>
  <si>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</si>
  <si>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</si>
  <si>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</si>
  <si>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</si>
  <si>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</si>
  <si>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</si>
  <si>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</si>
  <si>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</si>
  <si>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</si>
  <si>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</si>
  <si>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</si>
  <si>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</si>
  <si>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</si>
  <si>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</si>
  <si>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</si>
  <si>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</si>
  <si>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</si>
  <si>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</si>
  <si>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</si>
  <si>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</si>
  <si>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</si>
  <si>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</si>
  <si>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</si>
  <si>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</si>
  <si>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</si>
  <si>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</si>
  <si>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</si>
  <si>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</si>
  <si>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</si>
  <si>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</si>
  <si>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</si>
  <si>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</si>
  <si>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</si>
  <si>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</si>
  <si>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</si>
  <si>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</si>
  <si>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</si>
  <si>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</si>
  <si>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</si>
  <si>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</si>
  <si>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</si>
  <si>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</si>
  <si>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</si>
  <si>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</si>
  <si>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</si>
  <si>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</si>
  <si>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</si>
  <si>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</si>
  <si>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</si>
  <si>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</si>
  <si>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</si>
  <si>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</si>
  <si>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</si>
  <si>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</si>
  <si>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</si>
  <si>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</si>
  <si>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</si>
  <si>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</si>
  <si>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</si>
  <si>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</si>
  <si>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</si>
  <si>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</si>
  <si>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</si>
  <si>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</si>
  <si>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</si>
  <si>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</si>
  <si>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</si>
  <si>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</si>
  <si>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</si>
  <si>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</si>
  <si>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広野町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</si>
  <si>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</si>
  <si>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</si>
  <si>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</si>
  <si>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</si>
  <si>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</si>
  <si>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</si>
  <si>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</si>
  <si>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</si>
  <si>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</si>
  <si>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</si>
  <si>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</si>
  <si>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</si>
  <si>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</si>
  <si>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</si>
  <si>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</si>
  <si>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</si>
  <si>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</si>
  <si>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</si>
  <si>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</si>
  <si>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</si>
  <si>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</si>
  <si>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</si>
  <si>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</si>
  <si>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</si>
  <si>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</si>
  <si>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</si>
  <si>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</si>
  <si>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</si>
  <si>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</si>
  <si>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</si>
  <si>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</si>
  <si>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</si>
  <si>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</si>
  <si>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</si>
  <si>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</si>
  <si>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</si>
  <si>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</si>
  <si>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</si>
  <si>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</si>
  <si>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</si>
  <si>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</si>
  <si>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</si>
  <si>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</si>
  <si>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</si>
  <si>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</si>
  <si>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</si>
  <si>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</si>
  <si>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</si>
  <si>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</si>
  <si>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</si>
  <si>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</si>
  <si>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</si>
  <si>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</si>
  <si>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</si>
  <si>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</si>
  <si>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</si>
  <si>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</si>
  <si>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</si>
  <si>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</si>
  <si>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</si>
  <si>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</si>
  <si>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</si>
  <si>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</si>
  <si>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</si>
  <si>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</si>
  <si>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</si>
  <si>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</si>
  <si>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</si>
  <si>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</si>
  <si>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</si>
  <si>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</si>
  <si>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</si>
  <si>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</si>
  <si>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</si>
  <si>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</si>
  <si>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</si>
  <si>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</si>
  <si>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</si>
  <si>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</si>
  <si>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</si>
  <si>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</si>
  <si>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</si>
  <si>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</si>
  <si>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</si>
  <si>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</si>
  <si>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</si>
  <si>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</si>
  <si>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</si>
  <si>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</si>
  <si>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</si>
  <si>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</si>
  <si>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</si>
  <si>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</si>
  <si>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</si>
  <si>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</si>
  <si>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</si>
  <si>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</si>
  <si>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</si>
  <si>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</si>
  <si>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</si>
  <si>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</si>
  <si>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</si>
  <si>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</si>
  <si>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</si>
  <si>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</si>
  <si>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</si>
  <si>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</si>
  <si>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</si>
  <si>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</si>
  <si>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福島県広野町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</si>
  <si>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</si>
  <si>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</si>
  <si>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</si>
  <si>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</si>
  <si>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</si>
  <si>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</si>
  <si>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</si>
  <si>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</si>
  <si>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</si>
  <si>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</si>
  <si>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</si>
  <si>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</si>
  <si>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</si>
  <si>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</si>
  <si>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</si>
  <si>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</si>
  <si>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</si>
  <si>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</si>
  <si>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</si>
  <si>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</si>
  <si>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</si>
  <si>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</si>
  <si>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</si>
  <si>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</si>
  <si>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</si>
  <si>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</si>
  <si>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</si>
  <si>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</si>
  <si>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</si>
  <si>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</si>
  <si>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</si>
  <si>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</si>
  <si>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</si>
  <si>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</si>
  <si>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</si>
  <si>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</si>
  <si>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</si>
  <si>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</si>
  <si>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</si>
  <si>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</si>
  <si>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</si>
  <si>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</si>
  <si>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</si>
  <si>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</si>
  <si>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</si>
  <si>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</si>
  <si>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</si>
  <si>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</si>
  <si>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</si>
  <si>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</si>
  <si>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</si>
  <si>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</si>
  <si>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</si>
  <si>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</si>
  <si>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</si>
  <si>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</si>
  <si>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</si>
  <si>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</si>
  <si>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</si>
  <si>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</si>
  <si>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</si>
  <si>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</si>
  <si>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</si>
  <si>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</si>
  <si>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</si>
  <si>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</si>
  <si>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</si>
  <si>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</si>
  <si>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</si>
  <si>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</si>
  <si>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</si>
  <si>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</si>
  <si>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</si>
  <si>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</si>
  <si>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</si>
  <si>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</si>
  <si>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</si>
  <si>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</si>
  <si>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</si>
  <si>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</si>
  <si>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</si>
  <si>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</si>
  <si>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</si>
  <si>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</si>
  <si>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</si>
  <si>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</si>
  <si>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</si>
  <si>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</si>
  <si>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</si>
  <si>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</si>
  <si>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</si>
  <si>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</si>
  <si>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</si>
  <si>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</si>
  <si>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</si>
  <si>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</si>
  <si>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</si>
  <si>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</si>
  <si>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</si>
  <si>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</si>
  <si>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</si>
  <si>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</si>
  <si>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</si>
  <si>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</si>
  <si>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</si>
  <si>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</si>
  <si>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</si>
  <si>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</si>
  <si>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</si>
  <si>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</si>
  <si>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</si>
  <si>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</si>
  <si>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</si>
  <si>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</si>
  <si>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</si>
  <si>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</si>
  <si>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</si>
  <si>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</si>
  <si>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</si>
  <si>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</si>
  <si>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</si>
  <si>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</si>
  <si>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</si>
  <si>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</si>
  <si>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</si>
  <si>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</si>
  <si>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</si>
  <si>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</si>
  <si>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</si>
  <si>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</si>
  <si>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</si>
  <si>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</si>
  <si>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</si>
  <si>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</si>
  <si>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</si>
  <si>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</si>
  <si>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</si>
  <si>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</si>
  <si>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</si>
  <si>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</si>
  <si>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</si>
  <si>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</si>
  <si>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</si>
  <si>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</si>
  <si>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</si>
  <si>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</si>
  <si>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</si>
  <si>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</si>
  <si>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</si>
  <si>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</si>
  <si>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福島県広野町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</si>
  <si>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</si>
  <si>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</si>
  <si>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</si>
  <si>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</si>
  <si>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</si>
  <si>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</si>
  <si>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</si>
  <si>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</si>
  <si>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</si>
  <si>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</si>
  <si>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</si>
  <si>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</si>
  <si>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</si>
  <si>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</si>
  <si>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</si>
  <si>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</si>
  <si>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</si>
  <si>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</si>
  <si>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</si>
  <si>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</si>
  <si>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</si>
  <si>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</si>
  <si>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</si>
  <si>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</si>
  <si>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</si>
  <si>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</si>
  <si>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</si>
  <si>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</si>
  <si>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</si>
  <si>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</si>
  <si>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</si>
  <si>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</si>
  <si>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</si>
  <si>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</si>
  <si>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</si>
  <si>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</si>
  <si>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</si>
  <si>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</si>
  <si>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</si>
  <si>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</si>
  <si>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</si>
  <si>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</si>
  <si>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</si>
  <si>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</si>
  <si>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</si>
  <si>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</si>
  <si>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</si>
  <si>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</si>
  <si>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</si>
  <si>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</si>
  <si>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</si>
  <si>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</si>
  <si>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</si>
  <si>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</si>
  <si>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</si>
  <si>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</si>
  <si>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</si>
  <si>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</si>
  <si>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</si>
  <si>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</si>
  <si>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</si>
  <si>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</si>
  <si>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</si>
  <si>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</si>
  <si>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</si>
  <si>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</si>
  <si>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</si>
  <si>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</si>
  <si>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</si>
  <si>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</si>
  <si>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</si>
  <si>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</si>
  <si>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</si>
  <si>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</si>
  <si>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</si>
  <si>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</si>
  <si>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</si>
  <si>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</si>
  <si>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</si>
  <si>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</si>
  <si>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</si>
  <si>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</si>
  <si>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</si>
  <si>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</si>
  <si>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</si>
  <si>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</si>
  <si>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</si>
  <si>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</si>
  <si>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</si>
  <si>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</si>
  <si>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</si>
  <si>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</si>
  <si>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</si>
  <si>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</si>
  <si>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</si>
  <si>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</si>
  <si>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</si>
  <si>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</si>
  <si>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</si>
  <si>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</si>
  <si>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</si>
  <si>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</si>
  <si>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</si>
  <si>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</si>
  <si>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</si>
  <si>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</si>
  <si>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</si>
  <si>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</si>
  <si>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</si>
  <si>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</si>
  <si>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</si>
  <si>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</si>
  <si>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</si>
  <si>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</si>
  <si>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</si>
  <si>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</si>
  <si>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</si>
  <si>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</si>
  <si>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</si>
  <si>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</si>
  <si>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</si>
  <si>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</si>
  <si>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</si>
  <si>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</si>
  <si>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</si>
  <si>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</si>
  <si>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</si>
  <si>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</si>
  <si>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</si>
  <si>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</si>
  <si>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</si>
  <si>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</si>
  <si>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</si>
  <si>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</si>
  <si>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</si>
  <si>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</si>
  <si>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</si>
  <si>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</si>
  <si>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</si>
  <si>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</si>
  <si>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</si>
  <si>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</si>
  <si>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</si>
  <si>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</si>
  <si>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</si>
  <si>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</si>
  <si>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</si>
  <si>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</si>
  <si>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</si>
  <si>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</si>
  <si>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</si>
  <si>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</si>
  <si>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</si>
  <si>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</si>
  <si>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</si>
  <si>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</si>
  <si>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</si>
  <si>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</si>
  <si>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</si>
  <si>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</si>
  <si>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</si>
  <si>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</si>
  <si>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</si>
  <si>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</si>
  <si>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</si>
  <si>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</si>
  <si>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</si>
  <si>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</si>
  <si>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</si>
  <si>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</si>
  <si>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</si>
  <si>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</si>
  <si>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</si>
  <si>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</si>
  <si>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</si>
  <si>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7.36</t>
  </si>
  <si>
    <t>▲ 6.06</t>
  </si>
  <si>
    <t>▲ 28.38</t>
  </si>
  <si>
    <t>一般会計</t>
  </si>
  <si>
    <t>介護保険特別会計</t>
  </si>
  <si>
    <t>国民健康保険特別会計</t>
  </si>
  <si>
    <t>公共下水道事業特別会計</t>
  </si>
  <si>
    <t>農業集落排水事業特別会計</t>
  </si>
  <si>
    <t>後期高齢者医療特別会計</t>
  </si>
  <si>
    <t>土地開発事業特別会計</t>
  </si>
  <si>
    <t>その他会計（赤字）</t>
  </si>
  <si>
    <t>その他会計（黒字）</t>
  </si>
  <si>
    <t>R01</t>
    <phoneticPr fontId="5"/>
  </si>
  <si>
    <t>R02</t>
    <phoneticPr fontId="5"/>
  </si>
  <si>
    <t>R03</t>
    <phoneticPr fontId="5"/>
  </si>
  <si>
    <t>R04</t>
    <phoneticPr fontId="5"/>
  </si>
  <si>
    <t>R05</t>
    <phoneticPr fontId="5"/>
  </si>
  <si>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</si>
  <si>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</si>
  <si>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9">
      <t>キギョウダン</t>
    </rPh>
    <rPh sb="10" eb="12">
      <t>スイドウ</t>
    </rPh>
    <rPh sb="12" eb="14">
      <t>ジギョウ</t>
    </rPh>
    <rPh sb="14" eb="16">
      <t>カイケイ</t>
    </rPh>
    <phoneticPr fontId="2"/>
  </si>
  <si>
    <t>双葉地方水道企業団・工業用水道会計</t>
    <rPh sb="0" eb="2">
      <t>フタバ</t>
    </rPh>
    <rPh sb="2" eb="4">
      <t>チホウ</t>
    </rPh>
    <rPh sb="4" eb="6">
      <t>スイドウ</t>
    </rPh>
    <rPh sb="6" eb="9">
      <t>キギョウダン</t>
    </rPh>
    <rPh sb="10" eb="13">
      <t>コウギョウヨウ</t>
    </rPh>
    <rPh sb="13" eb="15">
      <t>スイドウ</t>
    </rPh>
    <rPh sb="15" eb="17">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</si>
  <si>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</si>
  <si>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</si>
  <si>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</si>
  <si>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</si>
  <si>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</si>
  <si>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</si>
  <si>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</si>
  <si>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株式会社広野町振興公社</t>
    <rPh sb="0" eb="4">
      <t>カブシキガイシャ</t>
    </rPh>
    <rPh sb="4" eb="7">
      <t>ヒロノマチ</t>
    </rPh>
    <rPh sb="7" eb="9">
      <t>シンコウ</t>
    </rPh>
    <rPh sb="9" eb="11">
      <t>コウシャ</t>
    </rPh>
    <phoneticPr fontId="10"/>
  </si>
  <si>
    <t>○</t>
    <phoneticPr fontId="10"/>
  </si>
  <si>
    <t>社会福祉法人広葉会</t>
    <rPh sb="0" eb="2">
      <t>シャカイ</t>
    </rPh>
    <rPh sb="2" eb="4">
      <t>フクシ</t>
    </rPh>
    <rPh sb="4" eb="6">
      <t>ホウジン</t>
    </rPh>
    <rPh sb="6" eb="8">
      <t>コウヨウ</t>
    </rPh>
    <rPh sb="8" eb="9">
      <t>カイ</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</si>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</sst>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125391</c:v>
                </c:pt>
                <c:pt idx="2">
                  <c:v>122054</c:v>
                </c:pt>
                <c:pt idx="3">
                  <c:v>111644</c:v>
                </c:pt>
                <c:pt idx="4">
                  <c:v>127917</c:v>
                </c:pt>
              </c:numCache>
            </c:numRef>
          </c:val>
          <c:smooth val="0"/>
          <c:extLst>
            <c:ext xmlns:c16="http://schemas.microsoft.com/office/drawing/2014/chart" uri="{C3380CC4-5D6E-409C-BE32-E72D297353CC}">
              <c16:uniqueId val="{00000000-D52F-49ED-8CCD-5D28C1B6C3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174305</c:v>
                </c:pt>
                <c:pt idx="1">
                  <c:v>192697</c:v>
                </c:pt>
                <c:pt idx="2">
                  <c:v>270297</c:v>
                </c:pt>
                <c:pt idx="3">
                  <c:v>197440</c:v>
                </c:pt>
                <c:pt idx="4">
                  <c:v>140025</c:v>
                </c:pt>
              </c:numCache>
            </c:numRef>
          </c:val>
          <c:smooth val="0"/>
          <c:extLst>
            <c:ext xmlns:c16="http://schemas.microsoft.com/office/drawing/2014/chart" uri="{C3380CC4-5D6E-409C-BE32-E72D297353CC}">
              <c16:uniqueId val="{00000001-D52F-49ED-8CCD-5D28C1B6C3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15.16</c:v>
                </c:pt>
                <c:pt idx="1">
                  <c:v>17</c:v>
                </c:pt>
                <c:pt idx="2">
                  <c:v>14.39</c:v>
                </c:pt>
                <c:pt idx="3">
                  <c:v>11.54</c:v>
                </c:pt>
                <c:pt idx="4">
                  <c:v>15.06</c:v>
                </c:pt>
              </c:numCache>
            </c:numRef>
          </c:val>
          <c:extLst>
            <c:ext xmlns:c16="http://schemas.microsoft.com/office/drawing/2014/chart" uri="{C3380CC4-5D6E-409C-BE32-E72D297353CC}">
              <c16:uniqueId val="{00000000-1345-4EDA-99D5-4A2879FFA9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90.67</c:v>
                </c:pt>
                <c:pt idx="1">
                  <c:v>92.02</c:v>
                </c:pt>
                <c:pt idx="2">
                  <c:v>72.739999999999995</c:v>
                </c:pt>
                <c:pt idx="3">
                  <c:v>66.91</c:v>
                </c:pt>
                <c:pt idx="4">
                  <c:v>97.19</c:v>
                </c:pt>
              </c:numCache>
            </c:numRef>
          </c:val>
          <c:extLst>
            <c:ext xmlns:c16="http://schemas.microsoft.com/office/drawing/2014/chart" uri="{C3380CC4-5D6E-409C-BE32-E72D297353CC}">
              <c16:uniqueId val="{00000001-1345-4EDA-99D5-4A2879FFA9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-7.36</c:v>
                </c:pt>
                <c:pt idx="1">
                  <c:v>-6.06</c:v>
                </c:pt>
                <c:pt idx="2">
                  <c:v>-28.38</c:v>
                </c:pt>
                <c:pt idx="3">
                  <c:v>18.78</c:v>
                </c:pt>
                <c:pt idx="4">
                  <c:v>18.57</c:v>
                </c:pt>
              </c:numCache>
            </c:numRef>
          </c:val>
          <c:smooth val="0"/>
          <c:extLst>
            <c:ext xmlns:c16="http://schemas.microsoft.com/office/drawing/2014/chart" uri="{C3380CC4-5D6E-409C-BE32-E72D297353CC}">
              <c16:uniqueId val="{00000002-1345-4EDA-99D5-4A2879FFA9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0-44C3-A1F8-DBFED942B9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20-44C3-A1F8-DBFED942B9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20-44C3-A1F8-DBFED942B928}"/>
            </c:ext>
          </c:extLst>
        </c:ser>
        <c:ser>
          <c:idx val="3"/>
          <c:order val="3"/>
          <c:tx>
            <c:strRef>
              <c:f>データシート!$A$30</c:f>
              <c:strCache>
                <c:ptCount val="1"/>
                <c:pt idx="0">
                  <c:v>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2.82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F20-44C3-A1F8-DBFED942B92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1F20-44C3-A1F8-DBFED942B92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0.06</c:v>
                </c:pt>
                <c:pt idx="4">
                  <c:v>#N/A</c:v>
                </c:pt>
                <c:pt idx="5">
                  <c:v>0.04</c:v>
                </c:pt>
                <c:pt idx="6">
                  <c:v>#N/A</c:v>
                </c:pt>
                <c:pt idx="7">
                  <c:v>0.03</c:v>
                </c:pt>
                <c:pt idx="8">
                  <c:v>#N/A</c:v>
                </c:pt>
                <c:pt idx="9">
                  <c:v>0.11</c:v>
                </c:pt>
              </c:numCache>
            </c:numRef>
          </c:val>
          <c:extLst>
            <c:ext xmlns:c16="http://schemas.microsoft.com/office/drawing/2014/chart" uri="{C3380CC4-5D6E-409C-BE32-E72D297353CC}">
              <c16:uniqueId val="{00000005-1F20-44C3-A1F8-DBFED942B92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0.32</c:v>
                </c:pt>
                <c:pt idx="2">
                  <c:v>#N/A</c:v>
                </c:pt>
                <c:pt idx="3">
                  <c:v>0.36</c:v>
                </c:pt>
                <c:pt idx="4">
                  <c:v>#N/A</c:v>
                </c:pt>
                <c:pt idx="5">
                  <c:v>0.22</c:v>
                </c:pt>
                <c:pt idx="6">
                  <c:v>#N/A</c:v>
                </c:pt>
                <c:pt idx="7">
                  <c:v>0.19</c:v>
                </c:pt>
                <c:pt idx="8">
                  <c:v>#N/A</c:v>
                </c:pt>
                <c:pt idx="9">
                  <c:v>1.4</c:v>
                </c:pt>
              </c:numCache>
            </c:numRef>
          </c:val>
          <c:extLst>
            <c:ext xmlns:c16="http://schemas.microsoft.com/office/drawing/2014/chart" uri="{C3380CC4-5D6E-409C-BE32-E72D297353CC}">
              <c16:uniqueId val="{00000006-1F20-44C3-A1F8-DBFED942B92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2.4700000000000002</c:v>
                </c:pt>
                <c:pt idx="2">
                  <c:v>#N/A</c:v>
                </c:pt>
                <c:pt idx="3">
                  <c:v>1.53</c:v>
                </c:pt>
                <c:pt idx="4">
                  <c:v>#N/A</c:v>
                </c:pt>
                <c:pt idx="5">
                  <c:v>1.3</c:v>
                </c:pt>
                <c:pt idx="6">
                  <c:v>#N/A</c:v>
                </c:pt>
                <c:pt idx="7">
                  <c:v>1.08</c:v>
                </c:pt>
                <c:pt idx="8">
                  <c:v>#N/A</c:v>
                </c:pt>
                <c:pt idx="9">
                  <c:v>1.69</c:v>
                </c:pt>
              </c:numCache>
            </c:numRef>
          </c:val>
          <c:extLst>
            <c:ext xmlns:c16="http://schemas.microsoft.com/office/drawing/2014/chart" uri="{C3380CC4-5D6E-409C-BE32-E72D297353CC}">
              <c16:uniqueId val="{00000007-1F20-44C3-A1F8-DBFED942B92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1.85</c:v>
                </c:pt>
                <c:pt idx="2">
                  <c:v>#N/A</c:v>
                </c:pt>
                <c:pt idx="3">
                  <c:v>1.21</c:v>
                </c:pt>
                <c:pt idx="4">
                  <c:v>#N/A</c:v>
                </c:pt>
                <c:pt idx="5">
                  <c:v>1.61</c:v>
                </c:pt>
                <c:pt idx="6">
                  <c:v>#N/A</c:v>
                </c:pt>
                <c:pt idx="7">
                  <c:v>3.66</c:v>
                </c:pt>
                <c:pt idx="8">
                  <c:v>#N/A</c:v>
                </c:pt>
                <c:pt idx="9">
                  <c:v>3.68</c:v>
                </c:pt>
              </c:numCache>
            </c:numRef>
          </c:val>
          <c:extLst>
            <c:ext xmlns:c16="http://schemas.microsoft.com/office/drawing/2014/chart" uri="{C3380CC4-5D6E-409C-BE32-E72D297353CC}">
              <c16:uniqueId val="{00000008-1F20-44C3-A1F8-DBFED942B9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15.16</c:v>
                </c:pt>
                <c:pt idx="2">
                  <c:v>#N/A</c:v>
                </c:pt>
                <c:pt idx="3">
                  <c:v>16.989999999999998</c:v>
                </c:pt>
                <c:pt idx="4">
                  <c:v>#N/A</c:v>
                </c:pt>
                <c:pt idx="5">
                  <c:v>14.39</c:v>
                </c:pt>
                <c:pt idx="6">
                  <c:v>#N/A</c:v>
                </c:pt>
                <c:pt idx="7">
                  <c:v>11.53</c:v>
                </c:pt>
                <c:pt idx="8">
                  <c:v>#N/A</c:v>
                </c:pt>
                <c:pt idx="9">
                  <c:v>15.06</c:v>
                </c:pt>
              </c:numCache>
            </c:numRef>
          </c:val>
          <c:extLst>
            <c:ext xmlns:c16="http://schemas.microsoft.com/office/drawing/2014/chart" uri="{C3380CC4-5D6E-409C-BE32-E72D297353CC}">
              <c16:uniqueId val="{00000009-1F20-44C3-A1F8-DBFED942B9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252</c:v>
                </c:pt>
                <c:pt idx="5">
                  <c:v>243</c:v>
                </c:pt>
                <c:pt idx="8">
                  <c:v>229</c:v>
                </c:pt>
                <c:pt idx="11">
                  <c:v>207</c:v>
                </c:pt>
                <c:pt idx="14">
                  <c:v>188</c:v>
                </c:pt>
              </c:numCache>
            </c:numRef>
          </c:val>
          <c:extLst>
            <c:ext xmlns:c16="http://schemas.microsoft.com/office/drawing/2014/chart" uri="{C3380CC4-5D6E-409C-BE32-E72D297353CC}">
              <c16:uniqueId val="{00000000-624F-43A9-8059-C97FDCBECC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4F-43A9-8059-C97FDCBECC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4F-43A9-8059-C97FDCBECC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35</c:v>
                </c:pt>
                <c:pt idx="6">
                  <c:v>52</c:v>
                </c:pt>
                <c:pt idx="9">
                  <c:v>62</c:v>
                </c:pt>
                <c:pt idx="12">
                  <c:v>66</c:v>
                </c:pt>
              </c:numCache>
            </c:numRef>
          </c:val>
          <c:extLst>
            <c:ext xmlns:c16="http://schemas.microsoft.com/office/drawing/2014/chart" uri="{C3380CC4-5D6E-409C-BE32-E72D297353CC}">
              <c16:uniqueId val="{00000003-624F-43A9-8059-C97FDCBECC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148</c:v>
                </c:pt>
                <c:pt idx="3">
                  <c:v>159</c:v>
                </c:pt>
                <c:pt idx="6">
                  <c:v>134</c:v>
                </c:pt>
                <c:pt idx="9">
                  <c:v>123</c:v>
                </c:pt>
                <c:pt idx="12">
                  <c:v>115</c:v>
                </c:pt>
              </c:numCache>
            </c:numRef>
          </c:val>
          <c:extLst>
            <c:ext xmlns:c16="http://schemas.microsoft.com/office/drawing/2014/chart" uri="{C3380CC4-5D6E-409C-BE32-E72D297353CC}">
              <c16:uniqueId val="{00000004-624F-43A9-8059-C97FDCBECC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4F-43A9-8059-C97FDCBECC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4F-43A9-8059-C97FDCBECC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222</c:v>
                </c:pt>
                <c:pt idx="3">
                  <c:v>217</c:v>
                </c:pt>
                <c:pt idx="6">
                  <c:v>215</c:v>
                </c:pt>
                <c:pt idx="9">
                  <c:v>203</c:v>
                </c:pt>
                <c:pt idx="12">
                  <c:v>189</c:v>
                </c:pt>
              </c:numCache>
            </c:numRef>
          </c:val>
          <c:extLst>
            <c:ext xmlns:c16="http://schemas.microsoft.com/office/drawing/2014/chart" uri="{C3380CC4-5D6E-409C-BE32-E72D297353CC}">
              <c16:uniqueId val="{00000007-624F-43A9-8059-C97FDCBECC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153</c:v>
                </c:pt>
                <c:pt idx="2">
                  <c:v>#N/A</c:v>
                </c:pt>
                <c:pt idx="3">
                  <c:v>#N/A</c:v>
                </c:pt>
                <c:pt idx="4">
                  <c:v>168</c:v>
                </c:pt>
                <c:pt idx="5">
                  <c:v>#N/A</c:v>
                </c:pt>
                <c:pt idx="6">
                  <c:v>#N/A</c:v>
                </c:pt>
                <c:pt idx="7">
                  <c:v>172</c:v>
                </c:pt>
                <c:pt idx="8">
                  <c:v>#N/A</c:v>
                </c:pt>
                <c:pt idx="9">
                  <c:v>#N/A</c:v>
                </c:pt>
                <c:pt idx="10">
                  <c:v>181</c:v>
                </c:pt>
                <c:pt idx="11">
                  <c:v>#N/A</c:v>
                </c:pt>
                <c:pt idx="12">
                  <c:v>#N/A</c:v>
                </c:pt>
                <c:pt idx="13">
                  <c:v>182</c:v>
                </c:pt>
                <c:pt idx="14">
                  <c:v>#N/A</c:v>
                </c:pt>
              </c:numCache>
            </c:numRef>
          </c:val>
          <c:smooth val="0"/>
          <c:extLst>
            <c:ext xmlns:c16="http://schemas.microsoft.com/office/drawing/2014/chart" uri="{C3380CC4-5D6E-409C-BE32-E72D297353CC}">
              <c16:uniqueId val="{00000008-624F-43A9-8059-C97FDCBECC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1639</c:v>
                </c:pt>
                <c:pt idx="5">
                  <c:v>1436</c:v>
                </c:pt>
                <c:pt idx="8">
                  <c:v>1248</c:v>
                </c:pt>
                <c:pt idx="11">
                  <c:v>1067</c:v>
                </c:pt>
                <c:pt idx="14">
                  <c:v>901</c:v>
                </c:pt>
              </c:numCache>
            </c:numRef>
          </c:val>
          <c:extLst>
            <c:ext xmlns:c16="http://schemas.microsoft.com/office/drawing/2014/chart" uri="{C3380CC4-5D6E-409C-BE32-E72D297353CC}">
              <c16:uniqueId val="{00000000-8C03-4289-AB8F-8CFE8C9FC5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259</c:v>
                </c:pt>
                <c:pt idx="5">
                  <c:v>241</c:v>
                </c:pt>
                <c:pt idx="8">
                  <c:v>222</c:v>
                </c:pt>
                <c:pt idx="11">
                  <c:v>209</c:v>
                </c:pt>
                <c:pt idx="14">
                  <c:v>196</c:v>
                </c:pt>
              </c:numCache>
            </c:numRef>
          </c:val>
          <c:extLst>
            <c:ext xmlns:c16="http://schemas.microsoft.com/office/drawing/2014/chart" uri="{C3380CC4-5D6E-409C-BE32-E72D297353CC}">
              <c16:uniqueId val="{00000001-8C03-4289-AB8F-8CFE8C9FC5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3837</c:v>
                </c:pt>
                <c:pt idx="5">
                  <c:v>3918</c:v>
                </c:pt>
                <c:pt idx="8">
                  <c:v>3513</c:v>
                </c:pt>
                <c:pt idx="11">
                  <c:v>5109</c:v>
                </c:pt>
                <c:pt idx="14">
                  <c:v>6094</c:v>
                </c:pt>
              </c:numCache>
            </c:numRef>
          </c:val>
          <c:extLst>
            <c:ext xmlns:c16="http://schemas.microsoft.com/office/drawing/2014/chart" uri="{C3380CC4-5D6E-409C-BE32-E72D297353CC}">
              <c16:uniqueId val="{00000002-8C03-4289-AB8F-8CFE8C9FC5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03-4289-AB8F-8CFE8C9FC5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03-4289-AB8F-8CFE8C9FC5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5-8C03-4289-AB8F-8CFE8C9FC5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356</c:v>
                </c:pt>
                <c:pt idx="3">
                  <c:v>225</c:v>
                </c:pt>
                <c:pt idx="6">
                  <c:v>222</c:v>
                </c:pt>
                <c:pt idx="9">
                  <c:v>207</c:v>
                </c:pt>
                <c:pt idx="12">
                  <c:v>218</c:v>
                </c:pt>
              </c:numCache>
            </c:numRef>
          </c:val>
          <c:extLst>
            <c:ext xmlns:c16="http://schemas.microsoft.com/office/drawing/2014/chart" uri="{C3380CC4-5D6E-409C-BE32-E72D297353CC}">
              <c16:uniqueId val="{00000006-8C03-4289-AB8F-8CFE8C9FC5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259</c:v>
                </c:pt>
                <c:pt idx="3">
                  <c:v>319</c:v>
                </c:pt>
                <c:pt idx="6">
                  <c:v>407</c:v>
                </c:pt>
                <c:pt idx="9">
                  <c:v>384</c:v>
                </c:pt>
                <c:pt idx="12">
                  <c:v>355</c:v>
                </c:pt>
              </c:numCache>
            </c:numRef>
          </c:val>
          <c:extLst>
            <c:ext xmlns:c16="http://schemas.microsoft.com/office/drawing/2014/chart" uri="{C3380CC4-5D6E-409C-BE32-E72D297353CC}">
              <c16:uniqueId val="{00000007-8C03-4289-AB8F-8CFE8C9FC5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845</c:v>
                </c:pt>
                <c:pt idx="3">
                  <c:v>705</c:v>
                </c:pt>
                <c:pt idx="6">
                  <c:v>654</c:v>
                </c:pt>
                <c:pt idx="9">
                  <c:v>551</c:v>
                </c:pt>
                <c:pt idx="12">
                  <c:v>463</c:v>
                </c:pt>
              </c:numCache>
            </c:numRef>
          </c:val>
          <c:extLst>
            <c:ext xmlns:c16="http://schemas.microsoft.com/office/drawing/2014/chart" uri="{C3380CC4-5D6E-409C-BE32-E72D297353CC}">
              <c16:uniqueId val="{00000008-8C03-4289-AB8F-8CFE8C9FC5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03-4289-AB8F-8CFE8C9FC5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1968</c:v>
                </c:pt>
                <c:pt idx="3">
                  <c:v>1768</c:v>
                </c:pt>
                <c:pt idx="6">
                  <c:v>1566</c:v>
                </c:pt>
                <c:pt idx="9">
                  <c:v>1374</c:v>
                </c:pt>
                <c:pt idx="12">
                  <c:v>1195</c:v>
                </c:pt>
              </c:numCache>
            </c:numRef>
          </c:val>
          <c:extLst>
            <c:ext xmlns:c16="http://schemas.microsoft.com/office/drawing/2014/chart" uri="{C3380CC4-5D6E-409C-BE32-E72D297353CC}">
              <c16:uniqueId val="{0000000A-8C03-4289-AB8F-8CFE8C9FC5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03-4289-AB8F-8CFE8C9FC5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1970</c:v>
                </c:pt>
                <c:pt idx="1">
                  <c:v>2871</c:v>
                </c:pt>
                <c:pt idx="2">
                  <c:v>3803</c:v>
                </c:pt>
              </c:numCache>
            </c:numRef>
          </c:val>
          <c:extLst>
            <c:ext xmlns:c16="http://schemas.microsoft.com/office/drawing/2014/chart" uri="{C3380CC4-5D6E-409C-BE32-E72D297353CC}">
              <c16:uniqueId val="{00000000-076D-4CF5-97BE-D3EF7A0121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447</c:v>
                </c:pt>
                <c:pt idx="1">
                  <c:v>447</c:v>
                </c:pt>
                <c:pt idx="2">
                  <c:v>447</c:v>
                </c:pt>
              </c:numCache>
            </c:numRef>
          </c:val>
          <c:extLst>
            <c:ext xmlns:c16="http://schemas.microsoft.com/office/drawing/2014/chart" uri="{C3380CC4-5D6E-409C-BE32-E72D297353CC}">
              <c16:uniqueId val="{00000001-076D-4CF5-97BE-D3EF7A0121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1071</c:v>
                </c:pt>
                <c:pt idx="1">
                  <c:v>1579</c:v>
                </c:pt>
                <c:pt idx="2">
                  <c:v>1600</c:v>
                </c:pt>
              </c:numCache>
            </c:numRef>
          </c:val>
          <c:extLst>
            <c:ext xmlns:c16="http://schemas.microsoft.com/office/drawing/2014/chart" uri="{C3380CC4-5D6E-409C-BE32-E72D297353CC}">
              <c16:uniqueId val="{00000002-076D-4CF5-97BE-D3EF7A0121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4,608
4,552
58.69
5,977,811
5,276,375
589,369
3,913,307
1,195,324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広野</a:t>
          </a:r>
          <a:r>
            <a:rPr kumimoji="1" lang="en-US" altLang="ja-JP" sz="1300">
              <a:latin typeface="ＭＳ Ｐゴシック" panose="020B0600070205080204" pitchFamily="50" charset="-128"/>
              <a:ea typeface="ＭＳ Ｐゴシック" panose="020B0600070205080204" pitchFamily="50" charset="-128"/>
            </a:rPr>
            <a:t>IGCC</a:t>
          </a:r>
          <a:r>
            <a:rPr kumimoji="1" lang="ja-JP" altLang="en-US" sz="1300">
              <a:latin typeface="ＭＳ Ｐゴシック" panose="020B0600070205080204" pitchFamily="50" charset="-128"/>
              <a:ea typeface="ＭＳ Ｐゴシック" panose="020B0600070205080204" pitchFamily="50" charset="-128"/>
            </a:rPr>
            <a:t>火力発電所をはじめとする固定資産税の償却資産分が</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％減少したことにより、基準財政収入額が前年比</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％減少したため、財政力指数は単年度で</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ポイント減少したものの、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ポイント上昇した。大規模償却資産については、今後、逓減が予想されるため、町勢振興計画の後期基本計画に沿った施策を重点的に執行しつつ、行政の効率化に努めることにより財政の健全化を図る。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134862</xdr:rowOff>
    </xdr:from>
    <xdr:to>
      <xdr:col>23</xdr:col>
      <xdr:colOff>133350</xdr:colOff>
      <xdr:row>37</xdr:row>
      <xdr:rowOff>101298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30706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101298</xdr:rowOff>
    </xdr:from>
    <xdr:to>
      <xdr:col>19</xdr:col>
      <xdr:colOff>133350</xdr:colOff>
      <xdr:row>38</xdr:row>
      <xdr:rowOff>90715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44494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147260</xdr:rowOff>
    </xdr:from>
    <xdr:to>
      <xdr:col>15</xdr:col>
      <xdr:colOff>82550</xdr:colOff>
      <xdr:row>38</xdr:row>
      <xdr:rowOff>90715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9091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147260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2196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84062</xdr:rowOff>
    </xdr:from>
    <xdr:to>
      <xdr:col>23</xdr:col>
      <xdr:colOff>184150</xdr:colOff>
      <xdr:row>37</xdr:row>
      <xdr:rowOff>14212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5339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7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50498</xdr:rowOff>
    </xdr:from>
    <xdr:to>
      <xdr:col>19</xdr:col>
      <xdr:colOff>184150</xdr:colOff>
      <xdr:row>37</xdr:row>
      <xdr:rowOff>152098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162275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39915</xdr:rowOff>
    </xdr:from>
    <xdr:to>
      <xdr:col>15</xdr:col>
      <xdr:colOff>133350</xdr:colOff>
      <xdr:row>38</xdr:row>
      <xdr:rowOff>141515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151691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96460</xdr:rowOff>
    </xdr:from>
    <xdr:to>
      <xdr:col>11</xdr:col>
      <xdr:colOff>82550</xdr:colOff>
      <xdr:row>38</xdr:row>
      <xdr:rowOff>26609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36787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広野</a:t>
          </a:r>
          <a:r>
            <a:rPr kumimoji="1" lang="en-US" altLang="ja-JP" sz="1300">
              <a:latin typeface="ＭＳ Ｐゴシック" panose="020B0600070205080204" pitchFamily="50" charset="-128"/>
              <a:ea typeface="ＭＳ Ｐゴシック" panose="020B0600070205080204" pitchFamily="50" charset="-128"/>
            </a:rPr>
            <a:t>IGCC</a:t>
          </a:r>
          <a:r>
            <a:rPr kumimoji="1" lang="ja-JP" altLang="en-US" sz="1300">
              <a:latin typeface="ＭＳ Ｐゴシック" panose="020B0600070205080204" pitchFamily="50" charset="-128"/>
              <a:ea typeface="ＭＳ Ｐゴシック" panose="020B0600070205080204" pitchFamily="50" charset="-128"/>
            </a:rPr>
            <a:t>火力発電所をはじめとする固定資産税の減収により経常一般財源が前年比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％減少したことに加え、経常一般財源を充当した経常経費が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％増加したことにより、経常収支比率が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上昇した。今後、固定資産税は毎年大きく減少することが予想され、比率は増加していくことが見込まれるが、すべての事務事業の優先度を厳しく点検し、優先度の低い事業について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143616</xdr:rowOff>
    </xdr:from>
    <xdr:to>
      <xdr:col>23</xdr:col>
      <xdr:colOff>133350</xdr:colOff>
      <xdr:row>58</xdr:row>
      <xdr:rowOff>32491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991626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143616</xdr:rowOff>
    </xdr:from>
    <xdr:to>
      <xdr:col>19</xdr:col>
      <xdr:colOff>133350</xdr:colOff>
      <xdr:row>61</xdr:row>
      <xdr:rowOff>135467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9916266"/>
          <a:ext cx="889000" cy="6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123931</xdr:rowOff>
    </xdr:from>
    <xdr:to>
      <xdr:col>15</xdr:col>
      <xdr:colOff>82550</xdr:colOff>
      <xdr:row>61</xdr:row>
      <xdr:rowOff>135467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10931"/>
          <a:ext cx="889000" cy="1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123931</xdr:rowOff>
    </xdr:from>
    <xdr:to>
      <xdr:col>11</xdr:col>
      <xdr:colOff>31750</xdr:colOff>
      <xdr:row>60</xdr:row>
      <xdr:rowOff>162137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10931"/>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88688</xdr:rowOff>
    </xdr:from>
    <xdr:to>
      <xdr:col>11</xdr:col>
      <xdr:colOff>82550</xdr:colOff>
      <xdr:row>62</xdr:row>
      <xdr:rowOff>18838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153141</xdr:rowOff>
    </xdr:from>
    <xdr:to>
      <xdr:col>23</xdr:col>
      <xdr:colOff>184150</xdr:colOff>
      <xdr:row>58</xdr:row>
      <xdr:rowOff>83291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99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74418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92816</xdr:rowOff>
    </xdr:from>
    <xdr:to>
      <xdr:col>19</xdr:col>
      <xdr:colOff>184150</xdr:colOff>
      <xdr:row>58</xdr:row>
      <xdr:rowOff>22966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98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33143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63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73131</xdr:rowOff>
    </xdr:from>
    <xdr:to>
      <xdr:col>11</xdr:col>
      <xdr:colOff>82550</xdr:colOff>
      <xdr:row>61</xdr:row>
      <xdr:rowOff>3281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13458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人件費、物件費、維持補修費の決算額が</a:t>
          </a:r>
          <a:r>
            <a:rPr kumimoji="1" lang="en-US" altLang="ja-JP" sz="1300">
              <a:latin typeface="ＭＳ Ｐゴシック" panose="020B0600070205080204" pitchFamily="50" charset="-128"/>
              <a:ea typeface="ＭＳ Ｐゴシック" panose="020B0600070205080204" pitchFamily="50" charset="-128"/>
            </a:rPr>
            <a:t>114,000</a:t>
          </a:r>
          <a:r>
            <a:rPr kumimoji="1" lang="ja-JP" altLang="en-US" sz="1300">
              <a:latin typeface="ＭＳ Ｐゴシック" panose="020B0600070205080204" pitchFamily="50" charset="-128"/>
              <a:ea typeface="ＭＳ Ｐゴシック" panose="020B0600070205080204" pitchFamily="50" charset="-128"/>
            </a:rPr>
            <a:t>千円増加したことにより、前年度比</a:t>
          </a:r>
          <a:r>
            <a:rPr kumimoji="1" lang="en-US" altLang="ja-JP" sz="1300">
              <a:latin typeface="ＭＳ Ｐゴシック" panose="020B0600070205080204" pitchFamily="50" charset="-128"/>
              <a:ea typeface="ＭＳ Ｐゴシック" panose="020B0600070205080204" pitchFamily="50" charset="-128"/>
            </a:rPr>
            <a:t>29,037</a:t>
          </a:r>
          <a:r>
            <a:rPr kumimoji="1" lang="ja-JP" altLang="en-US" sz="1300">
              <a:latin typeface="ＭＳ Ｐゴシック" panose="020B0600070205080204" pitchFamily="50" charset="-128"/>
              <a:ea typeface="ＭＳ Ｐゴシック" panose="020B0600070205080204" pitchFamily="50" charset="-128"/>
            </a:rPr>
            <a:t>千円増加した。また、令和２年国勢調査により類型が異動したが、類似団体の中では、人口が少ないため類似団体の平均金額を大きく上回る結果となった。これは原発事故に伴う環境放射線モニタリング事業等の復興事業が継続していることが要因となっている。今後は、新たな復興・創生期間における事業の選別化・行政コストの削減を図り、財政健全化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121410</xdr:rowOff>
    </xdr:from>
    <xdr:to>
      <xdr:col>23</xdr:col>
      <xdr:colOff>133350</xdr:colOff>
      <xdr:row>82</xdr:row>
      <xdr:rowOff>144766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0310"/>
          <a:ext cx="8382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121410</xdr:rowOff>
    </xdr:from>
    <xdr:to>
      <xdr:col>19</xdr:col>
      <xdr:colOff>133350</xdr:colOff>
      <xdr:row>82</xdr:row>
      <xdr:rowOff>137533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80310"/>
          <a:ext cx="889000" cy="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75729</xdr:rowOff>
    </xdr:from>
    <xdr:to>
      <xdr:col>15</xdr:col>
      <xdr:colOff>82550</xdr:colOff>
      <xdr:row>82</xdr:row>
      <xdr:rowOff>137533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4629"/>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61905</xdr:rowOff>
    </xdr:from>
    <xdr:to>
      <xdr:col>11</xdr:col>
      <xdr:colOff>31750</xdr:colOff>
      <xdr:row>82</xdr:row>
      <xdr:rowOff>75729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20805"/>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74961</xdr:rowOff>
    </xdr:from>
    <xdr:to>
      <xdr:col>11</xdr:col>
      <xdr:colOff>82550</xdr:colOff>
      <xdr:row>82</xdr:row>
      <xdr:rowOff>5111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93081</xdr:rowOff>
    </xdr:from>
    <xdr:to>
      <xdr:col>7</xdr:col>
      <xdr:colOff>31750</xdr:colOff>
      <xdr:row>83</xdr:row>
      <xdr:rowOff>23231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93966</xdr:rowOff>
    </xdr:from>
    <xdr:to>
      <xdr:col>23</xdr:col>
      <xdr:colOff>184150</xdr:colOff>
      <xdr:row>83</xdr:row>
      <xdr:rowOff>24116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66043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2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70610</xdr:rowOff>
    </xdr:from>
    <xdr:to>
      <xdr:col>19</xdr:col>
      <xdr:colOff>184150</xdr:colOff>
      <xdr:row>83</xdr:row>
      <xdr:rowOff>760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156987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86733</xdr:rowOff>
    </xdr:from>
    <xdr:to>
      <xdr:col>15</xdr:col>
      <xdr:colOff>133350</xdr:colOff>
      <xdr:row>83</xdr:row>
      <xdr:rowOff>16883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3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24929</xdr:rowOff>
    </xdr:from>
    <xdr:to>
      <xdr:col>11</xdr:col>
      <xdr:colOff>82550</xdr:colOff>
      <xdr:row>82</xdr:row>
      <xdr:rowOff>126529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111306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7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11105</xdr:rowOff>
    </xdr:from>
    <xdr:to>
      <xdr:col>7</xdr:col>
      <xdr:colOff>31750</xdr:colOff>
      <xdr:row>82</xdr:row>
      <xdr:rowOff>112705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122882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3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福島県人事委員会勧告に基づき給与改正を実施しているが、技術職の任期付職員の採用等により本年度のラスパイレス指数は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ラスパイレス指数が類似団体の平均を上回る要因の一つには、東日本大震災及び原子力災害からの復興・創生期間における事業等の対応が、人員不足の状況下で必要となるため、昇給停止等を実施していないことがあ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133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88</xdr:row>
      <xdr:rowOff>40216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13328"/>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88</xdr:row>
      <xdr:rowOff>40216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803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104422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15522</xdr:rowOff>
    </xdr:from>
    <xdr:to>
      <xdr:col>68</xdr:col>
      <xdr:colOff>203200</xdr:colOff>
      <xdr:row>83</xdr:row>
      <xdr:rowOff>117122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人増加している。要因としては、職員数は同数であるが、人口が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たためである。また、令和２年国勢調査により類型が異動し、類似団体の中では人口が少ないため、類似団体の平均を大きく上回る結果となった。東日本大震災及び原子力災害からの復興・創生期間における事業等に対応するため、定員管理としての職員採用抑制は難しい状況にあるが、任期付職員の採用や再任用制度を活用して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150146</xdr:rowOff>
    </xdr:from>
    <xdr:to>
      <xdr:col>81</xdr:col>
      <xdr:colOff>44450</xdr:colOff>
      <xdr:row>61</xdr:row>
      <xdr:rowOff>151352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8596"/>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104902</xdr:rowOff>
    </xdr:from>
    <xdr:to>
      <xdr:col>77</xdr:col>
      <xdr:colOff>44450</xdr:colOff>
      <xdr:row>61</xdr:row>
      <xdr:rowOff>150146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63352"/>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104902</xdr:rowOff>
    </xdr:from>
    <xdr:to>
      <xdr:col>72</xdr:col>
      <xdr:colOff>203200</xdr:colOff>
      <xdr:row>61</xdr:row>
      <xdr:rowOff>104902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6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86201</xdr:rowOff>
    </xdr:from>
    <xdr:to>
      <xdr:col>68</xdr:col>
      <xdr:colOff>152400</xdr:colOff>
      <xdr:row>61</xdr:row>
      <xdr:rowOff>104902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44651"/>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100774</xdr:rowOff>
    </xdr:from>
    <xdr:to>
      <xdr:col>64</xdr:col>
      <xdr:colOff>152400</xdr:colOff>
      <xdr:row>65</xdr:row>
      <xdr:rowOff>30924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107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15701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115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100552</xdr:rowOff>
    </xdr:from>
    <xdr:to>
      <xdr:col>81</xdr:col>
      <xdr:colOff>95250</xdr:colOff>
      <xdr:row>62</xdr:row>
      <xdr:rowOff>30702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72629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3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99346</xdr:rowOff>
    </xdr:from>
    <xdr:to>
      <xdr:col>77</xdr:col>
      <xdr:colOff>95250</xdr:colOff>
      <xdr:row>62</xdr:row>
      <xdr:rowOff>29496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14273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54102</xdr:rowOff>
    </xdr:from>
    <xdr:to>
      <xdr:col>73</xdr:col>
      <xdr:colOff>44450</xdr:colOff>
      <xdr:row>61</xdr:row>
      <xdr:rowOff>155702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140479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54102</xdr:rowOff>
    </xdr:from>
    <xdr:to>
      <xdr:col>68</xdr:col>
      <xdr:colOff>203200</xdr:colOff>
      <xdr:row>61</xdr:row>
      <xdr:rowOff>155702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140479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35401</xdr:rowOff>
    </xdr:from>
    <xdr:to>
      <xdr:col>64</xdr:col>
      <xdr:colOff>152400</xdr:colOff>
      <xdr:row>61</xdr:row>
      <xdr:rowOff>137001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147178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6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標準税収入額等が広野</a:t>
          </a:r>
          <a:r>
            <a:rPr kumimoji="1" lang="en-US" altLang="ja-JP" sz="1300">
              <a:latin typeface="ＭＳ Ｐゴシック" panose="020B0600070205080204" pitchFamily="50" charset="-128"/>
              <a:ea typeface="ＭＳ Ｐゴシック" panose="020B0600070205080204" pitchFamily="50" charset="-128"/>
            </a:rPr>
            <a:t>IGCC</a:t>
          </a:r>
          <a:r>
            <a:rPr kumimoji="1" lang="ja-JP" altLang="en-US" sz="1300">
              <a:latin typeface="ＭＳ Ｐゴシック" panose="020B0600070205080204" pitchFamily="50" charset="-128"/>
              <a:ea typeface="ＭＳ Ｐゴシック" panose="020B0600070205080204" pitchFamily="50" charset="-128"/>
            </a:rPr>
            <a:t>火力発電所をはじめとする固定資産税の償却資産分の減少により、単年度実質公債費比率は前年度と比べ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4.84278</a:t>
          </a:r>
          <a:r>
            <a:rPr kumimoji="1" lang="ja-JP" altLang="en-US" sz="1300">
              <a:latin typeface="ＭＳ Ｐゴシック" panose="020B0600070205080204" pitchFamily="50" charset="-128"/>
              <a:ea typeface="ＭＳ Ｐゴシック" panose="020B0600070205080204" pitchFamily="50" charset="-128"/>
            </a:rPr>
            <a:t>％となった。３ヶ年平均では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ポイント減となっている。今後は広野</a:t>
          </a:r>
          <a:r>
            <a:rPr kumimoji="1" lang="en-US" altLang="ja-JP" sz="1300">
              <a:latin typeface="ＭＳ Ｐゴシック" panose="020B0600070205080204" pitchFamily="50" charset="-128"/>
              <a:ea typeface="ＭＳ Ｐゴシック" panose="020B0600070205080204" pitchFamily="50" charset="-128"/>
            </a:rPr>
            <a:t>IGCC</a:t>
          </a:r>
          <a:r>
            <a:rPr kumimoji="1" lang="ja-JP" altLang="en-US" sz="1300">
              <a:latin typeface="ＭＳ Ｐゴシック" panose="020B0600070205080204" pitchFamily="50" charset="-128"/>
              <a:ea typeface="ＭＳ Ｐゴシック" panose="020B0600070205080204" pitchFamily="50" charset="-128"/>
            </a:rPr>
            <a:t>火力発電所に係る固定資産税が逓減することが見込まれることに伴い、復興関連事業のための地方債の負担が上昇することが予想される。事業の緊急性・必要性を的確に見極め、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41</xdr:row>
      <xdr:rowOff>3810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9947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32766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380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41</xdr:row>
      <xdr:rowOff>8636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9994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88138</xdr:rowOff>
    </xdr:from>
    <xdr:to>
      <xdr:col>68</xdr:col>
      <xdr:colOff>203200</xdr:colOff>
      <xdr:row>42</xdr:row>
      <xdr:rowOff>18288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90678</xdr:rowOff>
    </xdr:from>
    <xdr:to>
      <xdr:col>64</xdr:col>
      <xdr:colOff>152400</xdr:colOff>
      <xdr:row>41</xdr:row>
      <xdr:rowOff>20828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31005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地方債現在が減少したことに加え、分母となる財政調整基金の積立による充当可能基金の増加により、前年度と同様に将来負担額よりも充当可能財源が上回る結果となった。今後は復興・創生期間における事業に伴う基金の取崩しによる比率の上昇が見込まれるため、新規事業の実施について総点検を図り財政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72632</xdr:rowOff>
    </xdr:from>
    <xdr:to>
      <xdr:col>68</xdr:col>
      <xdr:colOff>203200</xdr:colOff>
      <xdr:row>14</xdr:row>
      <xdr:rowOff>2782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12959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4,608
4,552
58.69
5,977,811
5,276,375
589,369
3,913,307
1,195,324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人件費に係る経常収支比率は、指数の分母となる経常的一般財源が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％減少したが、分子となる経常一般財源充当経費が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％増加したため、前年度比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っている。東日本大震災及び原子力災害からの復興・創生期間における事業等に対応するため、定員管理としての職員採用抑制は難しい状況にあるが、今後は税収が毎年減少することが見込まれるため給与・手当水準の見直し等により比率の増加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563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563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物件費に係る経常的収支比率については、指数の分母となる経常的一般財源が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％減少したが、分子となる経常一般財源充当経費が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％増加したことにより前年度比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ポイント増となっている。今後は、震災後に整備した施設の維持管理経費の増加により比率の上昇が見込まれるが、行政経費のコスト削減、事務事業の見直し、選別化により経費の削減を図る。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6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20</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7688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131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13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扶助費に係る経常的収支比率は、指数の分母となる経常的一般財源が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％減少したが、分子となる経常一般財源充当経費が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％増加したことにより前年度比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東日本大震災及び原子力災害の影響により医療費の個人負担の減免が継続しているために類似団体と比較して低い比率となっているが、今後は上昇が見込まれる。</a:t>
          </a:r>
        </a:p>
        <a:p>
          <a:r>
            <a:rPr kumimoji="1" lang="ja-JP" altLang="en-US" sz="1300">
              <a:latin typeface="ＭＳ Ｐゴシック" panose="020B0600070205080204" pitchFamily="50" charset="-128"/>
              <a:ea typeface="ＭＳ Ｐゴシック" panose="020B0600070205080204" pitchFamily="50" charset="-128"/>
            </a:rPr>
            <a:t>制度見直し等を行い、比率の上昇を抑えるように努める。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47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99077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その他に係る経常収支比率については、維持補修費の経常一般財源充当経費は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減少したことに加え、指数の分母となる経常的一般財源が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国民健康保険、介護保険及び後期高齢者医療保険特別会計への繰出金については、医療費等の増加に伴い比率の上昇が見込まれるため、被保険者に対する健康管理など予防措置の周知・啓蒙を図り繰出金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23585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570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60</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624785"/>
          <a:ext cx="889000" cy="8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154215</xdr:rowOff>
    </xdr:from>
    <xdr:to>
      <xdr:col>73</xdr:col>
      <xdr:colOff>180975</xdr:colOff>
      <xdr:row>61</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441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61</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2997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40822</xdr:rowOff>
    </xdr:from>
    <xdr:to>
      <xdr:col>69</xdr:col>
      <xdr:colOff>142875</xdr:colOff>
      <xdr:row>61</xdr:row>
      <xdr:rowOff>142422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127199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補助費に係る経常収支比率については、指数の分母となる経常的一般財源が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％減少したが、分子となる経常一般財源充当経費が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％増加したことにより前年度比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ポイント増となっている。今後は、補助金交付に係る明確な基準を設けて、補助金の見直しを図り、比率上昇を抑えるよう努める。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437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14375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37</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626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159004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公債費に係る経常収支比率については、指数の分母となる経常的一般財源が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％減少したが、既発行債の償還終了等により経常一般財源充当経費が</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％減少したことにより、前年度比で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今後は、老朽化している文教施設等の整備により、経常収支比率の上昇が見込まれるが、事業の重要性を十分に見極めながら慎重に検討し、比率の上昇を極力抑えるように努める。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161290</xdr:rowOff>
    </xdr:from>
    <xdr:to>
      <xdr:col>24</xdr:col>
      <xdr:colOff>25400</xdr:colOff>
      <xdr:row>73</xdr:row>
      <xdr:rowOff>168910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677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6847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783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104140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83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110490</xdr:rowOff>
    </xdr:from>
    <xdr:to>
      <xdr:col>24</xdr:col>
      <xdr:colOff>76200</xdr:colOff>
      <xdr:row>74</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127017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公債費以外の経常収支比率については、補助費等に係る経常一般財源充当経費の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増加、人件費に係る経常一般財源充当経費の</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の増加に加え、指数の分母となる経常的一般財源が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％減少したことで前年度比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ポイント上昇した。今後は広野</a:t>
          </a:r>
          <a:r>
            <a:rPr kumimoji="1" lang="en-US" altLang="ja-JP" sz="1300">
              <a:latin typeface="ＭＳ Ｐゴシック" panose="020B0600070205080204" pitchFamily="50" charset="-128"/>
              <a:ea typeface="ＭＳ Ｐゴシック" panose="020B0600070205080204" pitchFamily="50" charset="-128"/>
            </a:rPr>
            <a:t>IGCC</a:t>
          </a:r>
          <a:r>
            <a:rPr kumimoji="1" lang="ja-JP" altLang="en-US" sz="1300">
              <a:latin typeface="ＭＳ Ｐゴシック" panose="020B0600070205080204" pitchFamily="50" charset="-128"/>
              <a:ea typeface="ＭＳ Ｐゴシック" panose="020B0600070205080204" pitchFamily="50" charset="-128"/>
            </a:rPr>
            <a:t>火力発電所に係る固定資産税が逓減することが見込まれることに加え、復興・創生事業が進むことによって経常収支比率は悪化することが予想される。事業の選別化・効率化による歳出の削減に努めるとともに確実な税収確保に努め、財政の健全化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106045</xdr:rowOff>
    </xdr:from>
    <xdr:to>
      <xdr:col>82</xdr:col>
      <xdr:colOff>107950</xdr:colOff>
      <xdr:row>80</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93345"/>
          <a:ext cx="0" cy="98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34307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62230</xdr:rowOff>
    </xdr:from>
    <xdr:to>
      <xdr:col>82</xdr:col>
      <xdr:colOff>196850</xdr:colOff>
      <xdr:row>80</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20972</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3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106045</xdr:rowOff>
    </xdr:from>
    <xdr:to>
      <xdr:col>82</xdr:col>
      <xdr:colOff>196850</xdr:colOff>
      <xdr:row>74</xdr:row>
      <xdr:rowOff>106045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9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45085</xdr:rowOff>
    </xdr:from>
    <xdr:to>
      <xdr:col>82</xdr:col>
      <xdr:colOff>107950</xdr:colOff>
      <xdr:row>74</xdr:row>
      <xdr:rowOff>106045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3238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45085</xdr:rowOff>
    </xdr:from>
    <xdr:to>
      <xdr:col>78</xdr:col>
      <xdr:colOff>69850</xdr:colOff>
      <xdr:row>77</xdr:row>
      <xdr:rowOff>117475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732385"/>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121286</xdr:rowOff>
    </xdr:from>
    <xdr:to>
      <xdr:col>73</xdr:col>
      <xdr:colOff>180975</xdr:colOff>
      <xdr:row>77</xdr:row>
      <xdr:rowOff>117475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51486"/>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121286</xdr:rowOff>
    </xdr:from>
    <xdr:to>
      <xdr:col>69</xdr:col>
      <xdr:colOff>92075</xdr:colOff>
      <xdr:row>76</xdr:row>
      <xdr:rowOff>153670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514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81914</xdr:rowOff>
    </xdr:from>
    <xdr:to>
      <xdr:col>69</xdr:col>
      <xdr:colOff>142875</xdr:colOff>
      <xdr:row>77</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168291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55245</xdr:rowOff>
    </xdr:from>
    <xdr:to>
      <xdr:col>82</xdr:col>
      <xdr:colOff>158750</xdr:colOff>
      <xdr:row>74</xdr:row>
      <xdr:rowOff>156845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135272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165735</xdr:rowOff>
    </xdr:from>
    <xdr:to>
      <xdr:col>78</xdr:col>
      <xdr:colOff>120650</xdr:colOff>
      <xdr:row>74</xdr:row>
      <xdr:rowOff>95885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106062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5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66675</xdr:rowOff>
    </xdr:from>
    <xdr:to>
      <xdr:col>74</xdr:col>
      <xdr:colOff>31750</xdr:colOff>
      <xdr:row>77</xdr:row>
      <xdr:rowOff>168275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153052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5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70486</xdr:rowOff>
    </xdr:from>
    <xdr:to>
      <xdr:col>69</xdr:col>
      <xdr:colOff>142875</xdr:colOff>
      <xdr:row>77</xdr:row>
      <xdr:rowOff>636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10812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17797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166769</xdr:rowOff>
    </xdr:from>
    <xdr:to>
      <xdr:col>29</xdr:col>
      <xdr:colOff>127000</xdr:colOff>
      <xdr:row>16</xdr:row>
      <xdr:rowOff>84945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6144"/>
          <a:ext cx="647700" cy="8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78255</xdr:rowOff>
    </xdr:from>
    <xdr:to>
      <xdr:col>26</xdr:col>
      <xdr:colOff>50800</xdr:colOff>
      <xdr:row>16</xdr:row>
      <xdr:rowOff>84945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69080"/>
          <a:ext cx="698500" cy="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78255</xdr:rowOff>
    </xdr:from>
    <xdr:to>
      <xdr:col>22</xdr:col>
      <xdr:colOff>114300</xdr:colOff>
      <xdr:row>17</xdr:row>
      <xdr:rowOff>7366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9080"/>
          <a:ext cx="698500" cy="10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146439</xdr:rowOff>
    </xdr:from>
    <xdr:to>
      <xdr:col>18</xdr:col>
      <xdr:colOff>177800</xdr:colOff>
      <xdr:row>17</xdr:row>
      <xdr:rowOff>7366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37264"/>
          <a:ext cx="698500" cy="3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95669</xdr:rowOff>
    </xdr:from>
    <xdr:to>
      <xdr:col>15</xdr:col>
      <xdr:colOff>101600</xdr:colOff>
      <xdr:row>13</xdr:row>
      <xdr:rowOff>25819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200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35996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19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115969</xdr:rowOff>
    </xdr:from>
    <xdr:to>
      <xdr:col>29</xdr:col>
      <xdr:colOff>177800</xdr:colOff>
      <xdr:row>16</xdr:row>
      <xdr:rowOff>46119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132496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34145</xdr:rowOff>
    </xdr:from>
    <xdr:to>
      <xdr:col>26</xdr:col>
      <xdr:colOff>101600</xdr:colOff>
      <xdr:row>16</xdr:row>
      <xdr:rowOff>135745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145922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27455</xdr:rowOff>
    </xdr:from>
    <xdr:to>
      <xdr:col>22</xdr:col>
      <xdr:colOff>165100</xdr:colOff>
      <xdr:row>16</xdr:row>
      <xdr:rowOff>129055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139232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128016</xdr:rowOff>
    </xdr:from>
    <xdr:to>
      <xdr:col>19</xdr:col>
      <xdr:colOff>38100</xdr:colOff>
      <xdr:row>17</xdr:row>
      <xdr:rowOff>58166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95639</xdr:rowOff>
    </xdr:from>
    <xdr:to>
      <xdr:col>15</xdr:col>
      <xdr:colOff>101600</xdr:colOff>
      <xdr:row>17</xdr:row>
      <xdr:rowOff>25789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265654</xdr:rowOff>
    </xdr:from>
    <xdr:to>
      <xdr:col>29</xdr:col>
      <xdr:colOff>127000</xdr:colOff>
      <xdr:row>35</xdr:row>
      <xdr:rowOff>269921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76004"/>
          <a:ext cx="6477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250431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6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269921</xdr:rowOff>
    </xdr:from>
    <xdr:to>
      <xdr:col>26</xdr:col>
      <xdr:colOff>50800</xdr:colOff>
      <xdr:row>35</xdr:row>
      <xdr:rowOff>283774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80271"/>
          <a:ext cx="698500" cy="1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283774</xdr:rowOff>
    </xdr:from>
    <xdr:to>
      <xdr:col>22</xdr:col>
      <xdr:colOff>114300</xdr:colOff>
      <xdr:row>35</xdr:row>
      <xdr:rowOff>292804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4124"/>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292804</xdr:rowOff>
    </xdr:from>
    <xdr:to>
      <xdr:col>18</xdr:col>
      <xdr:colOff>177800</xdr:colOff>
      <xdr:row>35</xdr:row>
      <xdr:rowOff>320487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03154"/>
          <a:ext cx="698500" cy="2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161895</xdr:rowOff>
    </xdr:from>
    <xdr:to>
      <xdr:col>15</xdr:col>
      <xdr:colOff>101600</xdr:colOff>
      <xdr:row>35</xdr:row>
      <xdr:rowOff>263495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72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273672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4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214854</xdr:rowOff>
    </xdr:from>
    <xdr:to>
      <xdr:col>29</xdr:col>
      <xdr:colOff>177800</xdr:colOff>
      <xdr:row>35</xdr:row>
      <xdr:rowOff>316454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2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59931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7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219121</xdr:rowOff>
    </xdr:from>
    <xdr:to>
      <xdr:col>26</xdr:col>
      <xdr:colOff>101600</xdr:colOff>
      <xdr:row>35</xdr:row>
      <xdr:rowOff>320721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2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330898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98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232974</xdr:rowOff>
    </xdr:from>
    <xdr:to>
      <xdr:col>22</xdr:col>
      <xdr:colOff>165100</xdr:colOff>
      <xdr:row>35</xdr:row>
      <xdr:rowOff>334574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3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242004</xdr:rowOff>
    </xdr:from>
    <xdr:to>
      <xdr:col>19</xdr:col>
      <xdr:colOff>38100</xdr:colOff>
      <xdr:row>36</xdr:row>
      <xdr:rowOff>704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10881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2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269687</xdr:rowOff>
    </xdr:from>
    <xdr:to>
      <xdr:col>15</xdr:col>
      <xdr:colOff>101600</xdr:colOff>
      <xdr:row>36</xdr:row>
      <xdr:rowOff>28387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4,608
4,552
58.69
5,977,811
5,276,375
589,369
3,913,307
1,195,324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54003</xdr:rowOff>
    </xdr:from>
    <xdr:to>
      <xdr:col>24</xdr:col>
      <xdr:colOff>63500</xdr:colOff>
      <xdr:row>35</xdr:row>
      <xdr:rowOff>152246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54753"/>
          <a:ext cx="8382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149018</xdr:rowOff>
    </xdr:from>
    <xdr:to>
      <xdr:col>19</xdr:col>
      <xdr:colOff>177800</xdr:colOff>
      <xdr:row>35</xdr:row>
      <xdr:rowOff>152246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49768"/>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149018</xdr:rowOff>
    </xdr:from>
    <xdr:to>
      <xdr:col>15</xdr:col>
      <xdr:colOff>50800</xdr:colOff>
      <xdr:row>36</xdr:row>
      <xdr:rowOff>45645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9768"/>
          <a:ext cx="889000" cy="6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45645</xdr:rowOff>
    </xdr:from>
    <xdr:to>
      <xdr:col>10</xdr:col>
      <xdr:colOff>114300</xdr:colOff>
      <xdr:row>36</xdr:row>
      <xdr:rowOff>87543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17845"/>
          <a:ext cx="889000" cy="4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127543</xdr:rowOff>
    </xdr:from>
    <xdr:to>
      <xdr:col>10</xdr:col>
      <xdr:colOff>165100</xdr:colOff>
      <xdr:row>37</xdr:row>
      <xdr:rowOff>57693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48820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36916</xdr:rowOff>
    </xdr:from>
    <xdr:to>
      <xdr:col>6</xdr:col>
      <xdr:colOff>38100</xdr:colOff>
      <xdr:row>32</xdr:row>
      <xdr:rowOff>138516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52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155043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29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3203</xdr:rowOff>
    </xdr:from>
    <xdr:to>
      <xdr:col>24</xdr:col>
      <xdr:colOff>114300</xdr:colOff>
      <xdr:row>35</xdr:row>
      <xdr:rowOff>104803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26080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5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101446</xdr:rowOff>
    </xdr:from>
    <xdr:to>
      <xdr:col>20</xdr:col>
      <xdr:colOff>38100</xdr:colOff>
      <xdr:row>36</xdr:row>
      <xdr:rowOff>31596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48123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98218</xdr:rowOff>
    </xdr:from>
    <xdr:to>
      <xdr:col>15</xdr:col>
      <xdr:colOff>101600</xdr:colOff>
      <xdr:row>36</xdr:row>
      <xdr:rowOff>28368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44895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7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166295</xdr:rowOff>
    </xdr:from>
    <xdr:to>
      <xdr:col>10</xdr:col>
      <xdr:colOff>165100</xdr:colOff>
      <xdr:row>36</xdr:row>
      <xdr:rowOff>96445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112972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4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36743</xdr:rowOff>
    </xdr:from>
    <xdr:to>
      <xdr:col>6</xdr:col>
      <xdr:colOff>38100</xdr:colOff>
      <xdr:row>36</xdr:row>
      <xdr:rowOff>138343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129470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0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41692</xdr:rowOff>
    </xdr:from>
    <xdr:to>
      <xdr:col>24</xdr:col>
      <xdr:colOff>63500</xdr:colOff>
      <xdr:row>57</xdr:row>
      <xdr:rowOff>49553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14342"/>
          <a:ext cx="8382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35591</xdr:rowOff>
    </xdr:from>
    <xdr:to>
      <xdr:col>19</xdr:col>
      <xdr:colOff>177800</xdr:colOff>
      <xdr:row>57</xdr:row>
      <xdr:rowOff>49553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08241"/>
          <a:ext cx="8890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35591</xdr:rowOff>
    </xdr:from>
    <xdr:to>
      <xdr:col>15</xdr:col>
      <xdr:colOff>50800</xdr:colOff>
      <xdr:row>57</xdr:row>
      <xdr:rowOff>90815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08241"/>
          <a:ext cx="889000" cy="5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90815</xdr:rowOff>
    </xdr:from>
    <xdr:to>
      <xdr:col>10</xdr:col>
      <xdr:colOff>114300</xdr:colOff>
      <xdr:row>57</xdr:row>
      <xdr:rowOff>101822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63465"/>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141639</xdr:rowOff>
    </xdr:from>
    <xdr:to>
      <xdr:col>10</xdr:col>
      <xdr:colOff>165100</xdr:colOff>
      <xdr:row>58</xdr:row>
      <xdr:rowOff>71789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62916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0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9267</xdr:rowOff>
    </xdr:from>
    <xdr:to>
      <xdr:col>6</xdr:col>
      <xdr:colOff>38100</xdr:colOff>
      <xdr:row>57</xdr:row>
      <xdr:rowOff>110867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127394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162342</xdr:rowOff>
    </xdr:from>
    <xdr:to>
      <xdr:col>24</xdr:col>
      <xdr:colOff>114300</xdr:colOff>
      <xdr:row>57</xdr:row>
      <xdr:rowOff>92492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13769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1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170203</xdr:rowOff>
    </xdr:from>
    <xdr:to>
      <xdr:col>20</xdr:col>
      <xdr:colOff>38100</xdr:colOff>
      <xdr:row>57</xdr:row>
      <xdr:rowOff>100353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116880</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4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156241</xdr:rowOff>
    </xdr:from>
    <xdr:to>
      <xdr:col>15</xdr:col>
      <xdr:colOff>101600</xdr:colOff>
      <xdr:row>57</xdr:row>
      <xdr:rowOff>86391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5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102918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3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40015</xdr:rowOff>
    </xdr:from>
    <xdr:to>
      <xdr:col>10</xdr:col>
      <xdr:colOff>165100</xdr:colOff>
      <xdr:row>57</xdr:row>
      <xdr:rowOff>141615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1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158142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8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51022</xdr:rowOff>
    </xdr:from>
    <xdr:to>
      <xdr:col>6</xdr:col>
      <xdr:colOff>38100</xdr:colOff>
      <xdr:row>57</xdr:row>
      <xdr:rowOff>152622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143749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1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135699</xdr:rowOff>
    </xdr:from>
    <xdr:to>
      <xdr:col>24</xdr:col>
      <xdr:colOff>63500</xdr:colOff>
      <xdr:row>75</xdr:row>
      <xdr:rowOff>22161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651549"/>
          <a:ext cx="8382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75330</xdr:rowOff>
    </xdr:from>
    <xdr:to>
      <xdr:col>19</xdr:col>
      <xdr:colOff>177800</xdr:colOff>
      <xdr:row>75</xdr:row>
      <xdr:rowOff>22161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762630"/>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75330</xdr:rowOff>
    </xdr:from>
    <xdr:to>
      <xdr:col>15</xdr:col>
      <xdr:colOff>50800</xdr:colOff>
      <xdr:row>75</xdr:row>
      <xdr:rowOff>75006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762630"/>
          <a:ext cx="889000" cy="17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75006</xdr:rowOff>
    </xdr:from>
    <xdr:to>
      <xdr:col>10</xdr:col>
      <xdr:colOff>114300</xdr:colOff>
      <xdr:row>75</xdr:row>
      <xdr:rowOff>100305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933756"/>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115779</xdr:rowOff>
    </xdr:from>
    <xdr:to>
      <xdr:col>6</xdr:col>
      <xdr:colOff>38100</xdr:colOff>
      <xdr:row>77</xdr:row>
      <xdr:rowOff>45929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4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37056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84899</xdr:rowOff>
    </xdr:from>
    <xdr:to>
      <xdr:col>24</xdr:col>
      <xdr:colOff>114300</xdr:colOff>
      <xdr:row>74</xdr:row>
      <xdr:rowOff>15049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6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107776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4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142811</xdr:rowOff>
    </xdr:from>
    <xdr:to>
      <xdr:col>20</xdr:col>
      <xdr:colOff>38100</xdr:colOff>
      <xdr:row>75</xdr:row>
      <xdr:rowOff>72961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89488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24530</xdr:rowOff>
    </xdr:from>
    <xdr:to>
      <xdr:col>15</xdr:col>
      <xdr:colOff>101600</xdr:colOff>
      <xdr:row>74</xdr:row>
      <xdr:rowOff>126130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142657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48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24206</xdr:rowOff>
    </xdr:from>
    <xdr:to>
      <xdr:col>10</xdr:col>
      <xdr:colOff>165100</xdr:colOff>
      <xdr:row>75</xdr:row>
      <xdr:rowOff>125806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8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142333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6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49505</xdr:rowOff>
    </xdr:from>
    <xdr:to>
      <xdr:col>6</xdr:col>
      <xdr:colOff>38100</xdr:colOff>
      <xdr:row>75</xdr:row>
      <xdr:rowOff>151104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08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167632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6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21589</xdr:rowOff>
    </xdr:from>
    <xdr:to>
      <xdr:col>24</xdr:col>
      <xdr:colOff>63500</xdr:colOff>
      <xdr:row>98</xdr:row>
      <xdr:rowOff>90007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23689"/>
          <a:ext cx="838200" cy="6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63543</xdr:rowOff>
    </xdr:from>
    <xdr:to>
      <xdr:col>19</xdr:col>
      <xdr:colOff>177800</xdr:colOff>
      <xdr:row>98</xdr:row>
      <xdr:rowOff>21589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94193"/>
          <a:ext cx="889000" cy="12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63543</xdr:rowOff>
    </xdr:from>
    <xdr:to>
      <xdr:col>15</xdr:col>
      <xdr:colOff>50800</xdr:colOff>
      <xdr:row>98</xdr:row>
      <xdr:rowOff>100893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94193"/>
          <a:ext cx="889000" cy="20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74930</xdr:rowOff>
    </xdr:from>
    <xdr:to>
      <xdr:col>10</xdr:col>
      <xdr:colOff>114300</xdr:colOff>
      <xdr:row>98</xdr:row>
      <xdr:rowOff>100893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77030"/>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124889</xdr:rowOff>
    </xdr:from>
    <xdr:to>
      <xdr:col>10</xdr:col>
      <xdr:colOff>165100</xdr:colOff>
      <xdr:row>97</xdr:row>
      <xdr:rowOff>55039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71566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103194</xdr:rowOff>
    </xdr:from>
    <xdr:to>
      <xdr:col>6</xdr:col>
      <xdr:colOff>38100</xdr:colOff>
      <xdr:row>97</xdr:row>
      <xdr:rowOff>33344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6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49871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39207</xdr:rowOff>
    </xdr:from>
    <xdr:to>
      <xdr:col>24</xdr:col>
      <xdr:colOff>114300</xdr:colOff>
      <xdr:row>98</xdr:row>
      <xdr:rowOff>140807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125584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5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142239</xdr:rowOff>
    </xdr:from>
    <xdr:to>
      <xdr:col>20</xdr:col>
      <xdr:colOff>38100</xdr:colOff>
      <xdr:row>98</xdr:row>
      <xdr:rowOff>72389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63516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12743</xdr:rowOff>
    </xdr:from>
    <xdr:to>
      <xdr:col>15</xdr:col>
      <xdr:colOff>101600</xdr:colOff>
      <xdr:row>97</xdr:row>
      <xdr:rowOff>114343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105470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50093</xdr:rowOff>
    </xdr:from>
    <xdr:to>
      <xdr:col>10</xdr:col>
      <xdr:colOff>165100</xdr:colOff>
      <xdr:row>98</xdr:row>
      <xdr:rowOff>151693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142820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24130</xdr:rowOff>
    </xdr:from>
    <xdr:to>
      <xdr:col>6</xdr:col>
      <xdr:colOff>38100</xdr:colOff>
      <xdr:row>98</xdr:row>
      <xdr:rowOff>125730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116857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138365</xdr:rowOff>
    </xdr:from>
    <xdr:to>
      <xdr:col>55</xdr:col>
      <xdr:colOff>0</xdr:colOff>
      <xdr:row>34</xdr:row>
      <xdr:rowOff>139000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24765"/>
          <a:ext cx="838200" cy="3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138365</xdr:rowOff>
    </xdr:from>
    <xdr:to>
      <xdr:col>50</xdr:col>
      <xdr:colOff>114300</xdr:colOff>
      <xdr:row>35</xdr:row>
      <xdr:rowOff>65241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24765"/>
          <a:ext cx="889000" cy="44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101602</xdr:rowOff>
    </xdr:from>
    <xdr:to>
      <xdr:col>45</xdr:col>
      <xdr:colOff>177800</xdr:colOff>
      <xdr:row>35</xdr:row>
      <xdr:rowOff>65241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88002"/>
          <a:ext cx="889000" cy="47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101602</xdr:rowOff>
    </xdr:from>
    <xdr:to>
      <xdr:col>41</xdr:col>
      <xdr:colOff>50800</xdr:colOff>
      <xdr:row>34</xdr:row>
      <xdr:rowOff>112776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88002"/>
          <a:ext cx="889000" cy="35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45649</xdr:rowOff>
    </xdr:from>
    <xdr:to>
      <xdr:col>41</xdr:col>
      <xdr:colOff>101600</xdr:colOff>
      <xdr:row>32</xdr:row>
      <xdr:rowOff>147249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3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163776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3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64806</xdr:rowOff>
    </xdr:from>
    <xdr:to>
      <xdr:col>36</xdr:col>
      <xdr:colOff>165100</xdr:colOff>
      <xdr:row>33</xdr:row>
      <xdr:rowOff>166406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572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11483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49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88200</xdr:rowOff>
    </xdr:from>
    <xdr:to>
      <xdr:col>55</xdr:col>
      <xdr:colOff>50800</xdr:colOff>
      <xdr:row>35</xdr:row>
      <xdr:rowOff>18350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111077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6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87565</xdr:rowOff>
    </xdr:from>
    <xdr:to>
      <xdr:col>50</xdr:col>
      <xdr:colOff>165100</xdr:colOff>
      <xdr:row>33</xdr:row>
      <xdr:rowOff>17715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5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34242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34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14441</xdr:rowOff>
    </xdr:from>
    <xdr:to>
      <xdr:col>46</xdr:col>
      <xdr:colOff>38100</xdr:colOff>
      <xdr:row>35</xdr:row>
      <xdr:rowOff>116041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107168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50802</xdr:rowOff>
    </xdr:from>
    <xdr:to>
      <xdr:col>41</xdr:col>
      <xdr:colOff>101600</xdr:colOff>
      <xdr:row>32</xdr:row>
      <xdr:rowOff>152402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143529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2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61976</xdr:rowOff>
    </xdr:from>
    <xdr:to>
      <xdr:col>36</xdr:col>
      <xdr:colOff>165100</xdr:colOff>
      <xdr:row>34</xdr:row>
      <xdr:rowOff>163576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154703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119387</xdr:rowOff>
    </xdr:from>
    <xdr:to>
      <xdr:col>55</xdr:col>
      <xdr:colOff>0</xdr:colOff>
      <xdr:row>58</xdr:row>
      <xdr:rowOff>41687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92037"/>
          <a:ext cx="8382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422</xdr:rowOff>
    </xdr:from>
    <xdr:to>
      <xdr:col>50</xdr:col>
      <xdr:colOff>114300</xdr:colOff>
      <xdr:row>57</xdr:row>
      <xdr:rowOff>119387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73072"/>
          <a:ext cx="889000" cy="1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422</xdr:rowOff>
    </xdr:from>
    <xdr:to>
      <xdr:col>45</xdr:col>
      <xdr:colOff>177800</xdr:colOff>
      <xdr:row>57</xdr:row>
      <xdr:rowOff>127132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73072"/>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127132</xdr:rowOff>
    </xdr:from>
    <xdr:to>
      <xdr:col>41</xdr:col>
      <xdr:colOff>50800</xdr:colOff>
      <xdr:row>57</xdr:row>
      <xdr:rowOff>157163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99782"/>
          <a:ext cx="889000" cy="3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14783</xdr:rowOff>
    </xdr:from>
    <xdr:to>
      <xdr:col>41</xdr:col>
      <xdr:colOff>101600</xdr:colOff>
      <xdr:row>58</xdr:row>
      <xdr:rowOff>116383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107510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5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44916</xdr:rowOff>
    </xdr:from>
    <xdr:to>
      <xdr:col>36</xdr:col>
      <xdr:colOff>165100</xdr:colOff>
      <xdr:row>56</xdr:row>
      <xdr:rowOff>146516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163043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162337</xdr:rowOff>
    </xdr:from>
    <xdr:to>
      <xdr:col>55</xdr:col>
      <xdr:colOff>50800</xdr:colOff>
      <xdr:row>58</xdr:row>
      <xdr:rowOff>92487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13764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68587</xdr:rowOff>
    </xdr:from>
    <xdr:to>
      <xdr:col>50</xdr:col>
      <xdr:colOff>165100</xdr:colOff>
      <xdr:row>57</xdr:row>
      <xdr:rowOff>170187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15264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1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121072</xdr:rowOff>
    </xdr:from>
    <xdr:to>
      <xdr:col>46</xdr:col>
      <xdr:colOff>38100</xdr:colOff>
      <xdr:row>57</xdr:row>
      <xdr:rowOff>51222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67749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9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76332</xdr:rowOff>
    </xdr:from>
    <xdr:to>
      <xdr:col>41</xdr:col>
      <xdr:colOff>101600</xdr:colOff>
      <xdr:row>58</xdr:row>
      <xdr:rowOff>6482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23009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2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106363</xdr:rowOff>
    </xdr:from>
    <xdr:to>
      <xdr:col>36</xdr:col>
      <xdr:colOff>165100</xdr:colOff>
      <xdr:row>58</xdr:row>
      <xdr:rowOff>36513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27640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97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37923</xdr:rowOff>
    </xdr:from>
    <xdr:to>
      <xdr:col>55</xdr:col>
      <xdr:colOff>0</xdr:colOff>
      <xdr:row>79</xdr:row>
      <xdr:rowOff>42095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82473"/>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41770</xdr:rowOff>
    </xdr:from>
    <xdr:to>
      <xdr:col>50</xdr:col>
      <xdr:colOff>114300</xdr:colOff>
      <xdr:row>79</xdr:row>
      <xdr:rowOff>42095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6320"/>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16219</xdr:rowOff>
    </xdr:from>
    <xdr:to>
      <xdr:col>45</xdr:col>
      <xdr:colOff>177800</xdr:colOff>
      <xdr:row>79</xdr:row>
      <xdr:rowOff>41770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0769"/>
          <a:ext cx="889000" cy="2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97611</xdr:rowOff>
    </xdr:from>
    <xdr:to>
      <xdr:col>41</xdr:col>
      <xdr:colOff>50800</xdr:colOff>
      <xdr:row>79</xdr:row>
      <xdr:rowOff>16219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0711"/>
          <a:ext cx="889000" cy="9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90705</xdr:rowOff>
    </xdr:from>
    <xdr:to>
      <xdr:col>41</xdr:col>
      <xdr:colOff>101600</xdr:colOff>
      <xdr:row>79</xdr:row>
      <xdr:rowOff>20855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103462</xdr:rowOff>
    </xdr:from>
    <xdr:to>
      <xdr:col>36</xdr:col>
      <xdr:colOff>165100</xdr:colOff>
      <xdr:row>78</xdr:row>
      <xdr:rowOff>33612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0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50139</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08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158573</xdr:rowOff>
    </xdr:from>
    <xdr:to>
      <xdr:col>55</xdr:col>
      <xdr:colOff>50800</xdr:colOff>
      <xdr:row>79</xdr:row>
      <xdr:rowOff>88723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162745</xdr:rowOff>
    </xdr:from>
    <xdr:to>
      <xdr:col>50</xdr:col>
      <xdr:colOff>165100</xdr:colOff>
      <xdr:row>79</xdr:row>
      <xdr:rowOff>92895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84022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162420</xdr:rowOff>
    </xdr:from>
    <xdr:to>
      <xdr:col>46</xdr:col>
      <xdr:colOff>38100</xdr:colOff>
      <xdr:row>79</xdr:row>
      <xdr:rowOff>92570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83697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136869</xdr:rowOff>
    </xdr:from>
    <xdr:to>
      <xdr:col>41</xdr:col>
      <xdr:colOff>101600</xdr:colOff>
      <xdr:row>79</xdr:row>
      <xdr:rowOff>67019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58146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46811</xdr:rowOff>
    </xdr:from>
    <xdr:to>
      <xdr:col>36</xdr:col>
      <xdr:colOff>165100</xdr:colOff>
      <xdr:row>78</xdr:row>
      <xdr:rowOff>148411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139538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123157</xdr:rowOff>
    </xdr:from>
    <xdr:to>
      <xdr:col>55</xdr:col>
      <xdr:colOff>0</xdr:colOff>
      <xdr:row>97</xdr:row>
      <xdr:rowOff>169255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82357"/>
          <a:ext cx="838200" cy="2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123157</xdr:rowOff>
    </xdr:from>
    <xdr:to>
      <xdr:col>50</xdr:col>
      <xdr:colOff>114300</xdr:colOff>
      <xdr:row>97</xdr:row>
      <xdr:rowOff>7562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82357"/>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169151</xdr:rowOff>
    </xdr:from>
    <xdr:to>
      <xdr:col>45</xdr:col>
      <xdr:colOff>177800</xdr:colOff>
      <xdr:row>97</xdr:row>
      <xdr:rowOff>7562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56901"/>
          <a:ext cx="889000" cy="18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169151</xdr:rowOff>
    </xdr:from>
    <xdr:to>
      <xdr:col>41</xdr:col>
      <xdr:colOff>50800</xdr:colOff>
      <xdr:row>97</xdr:row>
      <xdr:rowOff>22713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56901"/>
          <a:ext cx="889000" cy="19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59578</xdr:rowOff>
    </xdr:from>
    <xdr:to>
      <xdr:col>41</xdr:col>
      <xdr:colOff>101600</xdr:colOff>
      <xdr:row>97</xdr:row>
      <xdr:rowOff>161178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152305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31431</xdr:rowOff>
    </xdr:from>
    <xdr:to>
      <xdr:col>36</xdr:col>
      <xdr:colOff>165100</xdr:colOff>
      <xdr:row>95</xdr:row>
      <xdr:rowOff>133031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31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149558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09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118455</xdr:rowOff>
    </xdr:from>
    <xdr:to>
      <xdr:col>55</xdr:col>
      <xdr:colOff>50800</xdr:colOff>
      <xdr:row>98</xdr:row>
      <xdr:rowOff>48605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96882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72357</xdr:rowOff>
    </xdr:from>
    <xdr:to>
      <xdr:col>50</xdr:col>
      <xdr:colOff>165100</xdr:colOff>
      <xdr:row>97</xdr:row>
      <xdr:rowOff>2507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3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19034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128212</xdr:rowOff>
    </xdr:from>
    <xdr:to>
      <xdr:col>46</xdr:col>
      <xdr:colOff>38100</xdr:colOff>
      <xdr:row>97</xdr:row>
      <xdr:rowOff>58362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118351</xdr:rowOff>
    </xdr:from>
    <xdr:to>
      <xdr:col>41</xdr:col>
      <xdr:colOff>101600</xdr:colOff>
      <xdr:row>96</xdr:row>
      <xdr:rowOff>48501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65028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8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143363</xdr:rowOff>
    </xdr:from>
    <xdr:to>
      <xdr:col>36</xdr:col>
      <xdr:colOff>165100</xdr:colOff>
      <xdr:row>97</xdr:row>
      <xdr:rowOff>73513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64640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7085</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22185"/>
          <a:ext cx="838200" cy="1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35536</xdr:rowOff>
    </xdr:from>
    <xdr:to>
      <xdr:col>81</xdr:col>
      <xdr:colOff>50800</xdr:colOff>
      <xdr:row>38</xdr:row>
      <xdr:rowOff>7085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79186"/>
          <a:ext cx="889000" cy="1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35536</xdr:rowOff>
    </xdr:from>
    <xdr:to>
      <xdr:col>76</xdr:col>
      <xdr:colOff>114300</xdr:colOff>
      <xdr:row>38</xdr:row>
      <xdr:rowOff>30041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79186"/>
          <a:ext cx="889000" cy="1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30041</xdr:rowOff>
    </xdr:from>
    <xdr:to>
      <xdr:col>71</xdr:col>
      <xdr:colOff>177800</xdr:colOff>
      <xdr:row>38</xdr:row>
      <xdr:rowOff>41274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45141"/>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28728</xdr:rowOff>
    </xdr:from>
    <xdr:to>
      <xdr:col>72</xdr:col>
      <xdr:colOff>38100</xdr:colOff>
      <xdr:row>38</xdr:row>
      <xdr:rowOff>130328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121455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7756</xdr:rowOff>
    </xdr:from>
    <xdr:to>
      <xdr:col>67</xdr:col>
      <xdr:colOff>101600</xdr:colOff>
      <xdr:row>38</xdr:row>
      <xdr:rowOff>109356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100483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127734</xdr:rowOff>
    </xdr:from>
    <xdr:to>
      <xdr:col>81</xdr:col>
      <xdr:colOff>101600</xdr:colOff>
      <xdr:row>38</xdr:row>
      <xdr:rowOff>57885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1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74411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156186</xdr:rowOff>
    </xdr:from>
    <xdr:to>
      <xdr:col>76</xdr:col>
      <xdr:colOff>165100</xdr:colOff>
      <xdr:row>37</xdr:row>
      <xdr:rowOff>86336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102863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150690</xdr:rowOff>
    </xdr:from>
    <xdr:to>
      <xdr:col>72</xdr:col>
      <xdr:colOff>38100</xdr:colOff>
      <xdr:row>38</xdr:row>
      <xdr:rowOff>80840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97367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161924</xdr:rowOff>
    </xdr:from>
    <xdr:to>
      <xdr:col>67</xdr:col>
      <xdr:colOff>101600</xdr:colOff>
      <xdr:row>38</xdr:row>
      <xdr:rowOff>92074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108601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112258</xdr:rowOff>
    </xdr:from>
    <xdr:to>
      <xdr:col>85</xdr:col>
      <xdr:colOff>127000</xdr:colOff>
      <xdr:row>77</xdr:row>
      <xdr:rowOff>123940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13908"/>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101738</xdr:rowOff>
    </xdr:from>
    <xdr:to>
      <xdr:col>81</xdr:col>
      <xdr:colOff>50800</xdr:colOff>
      <xdr:row>77</xdr:row>
      <xdr:rowOff>112258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03388"/>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100047</xdr:rowOff>
    </xdr:from>
    <xdr:to>
      <xdr:col>76</xdr:col>
      <xdr:colOff>114300</xdr:colOff>
      <xdr:row>77</xdr:row>
      <xdr:rowOff>101738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0169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99467</xdr:rowOff>
    </xdr:from>
    <xdr:to>
      <xdr:col>71</xdr:col>
      <xdr:colOff>177800</xdr:colOff>
      <xdr:row>77</xdr:row>
      <xdr:rowOff>100047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01117"/>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99923</xdr:rowOff>
    </xdr:from>
    <xdr:to>
      <xdr:col>72</xdr:col>
      <xdr:colOff>38100</xdr:colOff>
      <xdr:row>77</xdr:row>
      <xdr:rowOff>30073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46600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16942</xdr:rowOff>
    </xdr:from>
    <xdr:to>
      <xdr:col>67</xdr:col>
      <xdr:colOff>101600</xdr:colOff>
      <xdr:row>74</xdr:row>
      <xdr:rowOff>118542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135069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247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73140</xdr:rowOff>
    </xdr:from>
    <xdr:to>
      <xdr:col>85</xdr:col>
      <xdr:colOff>177800</xdr:colOff>
      <xdr:row>78</xdr:row>
      <xdr:rowOff>3290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51567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61458</xdr:rowOff>
    </xdr:from>
    <xdr:to>
      <xdr:col>81</xdr:col>
      <xdr:colOff>101600</xdr:colOff>
      <xdr:row>77</xdr:row>
      <xdr:rowOff>163058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154185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50938</xdr:rowOff>
    </xdr:from>
    <xdr:to>
      <xdr:col>76</xdr:col>
      <xdr:colOff>165100</xdr:colOff>
      <xdr:row>77</xdr:row>
      <xdr:rowOff>152538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143665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49247</xdr:rowOff>
    </xdr:from>
    <xdr:to>
      <xdr:col>72</xdr:col>
      <xdr:colOff>38100</xdr:colOff>
      <xdr:row>77</xdr:row>
      <xdr:rowOff>150847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141974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48667</xdr:rowOff>
    </xdr:from>
    <xdr:to>
      <xdr:col>67</xdr:col>
      <xdr:colOff>101600</xdr:colOff>
      <xdr:row>77</xdr:row>
      <xdr:rowOff>150267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141394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118725</xdr:rowOff>
    </xdr:from>
    <xdr:to>
      <xdr:col>85</xdr:col>
      <xdr:colOff>127000</xdr:colOff>
      <xdr:row>98</xdr:row>
      <xdr:rowOff>19208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577925"/>
          <a:ext cx="838200" cy="2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118725</xdr:rowOff>
    </xdr:from>
    <xdr:to>
      <xdr:col>81</xdr:col>
      <xdr:colOff>50800</xdr:colOff>
      <xdr:row>99</xdr:row>
      <xdr:rowOff>62353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577925"/>
          <a:ext cx="889000" cy="45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26084</xdr:rowOff>
    </xdr:from>
    <xdr:to>
      <xdr:col>76</xdr:col>
      <xdr:colOff>114300</xdr:colOff>
      <xdr:row>99</xdr:row>
      <xdr:rowOff>62353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99634"/>
          <a:ext cx="889000" cy="3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26054</xdr:rowOff>
    </xdr:from>
    <xdr:to>
      <xdr:col>71</xdr:col>
      <xdr:colOff>177800</xdr:colOff>
      <xdr:row>99</xdr:row>
      <xdr:rowOff>26084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9604"/>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135190</xdr:rowOff>
    </xdr:from>
    <xdr:to>
      <xdr:col>72</xdr:col>
      <xdr:colOff>38100</xdr:colOff>
      <xdr:row>99</xdr:row>
      <xdr:rowOff>65340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3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81867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79149</xdr:rowOff>
    </xdr:from>
    <xdr:to>
      <xdr:col>67</xdr:col>
      <xdr:colOff>101600</xdr:colOff>
      <xdr:row>99</xdr:row>
      <xdr:rowOff>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25826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5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139858</xdr:rowOff>
    </xdr:from>
    <xdr:to>
      <xdr:col>85</xdr:col>
      <xdr:colOff>177800</xdr:colOff>
      <xdr:row>98</xdr:row>
      <xdr:rowOff>70008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162735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2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67925</xdr:rowOff>
    </xdr:from>
    <xdr:to>
      <xdr:col>81</xdr:col>
      <xdr:colOff>101600</xdr:colOff>
      <xdr:row>96</xdr:row>
      <xdr:rowOff>169525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5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14602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30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11553</xdr:rowOff>
    </xdr:from>
    <xdr:to>
      <xdr:col>76</xdr:col>
      <xdr:colOff>165100</xdr:colOff>
      <xdr:row>99</xdr:row>
      <xdr:rowOff>113153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104280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146734</xdr:rowOff>
    </xdr:from>
    <xdr:to>
      <xdr:col>72</xdr:col>
      <xdr:colOff>38100</xdr:colOff>
      <xdr:row>99</xdr:row>
      <xdr:rowOff>76884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68011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146704</xdr:rowOff>
    </xdr:from>
    <xdr:to>
      <xdr:col>67</xdr:col>
      <xdr:colOff>101600</xdr:colOff>
      <xdr:row>99</xdr:row>
      <xdr:rowOff>76854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67981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4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46220</xdr:rowOff>
    </xdr:from>
    <xdr:to>
      <xdr:col>98</xdr:col>
      <xdr:colOff>38100</xdr:colOff>
      <xdr:row>38</xdr:row>
      <xdr:rowOff>147820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164347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155721</xdr:rowOff>
    </xdr:from>
    <xdr:to>
      <xdr:col>116</xdr:col>
      <xdr:colOff>63500</xdr:colOff>
      <xdr:row>59</xdr:row>
      <xdr:rowOff>7741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99821"/>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129356</xdr:rowOff>
    </xdr:from>
    <xdr:to>
      <xdr:col>111</xdr:col>
      <xdr:colOff>177800</xdr:colOff>
      <xdr:row>58</xdr:row>
      <xdr:rowOff>155721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73456"/>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126003</xdr:rowOff>
    </xdr:from>
    <xdr:to>
      <xdr:col>107</xdr:col>
      <xdr:colOff>50800</xdr:colOff>
      <xdr:row>58</xdr:row>
      <xdr:rowOff>129356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7010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124975</xdr:rowOff>
    </xdr:from>
    <xdr:to>
      <xdr:col>102</xdr:col>
      <xdr:colOff>114300</xdr:colOff>
      <xdr:row>58</xdr:row>
      <xdr:rowOff>126003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6907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98158</xdr:rowOff>
    </xdr:from>
    <xdr:to>
      <xdr:col>102</xdr:col>
      <xdr:colOff>165100</xdr:colOff>
      <xdr:row>59</xdr:row>
      <xdr:rowOff>28308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19435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3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55449</xdr:rowOff>
    </xdr:from>
    <xdr:to>
      <xdr:col>98</xdr:col>
      <xdr:colOff>38100</xdr:colOff>
      <xdr:row>58</xdr:row>
      <xdr:rowOff>157049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9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2126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128391</xdr:rowOff>
    </xdr:from>
    <xdr:to>
      <xdr:col>116</xdr:col>
      <xdr:colOff>114300</xdr:colOff>
      <xdr:row>59</xdr:row>
      <xdr:rowOff>58541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88740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104921</xdr:rowOff>
    </xdr:from>
    <xdr:to>
      <xdr:col>112</xdr:col>
      <xdr:colOff>38100</xdr:colOff>
      <xdr:row>59</xdr:row>
      <xdr:rowOff>35071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51598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2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78556</xdr:rowOff>
    </xdr:from>
    <xdr:to>
      <xdr:col>107</xdr:col>
      <xdr:colOff>101600</xdr:colOff>
      <xdr:row>59</xdr:row>
      <xdr:rowOff>8706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25233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9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75203</xdr:rowOff>
    </xdr:from>
    <xdr:to>
      <xdr:col>102</xdr:col>
      <xdr:colOff>165100</xdr:colOff>
      <xdr:row>59</xdr:row>
      <xdr:rowOff>5353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21880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74175</xdr:rowOff>
    </xdr:from>
    <xdr:to>
      <xdr:col>98</xdr:col>
      <xdr:colOff>38100</xdr:colOff>
      <xdr:row>59</xdr:row>
      <xdr:rowOff>4325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166902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84935</xdr:rowOff>
    </xdr:from>
    <xdr:to>
      <xdr:col>116</xdr:col>
      <xdr:colOff>62864</xdr:colOff>
      <xdr:row>77</xdr:row>
      <xdr:rowOff>167399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57885"/>
          <a:ext cx="1269" cy="111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171226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167399</xdr:rowOff>
    </xdr:from>
    <xdr:to>
      <xdr:col>116</xdr:col>
      <xdr:colOff>152400</xdr:colOff>
      <xdr:row>77</xdr:row>
      <xdr:rowOff>167399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31612</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3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84935</xdr:rowOff>
    </xdr:from>
    <xdr:to>
      <xdr:col>116</xdr:col>
      <xdr:colOff>152400</xdr:colOff>
      <xdr:row>71</xdr:row>
      <xdr:rowOff>84935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112146</xdr:rowOff>
    </xdr:from>
    <xdr:to>
      <xdr:col>116</xdr:col>
      <xdr:colOff>63500</xdr:colOff>
      <xdr:row>74</xdr:row>
      <xdr:rowOff>123523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113646"/>
          <a:ext cx="838200" cy="69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114693</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136266</xdr:rowOff>
    </xdr:from>
    <xdr:to>
      <xdr:col>116</xdr:col>
      <xdr:colOff>114300</xdr:colOff>
      <xdr:row>76</xdr:row>
      <xdr:rowOff>66416</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112146</xdr:rowOff>
    </xdr:from>
    <xdr:to>
      <xdr:col>111</xdr:col>
      <xdr:colOff>177800</xdr:colOff>
      <xdr:row>74</xdr:row>
      <xdr:rowOff>15746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113646"/>
          <a:ext cx="889000" cy="58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123159</xdr:rowOff>
    </xdr:from>
    <xdr:to>
      <xdr:col>112</xdr:col>
      <xdr:colOff>38100</xdr:colOff>
      <xdr:row>76</xdr:row>
      <xdr:rowOff>53308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44437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5733</xdr:rowOff>
    </xdr:from>
    <xdr:to>
      <xdr:col>107</xdr:col>
      <xdr:colOff>50800</xdr:colOff>
      <xdr:row>74</xdr:row>
      <xdr:rowOff>15746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693033"/>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146652</xdr:rowOff>
    </xdr:from>
    <xdr:to>
      <xdr:col>107</xdr:col>
      <xdr:colOff>101600</xdr:colOff>
      <xdr:row>76</xdr:row>
      <xdr:rowOff>76802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67929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5733</xdr:rowOff>
    </xdr:from>
    <xdr:to>
      <xdr:col>102</xdr:col>
      <xdr:colOff>114300</xdr:colOff>
      <xdr:row>74</xdr:row>
      <xdr:rowOff>134176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693033"/>
          <a:ext cx="889000" cy="12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104795</xdr:rowOff>
    </xdr:from>
    <xdr:to>
      <xdr:col>102</xdr:col>
      <xdr:colOff>165100</xdr:colOff>
      <xdr:row>76</xdr:row>
      <xdr:rowOff>34945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26072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83147</xdr:rowOff>
    </xdr:from>
    <xdr:to>
      <xdr:col>98</xdr:col>
      <xdr:colOff>38100</xdr:colOff>
      <xdr:row>74</xdr:row>
      <xdr:rowOff>13297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5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29824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37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72723</xdr:rowOff>
    </xdr:from>
    <xdr:to>
      <xdr:col>116</xdr:col>
      <xdr:colOff>114300</xdr:colOff>
      <xdr:row>75</xdr:row>
      <xdr:rowOff>2873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95600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1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61346</xdr:rowOff>
    </xdr:from>
    <xdr:to>
      <xdr:col>112</xdr:col>
      <xdr:colOff>38100</xdr:colOff>
      <xdr:row>70</xdr:row>
      <xdr:rowOff>162946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0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8023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183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136396</xdr:rowOff>
    </xdr:from>
    <xdr:to>
      <xdr:col>107</xdr:col>
      <xdr:colOff>101600</xdr:colOff>
      <xdr:row>74</xdr:row>
      <xdr:rowOff>66546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83073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42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126383</xdr:rowOff>
    </xdr:from>
    <xdr:to>
      <xdr:col>102</xdr:col>
      <xdr:colOff>165100</xdr:colOff>
      <xdr:row>74</xdr:row>
      <xdr:rowOff>56533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73060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41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83376</xdr:rowOff>
    </xdr:from>
    <xdr:to>
      <xdr:col>98</xdr:col>
      <xdr:colOff>38100</xdr:colOff>
      <xdr:row>75</xdr:row>
      <xdr:rowOff>13526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7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4653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6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決算額に係る一人当たり決算額については、令和２年国勢調査により類型が異動し、異動後の類似団体の中では人口が少ないこともあり扶助費、公債費、投資及び出資金、貸付金、普通建設事業費（うち新規整備）、普通建設事業費（うち更新整備）、災害復旧事業費を除き類似団体の上回る結果となった。歳出決算総額に係る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千円減額し</a:t>
          </a:r>
          <a:r>
            <a:rPr kumimoji="1" lang="en-US" altLang="ja-JP" sz="1300">
              <a:latin typeface="ＭＳ Ｐゴシック" panose="020B0600070205080204" pitchFamily="50" charset="-128"/>
              <a:ea typeface="ＭＳ Ｐゴシック" panose="020B0600070205080204" pitchFamily="50" charset="-128"/>
            </a:rPr>
            <a:t>1,145</a:t>
          </a:r>
          <a:r>
            <a:rPr kumimoji="1" lang="ja-JP" altLang="en-US" sz="1300">
              <a:latin typeface="ＭＳ Ｐゴシック" panose="020B0600070205080204" pitchFamily="50" charset="-128"/>
              <a:ea typeface="ＭＳ Ｐゴシック" panose="020B0600070205080204" pitchFamily="50" charset="-128"/>
            </a:rPr>
            <a:t>千円となったものの、震災からの復興・創生に係る事業経費が多額になっているため、類似団体と比較して一人当たりのコストが高い状況となっている。義務的経費は、前年度より</a:t>
          </a:r>
          <a:r>
            <a:rPr kumimoji="1" lang="en-US" altLang="ja-JP" sz="1300">
              <a:latin typeface="ＭＳ Ｐゴシック" panose="020B0600070205080204" pitchFamily="50" charset="-128"/>
              <a:ea typeface="ＭＳ Ｐゴシック" panose="020B0600070205080204" pitchFamily="50" charset="-128"/>
            </a:rPr>
            <a:t>7,300</a:t>
          </a:r>
          <a:r>
            <a:rPr kumimoji="1" lang="ja-JP" altLang="en-US" sz="1300">
              <a:latin typeface="ＭＳ Ｐゴシック" panose="020B0600070205080204" pitchFamily="50" charset="-128"/>
              <a:ea typeface="ＭＳ Ｐゴシック" panose="020B0600070205080204" pitchFamily="50" charset="-128"/>
            </a:rPr>
            <a:t>千円減額し、</a:t>
          </a:r>
          <a:r>
            <a:rPr kumimoji="1" lang="en-US" altLang="ja-JP" sz="1300">
              <a:latin typeface="ＭＳ Ｐゴシック" panose="020B0600070205080204" pitchFamily="50" charset="-128"/>
              <a:ea typeface="ＭＳ Ｐゴシック" panose="020B0600070205080204" pitchFamily="50" charset="-128"/>
            </a:rPr>
            <a:t>1,173,744</a:t>
          </a:r>
          <a:r>
            <a:rPr kumimoji="1" lang="ja-JP" altLang="en-US" sz="1300">
              <a:latin typeface="ＭＳ Ｐゴシック" panose="020B0600070205080204" pitchFamily="50" charset="-128"/>
              <a:ea typeface="ＭＳ Ｐゴシック" panose="020B0600070205080204" pitchFamily="50" charset="-128"/>
            </a:rPr>
            <a:t>千円となった。扶助費は子育て世帯臨時特別給付金事業の減額等により</a:t>
          </a:r>
          <a:r>
            <a:rPr kumimoji="1" lang="en-US" altLang="ja-JP" sz="1300">
              <a:latin typeface="ＭＳ Ｐゴシック" panose="020B0600070205080204" pitchFamily="50" charset="-128"/>
              <a:ea typeface="ＭＳ Ｐゴシック" panose="020B0600070205080204" pitchFamily="50" charset="-128"/>
            </a:rPr>
            <a:t>58,229</a:t>
          </a:r>
          <a:r>
            <a:rPr kumimoji="1" lang="ja-JP" altLang="en-US" sz="1300">
              <a:latin typeface="ＭＳ Ｐゴシック" panose="020B0600070205080204" pitchFamily="50" charset="-128"/>
              <a:ea typeface="ＭＳ Ｐゴシック" panose="020B0600070205080204" pitchFamily="50" charset="-128"/>
            </a:rPr>
            <a:t>千円減額したことで義務的経費全体では、前年度より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投資的経費は、前年度より</a:t>
          </a:r>
          <a:r>
            <a:rPr kumimoji="1" lang="en-US" altLang="ja-JP" sz="1300">
              <a:latin typeface="ＭＳ Ｐゴシック" panose="020B0600070205080204" pitchFamily="50" charset="-128"/>
              <a:ea typeface="ＭＳ Ｐゴシック" panose="020B0600070205080204" pitchFamily="50" charset="-128"/>
            </a:rPr>
            <a:t>412,722</a:t>
          </a:r>
          <a:r>
            <a:rPr kumimoji="1" lang="ja-JP" altLang="en-US" sz="1300">
              <a:latin typeface="ＭＳ Ｐゴシック" panose="020B0600070205080204" pitchFamily="50" charset="-128"/>
              <a:ea typeface="ＭＳ Ｐゴシック" panose="020B0600070205080204" pitchFamily="50" charset="-128"/>
            </a:rPr>
            <a:t>千円減少し</a:t>
          </a:r>
          <a:r>
            <a:rPr kumimoji="1" lang="en-US" altLang="ja-JP" sz="1300">
              <a:latin typeface="ＭＳ Ｐゴシック" panose="020B0600070205080204" pitchFamily="50" charset="-128"/>
              <a:ea typeface="ＭＳ Ｐゴシック" panose="020B0600070205080204" pitchFamily="50" charset="-128"/>
            </a:rPr>
            <a:t>645,234</a:t>
          </a:r>
          <a:r>
            <a:rPr kumimoji="1" lang="ja-JP" altLang="en-US" sz="1300">
              <a:latin typeface="ＭＳ Ｐゴシック" panose="020B0600070205080204" pitchFamily="50" charset="-128"/>
              <a:ea typeface="ＭＳ Ｐゴシック" panose="020B0600070205080204" pitchFamily="50" charset="-128"/>
            </a:rPr>
            <a:t>千円となった。普通建設事業費は、文化交流施設外構の完了等により単独事業費が</a:t>
          </a:r>
          <a:r>
            <a:rPr kumimoji="1" lang="en-US" altLang="ja-JP" sz="1300">
              <a:latin typeface="ＭＳ Ｐゴシック" panose="020B0600070205080204" pitchFamily="50" charset="-128"/>
              <a:ea typeface="ＭＳ Ｐゴシック" panose="020B0600070205080204" pitchFamily="50" charset="-128"/>
            </a:rPr>
            <a:t>195,924</a:t>
          </a:r>
          <a:r>
            <a:rPr kumimoji="1" lang="ja-JP" altLang="en-US" sz="1300">
              <a:latin typeface="ＭＳ Ｐゴシック" panose="020B0600070205080204" pitchFamily="50" charset="-128"/>
              <a:ea typeface="ＭＳ Ｐゴシック" panose="020B0600070205080204" pitchFamily="50" charset="-128"/>
            </a:rPr>
            <a:t>千円減少し、補助事業費において東町産業団地に係る復興道路整備の完了等により</a:t>
          </a:r>
          <a:r>
            <a:rPr kumimoji="1" lang="en-US" altLang="ja-JP" sz="1300">
              <a:latin typeface="ＭＳ Ｐゴシック" panose="020B0600070205080204" pitchFamily="50" charset="-128"/>
              <a:ea typeface="ＭＳ Ｐゴシック" panose="020B0600070205080204" pitchFamily="50" charset="-128"/>
            </a:rPr>
            <a:t>83,531</a:t>
          </a:r>
          <a:r>
            <a:rPr kumimoji="1" lang="ja-JP" altLang="en-US" sz="1300">
              <a:latin typeface="ＭＳ Ｐゴシック" panose="020B0600070205080204" pitchFamily="50" charset="-128"/>
              <a:ea typeface="ＭＳ Ｐゴシック" panose="020B0600070205080204" pitchFamily="50" charset="-128"/>
            </a:rPr>
            <a:t>千円減少したため総額で</a:t>
          </a:r>
          <a:r>
            <a:rPr kumimoji="1" lang="en-US" altLang="ja-JP" sz="1300">
              <a:latin typeface="ＭＳ Ｐゴシック" panose="020B0600070205080204" pitchFamily="50" charset="-128"/>
              <a:ea typeface="ＭＳ Ｐゴシック" panose="020B0600070205080204" pitchFamily="50" charset="-128"/>
            </a:rPr>
            <a:t>277,205</a:t>
          </a:r>
          <a:r>
            <a:rPr kumimoji="1" lang="ja-JP" altLang="en-US" sz="1300">
              <a:latin typeface="ＭＳ Ｐゴシック" panose="020B0600070205080204" pitchFamily="50" charset="-128"/>
              <a:ea typeface="ＭＳ Ｐゴシック" panose="020B0600070205080204" pitchFamily="50" charset="-128"/>
            </a:rPr>
            <a:t>千円減少した。　その他の経費は、前年度より</a:t>
          </a:r>
          <a:r>
            <a:rPr kumimoji="1" lang="en-US" altLang="ja-JP" sz="1300">
              <a:latin typeface="ＭＳ Ｐゴシック" panose="020B0600070205080204" pitchFamily="50" charset="-128"/>
              <a:ea typeface="ＭＳ Ｐゴシック" panose="020B0600070205080204" pitchFamily="50" charset="-128"/>
            </a:rPr>
            <a:t>1,432,350</a:t>
          </a:r>
          <a:r>
            <a:rPr kumimoji="1" lang="ja-JP" altLang="en-US" sz="1300">
              <a:latin typeface="ＭＳ Ｐゴシック" panose="020B0600070205080204" pitchFamily="50" charset="-128"/>
              <a:ea typeface="ＭＳ Ｐゴシック" panose="020B0600070205080204" pitchFamily="50" charset="-128"/>
            </a:rPr>
            <a:t>千円減少し</a:t>
          </a:r>
          <a:r>
            <a:rPr kumimoji="1" lang="en-US" altLang="ja-JP" sz="1300">
              <a:latin typeface="ＭＳ Ｐゴシック" panose="020B0600070205080204" pitchFamily="50" charset="-128"/>
              <a:ea typeface="ＭＳ Ｐゴシック" panose="020B0600070205080204" pitchFamily="50" charset="-128"/>
            </a:rPr>
            <a:t>4,897,047</a:t>
          </a:r>
          <a:r>
            <a:rPr kumimoji="1" lang="ja-JP" altLang="en-US" sz="1300">
              <a:latin typeface="ＭＳ Ｐゴシック" panose="020B0600070205080204" pitchFamily="50" charset="-128"/>
              <a:ea typeface="ＭＳ Ｐゴシック" panose="020B0600070205080204" pitchFamily="50" charset="-128"/>
            </a:rPr>
            <a:t>千円となりましたった。このうち補助費等において広野駅周辺整備事業駅舎改修に伴う事務的負担金の皆減により</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691,903</a:t>
          </a:r>
          <a:r>
            <a:rPr kumimoji="1" lang="ja-JP" altLang="en-US" sz="1300">
              <a:latin typeface="ＭＳ Ｐゴシック" panose="020B0600070205080204" pitchFamily="50" charset="-128"/>
              <a:ea typeface="ＭＳ Ｐゴシック" panose="020B0600070205080204" pitchFamily="50" charset="-128"/>
            </a:rPr>
            <a:t>千円となり、積立金は、公共施設等総合管理基金が減少したことで</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708,675</a:t>
          </a:r>
          <a:r>
            <a:rPr kumimoji="1" lang="ja-JP" altLang="en-US" sz="1300">
              <a:latin typeface="ＭＳ Ｐゴシック" panose="020B0600070205080204" pitchFamily="50" charset="-128"/>
              <a:ea typeface="ＭＳ Ｐゴシック" panose="020B0600070205080204" pitchFamily="50" charset="-128"/>
            </a:rPr>
            <a:t>千円となった。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4,608
4,552
58.69
5,977,811
5,276,375
589,369
3,913,307
1,195,324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6785</xdr:rowOff>
    </xdr:from>
    <xdr:to>
      <xdr:col>24</xdr:col>
      <xdr:colOff>62865</xdr:colOff>
      <xdr:row>39</xdr:row>
      <xdr:rowOff>157117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664635"/>
          <a:ext cx="1270" cy="117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160944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4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157117</xdr:rowOff>
    </xdr:from>
    <xdr:to>
      <xdr:col>24</xdr:col>
      <xdr:colOff>152400</xdr:colOff>
      <xdr:row>39</xdr:row>
      <xdr:rowOff>157117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124912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43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6785</xdr:rowOff>
    </xdr:from>
    <xdr:to>
      <xdr:col>24</xdr:col>
      <xdr:colOff>152400</xdr:colOff>
      <xdr:row>33</xdr:row>
      <xdr:rowOff>6785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66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150804</xdr:rowOff>
    </xdr:from>
    <xdr:to>
      <xdr:col>24</xdr:col>
      <xdr:colOff>63500</xdr:colOff>
      <xdr:row>35</xdr:row>
      <xdr:rowOff>42055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80104"/>
          <a:ext cx="8382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99984</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121557</xdr:rowOff>
    </xdr:from>
    <xdr:to>
      <xdr:col>24</xdr:col>
      <xdr:colOff>114300</xdr:colOff>
      <xdr:row>37</xdr:row>
      <xdr:rowOff>51707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134693</xdr:rowOff>
    </xdr:from>
    <xdr:to>
      <xdr:col>19</xdr:col>
      <xdr:colOff>177800</xdr:colOff>
      <xdr:row>34</xdr:row>
      <xdr:rowOff>150804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63993"/>
          <a:ext cx="8890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147139</xdr:rowOff>
    </xdr:from>
    <xdr:to>
      <xdr:col>20</xdr:col>
      <xdr:colOff>38100</xdr:colOff>
      <xdr:row>37</xdr:row>
      <xdr:rowOff>77289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68416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134693</xdr:rowOff>
    </xdr:from>
    <xdr:to>
      <xdr:col>15</xdr:col>
      <xdr:colOff>50800</xdr:colOff>
      <xdr:row>34</xdr:row>
      <xdr:rowOff>153416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63993"/>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12700</xdr:rowOff>
    </xdr:from>
    <xdr:to>
      <xdr:col>15</xdr:col>
      <xdr:colOff>101600</xdr:colOff>
      <xdr:row>37</xdr:row>
      <xdr:rowOff>114300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105427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97463</xdr:rowOff>
    </xdr:from>
    <xdr:to>
      <xdr:col>10</xdr:col>
      <xdr:colOff>114300</xdr:colOff>
      <xdr:row>34</xdr:row>
      <xdr:rowOff>153416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26763"/>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30661</xdr:rowOff>
    </xdr:from>
    <xdr:to>
      <xdr:col>10</xdr:col>
      <xdr:colOff>165100</xdr:colOff>
      <xdr:row>37</xdr:row>
      <xdr:rowOff>132261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123388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4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66366</xdr:rowOff>
    </xdr:from>
    <xdr:to>
      <xdr:col>6</xdr:col>
      <xdr:colOff>38100</xdr:colOff>
      <xdr:row>30</xdr:row>
      <xdr:rowOff>167966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20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13043</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49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162705</xdr:rowOff>
    </xdr:from>
    <xdr:to>
      <xdr:col>24</xdr:col>
      <xdr:colOff>114300</xdr:colOff>
      <xdr:row>35</xdr:row>
      <xdr:rowOff>92855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14132</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100004</xdr:rowOff>
    </xdr:from>
    <xdr:to>
      <xdr:col>20</xdr:col>
      <xdr:colOff>38100</xdr:colOff>
      <xdr:row>35</xdr:row>
      <xdr:rowOff>30154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46681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83893</xdr:rowOff>
    </xdr:from>
    <xdr:to>
      <xdr:col>15</xdr:col>
      <xdr:colOff>101600</xdr:colOff>
      <xdr:row>35</xdr:row>
      <xdr:rowOff>14043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30570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102616</xdr:rowOff>
    </xdr:from>
    <xdr:to>
      <xdr:col>10</xdr:col>
      <xdr:colOff>165100</xdr:colOff>
      <xdr:row>35</xdr:row>
      <xdr:rowOff>32766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49293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46663</xdr:rowOff>
    </xdr:from>
    <xdr:to>
      <xdr:col>6</xdr:col>
      <xdr:colOff>38100</xdr:colOff>
      <xdr:row>34</xdr:row>
      <xdr:rowOff>148263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139390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9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42178</xdr:rowOff>
    </xdr:from>
    <xdr:to>
      <xdr:col>24</xdr:col>
      <xdr:colOff>63500</xdr:colOff>
      <xdr:row>58</xdr:row>
      <xdr:rowOff>726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14828"/>
          <a:ext cx="838200" cy="1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42178</xdr:rowOff>
    </xdr:from>
    <xdr:to>
      <xdr:col>19</xdr:col>
      <xdr:colOff>177800</xdr:colOff>
      <xdr:row>58</xdr:row>
      <xdr:rowOff>21205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14828"/>
          <a:ext cx="889000" cy="15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157427</xdr:rowOff>
    </xdr:from>
    <xdr:to>
      <xdr:col>15</xdr:col>
      <xdr:colOff>50800</xdr:colOff>
      <xdr:row>58</xdr:row>
      <xdr:rowOff>21205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0077"/>
          <a:ext cx="889000" cy="3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157427</xdr:rowOff>
    </xdr:from>
    <xdr:to>
      <xdr:col>10</xdr:col>
      <xdr:colOff>114300</xdr:colOff>
      <xdr:row>58</xdr:row>
      <xdr:rowOff>48836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0077"/>
          <a:ext cx="889000" cy="6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128986</xdr:rowOff>
    </xdr:from>
    <xdr:to>
      <xdr:col>10</xdr:col>
      <xdr:colOff>165100</xdr:colOff>
      <xdr:row>58</xdr:row>
      <xdr:rowOff>59136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50263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9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108851</xdr:rowOff>
    </xdr:from>
    <xdr:to>
      <xdr:col>6</xdr:col>
      <xdr:colOff>38100</xdr:colOff>
      <xdr:row>58</xdr:row>
      <xdr:rowOff>39001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55528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121376</xdr:rowOff>
    </xdr:from>
    <xdr:to>
      <xdr:col>24</xdr:col>
      <xdr:colOff>114300</xdr:colOff>
      <xdr:row>58</xdr:row>
      <xdr:rowOff>51526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80753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162828</xdr:rowOff>
    </xdr:from>
    <xdr:to>
      <xdr:col>20</xdr:col>
      <xdr:colOff>38100</xdr:colOff>
      <xdr:row>57</xdr:row>
      <xdr:rowOff>92978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109505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3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141855</xdr:rowOff>
    </xdr:from>
    <xdr:to>
      <xdr:col>15</xdr:col>
      <xdr:colOff>101600</xdr:colOff>
      <xdr:row>58</xdr:row>
      <xdr:rowOff>72005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88532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106627</xdr:rowOff>
    </xdr:from>
    <xdr:to>
      <xdr:col>10</xdr:col>
      <xdr:colOff>165100</xdr:colOff>
      <xdr:row>58</xdr:row>
      <xdr:rowOff>36777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53304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169486</xdr:rowOff>
    </xdr:from>
    <xdr:to>
      <xdr:col>6</xdr:col>
      <xdr:colOff>38100</xdr:colOff>
      <xdr:row>58</xdr:row>
      <xdr:rowOff>99636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90763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3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1660</xdr:rowOff>
    </xdr:from>
    <xdr:to>
      <xdr:col>24</xdr:col>
      <xdr:colOff>63500</xdr:colOff>
      <xdr:row>75</xdr:row>
      <xdr:rowOff>106404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60410"/>
          <a:ext cx="838200" cy="10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142529</xdr:rowOff>
    </xdr:from>
    <xdr:to>
      <xdr:col>19</xdr:col>
      <xdr:colOff>177800</xdr:colOff>
      <xdr:row>75</xdr:row>
      <xdr:rowOff>106404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829829"/>
          <a:ext cx="889000" cy="1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142529</xdr:rowOff>
    </xdr:from>
    <xdr:to>
      <xdr:col>15</xdr:col>
      <xdr:colOff>50800</xdr:colOff>
      <xdr:row>75</xdr:row>
      <xdr:rowOff>87854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829829"/>
          <a:ext cx="889000" cy="1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87854</xdr:rowOff>
    </xdr:from>
    <xdr:to>
      <xdr:col>10</xdr:col>
      <xdr:colOff>114300</xdr:colOff>
      <xdr:row>75</xdr:row>
      <xdr:rowOff>89745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46604"/>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66915</xdr:rowOff>
    </xdr:from>
    <xdr:to>
      <xdr:col>10</xdr:col>
      <xdr:colOff>165100</xdr:colOff>
      <xdr:row>75</xdr:row>
      <xdr:rowOff>168514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159641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1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58622</xdr:rowOff>
    </xdr:from>
    <xdr:to>
      <xdr:col>6</xdr:col>
      <xdr:colOff>38100</xdr:colOff>
      <xdr:row>73</xdr:row>
      <xdr:rowOff>160222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5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5299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34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122310</xdr:rowOff>
    </xdr:from>
    <xdr:to>
      <xdr:col>24</xdr:col>
      <xdr:colOff>114300</xdr:colOff>
      <xdr:row>75</xdr:row>
      <xdr:rowOff>52460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0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145187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6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55604</xdr:rowOff>
    </xdr:from>
    <xdr:to>
      <xdr:col>20</xdr:col>
      <xdr:colOff>38100</xdr:colOff>
      <xdr:row>75</xdr:row>
      <xdr:rowOff>157204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1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148331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0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91729</xdr:rowOff>
    </xdr:from>
    <xdr:to>
      <xdr:col>15</xdr:col>
      <xdr:colOff>101600</xdr:colOff>
      <xdr:row>75</xdr:row>
      <xdr:rowOff>21879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7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38406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5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37054</xdr:rowOff>
    </xdr:from>
    <xdr:to>
      <xdr:col>10</xdr:col>
      <xdr:colOff>165100</xdr:colOff>
      <xdr:row>75</xdr:row>
      <xdr:rowOff>138654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8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155181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67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38945</xdr:rowOff>
    </xdr:from>
    <xdr:to>
      <xdr:col>6</xdr:col>
      <xdr:colOff>38100</xdr:colOff>
      <xdr:row>75</xdr:row>
      <xdr:rowOff>140545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8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131672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9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128513</xdr:rowOff>
    </xdr:from>
    <xdr:to>
      <xdr:col>24</xdr:col>
      <xdr:colOff>63500</xdr:colOff>
      <xdr:row>95</xdr:row>
      <xdr:rowOff>130015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16263"/>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130015</xdr:rowOff>
    </xdr:from>
    <xdr:to>
      <xdr:col>19</xdr:col>
      <xdr:colOff>177800</xdr:colOff>
      <xdr:row>95</xdr:row>
      <xdr:rowOff>149720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17765"/>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149720</xdr:rowOff>
    </xdr:from>
    <xdr:to>
      <xdr:col>15</xdr:col>
      <xdr:colOff>50800</xdr:colOff>
      <xdr:row>96</xdr:row>
      <xdr:rowOff>80835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37470"/>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80835</xdr:rowOff>
    </xdr:from>
    <xdr:to>
      <xdr:col>10</xdr:col>
      <xdr:colOff>114300</xdr:colOff>
      <xdr:row>96</xdr:row>
      <xdr:rowOff>115210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40035"/>
          <a:ext cx="889000" cy="3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94509</xdr:rowOff>
    </xdr:from>
    <xdr:to>
      <xdr:col>10</xdr:col>
      <xdr:colOff>165100</xdr:colOff>
      <xdr:row>96</xdr:row>
      <xdr:rowOff>24659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38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157640</xdr:rowOff>
    </xdr:from>
    <xdr:to>
      <xdr:col>6</xdr:col>
      <xdr:colOff>38100</xdr:colOff>
      <xdr:row>93</xdr:row>
      <xdr:rowOff>87790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593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104317</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570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77713</xdr:rowOff>
    </xdr:from>
    <xdr:to>
      <xdr:col>24</xdr:col>
      <xdr:colOff>114300</xdr:colOff>
      <xdr:row>96</xdr:row>
      <xdr:rowOff>7863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100590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1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79215</xdr:rowOff>
    </xdr:from>
    <xdr:to>
      <xdr:col>20</xdr:col>
      <xdr:colOff>38100</xdr:colOff>
      <xdr:row>96</xdr:row>
      <xdr:rowOff>9365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25892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14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98920</xdr:rowOff>
    </xdr:from>
    <xdr:to>
      <xdr:col>15</xdr:col>
      <xdr:colOff>101600</xdr:colOff>
      <xdr:row>96</xdr:row>
      <xdr:rowOff>29070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45597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30035</xdr:rowOff>
    </xdr:from>
    <xdr:to>
      <xdr:col>10</xdr:col>
      <xdr:colOff>165100</xdr:colOff>
      <xdr:row>96</xdr:row>
      <xdr:rowOff>131635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8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64410</xdr:rowOff>
    </xdr:from>
    <xdr:to>
      <xdr:col>6</xdr:col>
      <xdr:colOff>38100</xdr:colOff>
      <xdr:row>96</xdr:row>
      <xdr:rowOff>166010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157137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154178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6326378"/>
          <a:ext cx="1270" cy="40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51198</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7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100855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154178</xdr:rowOff>
    </xdr:from>
    <xdr:to>
      <xdr:col>55</xdr:col>
      <xdr:colOff>88900</xdr:colOff>
      <xdr:row>36</xdr:row>
      <xdr:rowOff>154178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32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109347</xdr:rowOff>
    </xdr:from>
    <xdr:to>
      <xdr:col>55</xdr:col>
      <xdr:colOff>0</xdr:colOff>
      <xdr:row>38</xdr:row>
      <xdr:rowOff>111633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244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95648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107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117221</xdr:rowOff>
    </xdr:from>
    <xdr:to>
      <xdr:col>55</xdr:col>
      <xdr:colOff>50800</xdr:colOff>
      <xdr:row>39</xdr:row>
      <xdr:rowOff>47371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3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36957</xdr:rowOff>
    </xdr:from>
    <xdr:to>
      <xdr:col>50</xdr:col>
      <xdr:colOff>114300</xdr:colOff>
      <xdr:row>38</xdr:row>
      <xdr:rowOff>111633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380607"/>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118110</xdr:rowOff>
    </xdr:from>
    <xdr:to>
      <xdr:col>50</xdr:col>
      <xdr:colOff>165100</xdr:colOff>
      <xdr:row>39</xdr:row>
      <xdr:rowOff>48260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39387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2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52959</xdr:rowOff>
    </xdr:from>
    <xdr:to>
      <xdr:col>45</xdr:col>
      <xdr:colOff>177800</xdr:colOff>
      <xdr:row>37</xdr:row>
      <xdr:rowOff>36957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367909"/>
          <a:ext cx="889000" cy="10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112395</xdr:rowOff>
    </xdr:from>
    <xdr:to>
      <xdr:col>46</xdr:col>
      <xdr:colOff>38100</xdr:colOff>
      <xdr:row>39</xdr:row>
      <xdr:rowOff>42545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33672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2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52959</xdr:rowOff>
    </xdr:from>
    <xdr:to>
      <xdr:col>41</xdr:col>
      <xdr:colOff>50800</xdr:colOff>
      <xdr:row>31</xdr:row>
      <xdr:rowOff>67818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36790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33528</xdr:rowOff>
    </xdr:from>
    <xdr:to>
      <xdr:col>41</xdr:col>
      <xdr:colOff>101600</xdr:colOff>
      <xdr:row>38</xdr:row>
      <xdr:rowOff>135128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126255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67183</xdr:rowOff>
    </xdr:from>
    <xdr:to>
      <xdr:col>36</xdr:col>
      <xdr:colOff>165100</xdr:colOff>
      <xdr:row>36</xdr:row>
      <xdr:rowOff>168783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3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159910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58547</xdr:rowOff>
    </xdr:from>
    <xdr:to>
      <xdr:col>55</xdr:col>
      <xdr:colOff>50800</xdr:colOff>
      <xdr:row>38</xdr:row>
      <xdr:rowOff>160147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17924</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6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60833</xdr:rowOff>
    </xdr:from>
    <xdr:to>
      <xdr:col>50</xdr:col>
      <xdr:colOff>165100</xdr:colOff>
      <xdr:row>38</xdr:row>
      <xdr:rowOff>162433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7510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351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157607</xdr:rowOff>
    </xdr:from>
    <xdr:to>
      <xdr:col>46</xdr:col>
      <xdr:colOff>38100</xdr:colOff>
      <xdr:row>37</xdr:row>
      <xdr:rowOff>87757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104284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2159</xdr:rowOff>
    </xdr:from>
    <xdr:to>
      <xdr:col>41</xdr:col>
      <xdr:colOff>101600</xdr:colOff>
      <xdr:row>31</xdr:row>
      <xdr:rowOff>103759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31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120286</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594111" y="509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17018</xdr:rowOff>
    </xdr:from>
    <xdr:to>
      <xdr:col>36</xdr:col>
      <xdr:colOff>165100</xdr:colOff>
      <xdr:row>31</xdr:row>
      <xdr:rowOff>118618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3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135145</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05111" y="51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118494</xdr:rowOff>
    </xdr:from>
    <xdr:to>
      <xdr:col>55</xdr:col>
      <xdr:colOff>0</xdr:colOff>
      <xdr:row>54</xdr:row>
      <xdr:rowOff>1747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205344"/>
          <a:ext cx="838200" cy="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1663</xdr:rowOff>
    </xdr:from>
    <xdr:to>
      <xdr:col>50</xdr:col>
      <xdr:colOff>114300</xdr:colOff>
      <xdr:row>53</xdr:row>
      <xdr:rowOff>118494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088513"/>
          <a:ext cx="889000" cy="1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1663</xdr:rowOff>
    </xdr:from>
    <xdr:to>
      <xdr:col>45</xdr:col>
      <xdr:colOff>177800</xdr:colOff>
      <xdr:row>53</xdr:row>
      <xdr:rowOff>91023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088513"/>
          <a:ext cx="889000" cy="8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91023</xdr:rowOff>
    </xdr:from>
    <xdr:to>
      <xdr:col>41</xdr:col>
      <xdr:colOff>50800</xdr:colOff>
      <xdr:row>54</xdr:row>
      <xdr:rowOff>70976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177873"/>
          <a:ext cx="889000" cy="1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167805</xdr:rowOff>
    </xdr:from>
    <xdr:to>
      <xdr:col>41</xdr:col>
      <xdr:colOff>101600</xdr:colOff>
      <xdr:row>57</xdr:row>
      <xdr:rowOff>97955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89082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140426</xdr:rowOff>
    </xdr:from>
    <xdr:to>
      <xdr:col>36</xdr:col>
      <xdr:colOff>165100</xdr:colOff>
      <xdr:row>54</xdr:row>
      <xdr:rowOff>70576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22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87103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900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122397</xdr:rowOff>
    </xdr:from>
    <xdr:to>
      <xdr:col>55</xdr:col>
      <xdr:colOff>50800</xdr:colOff>
      <xdr:row>54</xdr:row>
      <xdr:rowOff>52547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145274</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06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67694</xdr:rowOff>
    </xdr:from>
    <xdr:to>
      <xdr:col>50</xdr:col>
      <xdr:colOff>165100</xdr:colOff>
      <xdr:row>53</xdr:row>
      <xdr:rowOff>169294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1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14371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892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122313</xdr:rowOff>
    </xdr:from>
    <xdr:to>
      <xdr:col>46</xdr:col>
      <xdr:colOff>38100</xdr:colOff>
      <xdr:row>53</xdr:row>
      <xdr:rowOff>52463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0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68990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81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40223</xdr:rowOff>
    </xdr:from>
    <xdr:to>
      <xdr:col>41</xdr:col>
      <xdr:colOff>101600</xdr:colOff>
      <xdr:row>53</xdr:row>
      <xdr:rowOff>141823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1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158350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890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20176</xdr:rowOff>
    </xdr:from>
    <xdr:to>
      <xdr:col>36</xdr:col>
      <xdr:colOff>165100</xdr:colOff>
      <xdr:row>54</xdr:row>
      <xdr:rowOff>121776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112903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37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60943</xdr:rowOff>
    </xdr:from>
    <xdr:to>
      <xdr:col>55</xdr:col>
      <xdr:colOff>0</xdr:colOff>
      <xdr:row>75</xdr:row>
      <xdr:rowOff>85961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233893"/>
          <a:ext cx="838200" cy="7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60943</xdr:rowOff>
    </xdr:from>
    <xdr:to>
      <xdr:col>50</xdr:col>
      <xdr:colOff>114300</xdr:colOff>
      <xdr:row>75</xdr:row>
      <xdr:rowOff>72446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233893"/>
          <a:ext cx="889000" cy="69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72446</xdr:rowOff>
    </xdr:from>
    <xdr:to>
      <xdr:col>45</xdr:col>
      <xdr:colOff>177800</xdr:colOff>
      <xdr:row>76</xdr:row>
      <xdr:rowOff>53262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931196"/>
          <a:ext cx="889000" cy="15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27978</xdr:rowOff>
    </xdr:from>
    <xdr:to>
      <xdr:col>41</xdr:col>
      <xdr:colOff>50800</xdr:colOff>
      <xdr:row>76</xdr:row>
      <xdr:rowOff>53262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058178"/>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69405</xdr:rowOff>
    </xdr:from>
    <xdr:to>
      <xdr:col>41</xdr:col>
      <xdr:colOff>101600</xdr:colOff>
      <xdr:row>76</xdr:row>
      <xdr:rowOff>171005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0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162132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9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36075</xdr:rowOff>
    </xdr:from>
    <xdr:to>
      <xdr:col>36</xdr:col>
      <xdr:colOff>165100</xdr:colOff>
      <xdr:row>74</xdr:row>
      <xdr:rowOff>137675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7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154202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49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35161</xdr:rowOff>
    </xdr:from>
    <xdr:to>
      <xdr:col>55</xdr:col>
      <xdr:colOff>50800</xdr:colOff>
      <xdr:row>75</xdr:row>
      <xdr:rowOff>136761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8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58038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7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10143</xdr:rowOff>
    </xdr:from>
    <xdr:to>
      <xdr:col>50</xdr:col>
      <xdr:colOff>165100</xdr:colOff>
      <xdr:row>71</xdr:row>
      <xdr:rowOff>111743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1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128270</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195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21646</xdr:rowOff>
    </xdr:from>
    <xdr:to>
      <xdr:col>46</xdr:col>
      <xdr:colOff>38100</xdr:colOff>
      <xdr:row>75</xdr:row>
      <xdr:rowOff>123246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8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139773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6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2462</xdr:rowOff>
    </xdr:from>
    <xdr:to>
      <xdr:col>41</xdr:col>
      <xdr:colOff>101600</xdr:colOff>
      <xdr:row>76</xdr:row>
      <xdr:rowOff>104062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120589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148628</xdr:rowOff>
    </xdr:from>
    <xdr:to>
      <xdr:col>36</xdr:col>
      <xdr:colOff>165100</xdr:colOff>
      <xdr:row>76</xdr:row>
      <xdr:rowOff>78778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69905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39937</xdr:rowOff>
    </xdr:from>
    <xdr:to>
      <xdr:col>55</xdr:col>
      <xdr:colOff>0</xdr:colOff>
      <xdr:row>97</xdr:row>
      <xdr:rowOff>81356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70587"/>
          <a:ext cx="838200" cy="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39937</xdr:rowOff>
    </xdr:from>
    <xdr:to>
      <xdr:col>50</xdr:col>
      <xdr:colOff>114300</xdr:colOff>
      <xdr:row>97</xdr:row>
      <xdr:rowOff>122069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70587"/>
          <a:ext cx="889000" cy="8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106521</xdr:rowOff>
    </xdr:from>
    <xdr:to>
      <xdr:col>45</xdr:col>
      <xdr:colOff>177800</xdr:colOff>
      <xdr:row>97</xdr:row>
      <xdr:rowOff>122069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37171"/>
          <a:ext cx="889000" cy="1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49977</xdr:rowOff>
    </xdr:from>
    <xdr:to>
      <xdr:col>41</xdr:col>
      <xdr:colOff>50800</xdr:colOff>
      <xdr:row>97</xdr:row>
      <xdr:rowOff>106521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80627"/>
          <a:ext cx="889000" cy="5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15867</xdr:rowOff>
    </xdr:from>
    <xdr:to>
      <xdr:col>41</xdr:col>
      <xdr:colOff>101600</xdr:colOff>
      <xdr:row>98</xdr:row>
      <xdr:rowOff>117467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81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108594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91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18512</xdr:rowOff>
    </xdr:from>
    <xdr:to>
      <xdr:col>36</xdr:col>
      <xdr:colOff>165100</xdr:colOff>
      <xdr:row>97</xdr:row>
      <xdr:rowOff>120112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4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111239</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4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30556</xdr:rowOff>
    </xdr:from>
    <xdr:to>
      <xdr:col>55</xdr:col>
      <xdr:colOff>50800</xdr:colOff>
      <xdr:row>97</xdr:row>
      <xdr:rowOff>132156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53433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160587</xdr:rowOff>
    </xdr:from>
    <xdr:to>
      <xdr:col>50</xdr:col>
      <xdr:colOff>165100</xdr:colOff>
      <xdr:row>97</xdr:row>
      <xdr:rowOff>90737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107264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71269</xdr:rowOff>
    </xdr:from>
    <xdr:to>
      <xdr:col>46</xdr:col>
      <xdr:colOff>38100</xdr:colOff>
      <xdr:row>98</xdr:row>
      <xdr:rowOff>1419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17946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7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55721</xdr:rowOff>
    </xdr:from>
    <xdr:to>
      <xdr:col>41</xdr:col>
      <xdr:colOff>101600</xdr:colOff>
      <xdr:row>97</xdr:row>
      <xdr:rowOff>157321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2398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6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170627</xdr:rowOff>
    </xdr:from>
    <xdr:to>
      <xdr:col>36</xdr:col>
      <xdr:colOff>165100</xdr:colOff>
      <xdr:row>97</xdr:row>
      <xdr:rowOff>100777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117304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0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89049</xdr:rowOff>
    </xdr:from>
    <xdr:to>
      <xdr:col>85</xdr:col>
      <xdr:colOff>127000</xdr:colOff>
      <xdr:row>36</xdr:row>
      <xdr:rowOff>150477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89799"/>
          <a:ext cx="838200" cy="2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137022</xdr:rowOff>
    </xdr:from>
    <xdr:to>
      <xdr:col>81</xdr:col>
      <xdr:colOff>50800</xdr:colOff>
      <xdr:row>36</xdr:row>
      <xdr:rowOff>150477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09222"/>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137022</xdr:rowOff>
    </xdr:from>
    <xdr:to>
      <xdr:col>76</xdr:col>
      <xdr:colOff>114300</xdr:colOff>
      <xdr:row>37</xdr:row>
      <xdr:rowOff>67266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09222"/>
          <a:ext cx="889000" cy="1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149628</xdr:rowOff>
    </xdr:from>
    <xdr:to>
      <xdr:col>71</xdr:col>
      <xdr:colOff>177800</xdr:colOff>
      <xdr:row>37</xdr:row>
      <xdr:rowOff>67266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21828"/>
          <a:ext cx="889000" cy="8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158052</xdr:rowOff>
    </xdr:from>
    <xdr:to>
      <xdr:col>67</xdr:col>
      <xdr:colOff>101600</xdr:colOff>
      <xdr:row>34</xdr:row>
      <xdr:rowOff>88202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581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104729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59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38249</xdr:rowOff>
    </xdr:from>
    <xdr:to>
      <xdr:col>85</xdr:col>
      <xdr:colOff>177800</xdr:colOff>
      <xdr:row>35</xdr:row>
      <xdr:rowOff>139849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61126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9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99677</xdr:rowOff>
    </xdr:from>
    <xdr:to>
      <xdr:col>81</xdr:col>
      <xdr:colOff>101600</xdr:colOff>
      <xdr:row>37</xdr:row>
      <xdr:rowOff>29827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46354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86222</xdr:rowOff>
    </xdr:from>
    <xdr:to>
      <xdr:col>76</xdr:col>
      <xdr:colOff>165100</xdr:colOff>
      <xdr:row>37</xdr:row>
      <xdr:rowOff>16372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32899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3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16466</xdr:rowOff>
    </xdr:from>
    <xdr:to>
      <xdr:col>72</xdr:col>
      <xdr:colOff>38100</xdr:colOff>
      <xdr:row>37</xdr:row>
      <xdr:rowOff>118066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98828</xdr:rowOff>
    </xdr:from>
    <xdr:to>
      <xdr:col>67</xdr:col>
      <xdr:colOff>101600</xdr:colOff>
      <xdr:row>37</xdr:row>
      <xdr:rowOff>28978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20105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82919</xdr:rowOff>
    </xdr:from>
    <xdr:to>
      <xdr:col>85</xdr:col>
      <xdr:colOff>127000</xdr:colOff>
      <xdr:row>57</xdr:row>
      <xdr:rowOff>114019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55569"/>
          <a:ext cx="8382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80382</xdr:rowOff>
    </xdr:from>
    <xdr:to>
      <xdr:col>81</xdr:col>
      <xdr:colOff>50800</xdr:colOff>
      <xdr:row>57</xdr:row>
      <xdr:rowOff>114019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81582"/>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80382</xdr:rowOff>
    </xdr:from>
    <xdr:to>
      <xdr:col>76</xdr:col>
      <xdr:colOff>114300</xdr:colOff>
      <xdr:row>57</xdr:row>
      <xdr:rowOff>137113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81582"/>
          <a:ext cx="889000" cy="2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137113</xdr:rowOff>
    </xdr:from>
    <xdr:to>
      <xdr:col>71</xdr:col>
      <xdr:colOff>177800</xdr:colOff>
      <xdr:row>57</xdr:row>
      <xdr:rowOff>151104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09763"/>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111032</xdr:rowOff>
    </xdr:from>
    <xdr:to>
      <xdr:col>72</xdr:col>
      <xdr:colOff>38100</xdr:colOff>
      <xdr:row>58</xdr:row>
      <xdr:rowOff>41182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32309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87264</xdr:rowOff>
    </xdr:from>
    <xdr:to>
      <xdr:col>67</xdr:col>
      <xdr:colOff>101600</xdr:colOff>
      <xdr:row>57</xdr:row>
      <xdr:rowOff>17414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8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33941</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46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32119</xdr:rowOff>
    </xdr:from>
    <xdr:to>
      <xdr:col>85</xdr:col>
      <xdr:colOff>177800</xdr:colOff>
      <xdr:row>57</xdr:row>
      <xdr:rowOff>133719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54996</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5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63219</xdr:rowOff>
    </xdr:from>
    <xdr:to>
      <xdr:col>81</xdr:col>
      <xdr:colOff>101600</xdr:colOff>
      <xdr:row>57</xdr:row>
      <xdr:rowOff>164819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9896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1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29582</xdr:rowOff>
    </xdr:from>
    <xdr:to>
      <xdr:col>76</xdr:col>
      <xdr:colOff>165100</xdr:colOff>
      <xdr:row>56</xdr:row>
      <xdr:rowOff>131182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147709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0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86313</xdr:rowOff>
    </xdr:from>
    <xdr:to>
      <xdr:col>72</xdr:col>
      <xdr:colOff>38100</xdr:colOff>
      <xdr:row>58</xdr:row>
      <xdr:rowOff>16463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32990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100304</xdr:rowOff>
    </xdr:from>
    <xdr:to>
      <xdr:col>67</xdr:col>
      <xdr:colOff>101600</xdr:colOff>
      <xdr:row>58</xdr:row>
      <xdr:rowOff>30454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21581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7085</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80185"/>
          <a:ext cx="838200" cy="1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35536</xdr:rowOff>
    </xdr:from>
    <xdr:to>
      <xdr:col>81</xdr:col>
      <xdr:colOff>50800</xdr:colOff>
      <xdr:row>78</xdr:row>
      <xdr:rowOff>7085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37186"/>
          <a:ext cx="889000" cy="1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35536</xdr:rowOff>
    </xdr:from>
    <xdr:to>
      <xdr:col>76</xdr:col>
      <xdr:colOff>114300</xdr:colOff>
      <xdr:row>78</xdr:row>
      <xdr:rowOff>30040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37186"/>
          <a:ext cx="889000" cy="1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30040</xdr:rowOff>
    </xdr:from>
    <xdr:to>
      <xdr:col>71</xdr:col>
      <xdr:colOff>177800</xdr:colOff>
      <xdr:row>78</xdr:row>
      <xdr:rowOff>41273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03140"/>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28728</xdr:rowOff>
    </xdr:from>
    <xdr:to>
      <xdr:col>72</xdr:col>
      <xdr:colOff>38100</xdr:colOff>
      <xdr:row>78</xdr:row>
      <xdr:rowOff>130328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121455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7756</xdr:rowOff>
    </xdr:from>
    <xdr:to>
      <xdr:col>67</xdr:col>
      <xdr:colOff>101600</xdr:colOff>
      <xdr:row>78</xdr:row>
      <xdr:rowOff>109356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8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100483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47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127735</xdr:rowOff>
    </xdr:from>
    <xdr:to>
      <xdr:col>81</xdr:col>
      <xdr:colOff>101600</xdr:colOff>
      <xdr:row>78</xdr:row>
      <xdr:rowOff>57885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74412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0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156186</xdr:rowOff>
    </xdr:from>
    <xdr:to>
      <xdr:col>76</xdr:col>
      <xdr:colOff>165100</xdr:colOff>
      <xdr:row>77</xdr:row>
      <xdr:rowOff>86336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102863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150690</xdr:rowOff>
    </xdr:from>
    <xdr:to>
      <xdr:col>72</xdr:col>
      <xdr:colOff>38100</xdr:colOff>
      <xdr:row>78</xdr:row>
      <xdr:rowOff>80840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97367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161923</xdr:rowOff>
    </xdr:from>
    <xdr:to>
      <xdr:col>67</xdr:col>
      <xdr:colOff>101600</xdr:colOff>
      <xdr:row>78</xdr:row>
      <xdr:rowOff>92073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108600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112258</xdr:rowOff>
    </xdr:from>
    <xdr:to>
      <xdr:col>85</xdr:col>
      <xdr:colOff>127000</xdr:colOff>
      <xdr:row>97</xdr:row>
      <xdr:rowOff>123940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42908"/>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101738</xdr:rowOff>
    </xdr:from>
    <xdr:to>
      <xdr:col>81</xdr:col>
      <xdr:colOff>50800</xdr:colOff>
      <xdr:row>97</xdr:row>
      <xdr:rowOff>112258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32388"/>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100047</xdr:rowOff>
    </xdr:from>
    <xdr:to>
      <xdr:col>76</xdr:col>
      <xdr:colOff>114300</xdr:colOff>
      <xdr:row>97</xdr:row>
      <xdr:rowOff>101738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3069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99467</xdr:rowOff>
    </xdr:from>
    <xdr:to>
      <xdr:col>71</xdr:col>
      <xdr:colOff>177800</xdr:colOff>
      <xdr:row>97</xdr:row>
      <xdr:rowOff>100047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30117"/>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99923</xdr:rowOff>
    </xdr:from>
    <xdr:to>
      <xdr:col>72</xdr:col>
      <xdr:colOff>38100</xdr:colOff>
      <xdr:row>97</xdr:row>
      <xdr:rowOff>30073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46600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16703</xdr:rowOff>
    </xdr:from>
    <xdr:to>
      <xdr:col>67</xdr:col>
      <xdr:colOff>101600</xdr:colOff>
      <xdr:row>94</xdr:row>
      <xdr:rowOff>118303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13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134830</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590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73140</xdr:rowOff>
    </xdr:from>
    <xdr:to>
      <xdr:col>85</xdr:col>
      <xdr:colOff>177800</xdr:colOff>
      <xdr:row>98</xdr:row>
      <xdr:rowOff>3290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51567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61458</xdr:rowOff>
    </xdr:from>
    <xdr:to>
      <xdr:col>81</xdr:col>
      <xdr:colOff>101600</xdr:colOff>
      <xdr:row>97</xdr:row>
      <xdr:rowOff>163058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154185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50938</xdr:rowOff>
    </xdr:from>
    <xdr:to>
      <xdr:col>76</xdr:col>
      <xdr:colOff>165100</xdr:colOff>
      <xdr:row>97</xdr:row>
      <xdr:rowOff>152538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7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49247</xdr:rowOff>
    </xdr:from>
    <xdr:to>
      <xdr:col>72</xdr:col>
      <xdr:colOff>38100</xdr:colOff>
      <xdr:row>97</xdr:row>
      <xdr:rowOff>150847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141974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48667</xdr:rowOff>
    </xdr:from>
    <xdr:to>
      <xdr:col>67</xdr:col>
      <xdr:colOff>101600</xdr:colOff>
      <xdr:row>97</xdr:row>
      <xdr:rowOff>150267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141394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152603</xdr:rowOff>
    </xdr:from>
    <xdr:to>
      <xdr:col>102</xdr:col>
      <xdr:colOff>165100</xdr:colOff>
      <xdr:row>39</xdr:row>
      <xdr:rowOff>82753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6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138240</xdr:rowOff>
    </xdr:from>
    <xdr:to>
      <xdr:col>98</xdr:col>
      <xdr:colOff>38100</xdr:colOff>
      <xdr:row>39</xdr:row>
      <xdr:rowOff>68390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84917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決算額に係る一人当たり決算額については、令和２年国勢調査により類型が異動し、異動後の類似団体の中では人口が少ないこともあり公債費及び災害復旧費、諸支出金を除き類似団体の平均を上回る結果となった。総務費については、前年度と比較しに大幅に減少したが、類似団体平均に比べ高い水準が続いており、本年度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284,333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％減少した。減少の要因は、公共施設等総合管理基金積立金の減、広野駅周辺整備事業の減少が主な要因である。民生費については、住民一人当たり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18,328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％増加し、類似団体平均に比べ高い水準で推移している。増加の要因は、価格高騰重点支援給付金補助金の増加である。商工費については、前年度と比較して</a:t>
          </a:r>
          <a:r>
            <a:rPr kumimoji="1" lang="en-US" altLang="ja-JP" sz="1300">
              <a:latin typeface="ＭＳ Ｐゴシック" panose="020B0600070205080204" pitchFamily="50" charset="-128"/>
              <a:ea typeface="ＭＳ Ｐゴシック" panose="020B0600070205080204" pitchFamily="50" charset="-128"/>
            </a:rPr>
            <a:t>77,736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55.6</a:t>
          </a:r>
          <a:r>
            <a:rPr kumimoji="1" lang="ja-JP" altLang="en-US" sz="1300">
              <a:latin typeface="ＭＳ Ｐゴシック" panose="020B0600070205080204" pitchFamily="50" charset="-128"/>
              <a:ea typeface="ＭＳ Ｐゴシック" panose="020B0600070205080204" pitchFamily="50" charset="-128"/>
            </a:rPr>
            <a:t>％減少したが、依然として類似団体平均を上回っている。減少の要因としては、土地開発事業特別会計繰出金の減である。土木費については、住民一人当たり前年度比</a:t>
          </a:r>
          <a:r>
            <a:rPr kumimoji="1" lang="en-US" altLang="ja-JP" sz="1300">
              <a:latin typeface="ＭＳ Ｐゴシック" panose="020B0600070205080204" pitchFamily="50" charset="-128"/>
              <a:ea typeface="ＭＳ Ｐゴシック" panose="020B0600070205080204" pitchFamily="50" charset="-128"/>
            </a:rPr>
            <a:t>21,742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％減少しているが、類似団体平均に比べ上回っている。減少の要因は、広野原団地維持基金積立金の減額である。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実質単年度収支比率は実質単年度収支が</a:t>
          </a:r>
          <a:r>
            <a:rPr kumimoji="1" lang="en-US" altLang="ja-JP" sz="1400">
              <a:latin typeface="ＭＳ ゴシック" pitchFamily="49" charset="-128"/>
              <a:ea typeface="ＭＳ ゴシック" pitchFamily="49" charset="-128"/>
            </a:rPr>
            <a:t>726,535</a:t>
          </a:r>
          <a:r>
            <a:rPr kumimoji="1" lang="ja-JP" altLang="en-US" sz="1400">
              <a:latin typeface="ＭＳ ゴシック" pitchFamily="49" charset="-128"/>
              <a:ea typeface="ＭＳ ゴシック" pitchFamily="49" charset="-128"/>
            </a:rPr>
            <a:t>千円の黒字となり、財政調整基金の積立金が増加したが、実質収支額が増がしたことで</a:t>
          </a:r>
          <a:r>
            <a:rPr kumimoji="1" lang="en-US" altLang="ja-JP" sz="1400">
              <a:latin typeface="ＭＳ ゴシック" pitchFamily="49" charset="-128"/>
              <a:ea typeface="ＭＳ ゴシック" pitchFamily="49" charset="-128"/>
            </a:rPr>
            <a:t>18.57</a:t>
          </a:r>
          <a:r>
            <a:rPr kumimoji="1" lang="ja-JP" altLang="en-US" sz="1400">
              <a:latin typeface="ＭＳ ゴシック" pitchFamily="49" charset="-128"/>
              <a:ea typeface="ＭＳ ゴシック" pitchFamily="49" charset="-128"/>
            </a:rPr>
            <a:t>％となった。財政調整基金残高比率については、単年度収支の黒字により積立金の増加により、基金残高の割合が増加じたことで</a:t>
          </a:r>
          <a:r>
            <a:rPr kumimoji="1" lang="en-US" altLang="ja-JP" sz="1400">
              <a:latin typeface="ＭＳ ゴシック" pitchFamily="49" charset="-128"/>
              <a:ea typeface="ＭＳ ゴシック" pitchFamily="49" charset="-128"/>
            </a:rPr>
            <a:t>30.28</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97.19</a:t>
          </a:r>
          <a:r>
            <a:rPr kumimoji="1" lang="ja-JP" altLang="en-US" sz="1400">
              <a:latin typeface="ＭＳ ゴシック" pitchFamily="49" charset="-128"/>
              <a:ea typeface="ＭＳ ゴシック" pitchFamily="49" charset="-128"/>
            </a:rPr>
            <a:t>％となった。復興・創生事業には多額の資金が必要であり事業の選別化・コスト削減を図り、比率の低下の抑制に努める。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一般会計については毎年黒字となっている。特に震災以降は、臨時的な支出に対し震災復興特別交付税が交付されていることにより大幅な黒字とはなっており、黒字比率は</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ポイント上昇している。今後は、復興・創生以外の事業の選別化・コスト削減を図り、財政健全化に努める。特別会計６事業についても毎年黒字となっているが、一般会計からの赤字補填的な繰入によって財源の一部をまかなっている側面もある。</a:t>
          </a:r>
        </a:p>
        <a:p>
          <a:r>
            <a:rPr kumimoji="1" lang="ja-JP" altLang="en-US" sz="1400">
              <a:latin typeface="ＭＳ ゴシック" pitchFamily="49" charset="-128"/>
              <a:ea typeface="ＭＳ ゴシック" pitchFamily="49" charset="-128"/>
            </a:rPr>
            <a:t>国民健康保険、介護保険及び後期高齢者医療特別会計については、医療費適正化に基づく事業を推進し、医療費の増加を抑制することで一般会計の負担を軽減するよう努める。</a:t>
          </a:r>
        </a:p>
        <a:p>
          <a:r>
            <a:rPr kumimoji="1" lang="ja-JP" altLang="en-US" sz="1400">
              <a:latin typeface="ＭＳ ゴシック" pitchFamily="49" charset="-128"/>
              <a:ea typeface="ＭＳ ゴシック" pitchFamily="49" charset="-128"/>
            </a:rPr>
            <a:t>公共下水道事業及び農業集落排水事業特別会計については、経費の節減等により独立採算制の原則に沿った財政運営に努める。</a:t>
          </a:r>
        </a:p>
        <a:p>
          <a:r>
            <a:rPr kumimoji="1" lang="ja-JP" altLang="en-US" sz="1400">
              <a:latin typeface="ＭＳ ゴシック" pitchFamily="49" charset="-128"/>
              <a:ea typeface="ＭＳ ゴシック" pitchFamily="49" charset="-128"/>
            </a:rPr>
            <a:t>土地開発事業特別会計については、今後も復興に向けた事業展開が見込まれるが、経費の節減等により独立採算制の原則に沿った財政運営に努める。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元利償還金については、新規地方債の償還はないため前年度比で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公営企業債の元利償還金に対する繰入金については、下水道事業に係る既発行債の償還終了等により前年度比で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組合等が起こした地方債の元利償還金に対する負担金等については、双葉地方水道企業団が起こした小滝平浄水場に係る地方債の元金償還によ</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千万円、</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算入公債費等については、下水道事業に係る事業費補正算入額等の減少により前年度比で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一般会計等に係る地方債については、臨時財政対策債が</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公営企業債等繰入金見込額については、公営企業に係る地方債残高が下水道事業特別会計</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組合等負担等見込額については、小滝平浄水場整備による双葉地方水道企業団に係る地方債残高が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充当可能特定歳入については、公営住宅整備事業債の残高が減少した。</a:t>
          </a:r>
        </a:p>
        <a:p>
          <a:r>
            <a:rPr kumimoji="1" lang="ja-JP" altLang="en-US" sz="1400">
              <a:latin typeface="ＭＳ ゴシック" pitchFamily="49" charset="-128"/>
              <a:ea typeface="ＭＳ ゴシック" pitchFamily="49" charset="-128"/>
            </a:rPr>
            <a:t>基準財政需要額算入見込額については、臨時財政対策債が</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百万円、下水道事業に係る事業費補正算入額が</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福島県広野町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百万円、「大平未来団地維持基金」については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 固定資産税の減収が予想され、財政調整基金についても減少が予想されるため、町勢振興計画等に沿った事業の選別化・行政コストの削減を図り、有効な基金運用ができるよう努める。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広野原団地維持基金：災害公営住宅である広野原団地が災害、老朽化等により住宅の機能が発揮できなくなった場合に必要な維持補修経費に充当する。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大平未来団地維持基金：災害公営住宅である大平未来団地が災害、老朽化等により住宅の機能が発揮できなくなった場合に必要な維持補修経費に充当する。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奨学資金貸与基金：町出身の学生に対する奨学資金貸与に要する経費に充当する。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ふれあい福祉基金：高齢者等の在宅福祉の向上及び健康の保持に資する事業等に充当する。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広野原団地維持基金：東日本大震災災害公営住宅家賃対策事業補助金の家賃低廉化事業等相当分を維持基金に積み立てしたため。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大平未来団地維持基金：東日本大震災災害公営住宅家賃対策事業補助金の家賃低廉化事業等相当分を維持基金に積み立てしたため。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奨学資金貸与基金：奨学資金貸与金となる基金取り崩し額が、返還金の積立額よりも多かったため。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ふれあい福祉基金：広野町デイサービスセンター広桜荘外壁及び防水改修事業への充当による減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広野原団地維持基金：個別管理計画に従って基金管理をする。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大平未来維持基金：個別管理計画に従って基金管理をする。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奨学資金貸与基金：現行どおり奨学資金の貸与及び返還金により基金管理をする。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ふれあい福祉基金：高齢者等福祉に係る計画に従って基金管理する。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百万円の積立し、歳出決算により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百万積立たことで基金残高は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広野火力発電所内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IGCC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大規模償却資産に係る固定資産税の逓減により、一般財源収入は大幅に減額を続ける見込みであることに加え、文教施設等の整備を予定しており、基金残高は減少していく見込みであるため、事業の選別化・行政コストの削減を図り、有効な基金運用が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広野火力発電所内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IGCC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の大規模償却資産に係る固定資産税の逓減により、厳しい財政状況となる見込みにあるため、現在積立残高を当分の期間は確保する。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79</v>
      </c>
      <c r="C2" s="182"/>
      <c r="D2" s="183"/>
    </row>
    <row r="3" spans="1:119" ht="18.75" customHeight="1" thickBot="1" x14ac:dyDescent="0.25">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89</v>
      </c>
      <c r="AZ4" s="446"/>
      <c r="BA4" s="446"/>
      <c r="BB4" s="446"/>
      <c r="BC4" s="446"/>
      <c r="BD4" s="446"/>
      <c r="BE4" s="446"/>
      <c r="BF4" s="446"/>
      <c r="BG4" s="446"/>
      <c r="BH4" s="446"/>
      <c r="BI4" s="446"/>
      <c r="BJ4" s="446"/>
      <c r="BK4" s="446"/>
      <c r="BL4" s="446"/>
      <c r="BM4" s="447"/>
      <c r="BN4" s="448">
        <v>5977811</v>
      </c>
      <c r="BO4" s="449"/>
      <c r="BP4" s="449"/>
      <c r="BQ4" s="449"/>
      <c r="BR4" s="449"/>
      <c r="BS4" s="449"/>
      <c r="BT4" s="449"/>
      <c r="BU4" s="450"/>
      <c r="BV4" s="448">
        <v>7672637</v>
      </c>
      <c r="BW4" s="449"/>
      <c r="BX4" s="449"/>
      <c r="BY4" s="449"/>
      <c r="BZ4" s="449"/>
      <c r="CA4" s="449"/>
      <c r="CB4" s="449"/>
      <c r="CC4" s="450"/>
      <c r="CD4" s="585" t="s">
        <v>90</v>
      </c>
      <c r="CE4" s="586"/>
      <c r="CF4" s="586"/>
      <c r="CG4" s="586"/>
      <c r="CH4" s="586"/>
      <c r="CI4" s="586"/>
      <c r="CJ4" s="586"/>
      <c r="CK4" s="586"/>
      <c r="CL4" s="586"/>
      <c r="CM4" s="586"/>
      <c r="CN4" s="586"/>
      <c r="CO4" s="586"/>
      <c r="CP4" s="586"/>
      <c r="CQ4" s="586"/>
      <c r="CR4" s="586"/>
      <c r="CS4" s="587"/>
      <c r="CT4" s="588">
        <v>15.1</v>
      </c>
      <c r="CU4" s="589"/>
      <c r="CV4" s="589"/>
      <c r="CW4" s="589"/>
      <c r="CX4" s="589"/>
      <c r="CY4" s="589"/>
      <c r="CZ4" s="589"/>
      <c r="DA4" s="590"/>
      <c r="DB4" s="588">
        <v>11.5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91</v>
      </c>
      <c r="AN5" s="376"/>
      <c r="AO5" s="376"/>
      <c r="AP5" s="376"/>
      <c r="AQ5" s="376"/>
      <c r="AR5" s="376"/>
      <c r="AS5" s="376"/>
      <c r="AT5" s="377"/>
      <c r="AU5" s="477" t="s">
        <v>92</v>
      </c>
      <c r="AV5" s="478"/>
      <c r="AW5" s="478"/>
      <c r="AX5" s="478"/>
      <c r="AY5" s="433" t="s">
        <v>93</v>
      </c>
      <c r="AZ5" s="434"/>
      <c r="BA5" s="434"/>
      <c r="BB5" s="434"/>
      <c r="BC5" s="434"/>
      <c r="BD5" s="434"/>
      <c r="BE5" s="434"/>
      <c r="BF5" s="434"/>
      <c r="BG5" s="434"/>
      <c r="BH5" s="434"/>
      <c r="BI5" s="434"/>
      <c r="BJ5" s="434"/>
      <c r="BK5" s="434"/>
      <c r="BL5" s="434"/>
      <c r="BM5" s="435"/>
      <c r="BN5" s="419">
        <v>5276375</v>
      </c>
      <c r="BO5" s="420"/>
      <c r="BP5" s="420"/>
      <c r="BQ5" s="420"/>
      <c r="BR5" s="420"/>
      <c r="BS5" s="420"/>
      <c r="BT5" s="420"/>
      <c r="BU5" s="421"/>
      <c r="BV5" s="419">
        <v>7128747</v>
      </c>
      <c r="BW5" s="420"/>
      <c r="BX5" s="420"/>
      <c r="BY5" s="420"/>
      <c r="BZ5" s="420"/>
      <c r="CA5" s="420"/>
      <c r="CB5" s="420"/>
      <c r="CC5" s="421"/>
      <c r="CD5" s="459" t="s">
        <v>94</v>
      </c>
      <c r="CE5" s="379"/>
      <c r="CF5" s="379"/>
      <c r="CG5" s="379"/>
      <c r="CH5" s="379"/>
      <c r="CI5" s="379"/>
      <c r="CJ5" s="379"/>
      <c r="CK5" s="379"/>
      <c r="CL5" s="379"/>
      <c r="CM5" s="379"/>
      <c r="CN5" s="379"/>
      <c r="CO5" s="379"/>
      <c r="CP5" s="379"/>
      <c r="CQ5" s="379"/>
      <c r="CR5" s="379"/>
      <c r="CS5" s="460"/>
      <c r="CT5" s="416">
        <v>59.3</v>
      </c>
      <c r="CU5" s="417"/>
      <c r="CV5" s="417"/>
      <c r="CW5" s="417"/>
      <c r="CX5" s="417"/>
      <c r="CY5" s="417"/>
      <c r="CZ5" s="417"/>
      <c r="DA5" s="418"/>
      <c r="DB5" s="416">
        <v>56.3</v>
      </c>
      <c r="DC5" s="417"/>
      <c r="DD5" s="417"/>
      <c r="DE5" s="417"/>
      <c r="DF5" s="417"/>
      <c r="DG5" s="417"/>
      <c r="DH5" s="417"/>
      <c r="DI5" s="418"/>
    </row>
    <row r="6" spans="1:119" ht="18.75" customHeight="1" x14ac:dyDescent="0.2">
      <c r="A6" s="181"/>
      <c r="B6" s="565" t="s">
        <v>95</v>
      </c>
      <c r="C6" s="406"/>
      <c r="D6" s="406"/>
      <c r="E6" s="566"/>
      <c r="F6" s="566"/>
      <c r="G6" s="566"/>
      <c r="H6" s="566"/>
      <c r="I6" s="566"/>
      <c r="J6" s="566"/>
      <c r="K6" s="566"/>
      <c r="L6" s="566" t="s">
        <v>96</v>
      </c>
      <c r="M6" s="566"/>
      <c r="N6" s="566"/>
      <c r="O6" s="566"/>
      <c r="P6" s="566"/>
      <c r="Q6" s="566"/>
      <c r="R6" s="404"/>
      <c r="S6" s="404"/>
      <c r="T6" s="404"/>
      <c r="U6" s="404"/>
      <c r="V6" s="572"/>
      <c r="W6" s="509" t="s">
        <v>97</v>
      </c>
      <c r="X6" s="405"/>
      <c r="Y6" s="405"/>
      <c r="Z6" s="405"/>
      <c r="AA6" s="405"/>
      <c r="AB6" s="406"/>
      <c r="AC6" s="577" t="s">
        <v>98</v>
      </c>
      <c r="AD6" s="578"/>
      <c r="AE6" s="578"/>
      <c r="AF6" s="578"/>
      <c r="AG6" s="578"/>
      <c r="AH6" s="578"/>
      <c r="AI6" s="578"/>
      <c r="AJ6" s="578"/>
      <c r="AK6" s="578"/>
      <c r="AL6" s="579"/>
      <c r="AM6" s="476" t="s">
        <v>99</v>
      </c>
      <c r="AN6" s="376"/>
      <c r="AO6" s="376"/>
      <c r="AP6" s="376"/>
      <c r="AQ6" s="376"/>
      <c r="AR6" s="376"/>
      <c r="AS6" s="376"/>
      <c r="AT6" s="377"/>
      <c r="AU6" s="477" t="s">
        <v>121</v>
      </c>
      <c r="AV6" s="478"/>
      <c r="AW6" s="478"/>
      <c r="AX6" s="478"/>
      <c r="AY6" s="433" t="s">
        <v>100</v>
      </c>
      <c r="AZ6" s="434"/>
      <c r="BA6" s="434"/>
      <c r="BB6" s="434"/>
      <c r="BC6" s="434"/>
      <c r="BD6" s="434"/>
      <c r="BE6" s="434"/>
      <c r="BF6" s="434"/>
      <c r="BG6" s="434"/>
      <c r="BH6" s="434"/>
      <c r="BI6" s="434"/>
      <c r="BJ6" s="434"/>
      <c r="BK6" s="434"/>
      <c r="BL6" s="434"/>
      <c r="BM6" s="435"/>
      <c r="BN6" s="419">
        <v>701436</v>
      </c>
      <c r="BO6" s="420"/>
      <c r="BP6" s="420"/>
      <c r="BQ6" s="420"/>
      <c r="BR6" s="420"/>
      <c r="BS6" s="420"/>
      <c r="BT6" s="420"/>
      <c r="BU6" s="421"/>
      <c r="BV6" s="419">
        <v>543890</v>
      </c>
      <c r="BW6" s="420"/>
      <c r="BX6" s="420"/>
      <c r="BY6" s="420"/>
      <c r="BZ6" s="420"/>
      <c r="CA6" s="420"/>
      <c r="CB6" s="420"/>
      <c r="CC6" s="421"/>
      <c r="CD6" s="459" t="s">
        <v>101</v>
      </c>
      <c r="CE6" s="379"/>
      <c r="CF6" s="379"/>
      <c r="CG6" s="379"/>
      <c r="CH6" s="379"/>
      <c r="CI6" s="379"/>
      <c r="CJ6" s="379"/>
      <c r="CK6" s="379"/>
      <c r="CL6" s="379"/>
      <c r="CM6" s="379"/>
      <c r="CN6" s="379"/>
      <c r="CO6" s="379"/>
      <c r="CP6" s="379"/>
      <c r="CQ6" s="379"/>
      <c r="CR6" s="379"/>
      <c r="CS6" s="460"/>
      <c r="CT6" s="562">
        <v>59.3</v>
      </c>
      <c r="CU6" s="563"/>
      <c r="CV6" s="563"/>
      <c r="CW6" s="563"/>
      <c r="CX6" s="563"/>
      <c r="CY6" s="563"/>
      <c r="CZ6" s="563"/>
      <c r="DA6" s="564"/>
      <c r="DB6" s="562">
        <v>56.3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102</v>
      </c>
      <c r="AN7" s="376"/>
      <c r="AO7" s="376"/>
      <c r="AP7" s="376"/>
      <c r="AQ7" s="376"/>
      <c r="AR7" s="376"/>
      <c r="AS7" s="376"/>
      <c r="AT7" s="377"/>
      <c r="AU7" s="477" t="s">
        <v>92</v>
      </c>
      <c r="AV7" s="478"/>
      <c r="AW7" s="478"/>
      <c r="AX7" s="478"/>
      <c r="AY7" s="433" t="s">
        <v>103</v>
      </c>
      <c r="AZ7" s="434"/>
      <c r="BA7" s="434"/>
      <c r="BB7" s="434"/>
      <c r="BC7" s="434"/>
      <c r="BD7" s="434"/>
      <c r="BE7" s="434"/>
      <c r="BF7" s="434"/>
      <c r="BG7" s="434"/>
      <c r="BH7" s="434"/>
      <c r="BI7" s="434"/>
      <c r="BJ7" s="434"/>
      <c r="BK7" s="434"/>
      <c r="BL7" s="434"/>
      <c r="BM7" s="435"/>
      <c r="BN7" s="419">
        <v>112067</v>
      </c>
      <c r="BO7" s="420"/>
      <c r="BP7" s="420"/>
      <c r="BQ7" s="420"/>
      <c r="BR7" s="420"/>
      <c r="BS7" s="420"/>
      <c r="BT7" s="420"/>
      <c r="BU7" s="421"/>
      <c r="BV7" s="419">
        <v>48749</v>
      </c>
      <c r="BW7" s="420"/>
      <c r="BX7" s="420"/>
      <c r="BY7" s="420"/>
      <c r="BZ7" s="420"/>
      <c r="CA7" s="420"/>
      <c r="CB7" s="420"/>
      <c r="CC7" s="421"/>
      <c r="CD7" s="459" t="s">
        <v>104</v>
      </c>
      <c r="CE7" s="379"/>
      <c r="CF7" s="379"/>
      <c r="CG7" s="379"/>
      <c r="CH7" s="379"/>
      <c r="CI7" s="379"/>
      <c r="CJ7" s="379"/>
      <c r="CK7" s="379"/>
      <c r="CL7" s="379"/>
      <c r="CM7" s="379"/>
      <c r="CN7" s="379"/>
      <c r="CO7" s="379"/>
      <c r="CP7" s="379"/>
      <c r="CQ7" s="379"/>
      <c r="CR7" s="379"/>
      <c r="CS7" s="460"/>
      <c r="CT7" s="419">
        <v>3913307</v>
      </c>
      <c r="CU7" s="420"/>
      <c r="CV7" s="420"/>
      <c r="CW7" s="420"/>
      <c r="CX7" s="420"/>
      <c r="CY7" s="420"/>
      <c r="CZ7" s="420"/>
      <c r="DA7" s="421"/>
      <c r="DB7" s="419">
        <v>4290751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105</v>
      </c>
      <c r="AN8" s="376"/>
      <c r="AO8" s="376"/>
      <c r="AP8" s="376"/>
      <c r="AQ8" s="376"/>
      <c r="AR8" s="376"/>
      <c r="AS8" s="376"/>
      <c r="AT8" s="377"/>
      <c r="AU8" s="477" t="s">
        <v>92</v>
      </c>
      <c r="AV8" s="478"/>
      <c r="AW8" s="478"/>
      <c r="AX8" s="478"/>
      <c r="AY8" s="433" t="s">
        <v>106</v>
      </c>
      <c r="AZ8" s="434"/>
      <c r="BA8" s="434"/>
      <c r="BB8" s="434"/>
      <c r="BC8" s="434"/>
      <c r="BD8" s="434"/>
      <c r="BE8" s="434"/>
      <c r="BF8" s="434"/>
      <c r="BG8" s="434"/>
      <c r="BH8" s="434"/>
      <c r="BI8" s="434"/>
      <c r="BJ8" s="434"/>
      <c r="BK8" s="434"/>
      <c r="BL8" s="434"/>
      <c r="BM8" s="435"/>
      <c r="BN8" s="419">
        <v>589369</v>
      </c>
      <c r="BO8" s="420"/>
      <c r="BP8" s="420"/>
      <c r="BQ8" s="420"/>
      <c r="BR8" s="420"/>
      <c r="BS8" s="420"/>
      <c r="BT8" s="420"/>
      <c r="BU8" s="421"/>
      <c r="BV8" s="419">
        <v>495141</v>
      </c>
      <c r="BW8" s="420"/>
      <c r="BX8" s="420"/>
      <c r="BY8" s="420"/>
      <c r="BZ8" s="420"/>
      <c r="CA8" s="420"/>
      <c r="CB8" s="420"/>
      <c r="CC8" s="421"/>
      <c r="CD8" s="459" t="s">
        <v>107</v>
      </c>
      <c r="CE8" s="379"/>
      <c r="CF8" s="379"/>
      <c r="CG8" s="379"/>
      <c r="CH8" s="379"/>
      <c r="CI8" s="379"/>
      <c r="CJ8" s="379"/>
      <c r="CK8" s="379"/>
      <c r="CL8" s="379"/>
      <c r="CM8" s="379"/>
      <c r="CN8" s="379"/>
      <c r="CO8" s="379"/>
      <c r="CP8" s="379"/>
      <c r="CQ8" s="379"/>
      <c r="CR8" s="379"/>
      <c r="CS8" s="460"/>
      <c r="CT8" s="522">
        <v>1.34</v>
      </c>
      <c r="CU8" s="523"/>
      <c r="CV8" s="523"/>
      <c r="CW8" s="523"/>
      <c r="CX8" s="523"/>
      <c r="CY8" s="523"/>
      <c r="CZ8" s="523"/>
      <c r="DA8" s="524"/>
      <c r="DB8" s="522">
        <v>1.22</v>
      </c>
      <c r="DC8" s="523"/>
      <c r="DD8" s="523"/>
      <c r="DE8" s="523"/>
      <c r="DF8" s="523"/>
      <c r="DG8" s="523"/>
      <c r="DH8" s="523"/>
      <c r="DI8" s="524"/>
    </row>
    <row r="9" spans="1:119" ht="18.75" customHeight="1" thickBot="1" x14ac:dyDescent="0.25">
      <c r="A9" s="181"/>
      <c r="B9" s="551" t="s">
        <v>108</v>
      </c>
      <c r="C9" s="552"/>
      <c r="D9" s="552"/>
      <c r="E9" s="552"/>
      <c r="F9" s="552"/>
      <c r="G9" s="552"/>
      <c r="H9" s="552"/>
      <c r="I9" s="552"/>
      <c r="J9" s="552"/>
      <c r="K9" s="470"/>
      <c r="L9" s="553" t="s">
        <v>109</v>
      </c>
      <c r="M9" s="554"/>
      <c r="N9" s="554"/>
      <c r="O9" s="554"/>
      <c r="P9" s="554"/>
      <c r="Q9" s="555"/>
      <c r="R9" s="556">
        <v>5412</v>
      </c>
      <c r="S9" s="557"/>
      <c r="T9" s="557"/>
      <c r="U9" s="557"/>
      <c r="V9" s="558"/>
      <c r="W9" s="488" t="s">
        <v>110</v>
      </c>
      <c r="X9" s="489"/>
      <c r="Y9" s="489"/>
      <c r="Z9" s="489"/>
      <c r="AA9" s="489"/>
      <c r="AB9" s="489"/>
      <c r="AC9" s="489"/>
      <c r="AD9" s="489"/>
      <c r="AE9" s="489"/>
      <c r="AF9" s="489"/>
      <c r="AG9" s="489"/>
      <c r="AH9" s="489"/>
      <c r="AI9" s="489"/>
      <c r="AJ9" s="489"/>
      <c r="AK9" s="489"/>
      <c r="AL9" s="559"/>
      <c r="AM9" s="476" t="s">
        <v>111</v>
      </c>
      <c r="AN9" s="376"/>
      <c r="AO9" s="376"/>
      <c r="AP9" s="376"/>
      <c r="AQ9" s="376"/>
      <c r="AR9" s="376"/>
      <c r="AS9" s="376"/>
      <c r="AT9" s="377"/>
      <c r="AU9" s="477" t="s">
        <v>92</v>
      </c>
      <c r="AV9" s="478"/>
      <c r="AW9" s="478"/>
      <c r="AX9" s="478"/>
      <c r="AY9" s="433" t="s">
        <v>112</v>
      </c>
      <c r="AZ9" s="434"/>
      <c r="BA9" s="434"/>
      <c r="BB9" s="434"/>
      <c r="BC9" s="434"/>
      <c r="BD9" s="434"/>
      <c r="BE9" s="434"/>
      <c r="BF9" s="434"/>
      <c r="BG9" s="434"/>
      <c r="BH9" s="434"/>
      <c r="BI9" s="434"/>
      <c r="BJ9" s="434"/>
      <c r="BK9" s="434"/>
      <c r="BL9" s="434"/>
      <c r="BM9" s="435"/>
      <c r="BN9" s="419">
        <v>94228</v>
      </c>
      <c r="BO9" s="420"/>
      <c r="BP9" s="420"/>
      <c r="BQ9" s="420"/>
      <c r="BR9" s="420"/>
      <c r="BS9" s="420"/>
      <c r="BT9" s="420"/>
      <c r="BU9" s="421"/>
      <c r="BV9" s="419">
        <v>105341</v>
      </c>
      <c r="BW9" s="420"/>
      <c r="BX9" s="420"/>
      <c r="BY9" s="420"/>
      <c r="BZ9" s="420"/>
      <c r="CA9" s="420"/>
      <c r="CB9" s="420"/>
      <c r="CC9" s="421"/>
      <c r="CD9" s="459" t="s">
        <v>113</v>
      </c>
      <c r="CE9" s="379"/>
      <c r="CF9" s="379"/>
      <c r="CG9" s="379"/>
      <c r="CH9" s="379"/>
      <c r="CI9" s="379"/>
      <c r="CJ9" s="379"/>
      <c r="CK9" s="379"/>
      <c r="CL9" s="379"/>
      <c r="CM9" s="379"/>
      <c r="CN9" s="379"/>
      <c r="CO9" s="379"/>
      <c r="CP9" s="379"/>
      <c r="CQ9" s="379"/>
      <c r="CR9" s="379"/>
      <c r="CS9" s="460"/>
      <c r="CT9" s="416">
        <v>3.7</v>
      </c>
      <c r="CU9" s="417"/>
      <c r="CV9" s="417"/>
      <c r="CW9" s="417"/>
      <c r="CX9" s="417"/>
      <c r="CY9" s="417"/>
      <c r="CZ9" s="417"/>
      <c r="DA9" s="418"/>
      <c r="DB9" s="416">
        <v>3.4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114</v>
      </c>
      <c r="M10" s="376"/>
      <c r="N10" s="376"/>
      <c r="O10" s="376"/>
      <c r="P10" s="376"/>
      <c r="Q10" s="377"/>
      <c r="R10" s="372">
        <v>4319</v>
      </c>
      <c r="S10" s="373"/>
      <c r="T10" s="373"/>
      <c r="U10" s="373"/>
      <c r="V10" s="432"/>
      <c r="W10" s="560"/>
      <c r="X10" s="370"/>
      <c r="Y10" s="370"/>
      <c r="Z10" s="370"/>
      <c r="AA10" s="370"/>
      <c r="AB10" s="370"/>
      <c r="AC10" s="370"/>
      <c r="AD10" s="370"/>
      <c r="AE10" s="370"/>
      <c r="AF10" s="370"/>
      <c r="AG10" s="370"/>
      <c r="AH10" s="370"/>
      <c r="AI10" s="370"/>
      <c r="AJ10" s="370"/>
      <c r="AK10" s="370"/>
      <c r="AL10" s="561"/>
      <c r="AM10" s="476" t="s">
        <v>115</v>
      </c>
      <c r="AN10" s="376"/>
      <c r="AO10" s="376"/>
      <c r="AP10" s="376"/>
      <c r="AQ10" s="376"/>
      <c r="AR10" s="376"/>
      <c r="AS10" s="376"/>
      <c r="AT10" s="377"/>
      <c r="AU10" s="477" t="s">
        <v>92</v>
      </c>
      <c r="AV10" s="478"/>
      <c r="AW10" s="478"/>
      <c r="AX10" s="478"/>
      <c r="AY10" s="433" t="s">
        <v>116</v>
      </c>
      <c r="AZ10" s="434"/>
      <c r="BA10" s="434"/>
      <c r="BB10" s="434"/>
      <c r="BC10" s="434"/>
      <c r="BD10" s="434"/>
      <c r="BE10" s="434"/>
      <c r="BF10" s="434"/>
      <c r="BG10" s="434"/>
      <c r="BH10" s="434"/>
      <c r="BI10" s="434"/>
      <c r="BJ10" s="434"/>
      <c r="BK10" s="434"/>
      <c r="BL10" s="434"/>
      <c r="BM10" s="435"/>
      <c r="BN10" s="419">
        <v>632307</v>
      </c>
      <c r="BO10" s="420"/>
      <c r="BP10" s="420"/>
      <c r="BQ10" s="420"/>
      <c r="BR10" s="420"/>
      <c r="BS10" s="420"/>
      <c r="BT10" s="420"/>
      <c r="BU10" s="421"/>
      <c r="BV10" s="419">
        <v>700496</v>
      </c>
      <c r="BW10" s="420"/>
      <c r="BX10" s="420"/>
      <c r="BY10" s="420"/>
      <c r="BZ10" s="420"/>
      <c r="CA10" s="420"/>
      <c r="CB10" s="420"/>
      <c r="CC10" s="421"/>
      <c r="CD10" s="184" t="s">
        <v>117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118</v>
      </c>
      <c r="M11" s="381"/>
      <c r="N11" s="381"/>
      <c r="O11" s="381"/>
      <c r="P11" s="381"/>
      <c r="Q11" s="382"/>
      <c r="R11" s="548" t="s">
        <v>119</v>
      </c>
      <c r="S11" s="549"/>
      <c r="T11" s="549"/>
      <c r="U11" s="549"/>
      <c r="V11" s="550"/>
      <c r="W11" s="560"/>
      <c r="X11" s="370"/>
      <c r="Y11" s="370"/>
      <c r="Z11" s="370"/>
      <c r="AA11" s="370"/>
      <c r="AB11" s="370"/>
      <c r="AC11" s="370"/>
      <c r="AD11" s="370"/>
      <c r="AE11" s="370"/>
      <c r="AF11" s="370"/>
      <c r="AG11" s="370"/>
      <c r="AH11" s="370"/>
      <c r="AI11" s="370"/>
      <c r="AJ11" s="370"/>
      <c r="AK11" s="370"/>
      <c r="AL11" s="561"/>
      <c r="AM11" s="476" t="s">
        <v>120</v>
      </c>
      <c r="AN11" s="376"/>
      <c r="AO11" s="376"/>
      <c r="AP11" s="376"/>
      <c r="AQ11" s="376"/>
      <c r="AR11" s="376"/>
      <c r="AS11" s="376"/>
      <c r="AT11" s="377"/>
      <c r="AU11" s="477" t="s">
        <v>121</v>
      </c>
      <c r="AV11" s="478"/>
      <c r="AW11" s="478"/>
      <c r="AX11" s="478"/>
      <c r="AY11" s="433" t="s">
        <v>122</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123</v>
      </c>
      <c r="CE11" s="379"/>
      <c r="CF11" s="379"/>
      <c r="CG11" s="379"/>
      <c r="CH11" s="379"/>
      <c r="CI11" s="379"/>
      <c r="CJ11" s="379"/>
      <c r="CK11" s="379"/>
      <c r="CL11" s="379"/>
      <c r="CM11" s="379"/>
      <c r="CN11" s="379"/>
      <c r="CO11" s="379"/>
      <c r="CP11" s="379"/>
      <c r="CQ11" s="379"/>
      <c r="CR11" s="379"/>
      <c r="CS11" s="460"/>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2">
      <c r="A12" s="181"/>
      <c r="B12" s="525" t="s">
        <v>125</v>
      </c>
      <c r="C12" s="526"/>
      <c r="D12" s="526"/>
      <c r="E12" s="526"/>
      <c r="F12" s="526"/>
      <c r="G12" s="526"/>
      <c r="H12" s="526"/>
      <c r="I12" s="526"/>
      <c r="J12" s="526"/>
      <c r="K12" s="527"/>
      <c r="L12" s="534" t="s">
        <v>126</v>
      </c>
      <c r="M12" s="535"/>
      <c r="N12" s="535"/>
      <c r="O12" s="535"/>
      <c r="P12" s="535"/>
      <c r="Q12" s="536"/>
      <c r="R12" s="537">
        <v>4608</v>
      </c>
      <c r="S12" s="538"/>
      <c r="T12" s="538"/>
      <c r="U12" s="538"/>
      <c r="V12" s="539"/>
      <c r="W12" s="540" t="s">
        <v>1</v>
      </c>
      <c r="X12" s="478"/>
      <c r="Y12" s="478"/>
      <c r="Z12" s="478"/>
      <c r="AA12" s="478"/>
      <c r="AB12" s="541"/>
      <c r="AC12" s="542" t="s">
        <v>127</v>
      </c>
      <c r="AD12" s="543"/>
      <c r="AE12" s="543"/>
      <c r="AF12" s="543"/>
      <c r="AG12" s="544"/>
      <c r="AH12" s="542" t="s">
        <v>128</v>
      </c>
      <c r="AI12" s="543"/>
      <c r="AJ12" s="543"/>
      <c r="AK12" s="543"/>
      <c r="AL12" s="545"/>
      <c r="AM12" s="476" t="s">
        <v>129</v>
      </c>
      <c r="AN12" s="376"/>
      <c r="AO12" s="376"/>
      <c r="AP12" s="376"/>
      <c r="AQ12" s="376"/>
      <c r="AR12" s="376"/>
      <c r="AS12" s="376"/>
      <c r="AT12" s="377"/>
      <c r="AU12" s="477" t="s">
        <v>92</v>
      </c>
      <c r="AV12" s="478"/>
      <c r="AW12" s="478"/>
      <c r="AX12" s="478"/>
      <c r="AY12" s="433" t="s">
        <v>130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131</v>
      </c>
      <c r="CE12" s="379"/>
      <c r="CF12" s="379"/>
      <c r="CG12" s="379"/>
      <c r="CH12" s="379"/>
      <c r="CI12" s="379"/>
      <c r="CJ12" s="379"/>
      <c r="CK12" s="379"/>
      <c r="CL12" s="379"/>
      <c r="CM12" s="379"/>
      <c r="CN12" s="379"/>
      <c r="CO12" s="379"/>
      <c r="CP12" s="379"/>
      <c r="CQ12" s="379"/>
      <c r="CR12" s="379"/>
      <c r="CS12" s="460"/>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132</v>
      </c>
      <c r="N13" s="504"/>
      <c r="O13" s="504"/>
      <c r="P13" s="504"/>
      <c r="Q13" s="505"/>
      <c r="R13" s="506">
        <v>4552</v>
      </c>
      <c r="S13" s="507"/>
      <c r="T13" s="507"/>
      <c r="U13" s="507"/>
      <c r="V13" s="508"/>
      <c r="W13" s="509" t="s">
        <v>133</v>
      </c>
      <c r="X13" s="405"/>
      <c r="Y13" s="405"/>
      <c r="Z13" s="405"/>
      <c r="AA13" s="405"/>
      <c r="AB13" s="406"/>
      <c r="AC13" s="372">
        <v>96</v>
      </c>
      <c r="AD13" s="373"/>
      <c r="AE13" s="373"/>
      <c r="AF13" s="373"/>
      <c r="AG13" s="374"/>
      <c r="AH13" s="372">
        <v>63</v>
      </c>
      <c r="AI13" s="373"/>
      <c r="AJ13" s="373"/>
      <c r="AK13" s="373"/>
      <c r="AL13" s="432"/>
      <c r="AM13" s="476" t="s">
        <v>134</v>
      </c>
      <c r="AN13" s="376"/>
      <c r="AO13" s="376"/>
      <c r="AP13" s="376"/>
      <c r="AQ13" s="376"/>
      <c r="AR13" s="376"/>
      <c r="AS13" s="376"/>
      <c r="AT13" s="377"/>
      <c r="AU13" s="477" t="s">
        <v>121</v>
      </c>
      <c r="AV13" s="478"/>
      <c r="AW13" s="478"/>
      <c r="AX13" s="478"/>
      <c r="AY13" s="433" t="s">
        <v>135</v>
      </c>
      <c r="AZ13" s="434"/>
      <c r="BA13" s="434"/>
      <c r="BB13" s="434"/>
      <c r="BC13" s="434"/>
      <c r="BD13" s="434"/>
      <c r="BE13" s="434"/>
      <c r="BF13" s="434"/>
      <c r="BG13" s="434"/>
      <c r="BH13" s="434"/>
      <c r="BI13" s="434"/>
      <c r="BJ13" s="434"/>
      <c r="BK13" s="434"/>
      <c r="BL13" s="434"/>
      <c r="BM13" s="435"/>
      <c r="BN13" s="419">
        <v>726535</v>
      </c>
      <c r="BO13" s="420"/>
      <c r="BP13" s="420"/>
      <c r="BQ13" s="420"/>
      <c r="BR13" s="420"/>
      <c r="BS13" s="420"/>
      <c r="BT13" s="420"/>
      <c r="BU13" s="421"/>
      <c r="BV13" s="419">
        <v>805837</v>
      </c>
      <c r="BW13" s="420"/>
      <c r="BX13" s="420"/>
      <c r="BY13" s="420"/>
      <c r="BZ13" s="420"/>
      <c r="CA13" s="420"/>
      <c r="CB13" s="420"/>
      <c r="CC13" s="421"/>
      <c r="CD13" s="459" t="s">
        <v>136</v>
      </c>
      <c r="CE13" s="379"/>
      <c r="CF13" s="379"/>
      <c r="CG13" s="379"/>
      <c r="CH13" s="379"/>
      <c r="CI13" s="379"/>
      <c r="CJ13" s="379"/>
      <c r="CK13" s="379"/>
      <c r="CL13" s="379"/>
      <c r="CM13" s="379"/>
      <c r="CN13" s="379"/>
      <c r="CO13" s="379"/>
      <c r="CP13" s="379"/>
      <c r="CQ13" s="379"/>
      <c r="CR13" s="379"/>
      <c r="CS13" s="460"/>
      <c r="CT13" s="416">
        <v>5.3</v>
      </c>
      <c r="CU13" s="417"/>
      <c r="CV13" s="417"/>
      <c r="CW13" s="417"/>
      <c r="CX13" s="417"/>
      <c r="CY13" s="417"/>
      <c r="CZ13" s="417"/>
      <c r="DA13" s="418"/>
      <c r="DB13" s="416">
        <v>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137</v>
      </c>
      <c r="M14" s="546"/>
      <c r="N14" s="546"/>
      <c r="O14" s="546"/>
      <c r="P14" s="546"/>
      <c r="Q14" s="547"/>
      <c r="R14" s="506">
        <v>4672</v>
      </c>
      <c r="S14" s="507"/>
      <c r="T14" s="507"/>
      <c r="U14" s="507"/>
      <c r="V14" s="508"/>
      <c r="W14" s="510"/>
      <c r="X14" s="408"/>
      <c r="Y14" s="408"/>
      <c r="Z14" s="408"/>
      <c r="AA14" s="408"/>
      <c r="AB14" s="409"/>
      <c r="AC14" s="499">
        <v>3.6</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138</v>
      </c>
      <c r="CE14" s="457"/>
      <c r="CF14" s="457"/>
      <c r="CG14" s="457"/>
      <c r="CH14" s="457"/>
      <c r="CI14" s="457"/>
      <c r="CJ14" s="457"/>
      <c r="CK14" s="457"/>
      <c r="CL14" s="457"/>
      <c r="CM14" s="457"/>
      <c r="CN14" s="457"/>
      <c r="CO14" s="457"/>
      <c r="CP14" s="457"/>
      <c r="CQ14" s="457"/>
      <c r="CR14" s="457"/>
      <c r="CS14" s="458"/>
      <c r="CT14" s="516" t="s">
        <v>124</v>
      </c>
      <c r="CU14" s="517"/>
      <c r="CV14" s="517"/>
      <c r="CW14" s="517"/>
      <c r="CX14" s="517"/>
      <c r="CY14" s="517"/>
      <c r="CZ14" s="517"/>
      <c r="DA14" s="518"/>
      <c r="DB14" s="516" t="s">
        <v>124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132</v>
      </c>
      <c r="N15" s="504"/>
      <c r="O15" s="504"/>
      <c r="P15" s="504"/>
      <c r="Q15" s="505"/>
      <c r="R15" s="506">
        <v>4606</v>
      </c>
      <c r="S15" s="507"/>
      <c r="T15" s="507"/>
      <c r="U15" s="507"/>
      <c r="V15" s="508"/>
      <c r="W15" s="509" t="s">
        <v>139</v>
      </c>
      <c r="X15" s="405"/>
      <c r="Y15" s="405"/>
      <c r="Z15" s="405"/>
      <c r="AA15" s="405"/>
      <c r="AB15" s="406"/>
      <c r="AC15" s="372">
        <v>1048</v>
      </c>
      <c r="AD15" s="373"/>
      <c r="AE15" s="373"/>
      <c r="AF15" s="373"/>
      <c r="AG15" s="374"/>
      <c r="AH15" s="372">
        <v>737</v>
      </c>
      <c r="AI15" s="373"/>
      <c r="AJ15" s="373"/>
      <c r="AK15" s="373"/>
      <c r="AL15" s="432"/>
      <c r="AM15" s="476"/>
      <c r="AN15" s="376"/>
      <c r="AO15" s="376"/>
      <c r="AP15" s="376"/>
      <c r="AQ15" s="376"/>
      <c r="AR15" s="376"/>
      <c r="AS15" s="376"/>
      <c r="AT15" s="377"/>
      <c r="AU15" s="477"/>
      <c r="AV15" s="478"/>
      <c r="AW15" s="478"/>
      <c r="AX15" s="478"/>
      <c r="AY15" s="445" t="s">
        <v>140</v>
      </c>
      <c r="AZ15" s="446"/>
      <c r="BA15" s="446"/>
      <c r="BB15" s="446"/>
      <c r="BC15" s="446"/>
      <c r="BD15" s="446"/>
      <c r="BE15" s="446"/>
      <c r="BF15" s="446"/>
      <c r="BG15" s="446"/>
      <c r="BH15" s="446"/>
      <c r="BI15" s="446"/>
      <c r="BJ15" s="446"/>
      <c r="BK15" s="446"/>
      <c r="BL15" s="446"/>
      <c r="BM15" s="447"/>
      <c r="BN15" s="448">
        <v>2976758</v>
      </c>
      <c r="BO15" s="449"/>
      <c r="BP15" s="449"/>
      <c r="BQ15" s="449"/>
      <c r="BR15" s="449"/>
      <c r="BS15" s="449"/>
      <c r="BT15" s="449"/>
      <c r="BU15" s="450"/>
      <c r="BV15" s="448">
        <v>3256740</v>
      </c>
      <c r="BW15" s="449"/>
      <c r="BX15" s="449"/>
      <c r="BY15" s="449"/>
      <c r="BZ15" s="449"/>
      <c r="CA15" s="449"/>
      <c r="CB15" s="449"/>
      <c r="CC15" s="450"/>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142</v>
      </c>
      <c r="M16" s="494"/>
      <c r="N16" s="494"/>
      <c r="O16" s="494"/>
      <c r="P16" s="494"/>
      <c r="Q16" s="495"/>
      <c r="R16" s="496" t="s">
        <v>143</v>
      </c>
      <c r="S16" s="497"/>
      <c r="T16" s="497"/>
      <c r="U16" s="497"/>
      <c r="V16" s="498"/>
      <c r="W16" s="510"/>
      <c r="X16" s="408"/>
      <c r="Y16" s="408"/>
      <c r="Z16" s="408"/>
      <c r="AA16" s="408"/>
      <c r="AB16" s="409"/>
      <c r="AC16" s="499">
        <v>39.700000000000003</v>
      </c>
      <c r="AD16" s="500"/>
      <c r="AE16" s="500"/>
      <c r="AF16" s="500"/>
      <c r="AG16" s="501"/>
      <c r="AH16" s="499">
        <v>27.9</v>
      </c>
      <c r="AI16" s="500"/>
      <c r="AJ16" s="500"/>
      <c r="AK16" s="500"/>
      <c r="AL16" s="502"/>
      <c r="AM16" s="476"/>
      <c r="AN16" s="376"/>
      <c r="AO16" s="376"/>
      <c r="AP16" s="376"/>
      <c r="AQ16" s="376"/>
      <c r="AR16" s="376"/>
      <c r="AS16" s="376"/>
      <c r="AT16" s="377"/>
      <c r="AU16" s="477"/>
      <c r="AV16" s="478"/>
      <c r="AW16" s="478"/>
      <c r="AX16" s="478"/>
      <c r="AY16" s="433" t="s">
        <v>144</v>
      </c>
      <c r="AZ16" s="434"/>
      <c r="BA16" s="434"/>
      <c r="BB16" s="434"/>
      <c r="BC16" s="434"/>
      <c r="BD16" s="434"/>
      <c r="BE16" s="434"/>
      <c r="BF16" s="434"/>
      <c r="BG16" s="434"/>
      <c r="BH16" s="434"/>
      <c r="BI16" s="434"/>
      <c r="BJ16" s="434"/>
      <c r="BK16" s="434"/>
      <c r="BL16" s="434"/>
      <c r="BM16" s="435"/>
      <c r="BN16" s="419">
        <v>2070662</v>
      </c>
      <c r="BO16" s="420"/>
      <c r="BP16" s="420"/>
      <c r="BQ16" s="420"/>
      <c r="BR16" s="420"/>
      <c r="BS16" s="420"/>
      <c r="BT16" s="420"/>
      <c r="BU16" s="421"/>
      <c r="BV16" s="419">
        <v>2043037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145</v>
      </c>
      <c r="N17" s="513"/>
      <c r="O17" s="513"/>
      <c r="P17" s="513"/>
      <c r="Q17" s="514"/>
      <c r="R17" s="496" t="s">
        <v>146</v>
      </c>
      <c r="S17" s="497"/>
      <c r="T17" s="497"/>
      <c r="U17" s="497"/>
      <c r="V17" s="498"/>
      <c r="W17" s="509" t="s">
        <v>147</v>
      </c>
      <c r="X17" s="405"/>
      <c r="Y17" s="405"/>
      <c r="Z17" s="405"/>
      <c r="AA17" s="405"/>
      <c r="AB17" s="406"/>
      <c r="AC17" s="372">
        <v>1494</v>
      </c>
      <c r="AD17" s="373"/>
      <c r="AE17" s="373"/>
      <c r="AF17" s="373"/>
      <c r="AG17" s="374"/>
      <c r="AH17" s="372">
        <v>1840</v>
      </c>
      <c r="AI17" s="373"/>
      <c r="AJ17" s="373"/>
      <c r="AK17" s="373"/>
      <c r="AL17" s="432"/>
      <c r="AM17" s="476"/>
      <c r="AN17" s="376"/>
      <c r="AO17" s="376"/>
      <c r="AP17" s="376"/>
      <c r="AQ17" s="376"/>
      <c r="AR17" s="376"/>
      <c r="AS17" s="376"/>
      <c r="AT17" s="377"/>
      <c r="AU17" s="477"/>
      <c r="AV17" s="478"/>
      <c r="AW17" s="478"/>
      <c r="AX17" s="478"/>
      <c r="AY17" s="433" t="s">
        <v>148</v>
      </c>
      <c r="AZ17" s="434"/>
      <c r="BA17" s="434"/>
      <c r="BB17" s="434"/>
      <c r="BC17" s="434"/>
      <c r="BD17" s="434"/>
      <c r="BE17" s="434"/>
      <c r="BF17" s="434"/>
      <c r="BG17" s="434"/>
      <c r="BH17" s="434"/>
      <c r="BI17" s="434"/>
      <c r="BJ17" s="434"/>
      <c r="BK17" s="434"/>
      <c r="BL17" s="434"/>
      <c r="BM17" s="435"/>
      <c r="BN17" s="419">
        <v>3913307</v>
      </c>
      <c r="BO17" s="420"/>
      <c r="BP17" s="420"/>
      <c r="BQ17" s="420"/>
      <c r="BR17" s="420"/>
      <c r="BS17" s="420"/>
      <c r="BT17" s="420"/>
      <c r="BU17" s="421"/>
      <c r="BV17" s="419">
        <v>4290751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149</v>
      </c>
      <c r="C18" s="470"/>
      <c r="D18" s="470"/>
      <c r="E18" s="471"/>
      <c r="F18" s="471"/>
      <c r="G18" s="471"/>
      <c r="H18" s="471"/>
      <c r="I18" s="471"/>
      <c r="J18" s="471"/>
      <c r="K18" s="471"/>
      <c r="L18" s="472">
        <v>58.69</v>
      </c>
      <c r="M18" s="472"/>
      <c r="N18" s="472"/>
      <c r="O18" s="472"/>
      <c r="P18" s="472"/>
      <c r="Q18" s="472"/>
      <c r="R18" s="473"/>
      <c r="S18" s="473"/>
      <c r="T18" s="473"/>
      <c r="U18" s="473"/>
      <c r="V18" s="474"/>
      <c r="W18" s="490"/>
      <c r="X18" s="491"/>
      <c r="Y18" s="491"/>
      <c r="Z18" s="491"/>
      <c r="AA18" s="491"/>
      <c r="AB18" s="515"/>
      <c r="AC18" s="389">
        <v>56.6</v>
      </c>
      <c r="AD18" s="390"/>
      <c r="AE18" s="390"/>
      <c r="AF18" s="390"/>
      <c r="AG18" s="475"/>
      <c r="AH18" s="389">
        <v>69.7</v>
      </c>
      <c r="AI18" s="390"/>
      <c r="AJ18" s="390"/>
      <c r="AK18" s="390"/>
      <c r="AL18" s="391"/>
      <c r="AM18" s="476"/>
      <c r="AN18" s="376"/>
      <c r="AO18" s="376"/>
      <c r="AP18" s="376"/>
      <c r="AQ18" s="376"/>
      <c r="AR18" s="376"/>
      <c r="AS18" s="376"/>
      <c r="AT18" s="377"/>
      <c r="AU18" s="477"/>
      <c r="AV18" s="478"/>
      <c r="AW18" s="478"/>
      <c r="AX18" s="478"/>
      <c r="AY18" s="433" t="s">
        <v>150</v>
      </c>
      <c r="AZ18" s="434"/>
      <c r="BA18" s="434"/>
      <c r="BB18" s="434"/>
      <c r="BC18" s="434"/>
      <c r="BD18" s="434"/>
      <c r="BE18" s="434"/>
      <c r="BF18" s="434"/>
      <c r="BG18" s="434"/>
      <c r="BH18" s="434"/>
      <c r="BI18" s="434"/>
      <c r="BJ18" s="434"/>
      <c r="BK18" s="434"/>
      <c r="BL18" s="434"/>
      <c r="BM18" s="435"/>
      <c r="BN18" s="419">
        <v>2363112</v>
      </c>
      <c r="BO18" s="420"/>
      <c r="BP18" s="420"/>
      <c r="BQ18" s="420"/>
      <c r="BR18" s="420"/>
      <c r="BS18" s="420"/>
      <c r="BT18" s="420"/>
      <c r="BU18" s="421"/>
      <c r="BV18" s="419">
        <v>2318076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151</v>
      </c>
      <c r="C19" s="470"/>
      <c r="D19" s="470"/>
      <c r="E19" s="471"/>
      <c r="F19" s="471"/>
      <c r="G19" s="471"/>
      <c r="H19" s="471"/>
      <c r="I19" s="471"/>
      <c r="J19" s="471"/>
      <c r="K19" s="471"/>
      <c r="L19" s="479">
        <v>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152</v>
      </c>
      <c r="AZ19" s="434"/>
      <c r="BA19" s="434"/>
      <c r="BB19" s="434"/>
      <c r="BC19" s="434"/>
      <c r="BD19" s="434"/>
      <c r="BE19" s="434"/>
      <c r="BF19" s="434"/>
      <c r="BG19" s="434"/>
      <c r="BH19" s="434"/>
      <c r="BI19" s="434"/>
      <c r="BJ19" s="434"/>
      <c r="BK19" s="434"/>
      <c r="BL19" s="434"/>
      <c r="BM19" s="435"/>
      <c r="BN19" s="419">
        <v>4715959</v>
      </c>
      <c r="BO19" s="420"/>
      <c r="BP19" s="420"/>
      <c r="BQ19" s="420"/>
      <c r="BR19" s="420"/>
      <c r="BS19" s="420"/>
      <c r="BT19" s="420"/>
      <c r="BU19" s="421"/>
      <c r="BV19" s="419">
        <v>5522165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153</v>
      </c>
      <c r="C20" s="470"/>
      <c r="D20" s="470"/>
      <c r="E20" s="471"/>
      <c r="F20" s="471"/>
      <c r="G20" s="471"/>
      <c r="H20" s="471"/>
      <c r="I20" s="471"/>
      <c r="J20" s="471"/>
      <c r="K20" s="471"/>
      <c r="L20" s="479">
        <v>2899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155</v>
      </c>
      <c r="C22" s="396"/>
      <c r="D22" s="397"/>
      <c r="E22" s="404" t="s">
        <v>1</v>
      </c>
      <c r="F22" s="405"/>
      <c r="G22" s="405"/>
      <c r="H22" s="405"/>
      <c r="I22" s="405"/>
      <c r="J22" s="405"/>
      <c r="K22" s="406"/>
      <c r="L22" s="404" t="s">
        <v>156</v>
      </c>
      <c r="M22" s="405"/>
      <c r="N22" s="405"/>
      <c r="O22" s="405"/>
      <c r="P22" s="406"/>
      <c r="Q22" s="410" t="s">
        <v>157</v>
      </c>
      <c r="R22" s="411"/>
      <c r="S22" s="411"/>
      <c r="T22" s="411"/>
      <c r="U22" s="411"/>
      <c r="V22" s="412"/>
      <c r="W22" s="461" t="s">
        <v>158</v>
      </c>
      <c r="X22" s="396"/>
      <c r="Y22" s="397"/>
      <c r="Z22" s="404" t="s">
        <v>1</v>
      </c>
      <c r="AA22" s="405"/>
      <c r="AB22" s="405"/>
      <c r="AC22" s="405"/>
      <c r="AD22" s="405"/>
      <c r="AE22" s="405"/>
      <c r="AF22" s="405"/>
      <c r="AG22" s="406"/>
      <c r="AH22" s="422" t="s">
        <v>159</v>
      </c>
      <c r="AI22" s="405"/>
      <c r="AJ22" s="405"/>
      <c r="AK22" s="405"/>
      <c r="AL22" s="406"/>
      <c r="AM22" s="422" t="s">
        <v>160</v>
      </c>
      <c r="AN22" s="423"/>
      <c r="AO22" s="423"/>
      <c r="AP22" s="423"/>
      <c r="AQ22" s="423"/>
      <c r="AR22" s="424"/>
      <c r="AS22" s="410" t="s">
        <v>157</v>
      </c>
      <c r="AT22" s="411"/>
      <c r="AU22" s="411"/>
      <c r="AV22" s="411"/>
      <c r="AW22" s="411"/>
      <c r="AX22" s="428"/>
      <c r="AY22" s="445" t="s">
        <v>161</v>
      </c>
      <c r="AZ22" s="446"/>
      <c r="BA22" s="446"/>
      <c r="BB22" s="446"/>
      <c r="BC22" s="446"/>
      <c r="BD22" s="446"/>
      <c r="BE22" s="446"/>
      <c r="BF22" s="446"/>
      <c r="BG22" s="446"/>
      <c r="BH22" s="446"/>
      <c r="BI22" s="446"/>
      <c r="BJ22" s="446"/>
      <c r="BK22" s="446"/>
      <c r="BL22" s="446"/>
      <c r="BM22" s="447"/>
      <c r="BN22" s="448">
        <v>1195324</v>
      </c>
      <c r="BO22" s="449"/>
      <c r="BP22" s="449"/>
      <c r="BQ22" s="449"/>
      <c r="BR22" s="449"/>
      <c r="BS22" s="449"/>
      <c r="BT22" s="449"/>
      <c r="BU22" s="450"/>
      <c r="BV22" s="448">
        <v>1374121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162</v>
      </c>
      <c r="AZ23" s="434"/>
      <c r="BA23" s="434"/>
      <c r="BB23" s="434"/>
      <c r="BC23" s="434"/>
      <c r="BD23" s="434"/>
      <c r="BE23" s="434"/>
      <c r="BF23" s="434"/>
      <c r="BG23" s="434"/>
      <c r="BH23" s="434"/>
      <c r="BI23" s="434"/>
      <c r="BJ23" s="434"/>
      <c r="BK23" s="434"/>
      <c r="BL23" s="434"/>
      <c r="BM23" s="435"/>
      <c r="BN23" s="419">
        <v>1061571</v>
      </c>
      <c r="BO23" s="420"/>
      <c r="BP23" s="420"/>
      <c r="BQ23" s="420"/>
      <c r="BR23" s="420"/>
      <c r="BS23" s="420"/>
      <c r="BT23" s="420"/>
      <c r="BU23" s="421"/>
      <c r="BV23" s="419">
        <v>1214387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163</v>
      </c>
      <c r="F24" s="376"/>
      <c r="G24" s="376"/>
      <c r="H24" s="376"/>
      <c r="I24" s="376"/>
      <c r="J24" s="376"/>
      <c r="K24" s="377"/>
      <c r="L24" s="372">
        <v>1</v>
      </c>
      <c r="M24" s="373"/>
      <c r="N24" s="373"/>
      <c r="O24" s="373"/>
      <c r="P24" s="374"/>
      <c r="Q24" s="372">
        <v>7420</v>
      </c>
      <c r="R24" s="373"/>
      <c r="S24" s="373"/>
      <c r="T24" s="373"/>
      <c r="U24" s="373"/>
      <c r="V24" s="374"/>
      <c r="W24" s="462"/>
      <c r="X24" s="399"/>
      <c r="Y24" s="400"/>
      <c r="Z24" s="375" t="s">
        <v>164</v>
      </c>
      <c r="AA24" s="376"/>
      <c r="AB24" s="376"/>
      <c r="AC24" s="376"/>
      <c r="AD24" s="376"/>
      <c r="AE24" s="376"/>
      <c r="AF24" s="376"/>
      <c r="AG24" s="377"/>
      <c r="AH24" s="372">
        <v>77</v>
      </c>
      <c r="AI24" s="373"/>
      <c r="AJ24" s="373"/>
      <c r="AK24" s="373"/>
      <c r="AL24" s="374"/>
      <c r="AM24" s="372">
        <v>236698</v>
      </c>
      <c r="AN24" s="373"/>
      <c r="AO24" s="373"/>
      <c r="AP24" s="373"/>
      <c r="AQ24" s="373"/>
      <c r="AR24" s="374"/>
      <c r="AS24" s="372">
        <v>3074</v>
      </c>
      <c r="AT24" s="373"/>
      <c r="AU24" s="373"/>
      <c r="AV24" s="373"/>
      <c r="AW24" s="373"/>
      <c r="AX24" s="432"/>
      <c r="AY24" s="392" t="s">
        <v>165</v>
      </c>
      <c r="AZ24" s="393"/>
      <c r="BA24" s="393"/>
      <c r="BB24" s="393"/>
      <c r="BC24" s="393"/>
      <c r="BD24" s="393"/>
      <c r="BE24" s="393"/>
      <c r="BF24" s="393"/>
      <c r="BG24" s="393"/>
      <c r="BH24" s="393"/>
      <c r="BI24" s="393"/>
      <c r="BJ24" s="393"/>
      <c r="BK24" s="393"/>
      <c r="BL24" s="393"/>
      <c r="BM24" s="394"/>
      <c r="BN24" s="419">
        <v>649780</v>
      </c>
      <c r="BO24" s="420"/>
      <c r="BP24" s="420"/>
      <c r="BQ24" s="420"/>
      <c r="BR24" s="420"/>
      <c r="BS24" s="420"/>
      <c r="BT24" s="420"/>
      <c r="BU24" s="421"/>
      <c r="BV24" s="419">
        <v>722878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166</v>
      </c>
      <c r="F25" s="376"/>
      <c r="G25" s="376"/>
      <c r="H25" s="376"/>
      <c r="I25" s="376"/>
      <c r="J25" s="376"/>
      <c r="K25" s="377"/>
      <c r="L25" s="372">
        <v>1</v>
      </c>
      <c r="M25" s="373"/>
      <c r="N25" s="373"/>
      <c r="O25" s="373"/>
      <c r="P25" s="374"/>
      <c r="Q25" s="372">
        <v>5730</v>
      </c>
      <c r="R25" s="373"/>
      <c r="S25" s="373"/>
      <c r="T25" s="373"/>
      <c r="U25" s="373"/>
      <c r="V25" s="374"/>
      <c r="W25" s="462"/>
      <c r="X25" s="399"/>
      <c r="Y25" s="400"/>
      <c r="Z25" s="375" t="s">
        <v>167</v>
      </c>
      <c r="AA25" s="376"/>
      <c r="AB25" s="376"/>
      <c r="AC25" s="376"/>
      <c r="AD25" s="376"/>
      <c r="AE25" s="376"/>
      <c r="AF25" s="376"/>
      <c r="AG25" s="377"/>
      <c r="AH25" s="372" t="s">
        <v>124</v>
      </c>
      <c r="AI25" s="373"/>
      <c r="AJ25" s="373"/>
      <c r="AK25" s="373"/>
      <c r="AL25" s="374"/>
      <c r="AM25" s="372" t="s">
        <v>124</v>
      </c>
      <c r="AN25" s="373"/>
      <c r="AO25" s="373"/>
      <c r="AP25" s="373"/>
      <c r="AQ25" s="373"/>
      <c r="AR25" s="374"/>
      <c r="AS25" s="372" t="s">
        <v>124</v>
      </c>
      <c r="AT25" s="373"/>
      <c r="AU25" s="373"/>
      <c r="AV25" s="373"/>
      <c r="AW25" s="373"/>
      <c r="AX25" s="432"/>
      <c r="AY25" s="445" t="s">
        <v>168</v>
      </c>
      <c r="AZ25" s="446"/>
      <c r="BA25" s="446"/>
      <c r="BB25" s="446"/>
      <c r="BC25" s="446"/>
      <c r="BD25" s="446"/>
      <c r="BE25" s="446"/>
      <c r="BF25" s="446"/>
      <c r="BG25" s="446"/>
      <c r="BH25" s="446"/>
      <c r="BI25" s="446"/>
      <c r="BJ25" s="446"/>
      <c r="BK25" s="446"/>
      <c r="BL25" s="446"/>
      <c r="BM25" s="447"/>
      <c r="BN25" s="448">
        <v>353479</v>
      </c>
      <c r="BO25" s="449"/>
      <c r="BP25" s="449"/>
      <c r="BQ25" s="449"/>
      <c r="BR25" s="449"/>
      <c r="BS25" s="449"/>
      <c r="BT25" s="449"/>
      <c r="BU25" s="450"/>
      <c r="BV25" s="448">
        <v>412871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169</v>
      </c>
      <c r="F26" s="376"/>
      <c r="G26" s="376"/>
      <c r="H26" s="376"/>
      <c r="I26" s="376"/>
      <c r="J26" s="376"/>
      <c r="K26" s="377"/>
      <c r="L26" s="372">
        <v>1</v>
      </c>
      <c r="M26" s="373"/>
      <c r="N26" s="373"/>
      <c r="O26" s="373"/>
      <c r="P26" s="374"/>
      <c r="Q26" s="372">
        <v>5330</v>
      </c>
      <c r="R26" s="373"/>
      <c r="S26" s="373"/>
      <c r="T26" s="373"/>
      <c r="U26" s="373"/>
      <c r="V26" s="374"/>
      <c r="W26" s="462"/>
      <c r="X26" s="399"/>
      <c r="Y26" s="400"/>
      <c r="Z26" s="375" t="s">
        <v>170</v>
      </c>
      <c r="AA26" s="430"/>
      <c r="AB26" s="430"/>
      <c r="AC26" s="430"/>
      <c r="AD26" s="430"/>
      <c r="AE26" s="430"/>
      <c r="AF26" s="430"/>
      <c r="AG26" s="431"/>
      <c r="AH26" s="372" t="s">
        <v>124</v>
      </c>
      <c r="AI26" s="373"/>
      <c r="AJ26" s="373"/>
      <c r="AK26" s="373"/>
      <c r="AL26" s="374"/>
      <c r="AM26" s="372" t="s">
        <v>124</v>
      </c>
      <c r="AN26" s="373"/>
      <c r="AO26" s="373"/>
      <c r="AP26" s="373"/>
      <c r="AQ26" s="373"/>
      <c r="AR26" s="374"/>
      <c r="AS26" s="372" t="s">
        <v>124</v>
      </c>
      <c r="AT26" s="373"/>
      <c r="AU26" s="373"/>
      <c r="AV26" s="373"/>
      <c r="AW26" s="373"/>
      <c r="AX26" s="432"/>
      <c r="AY26" s="459" t="s">
        <v>171</v>
      </c>
      <c r="AZ26" s="379"/>
      <c r="BA26" s="379"/>
      <c r="BB26" s="379"/>
      <c r="BC26" s="379"/>
      <c r="BD26" s="379"/>
      <c r="BE26" s="379"/>
      <c r="BF26" s="379"/>
      <c r="BG26" s="379"/>
      <c r="BH26" s="379"/>
      <c r="BI26" s="379"/>
      <c r="BJ26" s="379"/>
      <c r="BK26" s="379"/>
      <c r="BL26" s="379"/>
      <c r="BM26" s="460"/>
      <c r="BN26" s="419" t="s">
        <v>124</v>
      </c>
      <c r="BO26" s="420"/>
      <c r="BP26" s="420"/>
      <c r="BQ26" s="420"/>
      <c r="BR26" s="420"/>
      <c r="BS26" s="420"/>
      <c r="BT26" s="420"/>
      <c r="BU26" s="421"/>
      <c r="BV26" s="419" t="s">
        <v>124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172</v>
      </c>
      <c r="F27" s="376"/>
      <c r="G27" s="376"/>
      <c r="H27" s="376"/>
      <c r="I27" s="376"/>
      <c r="J27" s="376"/>
      <c r="K27" s="377"/>
      <c r="L27" s="372">
        <v>1</v>
      </c>
      <c r="M27" s="373"/>
      <c r="N27" s="373"/>
      <c r="O27" s="373"/>
      <c r="P27" s="374"/>
      <c r="Q27" s="372">
        <v>2760</v>
      </c>
      <c r="R27" s="373"/>
      <c r="S27" s="373"/>
      <c r="T27" s="373"/>
      <c r="U27" s="373"/>
      <c r="V27" s="374"/>
      <c r="W27" s="462"/>
      <c r="X27" s="399"/>
      <c r="Y27" s="400"/>
      <c r="Z27" s="375" t="s">
        <v>173</v>
      </c>
      <c r="AA27" s="376"/>
      <c r="AB27" s="376"/>
      <c r="AC27" s="376"/>
      <c r="AD27" s="376"/>
      <c r="AE27" s="376"/>
      <c r="AF27" s="376"/>
      <c r="AG27" s="377"/>
      <c r="AH27" s="372">
        <v>1</v>
      </c>
      <c r="AI27" s="373"/>
      <c r="AJ27" s="373"/>
      <c r="AK27" s="373"/>
      <c r="AL27" s="374"/>
      <c r="AM27" s="372" t="s">
        <v>174</v>
      </c>
      <c r="AN27" s="373"/>
      <c r="AO27" s="373"/>
      <c r="AP27" s="373"/>
      <c r="AQ27" s="373"/>
      <c r="AR27" s="374"/>
      <c r="AS27" s="372" t="s">
        <v>174</v>
      </c>
      <c r="AT27" s="373"/>
      <c r="AU27" s="373"/>
      <c r="AV27" s="373"/>
      <c r="AW27" s="373"/>
      <c r="AX27" s="432"/>
      <c r="AY27" s="456" t="s">
        <v>175</v>
      </c>
      <c r="AZ27" s="457"/>
      <c r="BA27" s="457"/>
      <c r="BB27" s="457"/>
      <c r="BC27" s="457"/>
      <c r="BD27" s="457"/>
      <c r="BE27" s="457"/>
      <c r="BF27" s="457"/>
      <c r="BG27" s="457"/>
      <c r="BH27" s="457"/>
      <c r="BI27" s="457"/>
      <c r="BJ27" s="457"/>
      <c r="BK27" s="457"/>
      <c r="BL27" s="457"/>
      <c r="BM27" s="458"/>
      <c r="BN27" s="453" t="s">
        <v>124</v>
      </c>
      <c r="BO27" s="454"/>
      <c r="BP27" s="454"/>
      <c r="BQ27" s="454"/>
      <c r="BR27" s="454"/>
      <c r="BS27" s="454"/>
      <c r="BT27" s="454"/>
      <c r="BU27" s="455"/>
      <c r="BV27" s="453" t="s">
        <v>124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176</v>
      </c>
      <c r="F28" s="376"/>
      <c r="G28" s="376"/>
      <c r="H28" s="376"/>
      <c r="I28" s="376"/>
      <c r="J28" s="376"/>
      <c r="K28" s="377"/>
      <c r="L28" s="372">
        <v>1</v>
      </c>
      <c r="M28" s="373"/>
      <c r="N28" s="373"/>
      <c r="O28" s="373"/>
      <c r="P28" s="374"/>
      <c r="Q28" s="372">
        <v>2400</v>
      </c>
      <c r="R28" s="373"/>
      <c r="S28" s="373"/>
      <c r="T28" s="373"/>
      <c r="U28" s="373"/>
      <c r="V28" s="374"/>
      <c r="W28" s="462"/>
      <c r="X28" s="399"/>
      <c r="Y28" s="400"/>
      <c r="Z28" s="375" t="s">
        <v>177</v>
      </c>
      <c r="AA28" s="376"/>
      <c r="AB28" s="376"/>
      <c r="AC28" s="376"/>
      <c r="AD28" s="376"/>
      <c r="AE28" s="376"/>
      <c r="AF28" s="376"/>
      <c r="AG28" s="377"/>
      <c r="AH28" s="372" t="s">
        <v>124</v>
      </c>
      <c r="AI28" s="373"/>
      <c r="AJ28" s="373"/>
      <c r="AK28" s="373"/>
      <c r="AL28" s="374"/>
      <c r="AM28" s="372" t="s">
        <v>124</v>
      </c>
      <c r="AN28" s="373"/>
      <c r="AO28" s="373"/>
      <c r="AP28" s="373"/>
      <c r="AQ28" s="373"/>
      <c r="AR28" s="374"/>
      <c r="AS28" s="372" t="s">
        <v>124</v>
      </c>
      <c r="AT28" s="373"/>
      <c r="AU28" s="373"/>
      <c r="AV28" s="373"/>
      <c r="AW28" s="373"/>
      <c r="AX28" s="432"/>
      <c r="AY28" s="436" t="s">
        <v>178</v>
      </c>
      <c r="AZ28" s="437"/>
      <c r="BA28" s="437"/>
      <c r="BB28" s="438"/>
      <c r="BC28" s="445" t="s">
        <v>46</v>
      </c>
      <c r="BD28" s="446"/>
      <c r="BE28" s="446"/>
      <c r="BF28" s="446"/>
      <c r="BG28" s="446"/>
      <c r="BH28" s="446"/>
      <c r="BI28" s="446"/>
      <c r="BJ28" s="446"/>
      <c r="BK28" s="446"/>
      <c r="BL28" s="446"/>
      <c r="BM28" s="447"/>
      <c r="BN28" s="448">
        <v>3803302</v>
      </c>
      <c r="BO28" s="449"/>
      <c r="BP28" s="449"/>
      <c r="BQ28" s="449"/>
      <c r="BR28" s="449"/>
      <c r="BS28" s="449"/>
      <c r="BT28" s="449"/>
      <c r="BU28" s="450"/>
      <c r="BV28" s="448">
        <v>2870995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179</v>
      </c>
      <c r="F29" s="376"/>
      <c r="G29" s="376"/>
      <c r="H29" s="376"/>
      <c r="I29" s="376"/>
      <c r="J29" s="376"/>
      <c r="K29" s="377"/>
      <c r="L29" s="372">
        <v>8</v>
      </c>
      <c r="M29" s="373"/>
      <c r="N29" s="373"/>
      <c r="O29" s="373"/>
      <c r="P29" s="374"/>
      <c r="Q29" s="372">
        <v>2220</v>
      </c>
      <c r="R29" s="373"/>
      <c r="S29" s="373"/>
      <c r="T29" s="373"/>
      <c r="U29" s="373"/>
      <c r="V29" s="374"/>
      <c r="W29" s="463"/>
      <c r="X29" s="464"/>
      <c r="Y29" s="465"/>
      <c r="Z29" s="375" t="s">
        <v>180</v>
      </c>
      <c r="AA29" s="376"/>
      <c r="AB29" s="376"/>
      <c r="AC29" s="376"/>
      <c r="AD29" s="376"/>
      <c r="AE29" s="376"/>
      <c r="AF29" s="376"/>
      <c r="AG29" s="377"/>
      <c r="AH29" s="372">
        <v>78</v>
      </c>
      <c r="AI29" s="373"/>
      <c r="AJ29" s="373"/>
      <c r="AK29" s="373"/>
      <c r="AL29" s="374"/>
      <c r="AM29" s="372">
        <v>241077</v>
      </c>
      <c r="AN29" s="373"/>
      <c r="AO29" s="373"/>
      <c r="AP29" s="373"/>
      <c r="AQ29" s="373"/>
      <c r="AR29" s="374"/>
      <c r="AS29" s="372">
        <v>3091</v>
      </c>
      <c r="AT29" s="373"/>
      <c r="AU29" s="373"/>
      <c r="AV29" s="373"/>
      <c r="AW29" s="373"/>
      <c r="AX29" s="432"/>
      <c r="AY29" s="439"/>
      <c r="AZ29" s="440"/>
      <c r="BA29" s="440"/>
      <c r="BB29" s="441"/>
      <c r="BC29" s="433" t="s">
        <v>181</v>
      </c>
      <c r="BD29" s="434"/>
      <c r="BE29" s="434"/>
      <c r="BF29" s="434"/>
      <c r="BG29" s="434"/>
      <c r="BH29" s="434"/>
      <c r="BI29" s="434"/>
      <c r="BJ29" s="434"/>
      <c r="BK29" s="434"/>
      <c r="BL29" s="434"/>
      <c r="BM29" s="435"/>
      <c r="BN29" s="419">
        <v>446785</v>
      </c>
      <c r="BO29" s="420"/>
      <c r="BP29" s="420"/>
      <c r="BQ29" s="420"/>
      <c r="BR29" s="420"/>
      <c r="BS29" s="420"/>
      <c r="BT29" s="420"/>
      <c r="BU29" s="421"/>
      <c r="BV29" s="419">
        <v>446753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182</v>
      </c>
      <c r="X30" s="387"/>
      <c r="Y30" s="387"/>
      <c r="Z30" s="387"/>
      <c r="AA30" s="387"/>
      <c r="AB30" s="387"/>
      <c r="AC30" s="387"/>
      <c r="AD30" s="387"/>
      <c r="AE30" s="387"/>
      <c r="AF30" s="387"/>
      <c r="AG30" s="388"/>
      <c r="AH30" s="389">
        <v>98.7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1599949</v>
      </c>
      <c r="BO30" s="454"/>
      <c r="BP30" s="454"/>
      <c r="BQ30" s="454"/>
      <c r="BR30" s="454"/>
      <c r="BS30" s="454"/>
      <c r="BT30" s="454"/>
      <c r="BU30" s="455"/>
      <c r="BV30" s="453">
        <v>1578801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183</v>
      </c>
      <c r="D32" s="378"/>
      <c r="E32" s="378"/>
      <c r="F32" s="378"/>
      <c r="G32" s="378"/>
      <c r="H32" s="378"/>
      <c r="I32" s="378"/>
      <c r="J32" s="378"/>
      <c r="K32" s="378"/>
      <c r="L32" s="378"/>
      <c r="M32" s="378"/>
      <c r="N32" s="378"/>
      <c r="O32" s="378"/>
      <c r="P32" s="378"/>
      <c r="Q32" s="378"/>
      <c r="R32" s="378"/>
      <c r="S32" s="378"/>
      <c r="U32" s="379" t="s">
        <v>184</v>
      </c>
      <c r="V32" s="379"/>
      <c r="W32" s="379"/>
      <c r="X32" s="379"/>
      <c r="Y32" s="379"/>
      <c r="Z32" s="379"/>
      <c r="AA32" s="379"/>
      <c r="AB32" s="379"/>
      <c r="AC32" s="379"/>
      <c r="AD32" s="379"/>
      <c r="AE32" s="379"/>
      <c r="AF32" s="379"/>
      <c r="AG32" s="379"/>
      <c r="AH32" s="379"/>
      <c r="AI32" s="379"/>
      <c r="AJ32" s="379"/>
      <c r="AK32" s="379"/>
      <c r="AM32" s="379" t="s">
        <v>185</v>
      </c>
      <c r="AN32" s="379"/>
      <c r="AO32" s="379"/>
      <c r="AP32" s="379"/>
      <c r="AQ32" s="379"/>
      <c r="AR32" s="379"/>
      <c r="AS32" s="379"/>
      <c r="AT32" s="379"/>
      <c r="AU32" s="379"/>
      <c r="AV32" s="379"/>
      <c r="AW32" s="379"/>
      <c r="AX32" s="379"/>
      <c r="AY32" s="379"/>
      <c r="AZ32" s="379"/>
      <c r="BA32" s="379"/>
      <c r="BB32" s="379"/>
      <c r="BC32" s="379"/>
      <c r="BE32" s="379" t="s">
        <v>186</v>
      </c>
      <c r="BF32" s="379"/>
      <c r="BG32" s="379"/>
      <c r="BH32" s="379"/>
      <c r="BI32" s="379"/>
      <c r="BJ32" s="379"/>
      <c r="BK32" s="379"/>
      <c r="BL32" s="379"/>
      <c r="BM32" s="379"/>
      <c r="BN32" s="379"/>
      <c r="BO32" s="379"/>
      <c r="BP32" s="379"/>
      <c r="BQ32" s="379"/>
      <c r="BR32" s="379"/>
      <c r="BS32" s="379"/>
      <c r="BT32" s="379"/>
      <c r="BU32" s="379"/>
      <c r="BW32" s="379" t="s">
        <v>187</v>
      </c>
      <c r="BX32" s="379"/>
      <c r="BY32" s="379"/>
      <c r="BZ32" s="379"/>
      <c r="CA32" s="379"/>
      <c r="CB32" s="379"/>
      <c r="CC32" s="379"/>
      <c r="CD32" s="379"/>
      <c r="CE32" s="379"/>
      <c r="CF32" s="379"/>
      <c r="CG32" s="379"/>
      <c r="CH32" s="379"/>
      <c r="CI32" s="379"/>
      <c r="CJ32" s="379"/>
      <c r="CK32" s="379"/>
      <c r="CL32" s="379"/>
      <c r="CM32" s="379"/>
      <c r="CO32" s="379" t="s">
        <v>188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189</v>
      </c>
      <c r="D33" s="371"/>
      <c r="E33" s="370" t="s">
        <v>190</v>
      </c>
      <c r="F33" s="370"/>
      <c r="G33" s="370"/>
      <c r="H33" s="370"/>
      <c r="I33" s="370"/>
      <c r="J33" s="370"/>
      <c r="K33" s="370"/>
      <c r="L33" s="370"/>
      <c r="M33" s="370"/>
      <c r="N33" s="370"/>
      <c r="O33" s="370"/>
      <c r="P33" s="370"/>
      <c r="Q33" s="370"/>
      <c r="R33" s="370"/>
      <c r="S33" s="370"/>
      <c r="T33" s="206"/>
      <c r="U33" s="371" t="s">
        <v>189</v>
      </c>
      <c r="V33" s="371"/>
      <c r="W33" s="370" t="s">
        <v>190</v>
      </c>
      <c r="X33" s="370"/>
      <c r="Y33" s="370"/>
      <c r="Z33" s="370"/>
      <c r="AA33" s="370"/>
      <c r="AB33" s="370"/>
      <c r="AC33" s="370"/>
      <c r="AD33" s="370"/>
      <c r="AE33" s="370"/>
      <c r="AF33" s="370"/>
      <c r="AG33" s="370"/>
      <c r="AH33" s="370"/>
      <c r="AI33" s="370"/>
      <c r="AJ33" s="370"/>
      <c r="AK33" s="370"/>
      <c r="AL33" s="206"/>
      <c r="AM33" s="371" t="s">
        <v>189</v>
      </c>
      <c r="AN33" s="371"/>
      <c r="AO33" s="370" t="s">
        <v>190</v>
      </c>
      <c r="AP33" s="370"/>
      <c r="AQ33" s="370"/>
      <c r="AR33" s="370"/>
      <c r="AS33" s="370"/>
      <c r="AT33" s="370"/>
      <c r="AU33" s="370"/>
      <c r="AV33" s="370"/>
      <c r="AW33" s="370"/>
      <c r="AX33" s="370"/>
      <c r="AY33" s="370"/>
      <c r="AZ33" s="370"/>
      <c r="BA33" s="370"/>
      <c r="BB33" s="370"/>
      <c r="BC33" s="370"/>
      <c r="BD33" s="207"/>
      <c r="BE33" s="370" t="s">
        <v>191</v>
      </c>
      <c r="BF33" s="370"/>
      <c r="BG33" s="370" t="s">
        <v>192</v>
      </c>
      <c r="BH33" s="370"/>
      <c r="BI33" s="370"/>
      <c r="BJ33" s="370"/>
      <c r="BK33" s="370"/>
      <c r="BL33" s="370"/>
      <c r="BM33" s="370"/>
      <c r="BN33" s="370"/>
      <c r="BO33" s="370"/>
      <c r="BP33" s="370"/>
      <c r="BQ33" s="370"/>
      <c r="BR33" s="370"/>
      <c r="BS33" s="370"/>
      <c r="BT33" s="370"/>
      <c r="BU33" s="370"/>
      <c r="BV33" s="207"/>
      <c r="BW33" s="371" t="s">
        <v>191</v>
      </c>
      <c r="BX33" s="371"/>
      <c r="BY33" s="370" t="s">
        <v>193</v>
      </c>
      <c r="BZ33" s="370"/>
      <c r="CA33" s="370"/>
      <c r="CB33" s="370"/>
      <c r="CC33" s="370"/>
      <c r="CD33" s="370"/>
      <c r="CE33" s="370"/>
      <c r="CF33" s="370"/>
      <c r="CG33" s="370"/>
      <c r="CH33" s="370"/>
      <c r="CI33" s="370"/>
      <c r="CJ33" s="370"/>
      <c r="CK33" s="370"/>
      <c r="CL33" s="370"/>
      <c r="CM33" s="370"/>
      <c r="CN33" s="206"/>
      <c r="CO33" s="371" t="s">
        <v>189</v>
      </c>
      <c r="CP33" s="371"/>
      <c r="CQ33" s="370" t="s">
        <v>194</v>
      </c>
      <c r="CR33" s="370"/>
      <c r="CS33" s="370"/>
      <c r="CT33" s="370"/>
      <c r="CU33" s="370"/>
      <c r="CV33" s="370"/>
      <c r="CW33" s="370"/>
      <c r="CX33" s="370"/>
      <c r="CY33" s="370"/>
      <c r="CZ33" s="370"/>
      <c r="DA33" s="370"/>
      <c r="DB33" s="370"/>
      <c r="DC33" s="370"/>
      <c r="DD33" s="370"/>
      <c r="DE33" s="370"/>
      <c r="DF33" s="206"/>
      <c r="DG33" s="369" t="s">
        <v>195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双葉地方広域市町村圏組合・一般会計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株式会社広野町振興公社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双葉地方広域市町村圏組合・下水道事業特別会計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社会福祉法人広葉会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IF('各会計、関係団体の財政状況及び健全化判断比率'!B33="","",'各会計、関係団体の財政状況及び健全化判断比率'!B33)</f>
        <v>土地開発事業特別会計</v>
      </c>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双葉地方水道企業団・水道事業会計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双葉地方水道企業団・工業用水道会計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福島県市町村総合事務組合・一般会計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福島県市町村総合事務組合・消防補償等特別会計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福島県市町村総合事務組合・消防賞じゅつ金特別会計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福島県市町村総合事務組合・非常勤職員公務災害補償特別会計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福島県市町村総合事務組合・自治会館管理特別会計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福島県後期高齢者医療広域連合・一般会計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196</v>
      </c>
      <c r="E46" s="364" t="s">
        <v>197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6fPNTTy5FBv47QjirefUfnSIPRH2w+mFoVGGBBooJldh0zIun8n8btTSOBBBpjUQe6/IXBQnIgZ8g6W1QgdorA==" saltValue="09wmw5DvDFxgjbEwNy1A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7" workbookViewId="0">
      <selection activeCell="CR36" sqref="CR36:EC36"/>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205</v>
      </c>
      <c r="DI1" s="718"/>
      <c r="DJ1" s="718"/>
      <c r="DK1" s="718"/>
      <c r="DL1" s="718"/>
      <c r="DM1" s="718"/>
      <c r="DN1" s="719"/>
      <c r="DO1" s="214"/>
      <c r="DP1" s="717" t="s">
        <v>206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211</v>
      </c>
      <c r="S4" s="680"/>
      <c r="T4" s="680"/>
      <c r="U4" s="680"/>
      <c r="V4" s="680"/>
      <c r="W4" s="680"/>
      <c r="X4" s="680"/>
      <c r="Y4" s="681"/>
      <c r="Z4" s="679" t="s">
        <v>212</v>
      </c>
      <c r="AA4" s="680"/>
      <c r="AB4" s="680"/>
      <c r="AC4" s="681"/>
      <c r="AD4" s="679" t="s">
        <v>213</v>
      </c>
      <c r="AE4" s="680"/>
      <c r="AF4" s="680"/>
      <c r="AG4" s="680"/>
      <c r="AH4" s="680"/>
      <c r="AI4" s="680"/>
      <c r="AJ4" s="680"/>
      <c r="AK4" s="681"/>
      <c r="AL4" s="679" t="s">
        <v>212</v>
      </c>
      <c r="AM4" s="680"/>
      <c r="AN4" s="680"/>
      <c r="AO4" s="681"/>
      <c r="AP4" s="720" t="s">
        <v>214</v>
      </c>
      <c r="AQ4" s="720"/>
      <c r="AR4" s="720"/>
      <c r="AS4" s="720"/>
      <c r="AT4" s="720"/>
      <c r="AU4" s="720"/>
      <c r="AV4" s="720"/>
      <c r="AW4" s="720"/>
      <c r="AX4" s="720"/>
      <c r="AY4" s="720"/>
      <c r="AZ4" s="720"/>
      <c r="BA4" s="720"/>
      <c r="BB4" s="720"/>
      <c r="BC4" s="720"/>
      <c r="BD4" s="720"/>
      <c r="BE4" s="720"/>
      <c r="BF4" s="720"/>
      <c r="BG4" s="720" t="s">
        <v>215</v>
      </c>
      <c r="BH4" s="720"/>
      <c r="BI4" s="720"/>
      <c r="BJ4" s="720"/>
      <c r="BK4" s="720"/>
      <c r="BL4" s="720"/>
      <c r="BM4" s="720"/>
      <c r="BN4" s="720"/>
      <c r="BO4" s="720" t="s">
        <v>212</v>
      </c>
      <c r="BP4" s="720"/>
      <c r="BQ4" s="720"/>
      <c r="BR4" s="720"/>
      <c r="BS4" s="720" t="s">
        <v>216</v>
      </c>
      <c r="BT4" s="720"/>
      <c r="BU4" s="720"/>
      <c r="BV4" s="720"/>
      <c r="BW4" s="720"/>
      <c r="BX4" s="720"/>
      <c r="BY4" s="720"/>
      <c r="BZ4" s="720"/>
      <c r="CA4" s="720"/>
      <c r="CB4" s="720"/>
      <c r="CD4" s="679" t="s">
        <v>217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218</v>
      </c>
      <c r="C5" s="677"/>
      <c r="D5" s="677"/>
      <c r="E5" s="677"/>
      <c r="F5" s="677"/>
      <c r="G5" s="677"/>
      <c r="H5" s="677"/>
      <c r="I5" s="677"/>
      <c r="J5" s="677"/>
      <c r="K5" s="677"/>
      <c r="L5" s="677"/>
      <c r="M5" s="677"/>
      <c r="N5" s="677"/>
      <c r="O5" s="677"/>
      <c r="P5" s="677"/>
      <c r="Q5" s="678"/>
      <c r="R5" s="673">
        <v>3763762</v>
      </c>
      <c r="S5" s="674"/>
      <c r="T5" s="674"/>
      <c r="U5" s="674"/>
      <c r="V5" s="674"/>
      <c r="W5" s="674"/>
      <c r="X5" s="674"/>
      <c r="Y5" s="702"/>
      <c r="Z5" s="715">
        <v>63</v>
      </c>
      <c r="AA5" s="715"/>
      <c r="AB5" s="715"/>
      <c r="AC5" s="715"/>
      <c r="AD5" s="716">
        <v>3763762</v>
      </c>
      <c r="AE5" s="716"/>
      <c r="AF5" s="716"/>
      <c r="AG5" s="716"/>
      <c r="AH5" s="716"/>
      <c r="AI5" s="716"/>
      <c r="AJ5" s="716"/>
      <c r="AK5" s="716"/>
      <c r="AL5" s="703">
        <v>94.5</v>
      </c>
      <c r="AM5" s="685"/>
      <c r="AN5" s="685"/>
      <c r="AO5" s="704"/>
      <c r="AP5" s="676" t="s">
        <v>219</v>
      </c>
      <c r="AQ5" s="677"/>
      <c r="AR5" s="677"/>
      <c r="AS5" s="677"/>
      <c r="AT5" s="677"/>
      <c r="AU5" s="677"/>
      <c r="AV5" s="677"/>
      <c r="AW5" s="677"/>
      <c r="AX5" s="677"/>
      <c r="AY5" s="677"/>
      <c r="AZ5" s="677"/>
      <c r="BA5" s="677"/>
      <c r="BB5" s="677"/>
      <c r="BC5" s="677"/>
      <c r="BD5" s="677"/>
      <c r="BE5" s="677"/>
      <c r="BF5" s="678"/>
      <c r="BG5" s="621">
        <v>3763762</v>
      </c>
      <c r="BH5" s="622"/>
      <c r="BI5" s="622"/>
      <c r="BJ5" s="622"/>
      <c r="BK5" s="622"/>
      <c r="BL5" s="622"/>
      <c r="BM5" s="622"/>
      <c r="BN5" s="623"/>
      <c r="BO5" s="659">
        <v>100</v>
      </c>
      <c r="BP5" s="659"/>
      <c r="BQ5" s="659"/>
      <c r="BR5" s="659"/>
      <c r="BS5" s="660" t="s">
        <v>124</v>
      </c>
      <c r="BT5" s="660"/>
      <c r="BU5" s="660"/>
      <c r="BV5" s="660"/>
      <c r="BW5" s="660"/>
      <c r="BX5" s="660"/>
      <c r="BY5" s="660"/>
      <c r="BZ5" s="660"/>
      <c r="CA5" s="660"/>
      <c r="CB5" s="695"/>
      <c r="CD5" s="679" t="s">
        <v>214</v>
      </c>
      <c r="CE5" s="680"/>
      <c r="CF5" s="680"/>
      <c r="CG5" s="680"/>
      <c r="CH5" s="680"/>
      <c r="CI5" s="680"/>
      <c r="CJ5" s="680"/>
      <c r="CK5" s="680"/>
      <c r="CL5" s="680"/>
      <c r="CM5" s="680"/>
      <c r="CN5" s="680"/>
      <c r="CO5" s="680"/>
      <c r="CP5" s="680"/>
      <c r="CQ5" s="681"/>
      <c r="CR5" s="679" t="s">
        <v>220</v>
      </c>
      <c r="CS5" s="680"/>
      <c r="CT5" s="680"/>
      <c r="CU5" s="680"/>
      <c r="CV5" s="680"/>
      <c r="CW5" s="680"/>
      <c r="CX5" s="680"/>
      <c r="CY5" s="681"/>
      <c r="CZ5" s="679" t="s">
        <v>212</v>
      </c>
      <c r="DA5" s="680"/>
      <c r="DB5" s="680"/>
      <c r="DC5" s="681"/>
      <c r="DD5" s="679" t="s">
        <v>221</v>
      </c>
      <c r="DE5" s="680"/>
      <c r="DF5" s="680"/>
      <c r="DG5" s="680"/>
      <c r="DH5" s="680"/>
      <c r="DI5" s="680"/>
      <c r="DJ5" s="680"/>
      <c r="DK5" s="680"/>
      <c r="DL5" s="680"/>
      <c r="DM5" s="680"/>
      <c r="DN5" s="680"/>
      <c r="DO5" s="680"/>
      <c r="DP5" s="681"/>
      <c r="DQ5" s="679" t="s">
        <v>222</v>
      </c>
      <c r="DR5" s="680"/>
      <c r="DS5" s="680"/>
      <c r="DT5" s="680"/>
      <c r="DU5" s="680"/>
      <c r="DV5" s="680"/>
      <c r="DW5" s="680"/>
      <c r="DX5" s="680"/>
      <c r="DY5" s="680"/>
      <c r="DZ5" s="680"/>
      <c r="EA5" s="680"/>
      <c r="EB5" s="680"/>
      <c r="EC5" s="681"/>
    </row>
    <row r="6" spans="2:143" ht="11.25" customHeight="1" x14ac:dyDescent="0.2">
      <c r="B6" s="618" t="s">
        <v>223</v>
      </c>
      <c r="C6" s="619"/>
      <c r="D6" s="619"/>
      <c r="E6" s="619"/>
      <c r="F6" s="619"/>
      <c r="G6" s="619"/>
      <c r="H6" s="619"/>
      <c r="I6" s="619"/>
      <c r="J6" s="619"/>
      <c r="K6" s="619"/>
      <c r="L6" s="619"/>
      <c r="M6" s="619"/>
      <c r="N6" s="619"/>
      <c r="O6" s="619"/>
      <c r="P6" s="619"/>
      <c r="Q6" s="620"/>
      <c r="R6" s="621">
        <v>36070</v>
      </c>
      <c r="S6" s="622"/>
      <c r="T6" s="622"/>
      <c r="U6" s="622"/>
      <c r="V6" s="622"/>
      <c r="W6" s="622"/>
      <c r="X6" s="622"/>
      <c r="Y6" s="623"/>
      <c r="Z6" s="659">
        <v>0.6</v>
      </c>
      <c r="AA6" s="659"/>
      <c r="AB6" s="659"/>
      <c r="AC6" s="659"/>
      <c r="AD6" s="660">
        <v>36070</v>
      </c>
      <c r="AE6" s="660"/>
      <c r="AF6" s="660"/>
      <c r="AG6" s="660"/>
      <c r="AH6" s="660"/>
      <c r="AI6" s="660"/>
      <c r="AJ6" s="660"/>
      <c r="AK6" s="660"/>
      <c r="AL6" s="624">
        <v>0.9</v>
      </c>
      <c r="AM6" s="625"/>
      <c r="AN6" s="625"/>
      <c r="AO6" s="661"/>
      <c r="AP6" s="618" t="s">
        <v>224</v>
      </c>
      <c r="AQ6" s="619"/>
      <c r="AR6" s="619"/>
      <c r="AS6" s="619"/>
      <c r="AT6" s="619"/>
      <c r="AU6" s="619"/>
      <c r="AV6" s="619"/>
      <c r="AW6" s="619"/>
      <c r="AX6" s="619"/>
      <c r="AY6" s="619"/>
      <c r="AZ6" s="619"/>
      <c r="BA6" s="619"/>
      <c r="BB6" s="619"/>
      <c r="BC6" s="619"/>
      <c r="BD6" s="619"/>
      <c r="BE6" s="619"/>
      <c r="BF6" s="620"/>
      <c r="BG6" s="621">
        <v>3763762</v>
      </c>
      <c r="BH6" s="622"/>
      <c r="BI6" s="622"/>
      <c r="BJ6" s="622"/>
      <c r="BK6" s="622"/>
      <c r="BL6" s="622"/>
      <c r="BM6" s="622"/>
      <c r="BN6" s="623"/>
      <c r="BO6" s="659">
        <v>100</v>
      </c>
      <c r="BP6" s="659"/>
      <c r="BQ6" s="659"/>
      <c r="BR6" s="659"/>
      <c r="BS6" s="660" t="s">
        <v>124</v>
      </c>
      <c r="BT6" s="660"/>
      <c r="BU6" s="660"/>
      <c r="BV6" s="660"/>
      <c r="BW6" s="660"/>
      <c r="BX6" s="660"/>
      <c r="BY6" s="660"/>
      <c r="BZ6" s="660"/>
      <c r="CA6" s="660"/>
      <c r="CB6" s="695"/>
      <c r="CD6" s="676" t="s">
        <v>225</v>
      </c>
      <c r="CE6" s="677"/>
      <c r="CF6" s="677"/>
      <c r="CG6" s="677"/>
      <c r="CH6" s="677"/>
      <c r="CI6" s="677"/>
      <c r="CJ6" s="677"/>
      <c r="CK6" s="677"/>
      <c r="CL6" s="677"/>
      <c r="CM6" s="677"/>
      <c r="CN6" s="677"/>
      <c r="CO6" s="677"/>
      <c r="CP6" s="677"/>
      <c r="CQ6" s="678"/>
      <c r="CR6" s="621">
        <v>59082</v>
      </c>
      <c r="CS6" s="622"/>
      <c r="CT6" s="622"/>
      <c r="CU6" s="622"/>
      <c r="CV6" s="622"/>
      <c r="CW6" s="622"/>
      <c r="CX6" s="622"/>
      <c r="CY6" s="623"/>
      <c r="CZ6" s="703">
        <v>1.1000000000000001</v>
      </c>
      <c r="DA6" s="685"/>
      <c r="DB6" s="685"/>
      <c r="DC6" s="705"/>
      <c r="DD6" s="627" t="s">
        <v>124</v>
      </c>
      <c r="DE6" s="622"/>
      <c r="DF6" s="622"/>
      <c r="DG6" s="622"/>
      <c r="DH6" s="622"/>
      <c r="DI6" s="622"/>
      <c r="DJ6" s="622"/>
      <c r="DK6" s="622"/>
      <c r="DL6" s="622"/>
      <c r="DM6" s="622"/>
      <c r="DN6" s="622"/>
      <c r="DO6" s="622"/>
      <c r="DP6" s="623"/>
      <c r="DQ6" s="627">
        <v>59082</v>
      </c>
      <c r="DR6" s="622"/>
      <c r="DS6" s="622"/>
      <c r="DT6" s="622"/>
      <c r="DU6" s="622"/>
      <c r="DV6" s="622"/>
      <c r="DW6" s="622"/>
      <c r="DX6" s="622"/>
      <c r="DY6" s="622"/>
      <c r="DZ6" s="622"/>
      <c r="EA6" s="622"/>
      <c r="EB6" s="622"/>
      <c r="EC6" s="658"/>
    </row>
    <row r="7" spans="2:143" ht="11.25" customHeight="1" x14ac:dyDescent="0.2">
      <c r="B7" s="618" t="s">
        <v>226</v>
      </c>
      <c r="C7" s="619"/>
      <c r="D7" s="619"/>
      <c r="E7" s="619"/>
      <c r="F7" s="619"/>
      <c r="G7" s="619"/>
      <c r="H7" s="619"/>
      <c r="I7" s="619"/>
      <c r="J7" s="619"/>
      <c r="K7" s="619"/>
      <c r="L7" s="619"/>
      <c r="M7" s="619"/>
      <c r="N7" s="619"/>
      <c r="O7" s="619"/>
      <c r="P7" s="619"/>
      <c r="Q7" s="620"/>
      <c r="R7" s="621">
        <v>229</v>
      </c>
      <c r="S7" s="622"/>
      <c r="T7" s="622"/>
      <c r="U7" s="622"/>
      <c r="V7" s="622"/>
      <c r="W7" s="622"/>
      <c r="X7" s="622"/>
      <c r="Y7" s="623"/>
      <c r="Z7" s="659">
        <v>0</v>
      </c>
      <c r="AA7" s="659"/>
      <c r="AB7" s="659"/>
      <c r="AC7" s="659"/>
      <c r="AD7" s="660">
        <v>229</v>
      </c>
      <c r="AE7" s="660"/>
      <c r="AF7" s="660"/>
      <c r="AG7" s="660"/>
      <c r="AH7" s="660"/>
      <c r="AI7" s="660"/>
      <c r="AJ7" s="660"/>
      <c r="AK7" s="660"/>
      <c r="AL7" s="624">
        <v>0</v>
      </c>
      <c r="AM7" s="625"/>
      <c r="AN7" s="625"/>
      <c r="AO7" s="661"/>
      <c r="AP7" s="618" t="s">
        <v>227</v>
      </c>
      <c r="AQ7" s="619"/>
      <c r="AR7" s="619"/>
      <c r="AS7" s="619"/>
      <c r="AT7" s="619"/>
      <c r="AU7" s="619"/>
      <c r="AV7" s="619"/>
      <c r="AW7" s="619"/>
      <c r="AX7" s="619"/>
      <c r="AY7" s="619"/>
      <c r="AZ7" s="619"/>
      <c r="BA7" s="619"/>
      <c r="BB7" s="619"/>
      <c r="BC7" s="619"/>
      <c r="BD7" s="619"/>
      <c r="BE7" s="619"/>
      <c r="BF7" s="620"/>
      <c r="BG7" s="621">
        <v>508436</v>
      </c>
      <c r="BH7" s="622"/>
      <c r="BI7" s="622"/>
      <c r="BJ7" s="622"/>
      <c r="BK7" s="622"/>
      <c r="BL7" s="622"/>
      <c r="BM7" s="622"/>
      <c r="BN7" s="623"/>
      <c r="BO7" s="659">
        <v>13.5</v>
      </c>
      <c r="BP7" s="659"/>
      <c r="BQ7" s="659"/>
      <c r="BR7" s="659"/>
      <c r="BS7" s="660" t="s">
        <v>124</v>
      </c>
      <c r="BT7" s="660"/>
      <c r="BU7" s="660"/>
      <c r="BV7" s="660"/>
      <c r="BW7" s="660"/>
      <c r="BX7" s="660"/>
      <c r="BY7" s="660"/>
      <c r="BZ7" s="660"/>
      <c r="CA7" s="660"/>
      <c r="CB7" s="695"/>
      <c r="CD7" s="618" t="s">
        <v>228</v>
      </c>
      <c r="CE7" s="619"/>
      <c r="CF7" s="619"/>
      <c r="CG7" s="619"/>
      <c r="CH7" s="619"/>
      <c r="CI7" s="619"/>
      <c r="CJ7" s="619"/>
      <c r="CK7" s="619"/>
      <c r="CL7" s="619"/>
      <c r="CM7" s="619"/>
      <c r="CN7" s="619"/>
      <c r="CO7" s="619"/>
      <c r="CP7" s="619"/>
      <c r="CQ7" s="620"/>
      <c r="CR7" s="621">
        <v>1400689</v>
      </c>
      <c r="CS7" s="622"/>
      <c r="CT7" s="622"/>
      <c r="CU7" s="622"/>
      <c r="CV7" s="622"/>
      <c r="CW7" s="622"/>
      <c r="CX7" s="622"/>
      <c r="CY7" s="623"/>
      <c r="CZ7" s="659">
        <v>26.5</v>
      </c>
      <c r="DA7" s="659"/>
      <c r="DB7" s="659"/>
      <c r="DC7" s="659"/>
      <c r="DD7" s="627">
        <v>16208</v>
      </c>
      <c r="DE7" s="622"/>
      <c r="DF7" s="622"/>
      <c r="DG7" s="622"/>
      <c r="DH7" s="622"/>
      <c r="DI7" s="622"/>
      <c r="DJ7" s="622"/>
      <c r="DK7" s="622"/>
      <c r="DL7" s="622"/>
      <c r="DM7" s="622"/>
      <c r="DN7" s="622"/>
      <c r="DO7" s="622"/>
      <c r="DP7" s="623"/>
      <c r="DQ7" s="627">
        <v>1258029</v>
      </c>
      <c r="DR7" s="622"/>
      <c r="DS7" s="622"/>
      <c r="DT7" s="622"/>
      <c r="DU7" s="622"/>
      <c r="DV7" s="622"/>
      <c r="DW7" s="622"/>
      <c r="DX7" s="622"/>
      <c r="DY7" s="622"/>
      <c r="DZ7" s="622"/>
      <c r="EA7" s="622"/>
      <c r="EB7" s="622"/>
      <c r="EC7" s="658"/>
    </row>
    <row r="8" spans="2:143" ht="11.25" customHeight="1" x14ac:dyDescent="0.2">
      <c r="B8" s="618" t="s">
        <v>229</v>
      </c>
      <c r="C8" s="619"/>
      <c r="D8" s="619"/>
      <c r="E8" s="619"/>
      <c r="F8" s="619"/>
      <c r="G8" s="619"/>
      <c r="H8" s="619"/>
      <c r="I8" s="619"/>
      <c r="J8" s="619"/>
      <c r="K8" s="619"/>
      <c r="L8" s="619"/>
      <c r="M8" s="619"/>
      <c r="N8" s="619"/>
      <c r="O8" s="619"/>
      <c r="P8" s="619"/>
      <c r="Q8" s="620"/>
      <c r="R8" s="621">
        <v>3044</v>
      </c>
      <c r="S8" s="622"/>
      <c r="T8" s="622"/>
      <c r="U8" s="622"/>
      <c r="V8" s="622"/>
      <c r="W8" s="622"/>
      <c r="X8" s="622"/>
      <c r="Y8" s="623"/>
      <c r="Z8" s="659">
        <v>0.1</v>
      </c>
      <c r="AA8" s="659"/>
      <c r="AB8" s="659"/>
      <c r="AC8" s="659"/>
      <c r="AD8" s="660">
        <v>3044</v>
      </c>
      <c r="AE8" s="660"/>
      <c r="AF8" s="660"/>
      <c r="AG8" s="660"/>
      <c r="AH8" s="660"/>
      <c r="AI8" s="660"/>
      <c r="AJ8" s="660"/>
      <c r="AK8" s="660"/>
      <c r="AL8" s="624">
        <v>0.1</v>
      </c>
      <c r="AM8" s="625"/>
      <c r="AN8" s="625"/>
      <c r="AO8" s="661"/>
      <c r="AP8" s="618" t="s">
        <v>230</v>
      </c>
      <c r="AQ8" s="619"/>
      <c r="AR8" s="619"/>
      <c r="AS8" s="619"/>
      <c r="AT8" s="619"/>
      <c r="AU8" s="619"/>
      <c r="AV8" s="619"/>
      <c r="AW8" s="619"/>
      <c r="AX8" s="619"/>
      <c r="AY8" s="619"/>
      <c r="AZ8" s="619"/>
      <c r="BA8" s="619"/>
      <c r="BB8" s="619"/>
      <c r="BC8" s="619"/>
      <c r="BD8" s="619"/>
      <c r="BE8" s="619"/>
      <c r="BF8" s="620"/>
      <c r="BG8" s="621">
        <v>8644</v>
      </c>
      <c r="BH8" s="622"/>
      <c r="BI8" s="622"/>
      <c r="BJ8" s="622"/>
      <c r="BK8" s="622"/>
      <c r="BL8" s="622"/>
      <c r="BM8" s="622"/>
      <c r="BN8" s="623"/>
      <c r="BO8" s="659">
        <v>0.2</v>
      </c>
      <c r="BP8" s="659"/>
      <c r="BQ8" s="659"/>
      <c r="BR8" s="659"/>
      <c r="BS8" s="660" t="s">
        <v>124</v>
      </c>
      <c r="BT8" s="660"/>
      <c r="BU8" s="660"/>
      <c r="BV8" s="660"/>
      <c r="BW8" s="660"/>
      <c r="BX8" s="660"/>
      <c r="BY8" s="660"/>
      <c r="BZ8" s="660"/>
      <c r="CA8" s="660"/>
      <c r="CB8" s="695"/>
      <c r="CD8" s="618" t="s">
        <v>231</v>
      </c>
      <c r="CE8" s="619"/>
      <c r="CF8" s="619"/>
      <c r="CG8" s="619"/>
      <c r="CH8" s="619"/>
      <c r="CI8" s="619"/>
      <c r="CJ8" s="619"/>
      <c r="CK8" s="619"/>
      <c r="CL8" s="619"/>
      <c r="CM8" s="619"/>
      <c r="CN8" s="619"/>
      <c r="CO8" s="619"/>
      <c r="CP8" s="619"/>
      <c r="CQ8" s="620"/>
      <c r="CR8" s="621">
        <v>894663</v>
      </c>
      <c r="CS8" s="622"/>
      <c r="CT8" s="622"/>
      <c r="CU8" s="622"/>
      <c r="CV8" s="622"/>
      <c r="CW8" s="622"/>
      <c r="CX8" s="622"/>
      <c r="CY8" s="623"/>
      <c r="CZ8" s="659">
        <v>17</v>
      </c>
      <c r="DA8" s="659"/>
      <c r="DB8" s="659"/>
      <c r="DC8" s="659"/>
      <c r="DD8" s="627" t="s">
        <v>124</v>
      </c>
      <c r="DE8" s="622"/>
      <c r="DF8" s="622"/>
      <c r="DG8" s="622"/>
      <c r="DH8" s="622"/>
      <c r="DI8" s="622"/>
      <c r="DJ8" s="622"/>
      <c r="DK8" s="622"/>
      <c r="DL8" s="622"/>
      <c r="DM8" s="622"/>
      <c r="DN8" s="622"/>
      <c r="DO8" s="622"/>
      <c r="DP8" s="623"/>
      <c r="DQ8" s="627">
        <v>582126</v>
      </c>
      <c r="DR8" s="622"/>
      <c r="DS8" s="622"/>
      <c r="DT8" s="622"/>
      <c r="DU8" s="622"/>
      <c r="DV8" s="622"/>
      <c r="DW8" s="622"/>
      <c r="DX8" s="622"/>
      <c r="DY8" s="622"/>
      <c r="DZ8" s="622"/>
      <c r="EA8" s="622"/>
      <c r="EB8" s="622"/>
      <c r="EC8" s="658"/>
    </row>
    <row r="9" spans="2:143" ht="11.25" customHeight="1" x14ac:dyDescent="0.2">
      <c r="B9" s="618" t="s">
        <v>232</v>
      </c>
      <c r="C9" s="619"/>
      <c r="D9" s="619"/>
      <c r="E9" s="619"/>
      <c r="F9" s="619"/>
      <c r="G9" s="619"/>
      <c r="H9" s="619"/>
      <c r="I9" s="619"/>
      <c r="J9" s="619"/>
      <c r="K9" s="619"/>
      <c r="L9" s="619"/>
      <c r="M9" s="619"/>
      <c r="N9" s="619"/>
      <c r="O9" s="619"/>
      <c r="P9" s="619"/>
      <c r="Q9" s="620"/>
      <c r="R9" s="621">
        <v>3292</v>
      </c>
      <c r="S9" s="622"/>
      <c r="T9" s="622"/>
      <c r="U9" s="622"/>
      <c r="V9" s="622"/>
      <c r="W9" s="622"/>
      <c r="X9" s="622"/>
      <c r="Y9" s="623"/>
      <c r="Z9" s="659">
        <v>0.1</v>
      </c>
      <c r="AA9" s="659"/>
      <c r="AB9" s="659"/>
      <c r="AC9" s="659"/>
      <c r="AD9" s="660">
        <v>3292</v>
      </c>
      <c r="AE9" s="660"/>
      <c r="AF9" s="660"/>
      <c r="AG9" s="660"/>
      <c r="AH9" s="660"/>
      <c r="AI9" s="660"/>
      <c r="AJ9" s="660"/>
      <c r="AK9" s="660"/>
      <c r="AL9" s="624">
        <v>0.1</v>
      </c>
      <c r="AM9" s="625"/>
      <c r="AN9" s="625"/>
      <c r="AO9" s="661"/>
      <c r="AP9" s="618" t="s">
        <v>233</v>
      </c>
      <c r="AQ9" s="619"/>
      <c r="AR9" s="619"/>
      <c r="AS9" s="619"/>
      <c r="AT9" s="619"/>
      <c r="AU9" s="619"/>
      <c r="AV9" s="619"/>
      <c r="AW9" s="619"/>
      <c r="AX9" s="619"/>
      <c r="AY9" s="619"/>
      <c r="AZ9" s="619"/>
      <c r="BA9" s="619"/>
      <c r="BB9" s="619"/>
      <c r="BC9" s="619"/>
      <c r="BD9" s="619"/>
      <c r="BE9" s="619"/>
      <c r="BF9" s="620"/>
      <c r="BG9" s="621">
        <v>278415</v>
      </c>
      <c r="BH9" s="622"/>
      <c r="BI9" s="622"/>
      <c r="BJ9" s="622"/>
      <c r="BK9" s="622"/>
      <c r="BL9" s="622"/>
      <c r="BM9" s="622"/>
      <c r="BN9" s="623"/>
      <c r="BO9" s="659">
        <v>7.4</v>
      </c>
      <c r="BP9" s="659"/>
      <c r="BQ9" s="659"/>
      <c r="BR9" s="659"/>
      <c r="BS9" s="660" t="s">
        <v>124</v>
      </c>
      <c r="BT9" s="660"/>
      <c r="BU9" s="660"/>
      <c r="BV9" s="660"/>
      <c r="BW9" s="660"/>
      <c r="BX9" s="660"/>
      <c r="BY9" s="660"/>
      <c r="BZ9" s="660"/>
      <c r="CA9" s="660"/>
      <c r="CB9" s="695"/>
      <c r="CD9" s="618" t="s">
        <v>234</v>
      </c>
      <c r="CE9" s="619"/>
      <c r="CF9" s="619"/>
      <c r="CG9" s="619"/>
      <c r="CH9" s="619"/>
      <c r="CI9" s="619"/>
      <c r="CJ9" s="619"/>
      <c r="CK9" s="619"/>
      <c r="CL9" s="619"/>
      <c r="CM9" s="619"/>
      <c r="CN9" s="619"/>
      <c r="CO9" s="619"/>
      <c r="CP9" s="619"/>
      <c r="CQ9" s="620"/>
      <c r="CR9" s="621">
        <v>363883</v>
      </c>
      <c r="CS9" s="622"/>
      <c r="CT9" s="622"/>
      <c r="CU9" s="622"/>
      <c r="CV9" s="622"/>
      <c r="CW9" s="622"/>
      <c r="CX9" s="622"/>
      <c r="CY9" s="623"/>
      <c r="CZ9" s="659">
        <v>6.9</v>
      </c>
      <c r="DA9" s="659"/>
      <c r="DB9" s="659"/>
      <c r="DC9" s="659"/>
      <c r="DD9" s="627">
        <v>504</v>
      </c>
      <c r="DE9" s="622"/>
      <c r="DF9" s="622"/>
      <c r="DG9" s="622"/>
      <c r="DH9" s="622"/>
      <c r="DI9" s="622"/>
      <c r="DJ9" s="622"/>
      <c r="DK9" s="622"/>
      <c r="DL9" s="622"/>
      <c r="DM9" s="622"/>
      <c r="DN9" s="622"/>
      <c r="DO9" s="622"/>
      <c r="DP9" s="623"/>
      <c r="DQ9" s="627">
        <v>267306</v>
      </c>
      <c r="DR9" s="622"/>
      <c r="DS9" s="622"/>
      <c r="DT9" s="622"/>
      <c r="DU9" s="622"/>
      <c r="DV9" s="622"/>
      <c r="DW9" s="622"/>
      <c r="DX9" s="622"/>
      <c r="DY9" s="622"/>
      <c r="DZ9" s="622"/>
      <c r="EA9" s="622"/>
      <c r="EB9" s="622"/>
      <c r="EC9" s="658"/>
    </row>
    <row r="10" spans="2:143" ht="11.25" customHeight="1" x14ac:dyDescent="0.2">
      <c r="B10" s="618" t="s">
        <v>235</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59" t="s">
        <v>124</v>
      </c>
      <c r="AA10" s="659"/>
      <c r="AB10" s="659"/>
      <c r="AC10" s="659"/>
      <c r="AD10" s="660" t="s">
        <v>124</v>
      </c>
      <c r="AE10" s="660"/>
      <c r="AF10" s="660"/>
      <c r="AG10" s="660"/>
      <c r="AH10" s="660"/>
      <c r="AI10" s="660"/>
      <c r="AJ10" s="660"/>
      <c r="AK10" s="660"/>
      <c r="AL10" s="624" t="s">
        <v>124</v>
      </c>
      <c r="AM10" s="625"/>
      <c r="AN10" s="625"/>
      <c r="AO10" s="661"/>
      <c r="AP10" s="618" t="s">
        <v>236</v>
      </c>
      <c r="AQ10" s="619"/>
      <c r="AR10" s="619"/>
      <c r="AS10" s="619"/>
      <c r="AT10" s="619"/>
      <c r="AU10" s="619"/>
      <c r="AV10" s="619"/>
      <c r="AW10" s="619"/>
      <c r="AX10" s="619"/>
      <c r="AY10" s="619"/>
      <c r="AZ10" s="619"/>
      <c r="BA10" s="619"/>
      <c r="BB10" s="619"/>
      <c r="BC10" s="619"/>
      <c r="BD10" s="619"/>
      <c r="BE10" s="619"/>
      <c r="BF10" s="620"/>
      <c r="BG10" s="621">
        <v>41892</v>
      </c>
      <c r="BH10" s="622"/>
      <c r="BI10" s="622"/>
      <c r="BJ10" s="622"/>
      <c r="BK10" s="622"/>
      <c r="BL10" s="622"/>
      <c r="BM10" s="622"/>
      <c r="BN10" s="623"/>
      <c r="BO10" s="659">
        <v>1.1000000000000001</v>
      </c>
      <c r="BP10" s="659"/>
      <c r="BQ10" s="659"/>
      <c r="BR10" s="659"/>
      <c r="BS10" s="660" t="s">
        <v>124</v>
      </c>
      <c r="BT10" s="660"/>
      <c r="BU10" s="660"/>
      <c r="BV10" s="660"/>
      <c r="BW10" s="660"/>
      <c r="BX10" s="660"/>
      <c r="BY10" s="660"/>
      <c r="BZ10" s="660"/>
      <c r="CA10" s="660"/>
      <c r="CB10" s="695"/>
      <c r="CD10" s="618" t="s">
        <v>237</v>
      </c>
      <c r="CE10" s="619"/>
      <c r="CF10" s="619"/>
      <c r="CG10" s="619"/>
      <c r="CH10" s="619"/>
      <c r="CI10" s="619"/>
      <c r="CJ10" s="619"/>
      <c r="CK10" s="619"/>
      <c r="CL10" s="619"/>
      <c r="CM10" s="619"/>
      <c r="CN10" s="619"/>
      <c r="CO10" s="619"/>
      <c r="CP10" s="619"/>
      <c r="CQ10" s="620"/>
      <c r="CR10" s="621">
        <v>3868</v>
      </c>
      <c r="CS10" s="622"/>
      <c r="CT10" s="622"/>
      <c r="CU10" s="622"/>
      <c r="CV10" s="622"/>
      <c r="CW10" s="622"/>
      <c r="CX10" s="622"/>
      <c r="CY10" s="623"/>
      <c r="CZ10" s="659">
        <v>0.1</v>
      </c>
      <c r="DA10" s="659"/>
      <c r="DB10" s="659"/>
      <c r="DC10" s="659"/>
      <c r="DD10" s="627" t="s">
        <v>124</v>
      </c>
      <c r="DE10" s="622"/>
      <c r="DF10" s="622"/>
      <c r="DG10" s="622"/>
      <c r="DH10" s="622"/>
      <c r="DI10" s="622"/>
      <c r="DJ10" s="622"/>
      <c r="DK10" s="622"/>
      <c r="DL10" s="622"/>
      <c r="DM10" s="622"/>
      <c r="DN10" s="622"/>
      <c r="DO10" s="622"/>
      <c r="DP10" s="623"/>
      <c r="DQ10" s="627">
        <v>96</v>
      </c>
      <c r="DR10" s="622"/>
      <c r="DS10" s="622"/>
      <c r="DT10" s="622"/>
      <c r="DU10" s="622"/>
      <c r="DV10" s="622"/>
      <c r="DW10" s="622"/>
      <c r="DX10" s="622"/>
      <c r="DY10" s="622"/>
      <c r="DZ10" s="622"/>
      <c r="EA10" s="622"/>
      <c r="EB10" s="622"/>
      <c r="EC10" s="658"/>
    </row>
    <row r="11" spans="2:143" ht="11.25" customHeight="1" x14ac:dyDescent="0.2">
      <c r="B11" s="618" t="s">
        <v>238</v>
      </c>
      <c r="C11" s="619"/>
      <c r="D11" s="619"/>
      <c r="E11" s="619"/>
      <c r="F11" s="619"/>
      <c r="G11" s="619"/>
      <c r="H11" s="619"/>
      <c r="I11" s="619"/>
      <c r="J11" s="619"/>
      <c r="K11" s="619"/>
      <c r="L11" s="619"/>
      <c r="M11" s="619"/>
      <c r="N11" s="619"/>
      <c r="O11" s="619"/>
      <c r="P11" s="619"/>
      <c r="Q11" s="620"/>
      <c r="R11" s="621">
        <v>151249</v>
      </c>
      <c r="S11" s="622"/>
      <c r="T11" s="622"/>
      <c r="U11" s="622"/>
      <c r="V11" s="622"/>
      <c r="W11" s="622"/>
      <c r="X11" s="622"/>
      <c r="Y11" s="623"/>
      <c r="Z11" s="624">
        <v>2.5</v>
      </c>
      <c r="AA11" s="625"/>
      <c r="AB11" s="625"/>
      <c r="AC11" s="626"/>
      <c r="AD11" s="627">
        <v>151249</v>
      </c>
      <c r="AE11" s="622"/>
      <c r="AF11" s="622"/>
      <c r="AG11" s="622"/>
      <c r="AH11" s="622"/>
      <c r="AI11" s="622"/>
      <c r="AJ11" s="622"/>
      <c r="AK11" s="623"/>
      <c r="AL11" s="624">
        <v>3.8</v>
      </c>
      <c r="AM11" s="625"/>
      <c r="AN11" s="625"/>
      <c r="AO11" s="661"/>
      <c r="AP11" s="618" t="s">
        <v>239</v>
      </c>
      <c r="AQ11" s="619"/>
      <c r="AR11" s="619"/>
      <c r="AS11" s="619"/>
      <c r="AT11" s="619"/>
      <c r="AU11" s="619"/>
      <c r="AV11" s="619"/>
      <c r="AW11" s="619"/>
      <c r="AX11" s="619"/>
      <c r="AY11" s="619"/>
      <c r="AZ11" s="619"/>
      <c r="BA11" s="619"/>
      <c r="BB11" s="619"/>
      <c r="BC11" s="619"/>
      <c r="BD11" s="619"/>
      <c r="BE11" s="619"/>
      <c r="BF11" s="620"/>
      <c r="BG11" s="621">
        <v>179485</v>
      </c>
      <c r="BH11" s="622"/>
      <c r="BI11" s="622"/>
      <c r="BJ11" s="622"/>
      <c r="BK11" s="622"/>
      <c r="BL11" s="622"/>
      <c r="BM11" s="622"/>
      <c r="BN11" s="623"/>
      <c r="BO11" s="659">
        <v>4.8</v>
      </c>
      <c r="BP11" s="659"/>
      <c r="BQ11" s="659"/>
      <c r="BR11" s="659"/>
      <c r="BS11" s="660" t="s">
        <v>124</v>
      </c>
      <c r="BT11" s="660"/>
      <c r="BU11" s="660"/>
      <c r="BV11" s="660"/>
      <c r="BW11" s="660"/>
      <c r="BX11" s="660"/>
      <c r="BY11" s="660"/>
      <c r="BZ11" s="660"/>
      <c r="CA11" s="660"/>
      <c r="CB11" s="695"/>
      <c r="CD11" s="618" t="s">
        <v>240</v>
      </c>
      <c r="CE11" s="619"/>
      <c r="CF11" s="619"/>
      <c r="CG11" s="619"/>
      <c r="CH11" s="619"/>
      <c r="CI11" s="619"/>
      <c r="CJ11" s="619"/>
      <c r="CK11" s="619"/>
      <c r="CL11" s="619"/>
      <c r="CM11" s="619"/>
      <c r="CN11" s="619"/>
      <c r="CO11" s="619"/>
      <c r="CP11" s="619"/>
      <c r="CQ11" s="620"/>
      <c r="CR11" s="621">
        <v>544221</v>
      </c>
      <c r="CS11" s="622"/>
      <c r="CT11" s="622"/>
      <c r="CU11" s="622"/>
      <c r="CV11" s="622"/>
      <c r="CW11" s="622"/>
      <c r="CX11" s="622"/>
      <c r="CY11" s="623"/>
      <c r="CZ11" s="659">
        <v>10.3</v>
      </c>
      <c r="DA11" s="659"/>
      <c r="DB11" s="659"/>
      <c r="DC11" s="659"/>
      <c r="DD11" s="627">
        <v>374412</v>
      </c>
      <c r="DE11" s="622"/>
      <c r="DF11" s="622"/>
      <c r="DG11" s="622"/>
      <c r="DH11" s="622"/>
      <c r="DI11" s="622"/>
      <c r="DJ11" s="622"/>
      <c r="DK11" s="622"/>
      <c r="DL11" s="622"/>
      <c r="DM11" s="622"/>
      <c r="DN11" s="622"/>
      <c r="DO11" s="622"/>
      <c r="DP11" s="623"/>
      <c r="DQ11" s="627">
        <v>182919</v>
      </c>
      <c r="DR11" s="622"/>
      <c r="DS11" s="622"/>
      <c r="DT11" s="622"/>
      <c r="DU11" s="622"/>
      <c r="DV11" s="622"/>
      <c r="DW11" s="622"/>
      <c r="DX11" s="622"/>
      <c r="DY11" s="622"/>
      <c r="DZ11" s="622"/>
      <c r="EA11" s="622"/>
      <c r="EB11" s="622"/>
      <c r="EC11" s="658"/>
    </row>
    <row r="12" spans="2:143" ht="11.25" customHeight="1" x14ac:dyDescent="0.2">
      <c r="B12" s="618" t="s">
        <v>241</v>
      </c>
      <c r="C12" s="619"/>
      <c r="D12" s="619"/>
      <c r="E12" s="619"/>
      <c r="F12" s="619"/>
      <c r="G12" s="619"/>
      <c r="H12" s="619"/>
      <c r="I12" s="619"/>
      <c r="J12" s="619"/>
      <c r="K12" s="619"/>
      <c r="L12" s="619"/>
      <c r="M12" s="619"/>
      <c r="N12" s="619"/>
      <c r="O12" s="619"/>
      <c r="P12" s="619"/>
      <c r="Q12" s="620"/>
      <c r="R12" s="621" t="s">
        <v>124</v>
      </c>
      <c r="S12" s="622"/>
      <c r="T12" s="622"/>
      <c r="U12" s="622"/>
      <c r="V12" s="622"/>
      <c r="W12" s="622"/>
      <c r="X12" s="622"/>
      <c r="Y12" s="623"/>
      <c r="Z12" s="659" t="s">
        <v>124</v>
      </c>
      <c r="AA12" s="659"/>
      <c r="AB12" s="659"/>
      <c r="AC12" s="659"/>
      <c r="AD12" s="660" t="s">
        <v>124</v>
      </c>
      <c r="AE12" s="660"/>
      <c r="AF12" s="660"/>
      <c r="AG12" s="660"/>
      <c r="AH12" s="660"/>
      <c r="AI12" s="660"/>
      <c r="AJ12" s="660"/>
      <c r="AK12" s="660"/>
      <c r="AL12" s="624" t="s">
        <v>124</v>
      </c>
      <c r="AM12" s="625"/>
      <c r="AN12" s="625"/>
      <c r="AO12" s="661"/>
      <c r="AP12" s="618" t="s">
        <v>242</v>
      </c>
      <c r="AQ12" s="619"/>
      <c r="AR12" s="619"/>
      <c r="AS12" s="619"/>
      <c r="AT12" s="619"/>
      <c r="AU12" s="619"/>
      <c r="AV12" s="619"/>
      <c r="AW12" s="619"/>
      <c r="AX12" s="619"/>
      <c r="AY12" s="619"/>
      <c r="AZ12" s="619"/>
      <c r="BA12" s="619"/>
      <c r="BB12" s="619"/>
      <c r="BC12" s="619"/>
      <c r="BD12" s="619"/>
      <c r="BE12" s="619"/>
      <c r="BF12" s="620"/>
      <c r="BG12" s="621">
        <v>3161374</v>
      </c>
      <c r="BH12" s="622"/>
      <c r="BI12" s="622"/>
      <c r="BJ12" s="622"/>
      <c r="BK12" s="622"/>
      <c r="BL12" s="622"/>
      <c r="BM12" s="622"/>
      <c r="BN12" s="623"/>
      <c r="BO12" s="659">
        <v>84</v>
      </c>
      <c r="BP12" s="659"/>
      <c r="BQ12" s="659"/>
      <c r="BR12" s="659"/>
      <c r="BS12" s="660" t="s">
        <v>124</v>
      </c>
      <c r="BT12" s="660"/>
      <c r="BU12" s="660"/>
      <c r="BV12" s="660"/>
      <c r="BW12" s="660"/>
      <c r="BX12" s="660"/>
      <c r="BY12" s="660"/>
      <c r="BZ12" s="660"/>
      <c r="CA12" s="660"/>
      <c r="CB12" s="695"/>
      <c r="CD12" s="618" t="s">
        <v>243</v>
      </c>
      <c r="CE12" s="619"/>
      <c r="CF12" s="619"/>
      <c r="CG12" s="619"/>
      <c r="CH12" s="619"/>
      <c r="CI12" s="619"/>
      <c r="CJ12" s="619"/>
      <c r="CK12" s="619"/>
      <c r="CL12" s="619"/>
      <c r="CM12" s="619"/>
      <c r="CN12" s="619"/>
      <c r="CO12" s="619"/>
      <c r="CP12" s="619"/>
      <c r="CQ12" s="620"/>
      <c r="CR12" s="621">
        <v>286282</v>
      </c>
      <c r="CS12" s="622"/>
      <c r="CT12" s="622"/>
      <c r="CU12" s="622"/>
      <c r="CV12" s="622"/>
      <c r="CW12" s="622"/>
      <c r="CX12" s="622"/>
      <c r="CY12" s="623"/>
      <c r="CZ12" s="659">
        <v>5.4</v>
      </c>
      <c r="DA12" s="659"/>
      <c r="DB12" s="659"/>
      <c r="DC12" s="659"/>
      <c r="DD12" s="627" t="s">
        <v>124</v>
      </c>
      <c r="DE12" s="622"/>
      <c r="DF12" s="622"/>
      <c r="DG12" s="622"/>
      <c r="DH12" s="622"/>
      <c r="DI12" s="622"/>
      <c r="DJ12" s="622"/>
      <c r="DK12" s="622"/>
      <c r="DL12" s="622"/>
      <c r="DM12" s="622"/>
      <c r="DN12" s="622"/>
      <c r="DO12" s="622"/>
      <c r="DP12" s="623"/>
      <c r="DQ12" s="627">
        <v>119911</v>
      </c>
      <c r="DR12" s="622"/>
      <c r="DS12" s="622"/>
      <c r="DT12" s="622"/>
      <c r="DU12" s="622"/>
      <c r="DV12" s="622"/>
      <c r="DW12" s="622"/>
      <c r="DX12" s="622"/>
      <c r="DY12" s="622"/>
      <c r="DZ12" s="622"/>
      <c r="EA12" s="622"/>
      <c r="EB12" s="622"/>
      <c r="EC12" s="658"/>
    </row>
    <row r="13" spans="2:143" ht="11.25" customHeight="1" x14ac:dyDescent="0.2">
      <c r="B13" s="618" t="s">
        <v>244</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59" t="s">
        <v>124</v>
      </c>
      <c r="AA13" s="659"/>
      <c r="AB13" s="659"/>
      <c r="AC13" s="659"/>
      <c r="AD13" s="660" t="s">
        <v>124</v>
      </c>
      <c r="AE13" s="660"/>
      <c r="AF13" s="660"/>
      <c r="AG13" s="660"/>
      <c r="AH13" s="660"/>
      <c r="AI13" s="660"/>
      <c r="AJ13" s="660"/>
      <c r="AK13" s="660"/>
      <c r="AL13" s="624" t="s">
        <v>124</v>
      </c>
      <c r="AM13" s="625"/>
      <c r="AN13" s="625"/>
      <c r="AO13" s="661"/>
      <c r="AP13" s="618" t="s">
        <v>245</v>
      </c>
      <c r="AQ13" s="619"/>
      <c r="AR13" s="619"/>
      <c r="AS13" s="619"/>
      <c r="AT13" s="619"/>
      <c r="AU13" s="619"/>
      <c r="AV13" s="619"/>
      <c r="AW13" s="619"/>
      <c r="AX13" s="619"/>
      <c r="AY13" s="619"/>
      <c r="AZ13" s="619"/>
      <c r="BA13" s="619"/>
      <c r="BB13" s="619"/>
      <c r="BC13" s="619"/>
      <c r="BD13" s="619"/>
      <c r="BE13" s="619"/>
      <c r="BF13" s="620"/>
      <c r="BG13" s="621">
        <v>3156835</v>
      </c>
      <c r="BH13" s="622"/>
      <c r="BI13" s="622"/>
      <c r="BJ13" s="622"/>
      <c r="BK13" s="622"/>
      <c r="BL13" s="622"/>
      <c r="BM13" s="622"/>
      <c r="BN13" s="623"/>
      <c r="BO13" s="659">
        <v>83.9</v>
      </c>
      <c r="BP13" s="659"/>
      <c r="BQ13" s="659"/>
      <c r="BR13" s="659"/>
      <c r="BS13" s="660" t="s">
        <v>124</v>
      </c>
      <c r="BT13" s="660"/>
      <c r="BU13" s="660"/>
      <c r="BV13" s="660"/>
      <c r="BW13" s="660"/>
      <c r="BX13" s="660"/>
      <c r="BY13" s="660"/>
      <c r="BZ13" s="660"/>
      <c r="CA13" s="660"/>
      <c r="CB13" s="695"/>
      <c r="CD13" s="618" t="s">
        <v>246</v>
      </c>
      <c r="CE13" s="619"/>
      <c r="CF13" s="619"/>
      <c r="CG13" s="619"/>
      <c r="CH13" s="619"/>
      <c r="CI13" s="619"/>
      <c r="CJ13" s="619"/>
      <c r="CK13" s="619"/>
      <c r="CL13" s="619"/>
      <c r="CM13" s="619"/>
      <c r="CN13" s="619"/>
      <c r="CO13" s="619"/>
      <c r="CP13" s="619"/>
      <c r="CQ13" s="620"/>
      <c r="CR13" s="621">
        <v>740168</v>
      </c>
      <c r="CS13" s="622"/>
      <c r="CT13" s="622"/>
      <c r="CU13" s="622"/>
      <c r="CV13" s="622"/>
      <c r="CW13" s="622"/>
      <c r="CX13" s="622"/>
      <c r="CY13" s="623"/>
      <c r="CZ13" s="659">
        <v>14</v>
      </c>
      <c r="DA13" s="659"/>
      <c r="DB13" s="659"/>
      <c r="DC13" s="659"/>
      <c r="DD13" s="627">
        <v>221978</v>
      </c>
      <c r="DE13" s="622"/>
      <c r="DF13" s="622"/>
      <c r="DG13" s="622"/>
      <c r="DH13" s="622"/>
      <c r="DI13" s="622"/>
      <c r="DJ13" s="622"/>
      <c r="DK13" s="622"/>
      <c r="DL13" s="622"/>
      <c r="DM13" s="622"/>
      <c r="DN13" s="622"/>
      <c r="DO13" s="622"/>
      <c r="DP13" s="623"/>
      <c r="DQ13" s="627">
        <v>650913</v>
      </c>
      <c r="DR13" s="622"/>
      <c r="DS13" s="622"/>
      <c r="DT13" s="622"/>
      <c r="DU13" s="622"/>
      <c r="DV13" s="622"/>
      <c r="DW13" s="622"/>
      <c r="DX13" s="622"/>
      <c r="DY13" s="622"/>
      <c r="DZ13" s="622"/>
      <c r="EA13" s="622"/>
      <c r="EB13" s="622"/>
      <c r="EC13" s="658"/>
    </row>
    <row r="14" spans="2:143" ht="11.25" customHeight="1" x14ac:dyDescent="0.2">
      <c r="B14" s="618" t="s">
        <v>247</v>
      </c>
      <c r="C14" s="619"/>
      <c r="D14" s="619"/>
      <c r="E14" s="619"/>
      <c r="F14" s="619"/>
      <c r="G14" s="619"/>
      <c r="H14" s="619"/>
      <c r="I14" s="619"/>
      <c r="J14" s="619"/>
      <c r="K14" s="619"/>
      <c r="L14" s="619"/>
      <c r="M14" s="619"/>
      <c r="N14" s="619"/>
      <c r="O14" s="619"/>
      <c r="P14" s="619"/>
      <c r="Q14" s="620"/>
      <c r="R14" s="621">
        <v>381</v>
      </c>
      <c r="S14" s="622"/>
      <c r="T14" s="622"/>
      <c r="U14" s="622"/>
      <c r="V14" s="622"/>
      <c r="W14" s="622"/>
      <c r="X14" s="622"/>
      <c r="Y14" s="623"/>
      <c r="Z14" s="659">
        <v>0</v>
      </c>
      <c r="AA14" s="659"/>
      <c r="AB14" s="659"/>
      <c r="AC14" s="659"/>
      <c r="AD14" s="660">
        <v>381</v>
      </c>
      <c r="AE14" s="660"/>
      <c r="AF14" s="660"/>
      <c r="AG14" s="660"/>
      <c r="AH14" s="660"/>
      <c r="AI14" s="660"/>
      <c r="AJ14" s="660"/>
      <c r="AK14" s="660"/>
      <c r="AL14" s="624">
        <v>0</v>
      </c>
      <c r="AM14" s="625"/>
      <c r="AN14" s="625"/>
      <c r="AO14" s="661"/>
      <c r="AP14" s="618" t="s">
        <v>248</v>
      </c>
      <c r="AQ14" s="619"/>
      <c r="AR14" s="619"/>
      <c r="AS14" s="619"/>
      <c r="AT14" s="619"/>
      <c r="AU14" s="619"/>
      <c r="AV14" s="619"/>
      <c r="AW14" s="619"/>
      <c r="AX14" s="619"/>
      <c r="AY14" s="619"/>
      <c r="AZ14" s="619"/>
      <c r="BA14" s="619"/>
      <c r="BB14" s="619"/>
      <c r="BC14" s="619"/>
      <c r="BD14" s="619"/>
      <c r="BE14" s="619"/>
      <c r="BF14" s="620"/>
      <c r="BG14" s="621">
        <v>16978</v>
      </c>
      <c r="BH14" s="622"/>
      <c r="BI14" s="622"/>
      <c r="BJ14" s="622"/>
      <c r="BK14" s="622"/>
      <c r="BL14" s="622"/>
      <c r="BM14" s="622"/>
      <c r="BN14" s="623"/>
      <c r="BO14" s="659">
        <v>0.5</v>
      </c>
      <c r="BP14" s="659"/>
      <c r="BQ14" s="659"/>
      <c r="BR14" s="659"/>
      <c r="BS14" s="660" t="s">
        <v>124</v>
      </c>
      <c r="BT14" s="660"/>
      <c r="BU14" s="660"/>
      <c r="BV14" s="660"/>
      <c r="BW14" s="660"/>
      <c r="BX14" s="660"/>
      <c r="BY14" s="660"/>
      <c r="BZ14" s="660"/>
      <c r="CA14" s="660"/>
      <c r="CB14" s="695"/>
      <c r="CD14" s="618" t="s">
        <v>249</v>
      </c>
      <c r="CE14" s="619"/>
      <c r="CF14" s="619"/>
      <c r="CG14" s="619"/>
      <c r="CH14" s="619"/>
      <c r="CI14" s="619"/>
      <c r="CJ14" s="619"/>
      <c r="CK14" s="619"/>
      <c r="CL14" s="619"/>
      <c r="CM14" s="619"/>
      <c r="CN14" s="619"/>
      <c r="CO14" s="619"/>
      <c r="CP14" s="619"/>
      <c r="CQ14" s="620"/>
      <c r="CR14" s="621">
        <v>288472</v>
      </c>
      <c r="CS14" s="622"/>
      <c r="CT14" s="622"/>
      <c r="CU14" s="622"/>
      <c r="CV14" s="622"/>
      <c r="CW14" s="622"/>
      <c r="CX14" s="622"/>
      <c r="CY14" s="623"/>
      <c r="CZ14" s="659">
        <v>5.5</v>
      </c>
      <c r="DA14" s="659"/>
      <c r="DB14" s="659"/>
      <c r="DC14" s="659"/>
      <c r="DD14" s="627">
        <v>77</v>
      </c>
      <c r="DE14" s="622"/>
      <c r="DF14" s="622"/>
      <c r="DG14" s="622"/>
      <c r="DH14" s="622"/>
      <c r="DI14" s="622"/>
      <c r="DJ14" s="622"/>
      <c r="DK14" s="622"/>
      <c r="DL14" s="622"/>
      <c r="DM14" s="622"/>
      <c r="DN14" s="622"/>
      <c r="DO14" s="622"/>
      <c r="DP14" s="623"/>
      <c r="DQ14" s="627">
        <v>269743</v>
      </c>
      <c r="DR14" s="622"/>
      <c r="DS14" s="622"/>
      <c r="DT14" s="622"/>
      <c r="DU14" s="622"/>
      <c r="DV14" s="622"/>
      <c r="DW14" s="622"/>
      <c r="DX14" s="622"/>
      <c r="DY14" s="622"/>
      <c r="DZ14" s="622"/>
      <c r="EA14" s="622"/>
      <c r="EB14" s="622"/>
      <c r="EC14" s="658"/>
    </row>
    <row r="15" spans="2:143" ht="11.25" customHeight="1" x14ac:dyDescent="0.2">
      <c r="B15" s="618" t="s">
        <v>250</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59" t="s">
        <v>124</v>
      </c>
      <c r="AA15" s="659"/>
      <c r="AB15" s="659"/>
      <c r="AC15" s="659"/>
      <c r="AD15" s="660" t="s">
        <v>124</v>
      </c>
      <c r="AE15" s="660"/>
      <c r="AF15" s="660"/>
      <c r="AG15" s="660"/>
      <c r="AH15" s="660"/>
      <c r="AI15" s="660"/>
      <c r="AJ15" s="660"/>
      <c r="AK15" s="660"/>
      <c r="AL15" s="624" t="s">
        <v>124</v>
      </c>
      <c r="AM15" s="625"/>
      <c r="AN15" s="625"/>
      <c r="AO15" s="661"/>
      <c r="AP15" s="618" t="s">
        <v>251</v>
      </c>
      <c r="AQ15" s="619"/>
      <c r="AR15" s="619"/>
      <c r="AS15" s="619"/>
      <c r="AT15" s="619"/>
      <c r="AU15" s="619"/>
      <c r="AV15" s="619"/>
      <c r="AW15" s="619"/>
      <c r="AX15" s="619"/>
      <c r="AY15" s="619"/>
      <c r="AZ15" s="619"/>
      <c r="BA15" s="619"/>
      <c r="BB15" s="619"/>
      <c r="BC15" s="619"/>
      <c r="BD15" s="619"/>
      <c r="BE15" s="619"/>
      <c r="BF15" s="620"/>
      <c r="BG15" s="621">
        <v>76974</v>
      </c>
      <c r="BH15" s="622"/>
      <c r="BI15" s="622"/>
      <c r="BJ15" s="622"/>
      <c r="BK15" s="622"/>
      <c r="BL15" s="622"/>
      <c r="BM15" s="622"/>
      <c r="BN15" s="623"/>
      <c r="BO15" s="659">
        <v>2</v>
      </c>
      <c r="BP15" s="659"/>
      <c r="BQ15" s="659"/>
      <c r="BR15" s="659"/>
      <c r="BS15" s="660" t="s">
        <v>124</v>
      </c>
      <c r="BT15" s="660"/>
      <c r="BU15" s="660"/>
      <c r="BV15" s="660"/>
      <c r="BW15" s="660"/>
      <c r="BX15" s="660"/>
      <c r="BY15" s="660"/>
      <c r="BZ15" s="660"/>
      <c r="CA15" s="660"/>
      <c r="CB15" s="695"/>
      <c r="CD15" s="618" t="s">
        <v>252</v>
      </c>
      <c r="CE15" s="619"/>
      <c r="CF15" s="619"/>
      <c r="CG15" s="619"/>
      <c r="CH15" s="619"/>
      <c r="CI15" s="619"/>
      <c r="CJ15" s="619"/>
      <c r="CK15" s="619"/>
      <c r="CL15" s="619"/>
      <c r="CM15" s="619"/>
      <c r="CN15" s="619"/>
      <c r="CO15" s="619"/>
      <c r="CP15" s="619"/>
      <c r="CQ15" s="620"/>
      <c r="CR15" s="621">
        <v>506361</v>
      </c>
      <c r="CS15" s="622"/>
      <c r="CT15" s="622"/>
      <c r="CU15" s="622"/>
      <c r="CV15" s="622"/>
      <c r="CW15" s="622"/>
      <c r="CX15" s="622"/>
      <c r="CY15" s="623"/>
      <c r="CZ15" s="659">
        <v>9.6</v>
      </c>
      <c r="DA15" s="659"/>
      <c r="DB15" s="659"/>
      <c r="DC15" s="659"/>
      <c r="DD15" s="627">
        <v>32055</v>
      </c>
      <c r="DE15" s="622"/>
      <c r="DF15" s="622"/>
      <c r="DG15" s="622"/>
      <c r="DH15" s="622"/>
      <c r="DI15" s="622"/>
      <c r="DJ15" s="622"/>
      <c r="DK15" s="622"/>
      <c r="DL15" s="622"/>
      <c r="DM15" s="622"/>
      <c r="DN15" s="622"/>
      <c r="DO15" s="622"/>
      <c r="DP15" s="623"/>
      <c r="DQ15" s="627">
        <v>450481</v>
      </c>
      <c r="DR15" s="622"/>
      <c r="DS15" s="622"/>
      <c r="DT15" s="622"/>
      <c r="DU15" s="622"/>
      <c r="DV15" s="622"/>
      <c r="DW15" s="622"/>
      <c r="DX15" s="622"/>
      <c r="DY15" s="622"/>
      <c r="DZ15" s="622"/>
      <c r="EA15" s="622"/>
      <c r="EB15" s="622"/>
      <c r="EC15" s="658"/>
    </row>
    <row r="16" spans="2:143" ht="11.25" customHeight="1" x14ac:dyDescent="0.2">
      <c r="B16" s="618" t="s">
        <v>253</v>
      </c>
      <c r="C16" s="619"/>
      <c r="D16" s="619"/>
      <c r="E16" s="619"/>
      <c r="F16" s="619"/>
      <c r="G16" s="619"/>
      <c r="H16" s="619"/>
      <c r="I16" s="619"/>
      <c r="J16" s="619"/>
      <c r="K16" s="619"/>
      <c r="L16" s="619"/>
      <c r="M16" s="619"/>
      <c r="N16" s="619"/>
      <c r="O16" s="619"/>
      <c r="P16" s="619"/>
      <c r="Q16" s="620"/>
      <c r="R16" s="621">
        <v>2803</v>
      </c>
      <c r="S16" s="622"/>
      <c r="T16" s="622"/>
      <c r="U16" s="622"/>
      <c r="V16" s="622"/>
      <c r="W16" s="622"/>
      <c r="X16" s="622"/>
      <c r="Y16" s="623"/>
      <c r="Z16" s="659">
        <v>0</v>
      </c>
      <c r="AA16" s="659"/>
      <c r="AB16" s="659"/>
      <c r="AC16" s="659"/>
      <c r="AD16" s="660">
        <v>2803</v>
      </c>
      <c r="AE16" s="660"/>
      <c r="AF16" s="660"/>
      <c r="AG16" s="660"/>
      <c r="AH16" s="660"/>
      <c r="AI16" s="660"/>
      <c r="AJ16" s="660"/>
      <c r="AK16" s="660"/>
      <c r="AL16" s="624">
        <v>0.1</v>
      </c>
      <c r="AM16" s="625"/>
      <c r="AN16" s="625"/>
      <c r="AO16" s="661"/>
      <c r="AP16" s="618" t="s">
        <v>254</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59" t="s">
        <v>124</v>
      </c>
      <c r="BP16" s="659"/>
      <c r="BQ16" s="659"/>
      <c r="BR16" s="659"/>
      <c r="BS16" s="660" t="s">
        <v>124</v>
      </c>
      <c r="BT16" s="660"/>
      <c r="BU16" s="660"/>
      <c r="BV16" s="660"/>
      <c r="BW16" s="660"/>
      <c r="BX16" s="660"/>
      <c r="BY16" s="660"/>
      <c r="BZ16" s="660"/>
      <c r="CA16" s="660"/>
      <c r="CB16" s="695"/>
      <c r="CD16" s="618" t="s">
        <v>255</v>
      </c>
      <c r="CE16" s="619"/>
      <c r="CF16" s="619"/>
      <c r="CG16" s="619"/>
      <c r="CH16" s="619"/>
      <c r="CI16" s="619"/>
      <c r="CJ16" s="619"/>
      <c r="CK16" s="619"/>
      <c r="CL16" s="619"/>
      <c r="CM16" s="619"/>
      <c r="CN16" s="619"/>
      <c r="CO16" s="619"/>
      <c r="CP16" s="619"/>
      <c r="CQ16" s="620"/>
      <c r="CR16" s="621" t="s">
        <v>124</v>
      </c>
      <c r="CS16" s="622"/>
      <c r="CT16" s="622"/>
      <c r="CU16" s="622"/>
      <c r="CV16" s="622"/>
      <c r="CW16" s="622"/>
      <c r="CX16" s="622"/>
      <c r="CY16" s="623"/>
      <c r="CZ16" s="659" t="s">
        <v>124</v>
      </c>
      <c r="DA16" s="659"/>
      <c r="DB16" s="659"/>
      <c r="DC16" s="659"/>
      <c r="DD16" s="627" t="s">
        <v>124</v>
      </c>
      <c r="DE16" s="622"/>
      <c r="DF16" s="622"/>
      <c r="DG16" s="622"/>
      <c r="DH16" s="622"/>
      <c r="DI16" s="622"/>
      <c r="DJ16" s="622"/>
      <c r="DK16" s="622"/>
      <c r="DL16" s="622"/>
      <c r="DM16" s="622"/>
      <c r="DN16" s="622"/>
      <c r="DO16" s="622"/>
      <c r="DP16" s="623"/>
      <c r="DQ16" s="627" t="s">
        <v>124</v>
      </c>
      <c r="DR16" s="622"/>
      <c r="DS16" s="622"/>
      <c r="DT16" s="622"/>
      <c r="DU16" s="622"/>
      <c r="DV16" s="622"/>
      <c r="DW16" s="622"/>
      <c r="DX16" s="622"/>
      <c r="DY16" s="622"/>
      <c r="DZ16" s="622"/>
      <c r="EA16" s="622"/>
      <c r="EB16" s="622"/>
      <c r="EC16" s="658"/>
    </row>
    <row r="17" spans="2:133" ht="11.25" customHeight="1" x14ac:dyDescent="0.2">
      <c r="B17" s="618" t="s">
        <v>256</v>
      </c>
      <c r="C17" s="619"/>
      <c r="D17" s="619"/>
      <c r="E17" s="619"/>
      <c r="F17" s="619"/>
      <c r="G17" s="619"/>
      <c r="H17" s="619"/>
      <c r="I17" s="619"/>
      <c r="J17" s="619"/>
      <c r="K17" s="619"/>
      <c r="L17" s="619"/>
      <c r="M17" s="619"/>
      <c r="N17" s="619"/>
      <c r="O17" s="619"/>
      <c r="P17" s="619"/>
      <c r="Q17" s="620"/>
      <c r="R17" s="621">
        <v>20164</v>
      </c>
      <c r="S17" s="622"/>
      <c r="T17" s="622"/>
      <c r="U17" s="622"/>
      <c r="V17" s="622"/>
      <c r="W17" s="622"/>
      <c r="X17" s="622"/>
      <c r="Y17" s="623"/>
      <c r="Z17" s="659">
        <v>0.3</v>
      </c>
      <c r="AA17" s="659"/>
      <c r="AB17" s="659"/>
      <c r="AC17" s="659"/>
      <c r="AD17" s="660">
        <v>20164</v>
      </c>
      <c r="AE17" s="660"/>
      <c r="AF17" s="660"/>
      <c r="AG17" s="660"/>
      <c r="AH17" s="660"/>
      <c r="AI17" s="660"/>
      <c r="AJ17" s="660"/>
      <c r="AK17" s="660"/>
      <c r="AL17" s="624">
        <v>0.5</v>
      </c>
      <c r="AM17" s="625"/>
      <c r="AN17" s="625"/>
      <c r="AO17" s="661"/>
      <c r="AP17" s="618" t="s">
        <v>257</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59" t="s">
        <v>124</v>
      </c>
      <c r="BP17" s="659"/>
      <c r="BQ17" s="659"/>
      <c r="BR17" s="659"/>
      <c r="BS17" s="660" t="s">
        <v>124</v>
      </c>
      <c r="BT17" s="660"/>
      <c r="BU17" s="660"/>
      <c r="BV17" s="660"/>
      <c r="BW17" s="660"/>
      <c r="BX17" s="660"/>
      <c r="BY17" s="660"/>
      <c r="BZ17" s="660"/>
      <c r="CA17" s="660"/>
      <c r="CB17" s="695"/>
      <c r="CD17" s="618" t="s">
        <v>258</v>
      </c>
      <c r="CE17" s="619"/>
      <c r="CF17" s="619"/>
      <c r="CG17" s="619"/>
      <c r="CH17" s="619"/>
      <c r="CI17" s="619"/>
      <c r="CJ17" s="619"/>
      <c r="CK17" s="619"/>
      <c r="CL17" s="619"/>
      <c r="CM17" s="619"/>
      <c r="CN17" s="619"/>
      <c r="CO17" s="619"/>
      <c r="CP17" s="619"/>
      <c r="CQ17" s="620"/>
      <c r="CR17" s="621">
        <v>188686</v>
      </c>
      <c r="CS17" s="622"/>
      <c r="CT17" s="622"/>
      <c r="CU17" s="622"/>
      <c r="CV17" s="622"/>
      <c r="CW17" s="622"/>
      <c r="CX17" s="622"/>
      <c r="CY17" s="623"/>
      <c r="CZ17" s="659">
        <v>3.6</v>
      </c>
      <c r="DA17" s="659"/>
      <c r="DB17" s="659"/>
      <c r="DC17" s="659"/>
      <c r="DD17" s="627" t="s">
        <v>124</v>
      </c>
      <c r="DE17" s="622"/>
      <c r="DF17" s="622"/>
      <c r="DG17" s="622"/>
      <c r="DH17" s="622"/>
      <c r="DI17" s="622"/>
      <c r="DJ17" s="622"/>
      <c r="DK17" s="622"/>
      <c r="DL17" s="622"/>
      <c r="DM17" s="622"/>
      <c r="DN17" s="622"/>
      <c r="DO17" s="622"/>
      <c r="DP17" s="623"/>
      <c r="DQ17" s="627">
        <v>173917</v>
      </c>
      <c r="DR17" s="622"/>
      <c r="DS17" s="622"/>
      <c r="DT17" s="622"/>
      <c r="DU17" s="622"/>
      <c r="DV17" s="622"/>
      <c r="DW17" s="622"/>
      <c r="DX17" s="622"/>
      <c r="DY17" s="622"/>
      <c r="DZ17" s="622"/>
      <c r="EA17" s="622"/>
      <c r="EB17" s="622"/>
      <c r="EC17" s="658"/>
    </row>
    <row r="18" spans="2:133" ht="11.25" customHeight="1" x14ac:dyDescent="0.2">
      <c r="B18" s="618" t="s">
        <v>259</v>
      </c>
      <c r="C18" s="619"/>
      <c r="D18" s="619"/>
      <c r="E18" s="619"/>
      <c r="F18" s="619"/>
      <c r="G18" s="619"/>
      <c r="H18" s="619"/>
      <c r="I18" s="619"/>
      <c r="J18" s="619"/>
      <c r="K18" s="619"/>
      <c r="L18" s="619"/>
      <c r="M18" s="619"/>
      <c r="N18" s="619"/>
      <c r="O18" s="619"/>
      <c r="P18" s="619"/>
      <c r="Q18" s="620"/>
      <c r="R18" s="621">
        <v>2173</v>
      </c>
      <c r="S18" s="622"/>
      <c r="T18" s="622"/>
      <c r="U18" s="622"/>
      <c r="V18" s="622"/>
      <c r="W18" s="622"/>
      <c r="X18" s="622"/>
      <c r="Y18" s="623"/>
      <c r="Z18" s="659">
        <v>0</v>
      </c>
      <c r="AA18" s="659"/>
      <c r="AB18" s="659"/>
      <c r="AC18" s="659"/>
      <c r="AD18" s="660">
        <v>2173</v>
      </c>
      <c r="AE18" s="660"/>
      <c r="AF18" s="660"/>
      <c r="AG18" s="660"/>
      <c r="AH18" s="660"/>
      <c r="AI18" s="660"/>
      <c r="AJ18" s="660"/>
      <c r="AK18" s="660"/>
      <c r="AL18" s="624">
        <v>0.1</v>
      </c>
      <c r="AM18" s="625"/>
      <c r="AN18" s="625"/>
      <c r="AO18" s="661"/>
      <c r="AP18" s="618" t="s">
        <v>260</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59" t="s">
        <v>124</v>
      </c>
      <c r="BP18" s="659"/>
      <c r="BQ18" s="659"/>
      <c r="BR18" s="659"/>
      <c r="BS18" s="660" t="s">
        <v>124</v>
      </c>
      <c r="BT18" s="660"/>
      <c r="BU18" s="660"/>
      <c r="BV18" s="660"/>
      <c r="BW18" s="660"/>
      <c r="BX18" s="660"/>
      <c r="BY18" s="660"/>
      <c r="BZ18" s="660"/>
      <c r="CA18" s="660"/>
      <c r="CB18" s="695"/>
      <c r="CD18" s="618" t="s">
        <v>261</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59" t="s">
        <v>124</v>
      </c>
      <c r="DA18" s="659"/>
      <c r="DB18" s="659"/>
      <c r="DC18" s="659"/>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58"/>
    </row>
    <row r="19" spans="2:133" ht="11.25" customHeight="1" x14ac:dyDescent="0.2">
      <c r="B19" s="618" t="s">
        <v>262</v>
      </c>
      <c r="C19" s="619"/>
      <c r="D19" s="619"/>
      <c r="E19" s="619"/>
      <c r="F19" s="619"/>
      <c r="G19" s="619"/>
      <c r="H19" s="619"/>
      <c r="I19" s="619"/>
      <c r="J19" s="619"/>
      <c r="K19" s="619"/>
      <c r="L19" s="619"/>
      <c r="M19" s="619"/>
      <c r="N19" s="619"/>
      <c r="O19" s="619"/>
      <c r="P19" s="619"/>
      <c r="Q19" s="620"/>
      <c r="R19" s="621">
        <v>1868</v>
      </c>
      <c r="S19" s="622"/>
      <c r="T19" s="622"/>
      <c r="U19" s="622"/>
      <c r="V19" s="622"/>
      <c r="W19" s="622"/>
      <c r="X19" s="622"/>
      <c r="Y19" s="623"/>
      <c r="Z19" s="659">
        <v>0</v>
      </c>
      <c r="AA19" s="659"/>
      <c r="AB19" s="659"/>
      <c r="AC19" s="659"/>
      <c r="AD19" s="660">
        <v>1868</v>
      </c>
      <c r="AE19" s="660"/>
      <c r="AF19" s="660"/>
      <c r="AG19" s="660"/>
      <c r="AH19" s="660"/>
      <c r="AI19" s="660"/>
      <c r="AJ19" s="660"/>
      <c r="AK19" s="660"/>
      <c r="AL19" s="624">
        <v>0</v>
      </c>
      <c r="AM19" s="625"/>
      <c r="AN19" s="625"/>
      <c r="AO19" s="661"/>
      <c r="AP19" s="618" t="s">
        <v>263</v>
      </c>
      <c r="AQ19" s="619"/>
      <c r="AR19" s="619"/>
      <c r="AS19" s="619"/>
      <c r="AT19" s="619"/>
      <c r="AU19" s="619"/>
      <c r="AV19" s="619"/>
      <c r="AW19" s="619"/>
      <c r="AX19" s="619"/>
      <c r="AY19" s="619"/>
      <c r="AZ19" s="619"/>
      <c r="BA19" s="619"/>
      <c r="BB19" s="619"/>
      <c r="BC19" s="619"/>
      <c r="BD19" s="619"/>
      <c r="BE19" s="619"/>
      <c r="BF19" s="620"/>
      <c r="BG19" s="621" t="s">
        <v>124</v>
      </c>
      <c r="BH19" s="622"/>
      <c r="BI19" s="622"/>
      <c r="BJ19" s="622"/>
      <c r="BK19" s="622"/>
      <c r="BL19" s="622"/>
      <c r="BM19" s="622"/>
      <c r="BN19" s="623"/>
      <c r="BO19" s="659" t="s">
        <v>124</v>
      </c>
      <c r="BP19" s="659"/>
      <c r="BQ19" s="659"/>
      <c r="BR19" s="659"/>
      <c r="BS19" s="660" t="s">
        <v>124</v>
      </c>
      <c r="BT19" s="660"/>
      <c r="BU19" s="660"/>
      <c r="BV19" s="660"/>
      <c r="BW19" s="660"/>
      <c r="BX19" s="660"/>
      <c r="BY19" s="660"/>
      <c r="BZ19" s="660"/>
      <c r="CA19" s="660"/>
      <c r="CB19" s="695"/>
      <c r="CD19" s="618" t="s">
        <v>264</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59" t="s">
        <v>124</v>
      </c>
      <c r="DA19" s="659"/>
      <c r="DB19" s="659"/>
      <c r="DC19" s="659"/>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58"/>
    </row>
    <row r="20" spans="2:133" ht="11.25" customHeight="1" x14ac:dyDescent="0.2">
      <c r="B20" s="696" t="s">
        <v>265</v>
      </c>
      <c r="C20" s="697"/>
      <c r="D20" s="697"/>
      <c r="E20" s="697"/>
      <c r="F20" s="697"/>
      <c r="G20" s="697"/>
      <c r="H20" s="697"/>
      <c r="I20" s="697"/>
      <c r="J20" s="697"/>
      <c r="K20" s="697"/>
      <c r="L20" s="697"/>
      <c r="M20" s="697"/>
      <c r="N20" s="697"/>
      <c r="O20" s="697"/>
      <c r="P20" s="697"/>
      <c r="Q20" s="698"/>
      <c r="R20" s="621">
        <v>305</v>
      </c>
      <c r="S20" s="622"/>
      <c r="T20" s="622"/>
      <c r="U20" s="622"/>
      <c r="V20" s="622"/>
      <c r="W20" s="622"/>
      <c r="X20" s="622"/>
      <c r="Y20" s="623"/>
      <c r="Z20" s="659">
        <v>0</v>
      </c>
      <c r="AA20" s="659"/>
      <c r="AB20" s="659"/>
      <c r="AC20" s="659"/>
      <c r="AD20" s="660">
        <v>305</v>
      </c>
      <c r="AE20" s="660"/>
      <c r="AF20" s="660"/>
      <c r="AG20" s="660"/>
      <c r="AH20" s="660"/>
      <c r="AI20" s="660"/>
      <c r="AJ20" s="660"/>
      <c r="AK20" s="660"/>
      <c r="AL20" s="624">
        <v>0</v>
      </c>
      <c r="AM20" s="625"/>
      <c r="AN20" s="625"/>
      <c r="AO20" s="661"/>
      <c r="AP20" s="618" t="s">
        <v>266</v>
      </c>
      <c r="AQ20" s="619"/>
      <c r="AR20" s="619"/>
      <c r="AS20" s="619"/>
      <c r="AT20" s="619"/>
      <c r="AU20" s="619"/>
      <c r="AV20" s="619"/>
      <c r="AW20" s="619"/>
      <c r="AX20" s="619"/>
      <c r="AY20" s="619"/>
      <c r="AZ20" s="619"/>
      <c r="BA20" s="619"/>
      <c r="BB20" s="619"/>
      <c r="BC20" s="619"/>
      <c r="BD20" s="619"/>
      <c r="BE20" s="619"/>
      <c r="BF20" s="620"/>
      <c r="BG20" s="621" t="s">
        <v>124</v>
      </c>
      <c r="BH20" s="622"/>
      <c r="BI20" s="622"/>
      <c r="BJ20" s="622"/>
      <c r="BK20" s="622"/>
      <c r="BL20" s="622"/>
      <c r="BM20" s="622"/>
      <c r="BN20" s="623"/>
      <c r="BO20" s="659" t="s">
        <v>124</v>
      </c>
      <c r="BP20" s="659"/>
      <c r="BQ20" s="659"/>
      <c r="BR20" s="659"/>
      <c r="BS20" s="660" t="s">
        <v>124</v>
      </c>
      <c r="BT20" s="660"/>
      <c r="BU20" s="660"/>
      <c r="BV20" s="660"/>
      <c r="BW20" s="660"/>
      <c r="BX20" s="660"/>
      <c r="BY20" s="660"/>
      <c r="BZ20" s="660"/>
      <c r="CA20" s="660"/>
      <c r="CB20" s="695"/>
      <c r="CD20" s="618" t="s">
        <v>267</v>
      </c>
      <c r="CE20" s="619"/>
      <c r="CF20" s="619"/>
      <c r="CG20" s="619"/>
      <c r="CH20" s="619"/>
      <c r="CI20" s="619"/>
      <c r="CJ20" s="619"/>
      <c r="CK20" s="619"/>
      <c r="CL20" s="619"/>
      <c r="CM20" s="619"/>
      <c r="CN20" s="619"/>
      <c r="CO20" s="619"/>
      <c r="CP20" s="619"/>
      <c r="CQ20" s="620"/>
      <c r="CR20" s="621">
        <v>5276375</v>
      </c>
      <c r="CS20" s="622"/>
      <c r="CT20" s="622"/>
      <c r="CU20" s="622"/>
      <c r="CV20" s="622"/>
      <c r="CW20" s="622"/>
      <c r="CX20" s="622"/>
      <c r="CY20" s="623"/>
      <c r="CZ20" s="659">
        <v>100</v>
      </c>
      <c r="DA20" s="659"/>
      <c r="DB20" s="659"/>
      <c r="DC20" s="659"/>
      <c r="DD20" s="627">
        <v>645234</v>
      </c>
      <c r="DE20" s="622"/>
      <c r="DF20" s="622"/>
      <c r="DG20" s="622"/>
      <c r="DH20" s="622"/>
      <c r="DI20" s="622"/>
      <c r="DJ20" s="622"/>
      <c r="DK20" s="622"/>
      <c r="DL20" s="622"/>
      <c r="DM20" s="622"/>
      <c r="DN20" s="622"/>
      <c r="DO20" s="622"/>
      <c r="DP20" s="623"/>
      <c r="DQ20" s="627">
        <v>4014523</v>
      </c>
      <c r="DR20" s="622"/>
      <c r="DS20" s="622"/>
      <c r="DT20" s="622"/>
      <c r="DU20" s="622"/>
      <c r="DV20" s="622"/>
      <c r="DW20" s="622"/>
      <c r="DX20" s="622"/>
      <c r="DY20" s="622"/>
      <c r="DZ20" s="622"/>
      <c r="EA20" s="622"/>
      <c r="EB20" s="622"/>
      <c r="EC20" s="658"/>
    </row>
    <row r="21" spans="2:133" ht="11.25" customHeight="1" x14ac:dyDescent="0.2">
      <c r="B21" s="618" t="s">
        <v>268</v>
      </c>
      <c r="C21" s="619"/>
      <c r="D21" s="619"/>
      <c r="E21" s="619"/>
      <c r="F21" s="619"/>
      <c r="G21" s="619"/>
      <c r="H21" s="619"/>
      <c r="I21" s="619"/>
      <c r="J21" s="619"/>
      <c r="K21" s="619"/>
      <c r="L21" s="619"/>
      <c r="M21" s="619"/>
      <c r="N21" s="619"/>
      <c r="O21" s="619"/>
      <c r="P21" s="619"/>
      <c r="Q21" s="620"/>
      <c r="R21" s="621">
        <v>338153</v>
      </c>
      <c r="S21" s="622"/>
      <c r="T21" s="622"/>
      <c r="U21" s="622"/>
      <c r="V21" s="622"/>
      <c r="W21" s="622"/>
      <c r="X21" s="622"/>
      <c r="Y21" s="623"/>
      <c r="Z21" s="659">
        <v>5.7</v>
      </c>
      <c r="AA21" s="659"/>
      <c r="AB21" s="659"/>
      <c r="AC21" s="659"/>
      <c r="AD21" s="660" t="s">
        <v>124</v>
      </c>
      <c r="AE21" s="660"/>
      <c r="AF21" s="660"/>
      <c r="AG21" s="660"/>
      <c r="AH21" s="660"/>
      <c r="AI21" s="660"/>
      <c r="AJ21" s="660"/>
      <c r="AK21" s="660"/>
      <c r="AL21" s="624" t="s">
        <v>124</v>
      </c>
      <c r="AM21" s="625"/>
      <c r="AN21" s="625"/>
      <c r="AO21" s="661"/>
      <c r="AP21" s="618" t="s">
        <v>269</v>
      </c>
      <c r="AQ21" s="699"/>
      <c r="AR21" s="699"/>
      <c r="AS21" s="699"/>
      <c r="AT21" s="699"/>
      <c r="AU21" s="699"/>
      <c r="AV21" s="699"/>
      <c r="AW21" s="699"/>
      <c r="AX21" s="699"/>
      <c r="AY21" s="699"/>
      <c r="AZ21" s="699"/>
      <c r="BA21" s="699"/>
      <c r="BB21" s="699"/>
      <c r="BC21" s="699"/>
      <c r="BD21" s="699"/>
      <c r="BE21" s="699"/>
      <c r="BF21" s="700"/>
      <c r="BG21" s="621" t="s">
        <v>124</v>
      </c>
      <c r="BH21" s="622"/>
      <c r="BI21" s="622"/>
      <c r="BJ21" s="622"/>
      <c r="BK21" s="622"/>
      <c r="BL21" s="622"/>
      <c r="BM21" s="622"/>
      <c r="BN21" s="623"/>
      <c r="BO21" s="659" t="s">
        <v>124</v>
      </c>
      <c r="BP21" s="659"/>
      <c r="BQ21" s="659"/>
      <c r="BR21" s="659"/>
      <c r="BS21" s="660" t="s">
        <v>124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270</v>
      </c>
      <c r="C22" s="619"/>
      <c r="D22" s="619"/>
      <c r="E22" s="619"/>
      <c r="F22" s="619"/>
      <c r="G22" s="619"/>
      <c r="H22" s="619"/>
      <c r="I22" s="619"/>
      <c r="J22" s="619"/>
      <c r="K22" s="619"/>
      <c r="L22" s="619"/>
      <c r="M22" s="619"/>
      <c r="N22" s="619"/>
      <c r="O22" s="619"/>
      <c r="P22" s="619"/>
      <c r="Q22" s="620"/>
      <c r="R22" s="621" t="s">
        <v>124</v>
      </c>
      <c r="S22" s="622"/>
      <c r="T22" s="622"/>
      <c r="U22" s="622"/>
      <c r="V22" s="622"/>
      <c r="W22" s="622"/>
      <c r="X22" s="622"/>
      <c r="Y22" s="623"/>
      <c r="Z22" s="659" t="s">
        <v>124</v>
      </c>
      <c r="AA22" s="659"/>
      <c r="AB22" s="659"/>
      <c r="AC22" s="659"/>
      <c r="AD22" s="660" t="s">
        <v>124</v>
      </c>
      <c r="AE22" s="660"/>
      <c r="AF22" s="660"/>
      <c r="AG22" s="660"/>
      <c r="AH22" s="660"/>
      <c r="AI22" s="660"/>
      <c r="AJ22" s="660"/>
      <c r="AK22" s="660"/>
      <c r="AL22" s="624" t="s">
        <v>124</v>
      </c>
      <c r="AM22" s="625"/>
      <c r="AN22" s="625"/>
      <c r="AO22" s="661"/>
      <c r="AP22" s="618" t="s">
        <v>271</v>
      </c>
      <c r="AQ22" s="699"/>
      <c r="AR22" s="699"/>
      <c r="AS22" s="699"/>
      <c r="AT22" s="699"/>
      <c r="AU22" s="699"/>
      <c r="AV22" s="699"/>
      <c r="AW22" s="699"/>
      <c r="AX22" s="699"/>
      <c r="AY22" s="699"/>
      <c r="AZ22" s="699"/>
      <c r="BA22" s="699"/>
      <c r="BB22" s="699"/>
      <c r="BC22" s="699"/>
      <c r="BD22" s="699"/>
      <c r="BE22" s="699"/>
      <c r="BF22" s="700"/>
      <c r="BG22" s="621" t="s">
        <v>124</v>
      </c>
      <c r="BH22" s="622"/>
      <c r="BI22" s="622"/>
      <c r="BJ22" s="622"/>
      <c r="BK22" s="622"/>
      <c r="BL22" s="622"/>
      <c r="BM22" s="622"/>
      <c r="BN22" s="623"/>
      <c r="BO22" s="659" t="s">
        <v>124</v>
      </c>
      <c r="BP22" s="659"/>
      <c r="BQ22" s="659"/>
      <c r="BR22" s="659"/>
      <c r="BS22" s="660" t="s">
        <v>124</v>
      </c>
      <c r="BT22" s="660"/>
      <c r="BU22" s="660"/>
      <c r="BV22" s="660"/>
      <c r="BW22" s="660"/>
      <c r="BX22" s="660"/>
      <c r="BY22" s="660"/>
      <c r="BZ22" s="660"/>
      <c r="CA22" s="660"/>
      <c r="CB22" s="695"/>
      <c r="CD22" s="679" t="s">
        <v>272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273</v>
      </c>
      <c r="C23" s="619"/>
      <c r="D23" s="619"/>
      <c r="E23" s="619"/>
      <c r="F23" s="619"/>
      <c r="G23" s="619"/>
      <c r="H23" s="619"/>
      <c r="I23" s="619"/>
      <c r="J23" s="619"/>
      <c r="K23" s="619"/>
      <c r="L23" s="619"/>
      <c r="M23" s="619"/>
      <c r="N23" s="619"/>
      <c r="O23" s="619"/>
      <c r="P23" s="619"/>
      <c r="Q23" s="620"/>
      <c r="R23" s="621">
        <v>3999</v>
      </c>
      <c r="S23" s="622"/>
      <c r="T23" s="622"/>
      <c r="U23" s="622"/>
      <c r="V23" s="622"/>
      <c r="W23" s="622"/>
      <c r="X23" s="622"/>
      <c r="Y23" s="623"/>
      <c r="Z23" s="659">
        <v>0.1</v>
      </c>
      <c r="AA23" s="659"/>
      <c r="AB23" s="659"/>
      <c r="AC23" s="659"/>
      <c r="AD23" s="660" t="s">
        <v>124</v>
      </c>
      <c r="AE23" s="660"/>
      <c r="AF23" s="660"/>
      <c r="AG23" s="660"/>
      <c r="AH23" s="660"/>
      <c r="AI23" s="660"/>
      <c r="AJ23" s="660"/>
      <c r="AK23" s="660"/>
      <c r="AL23" s="624" t="s">
        <v>124</v>
      </c>
      <c r="AM23" s="625"/>
      <c r="AN23" s="625"/>
      <c r="AO23" s="661"/>
      <c r="AP23" s="618" t="s">
        <v>274</v>
      </c>
      <c r="AQ23" s="699"/>
      <c r="AR23" s="699"/>
      <c r="AS23" s="699"/>
      <c r="AT23" s="699"/>
      <c r="AU23" s="699"/>
      <c r="AV23" s="699"/>
      <c r="AW23" s="699"/>
      <c r="AX23" s="699"/>
      <c r="AY23" s="699"/>
      <c r="AZ23" s="699"/>
      <c r="BA23" s="699"/>
      <c r="BB23" s="699"/>
      <c r="BC23" s="699"/>
      <c r="BD23" s="699"/>
      <c r="BE23" s="699"/>
      <c r="BF23" s="700"/>
      <c r="BG23" s="621" t="s">
        <v>124</v>
      </c>
      <c r="BH23" s="622"/>
      <c r="BI23" s="622"/>
      <c r="BJ23" s="622"/>
      <c r="BK23" s="622"/>
      <c r="BL23" s="622"/>
      <c r="BM23" s="622"/>
      <c r="BN23" s="623"/>
      <c r="BO23" s="659" t="s">
        <v>124</v>
      </c>
      <c r="BP23" s="659"/>
      <c r="BQ23" s="659"/>
      <c r="BR23" s="659"/>
      <c r="BS23" s="660" t="s">
        <v>124</v>
      </c>
      <c r="BT23" s="660"/>
      <c r="BU23" s="660"/>
      <c r="BV23" s="660"/>
      <c r="BW23" s="660"/>
      <c r="BX23" s="660"/>
      <c r="BY23" s="660"/>
      <c r="BZ23" s="660"/>
      <c r="CA23" s="660"/>
      <c r="CB23" s="695"/>
      <c r="CD23" s="679" t="s">
        <v>214</v>
      </c>
      <c r="CE23" s="680"/>
      <c r="CF23" s="680"/>
      <c r="CG23" s="680"/>
      <c r="CH23" s="680"/>
      <c r="CI23" s="680"/>
      <c r="CJ23" s="680"/>
      <c r="CK23" s="680"/>
      <c r="CL23" s="680"/>
      <c r="CM23" s="680"/>
      <c r="CN23" s="680"/>
      <c r="CO23" s="680"/>
      <c r="CP23" s="680"/>
      <c r="CQ23" s="681"/>
      <c r="CR23" s="679" t="s">
        <v>275</v>
      </c>
      <c r="CS23" s="680"/>
      <c r="CT23" s="680"/>
      <c r="CU23" s="680"/>
      <c r="CV23" s="680"/>
      <c r="CW23" s="680"/>
      <c r="CX23" s="680"/>
      <c r="CY23" s="681"/>
      <c r="CZ23" s="679" t="s">
        <v>276</v>
      </c>
      <c r="DA23" s="680"/>
      <c r="DB23" s="680"/>
      <c r="DC23" s="681"/>
      <c r="DD23" s="679" t="s">
        <v>277</v>
      </c>
      <c r="DE23" s="680"/>
      <c r="DF23" s="680"/>
      <c r="DG23" s="680"/>
      <c r="DH23" s="680"/>
      <c r="DI23" s="680"/>
      <c r="DJ23" s="680"/>
      <c r="DK23" s="681"/>
      <c r="DL23" s="711" t="s">
        <v>278</v>
      </c>
      <c r="DM23" s="712"/>
      <c r="DN23" s="712"/>
      <c r="DO23" s="712"/>
      <c r="DP23" s="712"/>
      <c r="DQ23" s="712"/>
      <c r="DR23" s="712"/>
      <c r="DS23" s="712"/>
      <c r="DT23" s="712"/>
      <c r="DU23" s="712"/>
      <c r="DV23" s="713"/>
      <c r="DW23" s="679" t="s">
        <v>279</v>
      </c>
      <c r="DX23" s="680"/>
      <c r="DY23" s="680"/>
      <c r="DZ23" s="680"/>
      <c r="EA23" s="680"/>
      <c r="EB23" s="680"/>
      <c r="EC23" s="681"/>
    </row>
    <row r="24" spans="2:133" ht="11.25" customHeight="1" x14ac:dyDescent="0.2">
      <c r="B24" s="618" t="s">
        <v>280</v>
      </c>
      <c r="C24" s="619"/>
      <c r="D24" s="619"/>
      <c r="E24" s="619"/>
      <c r="F24" s="619"/>
      <c r="G24" s="619"/>
      <c r="H24" s="619"/>
      <c r="I24" s="619"/>
      <c r="J24" s="619"/>
      <c r="K24" s="619"/>
      <c r="L24" s="619"/>
      <c r="M24" s="619"/>
      <c r="N24" s="619"/>
      <c r="O24" s="619"/>
      <c r="P24" s="619"/>
      <c r="Q24" s="620"/>
      <c r="R24" s="621">
        <v>334154</v>
      </c>
      <c r="S24" s="622"/>
      <c r="T24" s="622"/>
      <c r="U24" s="622"/>
      <c r="V24" s="622"/>
      <c r="W24" s="622"/>
      <c r="X24" s="622"/>
      <c r="Y24" s="623"/>
      <c r="Z24" s="659">
        <v>5.6</v>
      </c>
      <c r="AA24" s="659"/>
      <c r="AB24" s="659"/>
      <c r="AC24" s="659"/>
      <c r="AD24" s="660" t="s">
        <v>124</v>
      </c>
      <c r="AE24" s="660"/>
      <c r="AF24" s="660"/>
      <c r="AG24" s="660"/>
      <c r="AH24" s="660"/>
      <c r="AI24" s="660"/>
      <c r="AJ24" s="660"/>
      <c r="AK24" s="660"/>
      <c r="AL24" s="624" t="s">
        <v>124</v>
      </c>
      <c r="AM24" s="625"/>
      <c r="AN24" s="625"/>
      <c r="AO24" s="661"/>
      <c r="AP24" s="618" t="s">
        <v>281</v>
      </c>
      <c r="AQ24" s="699"/>
      <c r="AR24" s="699"/>
      <c r="AS24" s="699"/>
      <c r="AT24" s="699"/>
      <c r="AU24" s="699"/>
      <c r="AV24" s="699"/>
      <c r="AW24" s="699"/>
      <c r="AX24" s="699"/>
      <c r="AY24" s="699"/>
      <c r="AZ24" s="699"/>
      <c r="BA24" s="699"/>
      <c r="BB24" s="699"/>
      <c r="BC24" s="699"/>
      <c r="BD24" s="699"/>
      <c r="BE24" s="699"/>
      <c r="BF24" s="700"/>
      <c r="BG24" s="621" t="s">
        <v>124</v>
      </c>
      <c r="BH24" s="622"/>
      <c r="BI24" s="622"/>
      <c r="BJ24" s="622"/>
      <c r="BK24" s="622"/>
      <c r="BL24" s="622"/>
      <c r="BM24" s="622"/>
      <c r="BN24" s="623"/>
      <c r="BO24" s="659" t="s">
        <v>124</v>
      </c>
      <c r="BP24" s="659"/>
      <c r="BQ24" s="659"/>
      <c r="BR24" s="659"/>
      <c r="BS24" s="660" t="s">
        <v>124</v>
      </c>
      <c r="BT24" s="660"/>
      <c r="BU24" s="660"/>
      <c r="BV24" s="660"/>
      <c r="BW24" s="660"/>
      <c r="BX24" s="660"/>
      <c r="BY24" s="660"/>
      <c r="BZ24" s="660"/>
      <c r="CA24" s="660"/>
      <c r="CB24" s="695"/>
      <c r="CD24" s="676" t="s">
        <v>282</v>
      </c>
      <c r="CE24" s="677"/>
      <c r="CF24" s="677"/>
      <c r="CG24" s="677"/>
      <c r="CH24" s="677"/>
      <c r="CI24" s="677"/>
      <c r="CJ24" s="677"/>
      <c r="CK24" s="677"/>
      <c r="CL24" s="677"/>
      <c r="CM24" s="677"/>
      <c r="CN24" s="677"/>
      <c r="CO24" s="677"/>
      <c r="CP24" s="677"/>
      <c r="CQ24" s="678"/>
      <c r="CR24" s="673">
        <v>1166444</v>
      </c>
      <c r="CS24" s="674"/>
      <c r="CT24" s="674"/>
      <c r="CU24" s="674"/>
      <c r="CV24" s="674"/>
      <c r="CW24" s="674"/>
      <c r="CX24" s="674"/>
      <c r="CY24" s="702"/>
      <c r="CZ24" s="703">
        <v>22.1</v>
      </c>
      <c r="DA24" s="685"/>
      <c r="DB24" s="685"/>
      <c r="DC24" s="705"/>
      <c r="DD24" s="701">
        <v>937743</v>
      </c>
      <c r="DE24" s="674"/>
      <c r="DF24" s="674"/>
      <c r="DG24" s="674"/>
      <c r="DH24" s="674"/>
      <c r="DI24" s="674"/>
      <c r="DJ24" s="674"/>
      <c r="DK24" s="702"/>
      <c r="DL24" s="701">
        <v>891948</v>
      </c>
      <c r="DM24" s="674"/>
      <c r="DN24" s="674"/>
      <c r="DO24" s="674"/>
      <c r="DP24" s="674"/>
      <c r="DQ24" s="674"/>
      <c r="DR24" s="674"/>
      <c r="DS24" s="674"/>
      <c r="DT24" s="674"/>
      <c r="DU24" s="674"/>
      <c r="DV24" s="702"/>
      <c r="DW24" s="703">
        <v>22.4</v>
      </c>
      <c r="DX24" s="685"/>
      <c r="DY24" s="685"/>
      <c r="DZ24" s="685"/>
      <c r="EA24" s="685"/>
      <c r="EB24" s="685"/>
      <c r="EC24" s="704"/>
    </row>
    <row r="25" spans="2:133" ht="11.25" customHeight="1" x14ac:dyDescent="0.2">
      <c r="B25" s="618" t="s">
        <v>283</v>
      </c>
      <c r="C25" s="619"/>
      <c r="D25" s="619"/>
      <c r="E25" s="619"/>
      <c r="F25" s="619"/>
      <c r="G25" s="619"/>
      <c r="H25" s="619"/>
      <c r="I25" s="619"/>
      <c r="J25" s="619"/>
      <c r="K25" s="619"/>
      <c r="L25" s="619"/>
      <c r="M25" s="619"/>
      <c r="N25" s="619"/>
      <c r="O25" s="619"/>
      <c r="P25" s="619"/>
      <c r="Q25" s="620"/>
      <c r="R25" s="621">
        <v>4321320</v>
      </c>
      <c r="S25" s="622"/>
      <c r="T25" s="622"/>
      <c r="U25" s="622"/>
      <c r="V25" s="622"/>
      <c r="W25" s="622"/>
      <c r="X25" s="622"/>
      <c r="Y25" s="623"/>
      <c r="Z25" s="659">
        <v>72.3</v>
      </c>
      <c r="AA25" s="659"/>
      <c r="AB25" s="659"/>
      <c r="AC25" s="659"/>
      <c r="AD25" s="660">
        <v>3983167</v>
      </c>
      <c r="AE25" s="660"/>
      <c r="AF25" s="660"/>
      <c r="AG25" s="660"/>
      <c r="AH25" s="660"/>
      <c r="AI25" s="660"/>
      <c r="AJ25" s="660"/>
      <c r="AK25" s="660"/>
      <c r="AL25" s="624">
        <v>100</v>
      </c>
      <c r="AM25" s="625"/>
      <c r="AN25" s="625"/>
      <c r="AO25" s="661"/>
      <c r="AP25" s="618" t="s">
        <v>284</v>
      </c>
      <c r="AQ25" s="699"/>
      <c r="AR25" s="699"/>
      <c r="AS25" s="699"/>
      <c r="AT25" s="699"/>
      <c r="AU25" s="699"/>
      <c r="AV25" s="699"/>
      <c r="AW25" s="699"/>
      <c r="AX25" s="699"/>
      <c r="AY25" s="699"/>
      <c r="AZ25" s="699"/>
      <c r="BA25" s="699"/>
      <c r="BB25" s="699"/>
      <c r="BC25" s="699"/>
      <c r="BD25" s="699"/>
      <c r="BE25" s="699"/>
      <c r="BF25" s="700"/>
      <c r="BG25" s="621" t="s">
        <v>124</v>
      </c>
      <c r="BH25" s="622"/>
      <c r="BI25" s="622"/>
      <c r="BJ25" s="622"/>
      <c r="BK25" s="622"/>
      <c r="BL25" s="622"/>
      <c r="BM25" s="622"/>
      <c r="BN25" s="623"/>
      <c r="BO25" s="659" t="s">
        <v>124</v>
      </c>
      <c r="BP25" s="659"/>
      <c r="BQ25" s="659"/>
      <c r="BR25" s="659"/>
      <c r="BS25" s="660" t="s">
        <v>124</v>
      </c>
      <c r="BT25" s="660"/>
      <c r="BU25" s="660"/>
      <c r="BV25" s="660"/>
      <c r="BW25" s="660"/>
      <c r="BX25" s="660"/>
      <c r="BY25" s="660"/>
      <c r="BZ25" s="660"/>
      <c r="CA25" s="660"/>
      <c r="CB25" s="695"/>
      <c r="CD25" s="618" t="s">
        <v>285</v>
      </c>
      <c r="CE25" s="619"/>
      <c r="CF25" s="619"/>
      <c r="CG25" s="619"/>
      <c r="CH25" s="619"/>
      <c r="CI25" s="619"/>
      <c r="CJ25" s="619"/>
      <c r="CK25" s="619"/>
      <c r="CL25" s="619"/>
      <c r="CM25" s="619"/>
      <c r="CN25" s="619"/>
      <c r="CO25" s="619"/>
      <c r="CP25" s="619"/>
      <c r="CQ25" s="620"/>
      <c r="CR25" s="621">
        <v>763185</v>
      </c>
      <c r="CS25" s="634"/>
      <c r="CT25" s="634"/>
      <c r="CU25" s="634"/>
      <c r="CV25" s="634"/>
      <c r="CW25" s="634"/>
      <c r="CX25" s="634"/>
      <c r="CY25" s="635"/>
      <c r="CZ25" s="624">
        <v>14.5</v>
      </c>
      <c r="DA25" s="636"/>
      <c r="DB25" s="636"/>
      <c r="DC25" s="637"/>
      <c r="DD25" s="627">
        <v>707420</v>
      </c>
      <c r="DE25" s="634"/>
      <c r="DF25" s="634"/>
      <c r="DG25" s="634"/>
      <c r="DH25" s="634"/>
      <c r="DI25" s="634"/>
      <c r="DJ25" s="634"/>
      <c r="DK25" s="635"/>
      <c r="DL25" s="627">
        <v>666039</v>
      </c>
      <c r="DM25" s="634"/>
      <c r="DN25" s="634"/>
      <c r="DO25" s="634"/>
      <c r="DP25" s="634"/>
      <c r="DQ25" s="634"/>
      <c r="DR25" s="634"/>
      <c r="DS25" s="634"/>
      <c r="DT25" s="634"/>
      <c r="DU25" s="634"/>
      <c r="DV25" s="635"/>
      <c r="DW25" s="624">
        <v>16.7</v>
      </c>
      <c r="DX25" s="636"/>
      <c r="DY25" s="636"/>
      <c r="DZ25" s="636"/>
      <c r="EA25" s="636"/>
      <c r="EB25" s="636"/>
      <c r="EC25" s="648"/>
    </row>
    <row r="26" spans="2:133" ht="11.25" customHeight="1" x14ac:dyDescent="0.2">
      <c r="B26" s="618" t="s">
        <v>286</v>
      </c>
      <c r="C26" s="619"/>
      <c r="D26" s="619"/>
      <c r="E26" s="619"/>
      <c r="F26" s="619"/>
      <c r="G26" s="619"/>
      <c r="H26" s="619"/>
      <c r="I26" s="619"/>
      <c r="J26" s="619"/>
      <c r="K26" s="619"/>
      <c r="L26" s="619"/>
      <c r="M26" s="619"/>
      <c r="N26" s="619"/>
      <c r="O26" s="619"/>
      <c r="P26" s="619"/>
      <c r="Q26" s="620"/>
      <c r="R26" s="621" t="s">
        <v>124</v>
      </c>
      <c r="S26" s="622"/>
      <c r="T26" s="622"/>
      <c r="U26" s="622"/>
      <c r="V26" s="622"/>
      <c r="W26" s="622"/>
      <c r="X26" s="622"/>
      <c r="Y26" s="623"/>
      <c r="Z26" s="659" t="s">
        <v>124</v>
      </c>
      <c r="AA26" s="659"/>
      <c r="AB26" s="659"/>
      <c r="AC26" s="659"/>
      <c r="AD26" s="660" t="s">
        <v>124</v>
      </c>
      <c r="AE26" s="660"/>
      <c r="AF26" s="660"/>
      <c r="AG26" s="660"/>
      <c r="AH26" s="660"/>
      <c r="AI26" s="660"/>
      <c r="AJ26" s="660"/>
      <c r="AK26" s="660"/>
      <c r="AL26" s="624" t="s">
        <v>124</v>
      </c>
      <c r="AM26" s="625"/>
      <c r="AN26" s="625"/>
      <c r="AO26" s="661"/>
      <c r="AP26" s="618" t="s">
        <v>287</v>
      </c>
      <c r="AQ26" s="699"/>
      <c r="AR26" s="699"/>
      <c r="AS26" s="699"/>
      <c r="AT26" s="699"/>
      <c r="AU26" s="699"/>
      <c r="AV26" s="699"/>
      <c r="AW26" s="699"/>
      <c r="AX26" s="699"/>
      <c r="AY26" s="699"/>
      <c r="AZ26" s="699"/>
      <c r="BA26" s="699"/>
      <c r="BB26" s="699"/>
      <c r="BC26" s="699"/>
      <c r="BD26" s="699"/>
      <c r="BE26" s="699"/>
      <c r="BF26" s="700"/>
      <c r="BG26" s="621" t="s">
        <v>124</v>
      </c>
      <c r="BH26" s="622"/>
      <c r="BI26" s="622"/>
      <c r="BJ26" s="622"/>
      <c r="BK26" s="622"/>
      <c r="BL26" s="622"/>
      <c r="BM26" s="622"/>
      <c r="BN26" s="623"/>
      <c r="BO26" s="659" t="s">
        <v>124</v>
      </c>
      <c r="BP26" s="659"/>
      <c r="BQ26" s="659"/>
      <c r="BR26" s="659"/>
      <c r="BS26" s="660" t="s">
        <v>124</v>
      </c>
      <c r="BT26" s="660"/>
      <c r="BU26" s="660"/>
      <c r="BV26" s="660"/>
      <c r="BW26" s="660"/>
      <c r="BX26" s="660"/>
      <c r="BY26" s="660"/>
      <c r="BZ26" s="660"/>
      <c r="CA26" s="660"/>
      <c r="CB26" s="695"/>
      <c r="CD26" s="618" t="s">
        <v>288</v>
      </c>
      <c r="CE26" s="619"/>
      <c r="CF26" s="619"/>
      <c r="CG26" s="619"/>
      <c r="CH26" s="619"/>
      <c r="CI26" s="619"/>
      <c r="CJ26" s="619"/>
      <c r="CK26" s="619"/>
      <c r="CL26" s="619"/>
      <c r="CM26" s="619"/>
      <c r="CN26" s="619"/>
      <c r="CO26" s="619"/>
      <c r="CP26" s="619"/>
      <c r="CQ26" s="620"/>
      <c r="CR26" s="621">
        <v>499429</v>
      </c>
      <c r="CS26" s="622"/>
      <c r="CT26" s="622"/>
      <c r="CU26" s="622"/>
      <c r="CV26" s="622"/>
      <c r="CW26" s="622"/>
      <c r="CX26" s="622"/>
      <c r="CY26" s="623"/>
      <c r="CZ26" s="624">
        <v>9.5</v>
      </c>
      <c r="DA26" s="636"/>
      <c r="DB26" s="636"/>
      <c r="DC26" s="637"/>
      <c r="DD26" s="627">
        <v>443664</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48"/>
    </row>
    <row r="27" spans="2:133" ht="11.25" customHeight="1" x14ac:dyDescent="0.2">
      <c r="B27" s="618" t="s">
        <v>289</v>
      </c>
      <c r="C27" s="619"/>
      <c r="D27" s="619"/>
      <c r="E27" s="619"/>
      <c r="F27" s="619"/>
      <c r="G27" s="619"/>
      <c r="H27" s="619"/>
      <c r="I27" s="619"/>
      <c r="J27" s="619"/>
      <c r="K27" s="619"/>
      <c r="L27" s="619"/>
      <c r="M27" s="619"/>
      <c r="N27" s="619"/>
      <c r="O27" s="619"/>
      <c r="P27" s="619"/>
      <c r="Q27" s="620"/>
      <c r="R27" s="621">
        <v>3072</v>
      </c>
      <c r="S27" s="622"/>
      <c r="T27" s="622"/>
      <c r="U27" s="622"/>
      <c r="V27" s="622"/>
      <c r="W27" s="622"/>
      <c r="X27" s="622"/>
      <c r="Y27" s="623"/>
      <c r="Z27" s="659">
        <v>0.1</v>
      </c>
      <c r="AA27" s="659"/>
      <c r="AB27" s="659"/>
      <c r="AC27" s="659"/>
      <c r="AD27" s="660" t="s">
        <v>124</v>
      </c>
      <c r="AE27" s="660"/>
      <c r="AF27" s="660"/>
      <c r="AG27" s="660"/>
      <c r="AH27" s="660"/>
      <c r="AI27" s="660"/>
      <c r="AJ27" s="660"/>
      <c r="AK27" s="660"/>
      <c r="AL27" s="624" t="s">
        <v>124</v>
      </c>
      <c r="AM27" s="625"/>
      <c r="AN27" s="625"/>
      <c r="AO27" s="661"/>
      <c r="AP27" s="618" t="s">
        <v>290</v>
      </c>
      <c r="AQ27" s="619"/>
      <c r="AR27" s="619"/>
      <c r="AS27" s="619"/>
      <c r="AT27" s="619"/>
      <c r="AU27" s="619"/>
      <c r="AV27" s="619"/>
      <c r="AW27" s="619"/>
      <c r="AX27" s="619"/>
      <c r="AY27" s="619"/>
      <c r="AZ27" s="619"/>
      <c r="BA27" s="619"/>
      <c r="BB27" s="619"/>
      <c r="BC27" s="619"/>
      <c r="BD27" s="619"/>
      <c r="BE27" s="619"/>
      <c r="BF27" s="620"/>
      <c r="BG27" s="621">
        <v>3763762</v>
      </c>
      <c r="BH27" s="622"/>
      <c r="BI27" s="622"/>
      <c r="BJ27" s="622"/>
      <c r="BK27" s="622"/>
      <c r="BL27" s="622"/>
      <c r="BM27" s="622"/>
      <c r="BN27" s="623"/>
      <c r="BO27" s="659">
        <v>100</v>
      </c>
      <c r="BP27" s="659"/>
      <c r="BQ27" s="659"/>
      <c r="BR27" s="659"/>
      <c r="BS27" s="660" t="s">
        <v>124</v>
      </c>
      <c r="BT27" s="660"/>
      <c r="BU27" s="660"/>
      <c r="BV27" s="660"/>
      <c r="BW27" s="660"/>
      <c r="BX27" s="660"/>
      <c r="BY27" s="660"/>
      <c r="BZ27" s="660"/>
      <c r="CA27" s="660"/>
      <c r="CB27" s="695"/>
      <c r="CD27" s="618" t="s">
        <v>291</v>
      </c>
      <c r="CE27" s="619"/>
      <c r="CF27" s="619"/>
      <c r="CG27" s="619"/>
      <c r="CH27" s="619"/>
      <c r="CI27" s="619"/>
      <c r="CJ27" s="619"/>
      <c r="CK27" s="619"/>
      <c r="CL27" s="619"/>
      <c r="CM27" s="619"/>
      <c r="CN27" s="619"/>
      <c r="CO27" s="619"/>
      <c r="CP27" s="619"/>
      <c r="CQ27" s="620"/>
      <c r="CR27" s="621">
        <v>214573</v>
      </c>
      <c r="CS27" s="634"/>
      <c r="CT27" s="634"/>
      <c r="CU27" s="634"/>
      <c r="CV27" s="634"/>
      <c r="CW27" s="634"/>
      <c r="CX27" s="634"/>
      <c r="CY27" s="635"/>
      <c r="CZ27" s="624">
        <v>4.0999999999999996</v>
      </c>
      <c r="DA27" s="636"/>
      <c r="DB27" s="636"/>
      <c r="DC27" s="637"/>
      <c r="DD27" s="627">
        <v>56406</v>
      </c>
      <c r="DE27" s="634"/>
      <c r="DF27" s="634"/>
      <c r="DG27" s="634"/>
      <c r="DH27" s="634"/>
      <c r="DI27" s="634"/>
      <c r="DJ27" s="634"/>
      <c r="DK27" s="635"/>
      <c r="DL27" s="627">
        <v>51992</v>
      </c>
      <c r="DM27" s="634"/>
      <c r="DN27" s="634"/>
      <c r="DO27" s="634"/>
      <c r="DP27" s="634"/>
      <c r="DQ27" s="634"/>
      <c r="DR27" s="634"/>
      <c r="DS27" s="634"/>
      <c r="DT27" s="634"/>
      <c r="DU27" s="634"/>
      <c r="DV27" s="635"/>
      <c r="DW27" s="624">
        <v>1.3</v>
      </c>
      <c r="DX27" s="636"/>
      <c r="DY27" s="636"/>
      <c r="DZ27" s="636"/>
      <c r="EA27" s="636"/>
      <c r="EB27" s="636"/>
      <c r="EC27" s="648"/>
    </row>
    <row r="28" spans="2:133" ht="11.25" customHeight="1" x14ac:dyDescent="0.2">
      <c r="B28" s="618" t="s">
        <v>292</v>
      </c>
      <c r="C28" s="619"/>
      <c r="D28" s="619"/>
      <c r="E28" s="619"/>
      <c r="F28" s="619"/>
      <c r="G28" s="619"/>
      <c r="H28" s="619"/>
      <c r="I28" s="619"/>
      <c r="J28" s="619"/>
      <c r="K28" s="619"/>
      <c r="L28" s="619"/>
      <c r="M28" s="619"/>
      <c r="N28" s="619"/>
      <c r="O28" s="619"/>
      <c r="P28" s="619"/>
      <c r="Q28" s="620"/>
      <c r="R28" s="621">
        <v>65073</v>
      </c>
      <c r="S28" s="622"/>
      <c r="T28" s="622"/>
      <c r="U28" s="622"/>
      <c r="V28" s="622"/>
      <c r="W28" s="622"/>
      <c r="X28" s="622"/>
      <c r="Y28" s="623"/>
      <c r="Z28" s="659">
        <v>1.1000000000000001</v>
      </c>
      <c r="AA28" s="659"/>
      <c r="AB28" s="659"/>
      <c r="AC28" s="659"/>
      <c r="AD28" s="660">
        <v>1227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293</v>
      </c>
      <c r="CE28" s="619"/>
      <c r="CF28" s="619"/>
      <c r="CG28" s="619"/>
      <c r="CH28" s="619"/>
      <c r="CI28" s="619"/>
      <c r="CJ28" s="619"/>
      <c r="CK28" s="619"/>
      <c r="CL28" s="619"/>
      <c r="CM28" s="619"/>
      <c r="CN28" s="619"/>
      <c r="CO28" s="619"/>
      <c r="CP28" s="619"/>
      <c r="CQ28" s="620"/>
      <c r="CR28" s="621">
        <v>188686</v>
      </c>
      <c r="CS28" s="622"/>
      <c r="CT28" s="622"/>
      <c r="CU28" s="622"/>
      <c r="CV28" s="622"/>
      <c r="CW28" s="622"/>
      <c r="CX28" s="622"/>
      <c r="CY28" s="623"/>
      <c r="CZ28" s="624">
        <v>3.6</v>
      </c>
      <c r="DA28" s="636"/>
      <c r="DB28" s="636"/>
      <c r="DC28" s="637"/>
      <c r="DD28" s="627">
        <v>173917</v>
      </c>
      <c r="DE28" s="622"/>
      <c r="DF28" s="622"/>
      <c r="DG28" s="622"/>
      <c r="DH28" s="622"/>
      <c r="DI28" s="622"/>
      <c r="DJ28" s="622"/>
      <c r="DK28" s="623"/>
      <c r="DL28" s="627">
        <v>173917</v>
      </c>
      <c r="DM28" s="622"/>
      <c r="DN28" s="622"/>
      <c r="DO28" s="622"/>
      <c r="DP28" s="622"/>
      <c r="DQ28" s="622"/>
      <c r="DR28" s="622"/>
      <c r="DS28" s="622"/>
      <c r="DT28" s="622"/>
      <c r="DU28" s="622"/>
      <c r="DV28" s="623"/>
      <c r="DW28" s="624">
        <v>4.4000000000000004</v>
      </c>
      <c r="DX28" s="636"/>
      <c r="DY28" s="636"/>
      <c r="DZ28" s="636"/>
      <c r="EA28" s="636"/>
      <c r="EB28" s="636"/>
      <c r="EC28" s="648"/>
    </row>
    <row r="29" spans="2:133" ht="11.25" customHeight="1" x14ac:dyDescent="0.2">
      <c r="B29" s="618" t="s">
        <v>294</v>
      </c>
      <c r="C29" s="619"/>
      <c r="D29" s="619"/>
      <c r="E29" s="619"/>
      <c r="F29" s="619"/>
      <c r="G29" s="619"/>
      <c r="H29" s="619"/>
      <c r="I29" s="619"/>
      <c r="J29" s="619"/>
      <c r="K29" s="619"/>
      <c r="L29" s="619"/>
      <c r="M29" s="619"/>
      <c r="N29" s="619"/>
      <c r="O29" s="619"/>
      <c r="P29" s="619"/>
      <c r="Q29" s="620"/>
      <c r="R29" s="621">
        <v>4460</v>
      </c>
      <c r="S29" s="622"/>
      <c r="T29" s="622"/>
      <c r="U29" s="622"/>
      <c r="V29" s="622"/>
      <c r="W29" s="622"/>
      <c r="X29" s="622"/>
      <c r="Y29" s="623"/>
      <c r="Z29" s="659">
        <v>0.1</v>
      </c>
      <c r="AA29" s="659"/>
      <c r="AB29" s="659"/>
      <c r="AC29" s="659"/>
      <c r="AD29" s="660" t="s">
        <v>124</v>
      </c>
      <c r="AE29" s="660"/>
      <c r="AF29" s="660"/>
      <c r="AG29" s="660"/>
      <c r="AH29" s="660"/>
      <c r="AI29" s="660"/>
      <c r="AJ29" s="660"/>
      <c r="AK29" s="660"/>
      <c r="AL29" s="624" t="s">
        <v>124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295</v>
      </c>
      <c r="CE29" s="641"/>
      <c r="CF29" s="618" t="s">
        <v>68</v>
      </c>
      <c r="CG29" s="619"/>
      <c r="CH29" s="619"/>
      <c r="CI29" s="619"/>
      <c r="CJ29" s="619"/>
      <c r="CK29" s="619"/>
      <c r="CL29" s="619"/>
      <c r="CM29" s="619"/>
      <c r="CN29" s="619"/>
      <c r="CO29" s="619"/>
      <c r="CP29" s="619"/>
      <c r="CQ29" s="620"/>
      <c r="CR29" s="621">
        <v>188686</v>
      </c>
      <c r="CS29" s="634"/>
      <c r="CT29" s="634"/>
      <c r="CU29" s="634"/>
      <c r="CV29" s="634"/>
      <c r="CW29" s="634"/>
      <c r="CX29" s="634"/>
      <c r="CY29" s="635"/>
      <c r="CZ29" s="624">
        <v>3.6</v>
      </c>
      <c r="DA29" s="636"/>
      <c r="DB29" s="636"/>
      <c r="DC29" s="637"/>
      <c r="DD29" s="627">
        <v>173917</v>
      </c>
      <c r="DE29" s="634"/>
      <c r="DF29" s="634"/>
      <c r="DG29" s="634"/>
      <c r="DH29" s="634"/>
      <c r="DI29" s="634"/>
      <c r="DJ29" s="634"/>
      <c r="DK29" s="635"/>
      <c r="DL29" s="627">
        <v>173917</v>
      </c>
      <c r="DM29" s="634"/>
      <c r="DN29" s="634"/>
      <c r="DO29" s="634"/>
      <c r="DP29" s="634"/>
      <c r="DQ29" s="634"/>
      <c r="DR29" s="634"/>
      <c r="DS29" s="634"/>
      <c r="DT29" s="634"/>
      <c r="DU29" s="634"/>
      <c r="DV29" s="635"/>
      <c r="DW29" s="624">
        <v>4.4000000000000004</v>
      </c>
      <c r="DX29" s="636"/>
      <c r="DY29" s="636"/>
      <c r="DZ29" s="636"/>
      <c r="EA29" s="636"/>
      <c r="EB29" s="636"/>
      <c r="EC29" s="648"/>
    </row>
    <row r="30" spans="2:133" ht="11.25" customHeight="1" x14ac:dyDescent="0.2">
      <c r="B30" s="618" t="s">
        <v>296</v>
      </c>
      <c r="C30" s="619"/>
      <c r="D30" s="619"/>
      <c r="E30" s="619"/>
      <c r="F30" s="619"/>
      <c r="G30" s="619"/>
      <c r="H30" s="619"/>
      <c r="I30" s="619"/>
      <c r="J30" s="619"/>
      <c r="K30" s="619"/>
      <c r="L30" s="619"/>
      <c r="M30" s="619"/>
      <c r="N30" s="619"/>
      <c r="O30" s="619"/>
      <c r="P30" s="619"/>
      <c r="Q30" s="620"/>
      <c r="R30" s="621">
        <v>507567</v>
      </c>
      <c r="S30" s="622"/>
      <c r="T30" s="622"/>
      <c r="U30" s="622"/>
      <c r="V30" s="622"/>
      <c r="W30" s="622"/>
      <c r="X30" s="622"/>
      <c r="Y30" s="623"/>
      <c r="Z30" s="659">
        <v>8.5</v>
      </c>
      <c r="AA30" s="659"/>
      <c r="AB30" s="659"/>
      <c r="AC30" s="659"/>
      <c r="AD30" s="660" t="s">
        <v>124</v>
      </c>
      <c r="AE30" s="660"/>
      <c r="AF30" s="660"/>
      <c r="AG30" s="660"/>
      <c r="AH30" s="660"/>
      <c r="AI30" s="660"/>
      <c r="AJ30" s="660"/>
      <c r="AK30" s="660"/>
      <c r="AL30" s="624" t="s">
        <v>124</v>
      </c>
      <c r="AM30" s="625"/>
      <c r="AN30" s="625"/>
      <c r="AO30" s="661"/>
      <c r="AP30" s="679" t="s">
        <v>214</v>
      </c>
      <c r="AQ30" s="680"/>
      <c r="AR30" s="680"/>
      <c r="AS30" s="680"/>
      <c r="AT30" s="680"/>
      <c r="AU30" s="680"/>
      <c r="AV30" s="680"/>
      <c r="AW30" s="680"/>
      <c r="AX30" s="680"/>
      <c r="AY30" s="680"/>
      <c r="AZ30" s="680"/>
      <c r="BA30" s="680"/>
      <c r="BB30" s="680"/>
      <c r="BC30" s="680"/>
      <c r="BD30" s="680"/>
      <c r="BE30" s="680"/>
      <c r="BF30" s="681"/>
      <c r="BG30" s="679" t="s">
        <v>297</v>
      </c>
      <c r="BH30" s="693"/>
      <c r="BI30" s="693"/>
      <c r="BJ30" s="693"/>
      <c r="BK30" s="693"/>
      <c r="BL30" s="693"/>
      <c r="BM30" s="693"/>
      <c r="BN30" s="693"/>
      <c r="BO30" s="693"/>
      <c r="BP30" s="693"/>
      <c r="BQ30" s="694"/>
      <c r="BR30" s="679" t="s">
        <v>298</v>
      </c>
      <c r="BS30" s="693"/>
      <c r="BT30" s="693"/>
      <c r="BU30" s="693"/>
      <c r="BV30" s="693"/>
      <c r="BW30" s="693"/>
      <c r="BX30" s="693"/>
      <c r="BY30" s="693"/>
      <c r="BZ30" s="693"/>
      <c r="CA30" s="693"/>
      <c r="CB30" s="694"/>
      <c r="CD30" s="642"/>
      <c r="CE30" s="643"/>
      <c r="CF30" s="618" t="s">
        <v>299</v>
      </c>
      <c r="CG30" s="619"/>
      <c r="CH30" s="619"/>
      <c r="CI30" s="619"/>
      <c r="CJ30" s="619"/>
      <c r="CK30" s="619"/>
      <c r="CL30" s="619"/>
      <c r="CM30" s="619"/>
      <c r="CN30" s="619"/>
      <c r="CO30" s="619"/>
      <c r="CP30" s="619"/>
      <c r="CQ30" s="620"/>
      <c r="CR30" s="621">
        <v>178797</v>
      </c>
      <c r="CS30" s="622"/>
      <c r="CT30" s="622"/>
      <c r="CU30" s="622"/>
      <c r="CV30" s="622"/>
      <c r="CW30" s="622"/>
      <c r="CX30" s="622"/>
      <c r="CY30" s="623"/>
      <c r="CZ30" s="624">
        <v>3.4</v>
      </c>
      <c r="DA30" s="636"/>
      <c r="DB30" s="636"/>
      <c r="DC30" s="637"/>
      <c r="DD30" s="627">
        <v>164028</v>
      </c>
      <c r="DE30" s="622"/>
      <c r="DF30" s="622"/>
      <c r="DG30" s="622"/>
      <c r="DH30" s="622"/>
      <c r="DI30" s="622"/>
      <c r="DJ30" s="622"/>
      <c r="DK30" s="623"/>
      <c r="DL30" s="627">
        <v>164028</v>
      </c>
      <c r="DM30" s="622"/>
      <c r="DN30" s="622"/>
      <c r="DO30" s="622"/>
      <c r="DP30" s="622"/>
      <c r="DQ30" s="622"/>
      <c r="DR30" s="622"/>
      <c r="DS30" s="622"/>
      <c r="DT30" s="622"/>
      <c r="DU30" s="622"/>
      <c r="DV30" s="623"/>
      <c r="DW30" s="624">
        <v>4.0999999999999996</v>
      </c>
      <c r="DX30" s="636"/>
      <c r="DY30" s="636"/>
      <c r="DZ30" s="636"/>
      <c r="EA30" s="636"/>
      <c r="EB30" s="636"/>
      <c r="EC30" s="648"/>
    </row>
    <row r="31" spans="2:133" ht="11.25" customHeight="1" x14ac:dyDescent="0.2">
      <c r="B31" s="696" t="s">
        <v>300</v>
      </c>
      <c r="C31" s="697"/>
      <c r="D31" s="697"/>
      <c r="E31" s="697"/>
      <c r="F31" s="697"/>
      <c r="G31" s="697"/>
      <c r="H31" s="697"/>
      <c r="I31" s="697"/>
      <c r="J31" s="697"/>
      <c r="K31" s="697"/>
      <c r="L31" s="697"/>
      <c r="M31" s="697"/>
      <c r="N31" s="697"/>
      <c r="O31" s="697"/>
      <c r="P31" s="697"/>
      <c r="Q31" s="698"/>
      <c r="R31" s="621" t="s">
        <v>124</v>
      </c>
      <c r="S31" s="622"/>
      <c r="T31" s="622"/>
      <c r="U31" s="622"/>
      <c r="V31" s="622"/>
      <c r="W31" s="622"/>
      <c r="X31" s="622"/>
      <c r="Y31" s="623"/>
      <c r="Z31" s="659" t="s">
        <v>124</v>
      </c>
      <c r="AA31" s="659"/>
      <c r="AB31" s="659"/>
      <c r="AC31" s="659"/>
      <c r="AD31" s="660" t="s">
        <v>124</v>
      </c>
      <c r="AE31" s="660"/>
      <c r="AF31" s="660"/>
      <c r="AG31" s="660"/>
      <c r="AH31" s="660"/>
      <c r="AI31" s="660"/>
      <c r="AJ31" s="660"/>
      <c r="AK31" s="660"/>
      <c r="AL31" s="624" t="s">
        <v>124</v>
      </c>
      <c r="AM31" s="625"/>
      <c r="AN31" s="625"/>
      <c r="AO31" s="661"/>
      <c r="AP31" s="687" t="s">
        <v>301</v>
      </c>
      <c r="AQ31" s="688"/>
      <c r="AR31" s="688"/>
      <c r="AS31" s="688"/>
      <c r="AT31" s="689" t="s">
        <v>302</v>
      </c>
      <c r="AU31" s="218"/>
      <c r="AV31" s="218"/>
      <c r="AW31" s="218"/>
      <c r="AX31" s="676" t="s">
        <v>180</v>
      </c>
      <c r="AY31" s="677"/>
      <c r="AZ31" s="677"/>
      <c r="BA31" s="677"/>
      <c r="BB31" s="677"/>
      <c r="BC31" s="677"/>
      <c r="BD31" s="677"/>
      <c r="BE31" s="677"/>
      <c r="BF31" s="678"/>
      <c r="BG31" s="683">
        <v>99.8</v>
      </c>
      <c r="BH31" s="684"/>
      <c r="BI31" s="684"/>
      <c r="BJ31" s="684"/>
      <c r="BK31" s="684"/>
      <c r="BL31" s="684"/>
      <c r="BM31" s="685">
        <v>98.7</v>
      </c>
      <c r="BN31" s="684"/>
      <c r="BO31" s="684"/>
      <c r="BP31" s="684"/>
      <c r="BQ31" s="686"/>
      <c r="BR31" s="683">
        <v>99.8</v>
      </c>
      <c r="BS31" s="684"/>
      <c r="BT31" s="684"/>
      <c r="BU31" s="684"/>
      <c r="BV31" s="684"/>
      <c r="BW31" s="684"/>
      <c r="BX31" s="685">
        <v>98.9</v>
      </c>
      <c r="BY31" s="684"/>
      <c r="BZ31" s="684"/>
      <c r="CA31" s="684"/>
      <c r="CB31" s="686"/>
      <c r="CD31" s="642"/>
      <c r="CE31" s="643"/>
      <c r="CF31" s="618" t="s">
        <v>303</v>
      </c>
      <c r="CG31" s="619"/>
      <c r="CH31" s="619"/>
      <c r="CI31" s="619"/>
      <c r="CJ31" s="619"/>
      <c r="CK31" s="619"/>
      <c r="CL31" s="619"/>
      <c r="CM31" s="619"/>
      <c r="CN31" s="619"/>
      <c r="CO31" s="619"/>
      <c r="CP31" s="619"/>
      <c r="CQ31" s="620"/>
      <c r="CR31" s="621">
        <v>9889</v>
      </c>
      <c r="CS31" s="634"/>
      <c r="CT31" s="634"/>
      <c r="CU31" s="634"/>
      <c r="CV31" s="634"/>
      <c r="CW31" s="634"/>
      <c r="CX31" s="634"/>
      <c r="CY31" s="635"/>
      <c r="CZ31" s="624">
        <v>0.2</v>
      </c>
      <c r="DA31" s="636"/>
      <c r="DB31" s="636"/>
      <c r="DC31" s="637"/>
      <c r="DD31" s="627">
        <v>9889</v>
      </c>
      <c r="DE31" s="634"/>
      <c r="DF31" s="634"/>
      <c r="DG31" s="634"/>
      <c r="DH31" s="634"/>
      <c r="DI31" s="634"/>
      <c r="DJ31" s="634"/>
      <c r="DK31" s="635"/>
      <c r="DL31" s="627">
        <v>9889</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304</v>
      </c>
      <c r="C32" s="619"/>
      <c r="D32" s="619"/>
      <c r="E32" s="619"/>
      <c r="F32" s="619"/>
      <c r="G32" s="619"/>
      <c r="H32" s="619"/>
      <c r="I32" s="619"/>
      <c r="J32" s="619"/>
      <c r="K32" s="619"/>
      <c r="L32" s="619"/>
      <c r="M32" s="619"/>
      <c r="N32" s="619"/>
      <c r="O32" s="619"/>
      <c r="P32" s="619"/>
      <c r="Q32" s="620"/>
      <c r="R32" s="621">
        <v>609293</v>
      </c>
      <c r="S32" s="622"/>
      <c r="T32" s="622"/>
      <c r="U32" s="622"/>
      <c r="V32" s="622"/>
      <c r="W32" s="622"/>
      <c r="X32" s="622"/>
      <c r="Y32" s="623"/>
      <c r="Z32" s="659">
        <v>10.199999999999999</v>
      </c>
      <c r="AA32" s="659"/>
      <c r="AB32" s="659"/>
      <c r="AC32" s="659"/>
      <c r="AD32" s="660" t="s">
        <v>124</v>
      </c>
      <c r="AE32" s="660"/>
      <c r="AF32" s="660"/>
      <c r="AG32" s="660"/>
      <c r="AH32" s="660"/>
      <c r="AI32" s="660"/>
      <c r="AJ32" s="660"/>
      <c r="AK32" s="660"/>
      <c r="AL32" s="624" t="s">
        <v>124</v>
      </c>
      <c r="AM32" s="625"/>
      <c r="AN32" s="625"/>
      <c r="AO32" s="661"/>
      <c r="AP32" s="662"/>
      <c r="AQ32" s="663"/>
      <c r="AR32" s="663"/>
      <c r="AS32" s="663"/>
      <c r="AT32" s="690"/>
      <c r="AU32" s="214" t="s">
        <v>305</v>
      </c>
      <c r="AX32" s="618" t="s">
        <v>306</v>
      </c>
      <c r="AY32" s="619"/>
      <c r="AZ32" s="619"/>
      <c r="BA32" s="619"/>
      <c r="BB32" s="619"/>
      <c r="BC32" s="619"/>
      <c r="BD32" s="619"/>
      <c r="BE32" s="619"/>
      <c r="BF32" s="620"/>
      <c r="BG32" s="692">
        <v>98.6</v>
      </c>
      <c r="BH32" s="634"/>
      <c r="BI32" s="634"/>
      <c r="BJ32" s="634"/>
      <c r="BK32" s="634"/>
      <c r="BL32" s="634"/>
      <c r="BM32" s="625">
        <v>95.2</v>
      </c>
      <c r="BN32" s="634"/>
      <c r="BO32" s="634"/>
      <c r="BP32" s="634"/>
      <c r="BQ32" s="657"/>
      <c r="BR32" s="692">
        <v>98.8</v>
      </c>
      <c r="BS32" s="634"/>
      <c r="BT32" s="634"/>
      <c r="BU32" s="634"/>
      <c r="BV32" s="634"/>
      <c r="BW32" s="634"/>
      <c r="BX32" s="625">
        <v>95.1</v>
      </c>
      <c r="BY32" s="634"/>
      <c r="BZ32" s="634"/>
      <c r="CA32" s="634"/>
      <c r="CB32" s="657"/>
      <c r="CD32" s="644"/>
      <c r="CE32" s="645"/>
      <c r="CF32" s="618" t="s">
        <v>307</v>
      </c>
      <c r="CG32" s="619"/>
      <c r="CH32" s="619"/>
      <c r="CI32" s="619"/>
      <c r="CJ32" s="619"/>
      <c r="CK32" s="619"/>
      <c r="CL32" s="619"/>
      <c r="CM32" s="619"/>
      <c r="CN32" s="619"/>
      <c r="CO32" s="619"/>
      <c r="CP32" s="619"/>
      <c r="CQ32" s="620"/>
      <c r="CR32" s="621" t="s">
        <v>124</v>
      </c>
      <c r="CS32" s="622"/>
      <c r="CT32" s="622"/>
      <c r="CU32" s="622"/>
      <c r="CV32" s="622"/>
      <c r="CW32" s="622"/>
      <c r="CX32" s="622"/>
      <c r="CY32" s="623"/>
      <c r="CZ32" s="624" t="s">
        <v>124</v>
      </c>
      <c r="DA32" s="636"/>
      <c r="DB32" s="636"/>
      <c r="DC32" s="637"/>
      <c r="DD32" s="627" t="s">
        <v>124</v>
      </c>
      <c r="DE32" s="622"/>
      <c r="DF32" s="622"/>
      <c r="DG32" s="622"/>
      <c r="DH32" s="622"/>
      <c r="DI32" s="622"/>
      <c r="DJ32" s="622"/>
      <c r="DK32" s="623"/>
      <c r="DL32" s="627" t="s">
        <v>124</v>
      </c>
      <c r="DM32" s="622"/>
      <c r="DN32" s="622"/>
      <c r="DO32" s="622"/>
      <c r="DP32" s="622"/>
      <c r="DQ32" s="622"/>
      <c r="DR32" s="622"/>
      <c r="DS32" s="622"/>
      <c r="DT32" s="622"/>
      <c r="DU32" s="622"/>
      <c r="DV32" s="623"/>
      <c r="DW32" s="624" t="s">
        <v>124</v>
      </c>
      <c r="DX32" s="636"/>
      <c r="DY32" s="636"/>
      <c r="DZ32" s="636"/>
      <c r="EA32" s="636"/>
      <c r="EB32" s="636"/>
      <c r="EC32" s="648"/>
    </row>
    <row r="33" spans="2:133" ht="11.25" customHeight="1" x14ac:dyDescent="0.2">
      <c r="B33" s="618" t="s">
        <v>308</v>
      </c>
      <c r="C33" s="619"/>
      <c r="D33" s="619"/>
      <c r="E33" s="619"/>
      <c r="F33" s="619"/>
      <c r="G33" s="619"/>
      <c r="H33" s="619"/>
      <c r="I33" s="619"/>
      <c r="J33" s="619"/>
      <c r="K33" s="619"/>
      <c r="L33" s="619"/>
      <c r="M33" s="619"/>
      <c r="N33" s="619"/>
      <c r="O33" s="619"/>
      <c r="P33" s="619"/>
      <c r="Q33" s="620"/>
      <c r="R33" s="621">
        <v>14114</v>
      </c>
      <c r="S33" s="622"/>
      <c r="T33" s="622"/>
      <c r="U33" s="622"/>
      <c r="V33" s="622"/>
      <c r="W33" s="622"/>
      <c r="X33" s="622"/>
      <c r="Y33" s="623"/>
      <c r="Z33" s="659">
        <v>0.2</v>
      </c>
      <c r="AA33" s="659"/>
      <c r="AB33" s="659"/>
      <c r="AC33" s="659"/>
      <c r="AD33" s="660" t="s">
        <v>124</v>
      </c>
      <c r="AE33" s="660"/>
      <c r="AF33" s="660"/>
      <c r="AG33" s="660"/>
      <c r="AH33" s="660"/>
      <c r="AI33" s="660"/>
      <c r="AJ33" s="660"/>
      <c r="AK33" s="660"/>
      <c r="AL33" s="624" t="s">
        <v>124</v>
      </c>
      <c r="AM33" s="625"/>
      <c r="AN33" s="625"/>
      <c r="AO33" s="661"/>
      <c r="AP33" s="664"/>
      <c r="AQ33" s="665"/>
      <c r="AR33" s="665"/>
      <c r="AS33" s="665"/>
      <c r="AT33" s="691"/>
      <c r="AU33" s="219"/>
      <c r="AV33" s="219"/>
      <c r="AW33" s="219"/>
      <c r="AX33" s="602" t="s">
        <v>309</v>
      </c>
      <c r="AY33" s="603"/>
      <c r="AZ33" s="603"/>
      <c r="BA33" s="603"/>
      <c r="BB33" s="603"/>
      <c r="BC33" s="603"/>
      <c r="BD33" s="603"/>
      <c r="BE33" s="603"/>
      <c r="BF33" s="604"/>
      <c r="BG33" s="682">
        <v>99.9</v>
      </c>
      <c r="BH33" s="606"/>
      <c r="BI33" s="606"/>
      <c r="BJ33" s="606"/>
      <c r="BK33" s="606"/>
      <c r="BL33" s="606"/>
      <c r="BM33" s="652">
        <v>99.4</v>
      </c>
      <c r="BN33" s="606"/>
      <c r="BO33" s="606"/>
      <c r="BP33" s="606"/>
      <c r="BQ33" s="669"/>
      <c r="BR33" s="682">
        <v>100</v>
      </c>
      <c r="BS33" s="606"/>
      <c r="BT33" s="606"/>
      <c r="BU33" s="606"/>
      <c r="BV33" s="606"/>
      <c r="BW33" s="606"/>
      <c r="BX33" s="652">
        <v>99.4</v>
      </c>
      <c r="BY33" s="606"/>
      <c r="BZ33" s="606"/>
      <c r="CA33" s="606"/>
      <c r="CB33" s="669"/>
      <c r="CD33" s="618" t="s">
        <v>310</v>
      </c>
      <c r="CE33" s="619"/>
      <c r="CF33" s="619"/>
      <c r="CG33" s="619"/>
      <c r="CH33" s="619"/>
      <c r="CI33" s="619"/>
      <c r="CJ33" s="619"/>
      <c r="CK33" s="619"/>
      <c r="CL33" s="619"/>
      <c r="CM33" s="619"/>
      <c r="CN33" s="619"/>
      <c r="CO33" s="619"/>
      <c r="CP33" s="619"/>
      <c r="CQ33" s="620"/>
      <c r="CR33" s="621">
        <v>3464697</v>
      </c>
      <c r="CS33" s="634"/>
      <c r="CT33" s="634"/>
      <c r="CU33" s="634"/>
      <c r="CV33" s="634"/>
      <c r="CW33" s="634"/>
      <c r="CX33" s="634"/>
      <c r="CY33" s="635"/>
      <c r="CZ33" s="624">
        <v>65.7</v>
      </c>
      <c r="DA33" s="636"/>
      <c r="DB33" s="636"/>
      <c r="DC33" s="637"/>
      <c r="DD33" s="627">
        <v>2792208</v>
      </c>
      <c r="DE33" s="634"/>
      <c r="DF33" s="634"/>
      <c r="DG33" s="634"/>
      <c r="DH33" s="634"/>
      <c r="DI33" s="634"/>
      <c r="DJ33" s="634"/>
      <c r="DK33" s="635"/>
      <c r="DL33" s="627">
        <v>1471164</v>
      </c>
      <c r="DM33" s="634"/>
      <c r="DN33" s="634"/>
      <c r="DO33" s="634"/>
      <c r="DP33" s="634"/>
      <c r="DQ33" s="634"/>
      <c r="DR33" s="634"/>
      <c r="DS33" s="634"/>
      <c r="DT33" s="634"/>
      <c r="DU33" s="634"/>
      <c r="DV33" s="635"/>
      <c r="DW33" s="624">
        <v>36.9</v>
      </c>
      <c r="DX33" s="636"/>
      <c r="DY33" s="636"/>
      <c r="DZ33" s="636"/>
      <c r="EA33" s="636"/>
      <c r="EB33" s="636"/>
      <c r="EC33" s="648"/>
    </row>
    <row r="34" spans="2:133" ht="11.25" customHeight="1" x14ac:dyDescent="0.2">
      <c r="B34" s="618" t="s">
        <v>311</v>
      </c>
      <c r="C34" s="619"/>
      <c r="D34" s="619"/>
      <c r="E34" s="619"/>
      <c r="F34" s="619"/>
      <c r="G34" s="619"/>
      <c r="H34" s="619"/>
      <c r="I34" s="619"/>
      <c r="J34" s="619"/>
      <c r="K34" s="619"/>
      <c r="L34" s="619"/>
      <c r="M34" s="619"/>
      <c r="N34" s="619"/>
      <c r="O34" s="619"/>
      <c r="P34" s="619"/>
      <c r="Q34" s="620"/>
      <c r="R34" s="621">
        <v>25532</v>
      </c>
      <c r="S34" s="622"/>
      <c r="T34" s="622"/>
      <c r="U34" s="622"/>
      <c r="V34" s="622"/>
      <c r="W34" s="622"/>
      <c r="X34" s="622"/>
      <c r="Y34" s="623"/>
      <c r="Z34" s="659">
        <v>0.4</v>
      </c>
      <c r="AA34" s="659"/>
      <c r="AB34" s="659"/>
      <c r="AC34" s="659"/>
      <c r="AD34" s="660" t="s">
        <v>124</v>
      </c>
      <c r="AE34" s="660"/>
      <c r="AF34" s="660"/>
      <c r="AG34" s="660"/>
      <c r="AH34" s="660"/>
      <c r="AI34" s="660"/>
      <c r="AJ34" s="660"/>
      <c r="AK34" s="660"/>
      <c r="AL34" s="624" t="s">
        <v>124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312</v>
      </c>
      <c r="CE34" s="619"/>
      <c r="CF34" s="619"/>
      <c r="CG34" s="619"/>
      <c r="CH34" s="619"/>
      <c r="CI34" s="619"/>
      <c r="CJ34" s="619"/>
      <c r="CK34" s="619"/>
      <c r="CL34" s="619"/>
      <c r="CM34" s="619"/>
      <c r="CN34" s="619"/>
      <c r="CO34" s="619"/>
      <c r="CP34" s="619"/>
      <c r="CQ34" s="620"/>
      <c r="CR34" s="621">
        <v>1357898</v>
      </c>
      <c r="CS34" s="622"/>
      <c r="CT34" s="622"/>
      <c r="CU34" s="622"/>
      <c r="CV34" s="622"/>
      <c r="CW34" s="622"/>
      <c r="CX34" s="622"/>
      <c r="CY34" s="623"/>
      <c r="CZ34" s="624">
        <v>25.7</v>
      </c>
      <c r="DA34" s="636"/>
      <c r="DB34" s="636"/>
      <c r="DC34" s="637"/>
      <c r="DD34" s="627">
        <v>927653</v>
      </c>
      <c r="DE34" s="622"/>
      <c r="DF34" s="622"/>
      <c r="DG34" s="622"/>
      <c r="DH34" s="622"/>
      <c r="DI34" s="622"/>
      <c r="DJ34" s="622"/>
      <c r="DK34" s="623"/>
      <c r="DL34" s="627">
        <v>622089</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2">
      <c r="B35" s="618" t="s">
        <v>313</v>
      </c>
      <c r="C35" s="619"/>
      <c r="D35" s="619"/>
      <c r="E35" s="619"/>
      <c r="F35" s="619"/>
      <c r="G35" s="619"/>
      <c r="H35" s="619"/>
      <c r="I35" s="619"/>
      <c r="J35" s="619"/>
      <c r="K35" s="619"/>
      <c r="L35" s="619"/>
      <c r="M35" s="619"/>
      <c r="N35" s="619"/>
      <c r="O35" s="619"/>
      <c r="P35" s="619"/>
      <c r="Q35" s="620"/>
      <c r="R35" s="621">
        <v>113432</v>
      </c>
      <c r="S35" s="622"/>
      <c r="T35" s="622"/>
      <c r="U35" s="622"/>
      <c r="V35" s="622"/>
      <c r="W35" s="622"/>
      <c r="X35" s="622"/>
      <c r="Y35" s="623"/>
      <c r="Z35" s="659">
        <v>1.9</v>
      </c>
      <c r="AA35" s="659"/>
      <c r="AB35" s="659"/>
      <c r="AC35" s="659"/>
      <c r="AD35" s="660" t="s">
        <v>124</v>
      </c>
      <c r="AE35" s="660"/>
      <c r="AF35" s="660"/>
      <c r="AG35" s="660"/>
      <c r="AH35" s="660"/>
      <c r="AI35" s="660"/>
      <c r="AJ35" s="660"/>
      <c r="AK35" s="660"/>
      <c r="AL35" s="624" t="s">
        <v>124</v>
      </c>
      <c r="AM35" s="625"/>
      <c r="AN35" s="625"/>
      <c r="AO35" s="661"/>
      <c r="AP35" s="222"/>
      <c r="AQ35" s="679" t="s">
        <v>314</v>
      </c>
      <c r="AR35" s="680"/>
      <c r="AS35" s="680"/>
      <c r="AT35" s="680"/>
      <c r="AU35" s="680"/>
      <c r="AV35" s="680"/>
      <c r="AW35" s="680"/>
      <c r="AX35" s="680"/>
      <c r="AY35" s="680"/>
      <c r="AZ35" s="680"/>
      <c r="BA35" s="680"/>
      <c r="BB35" s="680"/>
      <c r="BC35" s="680"/>
      <c r="BD35" s="680"/>
      <c r="BE35" s="680"/>
      <c r="BF35" s="681"/>
      <c r="BG35" s="679" t="s">
        <v>315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316</v>
      </c>
      <c r="CE35" s="619"/>
      <c r="CF35" s="619"/>
      <c r="CG35" s="619"/>
      <c r="CH35" s="619"/>
      <c r="CI35" s="619"/>
      <c r="CJ35" s="619"/>
      <c r="CK35" s="619"/>
      <c r="CL35" s="619"/>
      <c r="CM35" s="619"/>
      <c r="CN35" s="619"/>
      <c r="CO35" s="619"/>
      <c r="CP35" s="619"/>
      <c r="CQ35" s="620"/>
      <c r="CR35" s="621">
        <v>226759</v>
      </c>
      <c r="CS35" s="634"/>
      <c r="CT35" s="634"/>
      <c r="CU35" s="634"/>
      <c r="CV35" s="634"/>
      <c r="CW35" s="634"/>
      <c r="CX35" s="634"/>
      <c r="CY35" s="635"/>
      <c r="CZ35" s="624">
        <v>4.3</v>
      </c>
      <c r="DA35" s="636"/>
      <c r="DB35" s="636"/>
      <c r="DC35" s="637"/>
      <c r="DD35" s="627">
        <v>188039</v>
      </c>
      <c r="DE35" s="634"/>
      <c r="DF35" s="634"/>
      <c r="DG35" s="634"/>
      <c r="DH35" s="634"/>
      <c r="DI35" s="634"/>
      <c r="DJ35" s="634"/>
      <c r="DK35" s="635"/>
      <c r="DL35" s="627">
        <v>131361</v>
      </c>
      <c r="DM35" s="634"/>
      <c r="DN35" s="634"/>
      <c r="DO35" s="634"/>
      <c r="DP35" s="634"/>
      <c r="DQ35" s="634"/>
      <c r="DR35" s="634"/>
      <c r="DS35" s="634"/>
      <c r="DT35" s="634"/>
      <c r="DU35" s="634"/>
      <c r="DV35" s="635"/>
      <c r="DW35" s="624">
        <v>3.3</v>
      </c>
      <c r="DX35" s="636"/>
      <c r="DY35" s="636"/>
      <c r="DZ35" s="636"/>
      <c r="EA35" s="636"/>
      <c r="EB35" s="636"/>
      <c r="EC35" s="648"/>
    </row>
    <row r="36" spans="2:133" ht="11.25" customHeight="1" x14ac:dyDescent="0.2">
      <c r="B36" s="618" t="s">
        <v>317</v>
      </c>
      <c r="C36" s="619"/>
      <c r="D36" s="619"/>
      <c r="E36" s="619"/>
      <c r="F36" s="619"/>
      <c r="G36" s="619"/>
      <c r="H36" s="619"/>
      <c r="I36" s="619"/>
      <c r="J36" s="619"/>
      <c r="K36" s="619"/>
      <c r="L36" s="619"/>
      <c r="M36" s="619"/>
      <c r="N36" s="619"/>
      <c r="O36" s="619"/>
      <c r="P36" s="619"/>
      <c r="Q36" s="620"/>
      <c r="R36" s="621">
        <v>243890</v>
      </c>
      <c r="S36" s="622"/>
      <c r="T36" s="622"/>
      <c r="U36" s="622"/>
      <c r="V36" s="622"/>
      <c r="W36" s="622"/>
      <c r="X36" s="622"/>
      <c r="Y36" s="623"/>
      <c r="Z36" s="659">
        <v>4.0999999999999996</v>
      </c>
      <c r="AA36" s="659"/>
      <c r="AB36" s="659"/>
      <c r="AC36" s="659"/>
      <c r="AD36" s="660" t="s">
        <v>124</v>
      </c>
      <c r="AE36" s="660"/>
      <c r="AF36" s="660"/>
      <c r="AG36" s="660"/>
      <c r="AH36" s="660"/>
      <c r="AI36" s="660"/>
      <c r="AJ36" s="660"/>
      <c r="AK36" s="660"/>
      <c r="AL36" s="624" t="s">
        <v>124</v>
      </c>
      <c r="AM36" s="625"/>
      <c r="AN36" s="625"/>
      <c r="AO36" s="661"/>
      <c r="AP36" s="222"/>
      <c r="AQ36" s="670" t="s">
        <v>318</v>
      </c>
      <c r="AR36" s="671"/>
      <c r="AS36" s="671"/>
      <c r="AT36" s="671"/>
      <c r="AU36" s="671"/>
      <c r="AV36" s="671"/>
      <c r="AW36" s="671"/>
      <c r="AX36" s="671"/>
      <c r="AY36" s="672"/>
      <c r="AZ36" s="673">
        <v>543287</v>
      </c>
      <c r="BA36" s="674"/>
      <c r="BB36" s="674"/>
      <c r="BC36" s="674"/>
      <c r="BD36" s="674"/>
      <c r="BE36" s="674"/>
      <c r="BF36" s="675"/>
      <c r="BG36" s="676" t="s">
        <v>319</v>
      </c>
      <c r="BH36" s="677"/>
      <c r="BI36" s="677"/>
      <c r="BJ36" s="677"/>
      <c r="BK36" s="677"/>
      <c r="BL36" s="677"/>
      <c r="BM36" s="677"/>
      <c r="BN36" s="677"/>
      <c r="BO36" s="677"/>
      <c r="BP36" s="677"/>
      <c r="BQ36" s="677"/>
      <c r="BR36" s="677"/>
      <c r="BS36" s="677"/>
      <c r="BT36" s="677"/>
      <c r="BU36" s="678"/>
      <c r="BV36" s="673">
        <v>66328</v>
      </c>
      <c r="BW36" s="674"/>
      <c r="BX36" s="674"/>
      <c r="BY36" s="674"/>
      <c r="BZ36" s="674"/>
      <c r="CA36" s="674"/>
      <c r="CB36" s="675"/>
      <c r="CD36" s="618" t="s">
        <v>320</v>
      </c>
      <c r="CE36" s="619"/>
      <c r="CF36" s="619"/>
      <c r="CG36" s="619"/>
      <c r="CH36" s="619"/>
      <c r="CI36" s="619"/>
      <c r="CJ36" s="619"/>
      <c r="CK36" s="619"/>
      <c r="CL36" s="619"/>
      <c r="CM36" s="619"/>
      <c r="CN36" s="619"/>
      <c r="CO36" s="619"/>
      <c r="CP36" s="619"/>
      <c r="CQ36" s="620"/>
      <c r="CR36" s="621">
        <v>691903</v>
      </c>
      <c r="CS36" s="622"/>
      <c r="CT36" s="622"/>
      <c r="CU36" s="622"/>
      <c r="CV36" s="622"/>
      <c r="CW36" s="622"/>
      <c r="CX36" s="622"/>
      <c r="CY36" s="623"/>
      <c r="CZ36" s="624">
        <v>13.1</v>
      </c>
      <c r="DA36" s="636"/>
      <c r="DB36" s="636"/>
      <c r="DC36" s="637"/>
      <c r="DD36" s="627">
        <v>621663</v>
      </c>
      <c r="DE36" s="622"/>
      <c r="DF36" s="622"/>
      <c r="DG36" s="622"/>
      <c r="DH36" s="622"/>
      <c r="DI36" s="622"/>
      <c r="DJ36" s="622"/>
      <c r="DK36" s="623"/>
      <c r="DL36" s="627">
        <v>411670</v>
      </c>
      <c r="DM36" s="622"/>
      <c r="DN36" s="622"/>
      <c r="DO36" s="622"/>
      <c r="DP36" s="622"/>
      <c r="DQ36" s="622"/>
      <c r="DR36" s="622"/>
      <c r="DS36" s="622"/>
      <c r="DT36" s="622"/>
      <c r="DU36" s="622"/>
      <c r="DV36" s="623"/>
      <c r="DW36" s="624">
        <v>10.3</v>
      </c>
      <c r="DX36" s="636"/>
      <c r="DY36" s="636"/>
      <c r="DZ36" s="636"/>
      <c r="EA36" s="636"/>
      <c r="EB36" s="636"/>
      <c r="EC36" s="648"/>
    </row>
    <row r="37" spans="2:133" ht="11.25" customHeight="1" x14ac:dyDescent="0.2">
      <c r="B37" s="618" t="s">
        <v>321</v>
      </c>
      <c r="C37" s="619"/>
      <c r="D37" s="619"/>
      <c r="E37" s="619"/>
      <c r="F37" s="619"/>
      <c r="G37" s="619"/>
      <c r="H37" s="619"/>
      <c r="I37" s="619"/>
      <c r="J37" s="619"/>
      <c r="K37" s="619"/>
      <c r="L37" s="619"/>
      <c r="M37" s="619"/>
      <c r="N37" s="619"/>
      <c r="O37" s="619"/>
      <c r="P37" s="619"/>
      <c r="Q37" s="620"/>
      <c r="R37" s="621">
        <v>70058</v>
      </c>
      <c r="S37" s="622"/>
      <c r="T37" s="622"/>
      <c r="U37" s="622"/>
      <c r="V37" s="622"/>
      <c r="W37" s="622"/>
      <c r="X37" s="622"/>
      <c r="Y37" s="623"/>
      <c r="Z37" s="659">
        <v>1.2</v>
      </c>
      <c r="AA37" s="659"/>
      <c r="AB37" s="659"/>
      <c r="AC37" s="659"/>
      <c r="AD37" s="660">
        <v>15</v>
      </c>
      <c r="AE37" s="660"/>
      <c r="AF37" s="660"/>
      <c r="AG37" s="660"/>
      <c r="AH37" s="660"/>
      <c r="AI37" s="660"/>
      <c r="AJ37" s="660"/>
      <c r="AK37" s="660"/>
      <c r="AL37" s="624">
        <v>0</v>
      </c>
      <c r="AM37" s="625"/>
      <c r="AN37" s="625"/>
      <c r="AO37" s="661"/>
      <c r="AQ37" s="654" t="s">
        <v>322</v>
      </c>
      <c r="AR37" s="655"/>
      <c r="AS37" s="655"/>
      <c r="AT37" s="655"/>
      <c r="AU37" s="655"/>
      <c r="AV37" s="655"/>
      <c r="AW37" s="655"/>
      <c r="AX37" s="655"/>
      <c r="AY37" s="656"/>
      <c r="AZ37" s="621">
        <v>167056</v>
      </c>
      <c r="BA37" s="622"/>
      <c r="BB37" s="622"/>
      <c r="BC37" s="622"/>
      <c r="BD37" s="634"/>
      <c r="BE37" s="634"/>
      <c r="BF37" s="657"/>
      <c r="BG37" s="618" t="s">
        <v>323</v>
      </c>
      <c r="BH37" s="619"/>
      <c r="BI37" s="619"/>
      <c r="BJ37" s="619"/>
      <c r="BK37" s="619"/>
      <c r="BL37" s="619"/>
      <c r="BM37" s="619"/>
      <c r="BN37" s="619"/>
      <c r="BO37" s="619"/>
      <c r="BP37" s="619"/>
      <c r="BQ37" s="619"/>
      <c r="BR37" s="619"/>
      <c r="BS37" s="619"/>
      <c r="BT37" s="619"/>
      <c r="BU37" s="620"/>
      <c r="BV37" s="621">
        <v>66315</v>
      </c>
      <c r="BW37" s="622"/>
      <c r="BX37" s="622"/>
      <c r="BY37" s="622"/>
      <c r="BZ37" s="622"/>
      <c r="CA37" s="622"/>
      <c r="CB37" s="658"/>
      <c r="CD37" s="618" t="s">
        <v>324</v>
      </c>
      <c r="CE37" s="619"/>
      <c r="CF37" s="619"/>
      <c r="CG37" s="619"/>
      <c r="CH37" s="619"/>
      <c r="CI37" s="619"/>
      <c r="CJ37" s="619"/>
      <c r="CK37" s="619"/>
      <c r="CL37" s="619"/>
      <c r="CM37" s="619"/>
      <c r="CN37" s="619"/>
      <c r="CO37" s="619"/>
      <c r="CP37" s="619"/>
      <c r="CQ37" s="620"/>
      <c r="CR37" s="621">
        <v>325775</v>
      </c>
      <c r="CS37" s="634"/>
      <c r="CT37" s="634"/>
      <c r="CU37" s="634"/>
      <c r="CV37" s="634"/>
      <c r="CW37" s="634"/>
      <c r="CX37" s="634"/>
      <c r="CY37" s="635"/>
      <c r="CZ37" s="624">
        <v>6.2</v>
      </c>
      <c r="DA37" s="636"/>
      <c r="DB37" s="636"/>
      <c r="DC37" s="637"/>
      <c r="DD37" s="627">
        <v>325775</v>
      </c>
      <c r="DE37" s="634"/>
      <c r="DF37" s="634"/>
      <c r="DG37" s="634"/>
      <c r="DH37" s="634"/>
      <c r="DI37" s="634"/>
      <c r="DJ37" s="634"/>
      <c r="DK37" s="635"/>
      <c r="DL37" s="627">
        <v>323925</v>
      </c>
      <c r="DM37" s="634"/>
      <c r="DN37" s="634"/>
      <c r="DO37" s="634"/>
      <c r="DP37" s="634"/>
      <c r="DQ37" s="634"/>
      <c r="DR37" s="634"/>
      <c r="DS37" s="634"/>
      <c r="DT37" s="634"/>
      <c r="DU37" s="634"/>
      <c r="DV37" s="635"/>
      <c r="DW37" s="624">
        <v>8.1</v>
      </c>
      <c r="DX37" s="636"/>
      <c r="DY37" s="636"/>
      <c r="DZ37" s="636"/>
      <c r="EA37" s="636"/>
      <c r="EB37" s="636"/>
      <c r="EC37" s="648"/>
    </row>
    <row r="38" spans="2:133" ht="11.25" customHeight="1" x14ac:dyDescent="0.2">
      <c r="B38" s="618" t="s">
        <v>325</v>
      </c>
      <c r="C38" s="619"/>
      <c r="D38" s="619"/>
      <c r="E38" s="619"/>
      <c r="F38" s="619"/>
      <c r="G38" s="619"/>
      <c r="H38" s="619"/>
      <c r="I38" s="619"/>
      <c r="J38" s="619"/>
      <c r="K38" s="619"/>
      <c r="L38" s="619"/>
      <c r="M38" s="619"/>
      <c r="N38" s="619"/>
      <c r="O38" s="619"/>
      <c r="P38" s="619"/>
      <c r="Q38" s="620"/>
      <c r="R38" s="621" t="s">
        <v>124</v>
      </c>
      <c r="S38" s="622"/>
      <c r="T38" s="622"/>
      <c r="U38" s="622"/>
      <c r="V38" s="622"/>
      <c r="W38" s="622"/>
      <c r="X38" s="622"/>
      <c r="Y38" s="623"/>
      <c r="Z38" s="659" t="s">
        <v>124</v>
      </c>
      <c r="AA38" s="659"/>
      <c r="AB38" s="659"/>
      <c r="AC38" s="659"/>
      <c r="AD38" s="660" t="s">
        <v>124</v>
      </c>
      <c r="AE38" s="660"/>
      <c r="AF38" s="660"/>
      <c r="AG38" s="660"/>
      <c r="AH38" s="660"/>
      <c r="AI38" s="660"/>
      <c r="AJ38" s="660"/>
      <c r="AK38" s="660"/>
      <c r="AL38" s="624" t="s">
        <v>124</v>
      </c>
      <c r="AM38" s="625"/>
      <c r="AN38" s="625"/>
      <c r="AO38" s="661"/>
      <c r="AQ38" s="654" t="s">
        <v>326</v>
      </c>
      <c r="AR38" s="655"/>
      <c r="AS38" s="655"/>
      <c r="AT38" s="655"/>
      <c r="AU38" s="655"/>
      <c r="AV38" s="655"/>
      <c r="AW38" s="655"/>
      <c r="AX38" s="655"/>
      <c r="AY38" s="656"/>
      <c r="AZ38" s="621">
        <v>60512</v>
      </c>
      <c r="BA38" s="622"/>
      <c r="BB38" s="622"/>
      <c r="BC38" s="622"/>
      <c r="BD38" s="634"/>
      <c r="BE38" s="634"/>
      <c r="BF38" s="657"/>
      <c r="BG38" s="618" t="s">
        <v>327</v>
      </c>
      <c r="BH38" s="619"/>
      <c r="BI38" s="619"/>
      <c r="BJ38" s="619"/>
      <c r="BK38" s="619"/>
      <c r="BL38" s="619"/>
      <c r="BM38" s="619"/>
      <c r="BN38" s="619"/>
      <c r="BO38" s="619"/>
      <c r="BP38" s="619"/>
      <c r="BQ38" s="619"/>
      <c r="BR38" s="619"/>
      <c r="BS38" s="619"/>
      <c r="BT38" s="619"/>
      <c r="BU38" s="620"/>
      <c r="BV38" s="621">
        <v>681</v>
      </c>
      <c r="BW38" s="622"/>
      <c r="BX38" s="622"/>
      <c r="BY38" s="622"/>
      <c r="BZ38" s="622"/>
      <c r="CA38" s="622"/>
      <c r="CB38" s="658"/>
      <c r="CD38" s="618" t="s">
        <v>328</v>
      </c>
      <c r="CE38" s="619"/>
      <c r="CF38" s="619"/>
      <c r="CG38" s="619"/>
      <c r="CH38" s="619"/>
      <c r="CI38" s="619"/>
      <c r="CJ38" s="619"/>
      <c r="CK38" s="619"/>
      <c r="CL38" s="619"/>
      <c r="CM38" s="619"/>
      <c r="CN38" s="619"/>
      <c r="CO38" s="619"/>
      <c r="CP38" s="619"/>
      <c r="CQ38" s="620"/>
      <c r="CR38" s="621">
        <v>470582</v>
      </c>
      <c r="CS38" s="622"/>
      <c r="CT38" s="622"/>
      <c r="CU38" s="622"/>
      <c r="CV38" s="622"/>
      <c r="CW38" s="622"/>
      <c r="CX38" s="622"/>
      <c r="CY38" s="623"/>
      <c r="CZ38" s="624">
        <v>8.9</v>
      </c>
      <c r="DA38" s="636"/>
      <c r="DB38" s="636"/>
      <c r="DC38" s="637"/>
      <c r="DD38" s="627">
        <v>393964</v>
      </c>
      <c r="DE38" s="622"/>
      <c r="DF38" s="622"/>
      <c r="DG38" s="622"/>
      <c r="DH38" s="622"/>
      <c r="DI38" s="622"/>
      <c r="DJ38" s="622"/>
      <c r="DK38" s="623"/>
      <c r="DL38" s="627">
        <v>306044</v>
      </c>
      <c r="DM38" s="622"/>
      <c r="DN38" s="622"/>
      <c r="DO38" s="622"/>
      <c r="DP38" s="622"/>
      <c r="DQ38" s="622"/>
      <c r="DR38" s="622"/>
      <c r="DS38" s="622"/>
      <c r="DT38" s="622"/>
      <c r="DU38" s="622"/>
      <c r="DV38" s="623"/>
      <c r="DW38" s="624">
        <v>7.7</v>
      </c>
      <c r="DX38" s="636"/>
      <c r="DY38" s="636"/>
      <c r="DZ38" s="636"/>
      <c r="EA38" s="636"/>
      <c r="EB38" s="636"/>
      <c r="EC38" s="648"/>
    </row>
    <row r="39" spans="2:133" ht="11.25" customHeight="1" x14ac:dyDescent="0.2">
      <c r="B39" s="618" t="s">
        <v>329</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59" t="s">
        <v>124</v>
      </c>
      <c r="AA39" s="659"/>
      <c r="AB39" s="659"/>
      <c r="AC39" s="659"/>
      <c r="AD39" s="660" t="s">
        <v>124</v>
      </c>
      <c r="AE39" s="660"/>
      <c r="AF39" s="660"/>
      <c r="AG39" s="660"/>
      <c r="AH39" s="660"/>
      <c r="AI39" s="660"/>
      <c r="AJ39" s="660"/>
      <c r="AK39" s="660"/>
      <c r="AL39" s="624" t="s">
        <v>124</v>
      </c>
      <c r="AM39" s="625"/>
      <c r="AN39" s="625"/>
      <c r="AO39" s="661"/>
      <c r="AQ39" s="654" t="s">
        <v>330</v>
      </c>
      <c r="AR39" s="655"/>
      <c r="AS39" s="655"/>
      <c r="AT39" s="655"/>
      <c r="AU39" s="655"/>
      <c r="AV39" s="655"/>
      <c r="AW39" s="655"/>
      <c r="AX39" s="655"/>
      <c r="AY39" s="656"/>
      <c r="AZ39" s="621">
        <v>43623</v>
      </c>
      <c r="BA39" s="622"/>
      <c r="BB39" s="622"/>
      <c r="BC39" s="622"/>
      <c r="BD39" s="634"/>
      <c r="BE39" s="634"/>
      <c r="BF39" s="657"/>
      <c r="BG39" s="618" t="s">
        <v>331</v>
      </c>
      <c r="BH39" s="619"/>
      <c r="BI39" s="619"/>
      <c r="BJ39" s="619"/>
      <c r="BK39" s="619"/>
      <c r="BL39" s="619"/>
      <c r="BM39" s="619"/>
      <c r="BN39" s="619"/>
      <c r="BO39" s="619"/>
      <c r="BP39" s="619"/>
      <c r="BQ39" s="619"/>
      <c r="BR39" s="619"/>
      <c r="BS39" s="619"/>
      <c r="BT39" s="619"/>
      <c r="BU39" s="620"/>
      <c r="BV39" s="621">
        <v>1019</v>
      </c>
      <c r="BW39" s="622"/>
      <c r="BX39" s="622"/>
      <c r="BY39" s="622"/>
      <c r="BZ39" s="622"/>
      <c r="CA39" s="622"/>
      <c r="CB39" s="658"/>
      <c r="CD39" s="618" t="s">
        <v>332</v>
      </c>
      <c r="CE39" s="619"/>
      <c r="CF39" s="619"/>
      <c r="CG39" s="619"/>
      <c r="CH39" s="619"/>
      <c r="CI39" s="619"/>
      <c r="CJ39" s="619"/>
      <c r="CK39" s="619"/>
      <c r="CL39" s="619"/>
      <c r="CM39" s="619"/>
      <c r="CN39" s="619"/>
      <c r="CO39" s="619"/>
      <c r="CP39" s="619"/>
      <c r="CQ39" s="620"/>
      <c r="CR39" s="621">
        <v>708675</v>
      </c>
      <c r="CS39" s="634"/>
      <c r="CT39" s="634"/>
      <c r="CU39" s="634"/>
      <c r="CV39" s="634"/>
      <c r="CW39" s="634"/>
      <c r="CX39" s="634"/>
      <c r="CY39" s="635"/>
      <c r="CZ39" s="624">
        <v>13.4</v>
      </c>
      <c r="DA39" s="636"/>
      <c r="DB39" s="636"/>
      <c r="DC39" s="637"/>
      <c r="DD39" s="627">
        <v>660889</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48"/>
    </row>
    <row r="40" spans="2:133" ht="11.25" customHeight="1" x14ac:dyDescent="0.2">
      <c r="B40" s="618" t="s">
        <v>333</v>
      </c>
      <c r="C40" s="619"/>
      <c r="D40" s="619"/>
      <c r="E40" s="619"/>
      <c r="F40" s="619"/>
      <c r="G40" s="619"/>
      <c r="H40" s="619"/>
      <c r="I40" s="619"/>
      <c r="J40" s="619"/>
      <c r="K40" s="619"/>
      <c r="L40" s="619"/>
      <c r="M40" s="619"/>
      <c r="N40" s="619"/>
      <c r="O40" s="619"/>
      <c r="P40" s="619"/>
      <c r="Q40" s="620"/>
      <c r="R40" s="621" t="s">
        <v>124</v>
      </c>
      <c r="S40" s="622"/>
      <c r="T40" s="622"/>
      <c r="U40" s="622"/>
      <c r="V40" s="622"/>
      <c r="W40" s="622"/>
      <c r="X40" s="622"/>
      <c r="Y40" s="623"/>
      <c r="Z40" s="659" t="s">
        <v>124</v>
      </c>
      <c r="AA40" s="659"/>
      <c r="AB40" s="659"/>
      <c r="AC40" s="659"/>
      <c r="AD40" s="660" t="s">
        <v>124</v>
      </c>
      <c r="AE40" s="660"/>
      <c r="AF40" s="660"/>
      <c r="AG40" s="660"/>
      <c r="AH40" s="660"/>
      <c r="AI40" s="660"/>
      <c r="AJ40" s="660"/>
      <c r="AK40" s="660"/>
      <c r="AL40" s="624" t="s">
        <v>124</v>
      </c>
      <c r="AM40" s="625"/>
      <c r="AN40" s="625"/>
      <c r="AO40" s="661"/>
      <c r="AQ40" s="654" t="s">
        <v>334</v>
      </c>
      <c r="AR40" s="655"/>
      <c r="AS40" s="655"/>
      <c r="AT40" s="655"/>
      <c r="AU40" s="655"/>
      <c r="AV40" s="655"/>
      <c r="AW40" s="655"/>
      <c r="AX40" s="655"/>
      <c r="AY40" s="656"/>
      <c r="AZ40" s="621">
        <v>29082</v>
      </c>
      <c r="BA40" s="622"/>
      <c r="BB40" s="622"/>
      <c r="BC40" s="622"/>
      <c r="BD40" s="634"/>
      <c r="BE40" s="634"/>
      <c r="BF40" s="657"/>
      <c r="BG40" s="662" t="s">
        <v>335</v>
      </c>
      <c r="BH40" s="663"/>
      <c r="BI40" s="663"/>
      <c r="BJ40" s="663"/>
      <c r="BK40" s="663"/>
      <c r="BL40" s="223"/>
      <c r="BM40" s="619" t="s">
        <v>336</v>
      </c>
      <c r="BN40" s="619"/>
      <c r="BO40" s="619"/>
      <c r="BP40" s="619"/>
      <c r="BQ40" s="619"/>
      <c r="BR40" s="619"/>
      <c r="BS40" s="619"/>
      <c r="BT40" s="619"/>
      <c r="BU40" s="620"/>
      <c r="BV40" s="621">
        <v>60</v>
      </c>
      <c r="BW40" s="622"/>
      <c r="BX40" s="622"/>
      <c r="BY40" s="622"/>
      <c r="BZ40" s="622"/>
      <c r="CA40" s="622"/>
      <c r="CB40" s="658"/>
      <c r="CD40" s="618" t="s">
        <v>337</v>
      </c>
      <c r="CE40" s="619"/>
      <c r="CF40" s="619"/>
      <c r="CG40" s="619"/>
      <c r="CH40" s="619"/>
      <c r="CI40" s="619"/>
      <c r="CJ40" s="619"/>
      <c r="CK40" s="619"/>
      <c r="CL40" s="619"/>
      <c r="CM40" s="619"/>
      <c r="CN40" s="619"/>
      <c r="CO40" s="619"/>
      <c r="CP40" s="619"/>
      <c r="CQ40" s="620"/>
      <c r="CR40" s="621">
        <v>8880</v>
      </c>
      <c r="CS40" s="622"/>
      <c r="CT40" s="622"/>
      <c r="CU40" s="622"/>
      <c r="CV40" s="622"/>
      <c r="CW40" s="622"/>
      <c r="CX40" s="622"/>
      <c r="CY40" s="623"/>
      <c r="CZ40" s="624">
        <v>0.2</v>
      </c>
      <c r="DA40" s="636"/>
      <c r="DB40" s="636"/>
      <c r="DC40" s="637"/>
      <c r="DD40" s="627" t="s">
        <v>124</v>
      </c>
      <c r="DE40" s="622"/>
      <c r="DF40" s="622"/>
      <c r="DG40" s="622"/>
      <c r="DH40" s="622"/>
      <c r="DI40" s="622"/>
      <c r="DJ40" s="622"/>
      <c r="DK40" s="623"/>
      <c r="DL40" s="627" t="s">
        <v>124</v>
      </c>
      <c r="DM40" s="622"/>
      <c r="DN40" s="622"/>
      <c r="DO40" s="622"/>
      <c r="DP40" s="622"/>
      <c r="DQ40" s="622"/>
      <c r="DR40" s="622"/>
      <c r="DS40" s="622"/>
      <c r="DT40" s="622"/>
      <c r="DU40" s="622"/>
      <c r="DV40" s="623"/>
      <c r="DW40" s="624" t="s">
        <v>124</v>
      </c>
      <c r="DX40" s="636"/>
      <c r="DY40" s="636"/>
      <c r="DZ40" s="636"/>
      <c r="EA40" s="636"/>
      <c r="EB40" s="636"/>
      <c r="EC40" s="648"/>
    </row>
    <row r="41" spans="2:133" ht="11.25" customHeight="1" x14ac:dyDescent="0.2">
      <c r="B41" s="602" t="s">
        <v>338</v>
      </c>
      <c r="C41" s="603"/>
      <c r="D41" s="603"/>
      <c r="E41" s="603"/>
      <c r="F41" s="603"/>
      <c r="G41" s="603"/>
      <c r="H41" s="603"/>
      <c r="I41" s="603"/>
      <c r="J41" s="603"/>
      <c r="K41" s="603"/>
      <c r="L41" s="603"/>
      <c r="M41" s="603"/>
      <c r="N41" s="603"/>
      <c r="O41" s="603"/>
      <c r="P41" s="603"/>
      <c r="Q41" s="604"/>
      <c r="R41" s="605">
        <v>5977811</v>
      </c>
      <c r="S41" s="646"/>
      <c r="T41" s="646"/>
      <c r="U41" s="646"/>
      <c r="V41" s="646"/>
      <c r="W41" s="646"/>
      <c r="X41" s="646"/>
      <c r="Y41" s="649"/>
      <c r="Z41" s="650">
        <v>100</v>
      </c>
      <c r="AA41" s="650"/>
      <c r="AB41" s="650"/>
      <c r="AC41" s="650"/>
      <c r="AD41" s="651">
        <v>3984409</v>
      </c>
      <c r="AE41" s="651"/>
      <c r="AF41" s="651"/>
      <c r="AG41" s="651"/>
      <c r="AH41" s="651"/>
      <c r="AI41" s="651"/>
      <c r="AJ41" s="651"/>
      <c r="AK41" s="651"/>
      <c r="AL41" s="608">
        <v>100</v>
      </c>
      <c r="AM41" s="652"/>
      <c r="AN41" s="652"/>
      <c r="AO41" s="653"/>
      <c r="AQ41" s="654" t="s">
        <v>339</v>
      </c>
      <c r="AR41" s="655"/>
      <c r="AS41" s="655"/>
      <c r="AT41" s="655"/>
      <c r="AU41" s="655"/>
      <c r="AV41" s="655"/>
      <c r="AW41" s="655"/>
      <c r="AX41" s="655"/>
      <c r="AY41" s="656"/>
      <c r="AZ41" s="621">
        <v>58644</v>
      </c>
      <c r="BA41" s="622"/>
      <c r="BB41" s="622"/>
      <c r="BC41" s="622"/>
      <c r="BD41" s="634"/>
      <c r="BE41" s="634"/>
      <c r="BF41" s="657"/>
      <c r="BG41" s="662"/>
      <c r="BH41" s="663"/>
      <c r="BI41" s="663"/>
      <c r="BJ41" s="663"/>
      <c r="BK41" s="663"/>
      <c r="BL41" s="223"/>
      <c r="BM41" s="619" t="s">
        <v>340</v>
      </c>
      <c r="BN41" s="619"/>
      <c r="BO41" s="619"/>
      <c r="BP41" s="619"/>
      <c r="BQ41" s="619"/>
      <c r="BR41" s="619"/>
      <c r="BS41" s="619"/>
      <c r="BT41" s="619"/>
      <c r="BU41" s="620"/>
      <c r="BV41" s="621">
        <v>39</v>
      </c>
      <c r="BW41" s="622"/>
      <c r="BX41" s="622"/>
      <c r="BY41" s="622"/>
      <c r="BZ41" s="622"/>
      <c r="CA41" s="622"/>
      <c r="CB41" s="658"/>
      <c r="CD41" s="618" t="s">
        <v>341</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342</v>
      </c>
      <c r="AR42" s="667"/>
      <c r="AS42" s="667"/>
      <c r="AT42" s="667"/>
      <c r="AU42" s="667"/>
      <c r="AV42" s="667"/>
      <c r="AW42" s="667"/>
      <c r="AX42" s="667"/>
      <c r="AY42" s="668"/>
      <c r="AZ42" s="605">
        <v>184370</v>
      </c>
      <c r="BA42" s="646"/>
      <c r="BB42" s="646"/>
      <c r="BC42" s="646"/>
      <c r="BD42" s="606"/>
      <c r="BE42" s="606"/>
      <c r="BF42" s="669"/>
      <c r="BG42" s="664"/>
      <c r="BH42" s="665"/>
      <c r="BI42" s="665"/>
      <c r="BJ42" s="665"/>
      <c r="BK42" s="665"/>
      <c r="BL42" s="224"/>
      <c r="BM42" s="603" t="s">
        <v>343</v>
      </c>
      <c r="BN42" s="603"/>
      <c r="BO42" s="603"/>
      <c r="BP42" s="603"/>
      <c r="BQ42" s="603"/>
      <c r="BR42" s="603"/>
      <c r="BS42" s="603"/>
      <c r="BT42" s="603"/>
      <c r="BU42" s="604"/>
      <c r="BV42" s="605">
        <v>543</v>
      </c>
      <c r="BW42" s="646"/>
      <c r="BX42" s="646"/>
      <c r="BY42" s="646"/>
      <c r="BZ42" s="646"/>
      <c r="CA42" s="646"/>
      <c r="CB42" s="647"/>
      <c r="CD42" s="618" t="s">
        <v>344</v>
      </c>
      <c r="CE42" s="619"/>
      <c r="CF42" s="619"/>
      <c r="CG42" s="619"/>
      <c r="CH42" s="619"/>
      <c r="CI42" s="619"/>
      <c r="CJ42" s="619"/>
      <c r="CK42" s="619"/>
      <c r="CL42" s="619"/>
      <c r="CM42" s="619"/>
      <c r="CN42" s="619"/>
      <c r="CO42" s="619"/>
      <c r="CP42" s="619"/>
      <c r="CQ42" s="620"/>
      <c r="CR42" s="621">
        <v>645234</v>
      </c>
      <c r="CS42" s="634"/>
      <c r="CT42" s="634"/>
      <c r="CU42" s="634"/>
      <c r="CV42" s="634"/>
      <c r="CW42" s="634"/>
      <c r="CX42" s="634"/>
      <c r="CY42" s="635"/>
      <c r="CZ42" s="624">
        <v>12.2</v>
      </c>
      <c r="DA42" s="636"/>
      <c r="DB42" s="636"/>
      <c r="DC42" s="637"/>
      <c r="DD42" s="627">
        <v>284572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345</v>
      </c>
      <c r="CD43" s="618" t="s">
        <v>346</v>
      </c>
      <c r="CE43" s="619"/>
      <c r="CF43" s="619"/>
      <c r="CG43" s="619"/>
      <c r="CH43" s="619"/>
      <c r="CI43" s="619"/>
      <c r="CJ43" s="619"/>
      <c r="CK43" s="619"/>
      <c r="CL43" s="619"/>
      <c r="CM43" s="619"/>
      <c r="CN43" s="619"/>
      <c r="CO43" s="619"/>
      <c r="CP43" s="619"/>
      <c r="CQ43" s="620"/>
      <c r="CR43" s="621">
        <v>15430</v>
      </c>
      <c r="CS43" s="634"/>
      <c r="CT43" s="634"/>
      <c r="CU43" s="634"/>
      <c r="CV43" s="634"/>
      <c r="CW43" s="634"/>
      <c r="CX43" s="634"/>
      <c r="CY43" s="635"/>
      <c r="CZ43" s="624">
        <v>0.3</v>
      </c>
      <c r="DA43" s="636"/>
      <c r="DB43" s="636"/>
      <c r="DC43" s="637"/>
      <c r="DD43" s="627">
        <v>15430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295</v>
      </c>
      <c r="CE44" s="641"/>
      <c r="CF44" s="618" t="s">
        <v>348</v>
      </c>
      <c r="CG44" s="619"/>
      <c r="CH44" s="619"/>
      <c r="CI44" s="619"/>
      <c r="CJ44" s="619"/>
      <c r="CK44" s="619"/>
      <c r="CL44" s="619"/>
      <c r="CM44" s="619"/>
      <c r="CN44" s="619"/>
      <c r="CO44" s="619"/>
      <c r="CP44" s="619"/>
      <c r="CQ44" s="620"/>
      <c r="CR44" s="621">
        <v>645234</v>
      </c>
      <c r="CS44" s="622"/>
      <c r="CT44" s="622"/>
      <c r="CU44" s="622"/>
      <c r="CV44" s="622"/>
      <c r="CW44" s="622"/>
      <c r="CX44" s="622"/>
      <c r="CY44" s="623"/>
      <c r="CZ44" s="624">
        <v>12.2</v>
      </c>
      <c r="DA44" s="625"/>
      <c r="DB44" s="625"/>
      <c r="DC44" s="626"/>
      <c r="DD44" s="627">
        <v>284572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350</v>
      </c>
      <c r="CG45" s="619"/>
      <c r="CH45" s="619"/>
      <c r="CI45" s="619"/>
      <c r="CJ45" s="619"/>
      <c r="CK45" s="619"/>
      <c r="CL45" s="619"/>
      <c r="CM45" s="619"/>
      <c r="CN45" s="619"/>
      <c r="CO45" s="619"/>
      <c r="CP45" s="619"/>
      <c r="CQ45" s="620"/>
      <c r="CR45" s="621">
        <v>380583</v>
      </c>
      <c r="CS45" s="634"/>
      <c r="CT45" s="634"/>
      <c r="CU45" s="634"/>
      <c r="CV45" s="634"/>
      <c r="CW45" s="634"/>
      <c r="CX45" s="634"/>
      <c r="CY45" s="635"/>
      <c r="CZ45" s="624">
        <v>7.2</v>
      </c>
      <c r="DA45" s="636"/>
      <c r="DB45" s="636"/>
      <c r="DC45" s="637"/>
      <c r="DD45" s="627">
        <v>26689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351</v>
      </c>
      <c r="CG46" s="619"/>
      <c r="CH46" s="619"/>
      <c r="CI46" s="619"/>
      <c r="CJ46" s="619"/>
      <c r="CK46" s="619"/>
      <c r="CL46" s="619"/>
      <c r="CM46" s="619"/>
      <c r="CN46" s="619"/>
      <c r="CO46" s="619"/>
      <c r="CP46" s="619"/>
      <c r="CQ46" s="620"/>
      <c r="CR46" s="621">
        <v>254901</v>
      </c>
      <c r="CS46" s="622"/>
      <c r="CT46" s="622"/>
      <c r="CU46" s="622"/>
      <c r="CV46" s="622"/>
      <c r="CW46" s="622"/>
      <c r="CX46" s="622"/>
      <c r="CY46" s="623"/>
      <c r="CZ46" s="624">
        <v>4.8</v>
      </c>
      <c r="DA46" s="625"/>
      <c r="DB46" s="625"/>
      <c r="DC46" s="626"/>
      <c r="DD46" s="627">
        <v>248133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352</v>
      </c>
      <c r="CG47" s="619"/>
      <c r="CH47" s="619"/>
      <c r="CI47" s="619"/>
      <c r="CJ47" s="619"/>
      <c r="CK47" s="619"/>
      <c r="CL47" s="619"/>
      <c r="CM47" s="619"/>
      <c r="CN47" s="619"/>
      <c r="CO47" s="619"/>
      <c r="CP47" s="619"/>
      <c r="CQ47" s="620"/>
      <c r="CR47" s="621" t="s">
        <v>124</v>
      </c>
      <c r="CS47" s="634"/>
      <c r="CT47" s="634"/>
      <c r="CU47" s="634"/>
      <c r="CV47" s="634"/>
      <c r="CW47" s="634"/>
      <c r="CX47" s="634"/>
      <c r="CY47" s="635"/>
      <c r="CZ47" s="624" t="s">
        <v>124</v>
      </c>
      <c r="DA47" s="636"/>
      <c r="DB47" s="636"/>
      <c r="DC47" s="637"/>
      <c r="DD47" s="627" t="s">
        <v>124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353</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354</v>
      </c>
      <c r="CE49" s="603"/>
      <c r="CF49" s="603"/>
      <c r="CG49" s="603"/>
      <c r="CH49" s="603"/>
      <c r="CI49" s="603"/>
      <c r="CJ49" s="603"/>
      <c r="CK49" s="603"/>
      <c r="CL49" s="603"/>
      <c r="CM49" s="603"/>
      <c r="CN49" s="603"/>
      <c r="CO49" s="603"/>
      <c r="CP49" s="603"/>
      <c r="CQ49" s="604"/>
      <c r="CR49" s="605">
        <v>5276375</v>
      </c>
      <c r="CS49" s="606"/>
      <c r="CT49" s="606"/>
      <c r="CU49" s="606"/>
      <c r="CV49" s="606"/>
      <c r="CW49" s="606"/>
      <c r="CX49" s="606"/>
      <c r="CY49" s="607"/>
      <c r="CZ49" s="608">
        <v>100</v>
      </c>
      <c r="DA49" s="609"/>
      <c r="DB49" s="609"/>
      <c r="DC49" s="610"/>
      <c r="DD49" s="611">
        <v>4014523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fjXTFWOvmYPMwTnuDABt05+z90akEjC3GlwL1yZzU8iguqoPzmIdvFBP90Q/kcleq2Guhyxsp/WGt2zvNAWKw==" saltValue="81r8/MCdrzmCGlmrQt28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DQ8" sqref="DQ8:DU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356</v>
      </c>
      <c r="DK2" s="1092"/>
      <c r="DL2" s="1092"/>
      <c r="DM2" s="1092"/>
      <c r="DN2" s="1092"/>
      <c r="DO2" s="1093"/>
      <c r="DP2" s="228"/>
      <c r="DQ2" s="1091" t="s">
        <v>357</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360</v>
      </c>
      <c r="B5" s="996"/>
      <c r="C5" s="996"/>
      <c r="D5" s="996"/>
      <c r="E5" s="996"/>
      <c r="F5" s="996"/>
      <c r="G5" s="996"/>
      <c r="H5" s="996"/>
      <c r="I5" s="996"/>
      <c r="J5" s="996"/>
      <c r="K5" s="996"/>
      <c r="L5" s="996"/>
      <c r="M5" s="996"/>
      <c r="N5" s="996"/>
      <c r="O5" s="996"/>
      <c r="P5" s="997"/>
      <c r="Q5" s="1001" t="s">
        <v>361</v>
      </c>
      <c r="R5" s="1002"/>
      <c r="S5" s="1002"/>
      <c r="T5" s="1002"/>
      <c r="U5" s="1003"/>
      <c r="V5" s="1001" t="s">
        <v>362</v>
      </c>
      <c r="W5" s="1002"/>
      <c r="X5" s="1002"/>
      <c r="Y5" s="1002"/>
      <c r="Z5" s="1003"/>
      <c r="AA5" s="1001" t="s">
        <v>363</v>
      </c>
      <c r="AB5" s="1002"/>
      <c r="AC5" s="1002"/>
      <c r="AD5" s="1002"/>
      <c r="AE5" s="1002"/>
      <c r="AF5" s="1094" t="s">
        <v>364</v>
      </c>
      <c r="AG5" s="1002"/>
      <c r="AH5" s="1002"/>
      <c r="AI5" s="1002"/>
      <c r="AJ5" s="1015"/>
      <c r="AK5" s="1002" t="s">
        <v>365</v>
      </c>
      <c r="AL5" s="1002"/>
      <c r="AM5" s="1002"/>
      <c r="AN5" s="1002"/>
      <c r="AO5" s="1003"/>
      <c r="AP5" s="1001" t="s">
        <v>366</v>
      </c>
      <c r="AQ5" s="1002"/>
      <c r="AR5" s="1002"/>
      <c r="AS5" s="1002"/>
      <c r="AT5" s="1003"/>
      <c r="AU5" s="1001" t="s">
        <v>367</v>
      </c>
      <c r="AV5" s="1002"/>
      <c r="AW5" s="1002"/>
      <c r="AX5" s="1002"/>
      <c r="AY5" s="1015"/>
      <c r="AZ5" s="232"/>
      <c r="BA5" s="232"/>
      <c r="BB5" s="232"/>
      <c r="BC5" s="232"/>
      <c r="BD5" s="232"/>
      <c r="BE5" s="233"/>
      <c r="BF5" s="233"/>
      <c r="BG5" s="233"/>
      <c r="BH5" s="233"/>
      <c r="BI5" s="233"/>
      <c r="BJ5" s="233"/>
      <c r="BK5" s="233"/>
      <c r="BL5" s="233"/>
      <c r="BM5" s="233"/>
      <c r="BN5" s="233"/>
      <c r="BO5" s="233"/>
      <c r="BP5" s="233"/>
      <c r="BQ5" s="995" t="s">
        <v>368</v>
      </c>
      <c r="BR5" s="996"/>
      <c r="BS5" s="996"/>
      <c r="BT5" s="996"/>
      <c r="BU5" s="996"/>
      <c r="BV5" s="996"/>
      <c r="BW5" s="996"/>
      <c r="BX5" s="996"/>
      <c r="BY5" s="996"/>
      <c r="BZ5" s="996"/>
      <c r="CA5" s="996"/>
      <c r="CB5" s="996"/>
      <c r="CC5" s="996"/>
      <c r="CD5" s="996"/>
      <c r="CE5" s="996"/>
      <c r="CF5" s="996"/>
      <c r="CG5" s="997"/>
      <c r="CH5" s="1001" t="s">
        <v>369</v>
      </c>
      <c r="CI5" s="1002"/>
      <c r="CJ5" s="1002"/>
      <c r="CK5" s="1002"/>
      <c r="CL5" s="1003"/>
      <c r="CM5" s="1001" t="s">
        <v>370</v>
      </c>
      <c r="CN5" s="1002"/>
      <c r="CO5" s="1002"/>
      <c r="CP5" s="1002"/>
      <c r="CQ5" s="1003"/>
      <c r="CR5" s="1001" t="s">
        <v>371</v>
      </c>
      <c r="CS5" s="1002"/>
      <c r="CT5" s="1002"/>
      <c r="CU5" s="1002"/>
      <c r="CV5" s="1003"/>
      <c r="CW5" s="1001" t="s">
        <v>372</v>
      </c>
      <c r="CX5" s="1002"/>
      <c r="CY5" s="1002"/>
      <c r="CZ5" s="1002"/>
      <c r="DA5" s="1003"/>
      <c r="DB5" s="1001" t="s">
        <v>373</v>
      </c>
      <c r="DC5" s="1002"/>
      <c r="DD5" s="1002"/>
      <c r="DE5" s="1002"/>
      <c r="DF5" s="1003"/>
      <c r="DG5" s="1084" t="s">
        <v>374</v>
      </c>
      <c r="DH5" s="1085"/>
      <c r="DI5" s="1085"/>
      <c r="DJ5" s="1085"/>
      <c r="DK5" s="1086"/>
      <c r="DL5" s="1084" t="s">
        <v>375</v>
      </c>
      <c r="DM5" s="1085"/>
      <c r="DN5" s="1085"/>
      <c r="DO5" s="1085"/>
      <c r="DP5" s="1086"/>
      <c r="DQ5" s="1001" t="s">
        <v>376</v>
      </c>
      <c r="DR5" s="1002"/>
      <c r="DS5" s="1002"/>
      <c r="DT5" s="1002"/>
      <c r="DU5" s="1003"/>
      <c r="DV5" s="1001" t="s">
        <v>367</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377</v>
      </c>
      <c r="C7" s="1048"/>
      <c r="D7" s="1048"/>
      <c r="E7" s="1048"/>
      <c r="F7" s="1048"/>
      <c r="G7" s="1048"/>
      <c r="H7" s="1048"/>
      <c r="I7" s="1048"/>
      <c r="J7" s="1048"/>
      <c r="K7" s="1048"/>
      <c r="L7" s="1048"/>
      <c r="M7" s="1048"/>
      <c r="N7" s="1048"/>
      <c r="O7" s="1048"/>
      <c r="P7" s="1049"/>
      <c r="Q7" s="1102">
        <v>5978</v>
      </c>
      <c r="R7" s="1103"/>
      <c r="S7" s="1103"/>
      <c r="T7" s="1103"/>
      <c r="U7" s="1103"/>
      <c r="V7" s="1103">
        <v>5276</v>
      </c>
      <c r="W7" s="1103"/>
      <c r="X7" s="1103"/>
      <c r="Y7" s="1103"/>
      <c r="Z7" s="1103"/>
      <c r="AA7" s="1103">
        <f>Q7-V7</f>
        <v>702</v>
      </c>
      <c r="AB7" s="1103"/>
      <c r="AC7" s="1103"/>
      <c r="AD7" s="1103"/>
      <c r="AE7" s="1104"/>
      <c r="AF7" s="1105">
        <v>589</v>
      </c>
      <c r="AG7" s="1106"/>
      <c r="AH7" s="1106"/>
      <c r="AI7" s="1106"/>
      <c r="AJ7" s="1107"/>
      <c r="AK7" s="1108">
        <v>113</v>
      </c>
      <c r="AL7" s="1109"/>
      <c r="AM7" s="1109"/>
      <c r="AN7" s="1109"/>
      <c r="AO7" s="1109"/>
      <c r="AP7" s="1109">
        <v>1195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4</v>
      </c>
      <c r="CI7" s="1097"/>
      <c r="CJ7" s="1097"/>
      <c r="CK7" s="1097"/>
      <c r="CL7" s="1098"/>
      <c r="CM7" s="1096">
        <v>49</v>
      </c>
      <c r="CN7" s="1097"/>
      <c r="CO7" s="1097"/>
      <c r="CP7" s="1097"/>
      <c r="CQ7" s="1098"/>
      <c r="CR7" s="1096">
        <v>10</v>
      </c>
      <c r="CS7" s="1097"/>
      <c r="CT7" s="1097"/>
      <c r="CU7" s="1097"/>
      <c r="CV7" s="1098"/>
      <c r="CW7" s="1096" t="s">
        <v>564</v>
      </c>
      <c r="CX7" s="1097"/>
      <c r="CY7" s="1097"/>
      <c r="CZ7" s="1097"/>
      <c r="DA7" s="1098"/>
      <c r="DB7" s="1096" t="s">
        <v>564</v>
      </c>
      <c r="DC7" s="1097"/>
      <c r="DD7" s="1097"/>
      <c r="DE7" s="1097"/>
      <c r="DF7" s="1098"/>
      <c r="DG7" s="1096" t="s">
        <v>564</v>
      </c>
      <c r="DH7" s="1097"/>
      <c r="DI7" s="1097"/>
      <c r="DJ7" s="1097"/>
      <c r="DK7" s="1098"/>
      <c r="DL7" s="1096" t="s">
        <v>564</v>
      </c>
      <c r="DM7" s="1097"/>
      <c r="DN7" s="1097"/>
      <c r="DO7" s="1097"/>
      <c r="DP7" s="1098"/>
      <c r="DQ7" s="1096" t="s">
        <v>564</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562</v>
      </c>
      <c r="BS8" s="992" t="s">
        <v>563</v>
      </c>
      <c r="BT8" s="993"/>
      <c r="BU8" s="993"/>
      <c r="BV8" s="993"/>
      <c r="BW8" s="993"/>
      <c r="BX8" s="993"/>
      <c r="BY8" s="993"/>
      <c r="BZ8" s="993"/>
      <c r="CA8" s="993"/>
      <c r="CB8" s="993"/>
      <c r="CC8" s="993"/>
      <c r="CD8" s="993"/>
      <c r="CE8" s="993"/>
      <c r="CF8" s="993"/>
      <c r="CG8" s="1014"/>
      <c r="CH8" s="989" t="s">
        <v>564</v>
      </c>
      <c r="CI8" s="990"/>
      <c r="CJ8" s="990"/>
      <c r="CK8" s="990"/>
      <c r="CL8" s="991"/>
      <c r="CM8" s="989" t="s">
        <v>564</v>
      </c>
      <c r="CN8" s="990"/>
      <c r="CO8" s="990"/>
      <c r="CP8" s="990"/>
      <c r="CQ8" s="991"/>
      <c r="CR8" s="989" t="s">
        <v>564</v>
      </c>
      <c r="CS8" s="990"/>
      <c r="CT8" s="990"/>
      <c r="CU8" s="990"/>
      <c r="CV8" s="991"/>
      <c r="CW8" s="989" t="s">
        <v>564</v>
      </c>
      <c r="CX8" s="990"/>
      <c r="CY8" s="990"/>
      <c r="CZ8" s="990"/>
      <c r="DA8" s="991"/>
      <c r="DB8" s="989" t="s">
        <v>564</v>
      </c>
      <c r="DC8" s="990"/>
      <c r="DD8" s="990"/>
      <c r="DE8" s="990"/>
      <c r="DF8" s="991"/>
      <c r="DG8" s="989" t="s">
        <v>564</v>
      </c>
      <c r="DH8" s="990"/>
      <c r="DI8" s="990"/>
      <c r="DJ8" s="990"/>
      <c r="DK8" s="991"/>
      <c r="DL8" s="989" t="s">
        <v>564</v>
      </c>
      <c r="DM8" s="990"/>
      <c r="DN8" s="990"/>
      <c r="DO8" s="990"/>
      <c r="DP8" s="991"/>
      <c r="DQ8" s="989" t="s">
        <v>564</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589</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360</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391</v>
      </c>
      <c r="C28" s="1048"/>
      <c r="D28" s="1048"/>
      <c r="E28" s="1048"/>
      <c r="F28" s="1048"/>
      <c r="G28" s="1048"/>
      <c r="H28" s="1048"/>
      <c r="I28" s="1048"/>
      <c r="J28" s="1048"/>
      <c r="K28" s="1048"/>
      <c r="L28" s="1048"/>
      <c r="M28" s="1048"/>
      <c r="N28" s="1048"/>
      <c r="O28" s="1048"/>
      <c r="P28" s="1049"/>
      <c r="Q28" s="1050">
        <v>797</v>
      </c>
      <c r="R28" s="1051"/>
      <c r="S28" s="1051"/>
      <c r="T28" s="1051"/>
      <c r="U28" s="1051"/>
      <c r="V28" s="1051">
        <v>731</v>
      </c>
      <c r="W28" s="1051"/>
      <c r="X28" s="1051"/>
      <c r="Y28" s="1051"/>
      <c r="Z28" s="1051"/>
      <c r="AA28" s="1051">
        <f>Q28-V28</f>
        <v>66</v>
      </c>
      <c r="AB28" s="1051"/>
      <c r="AC28" s="1051"/>
      <c r="AD28" s="1051"/>
      <c r="AE28" s="1052"/>
      <c r="AF28" s="1053">
        <v>66</v>
      </c>
      <c r="AG28" s="1051"/>
      <c r="AH28" s="1051"/>
      <c r="AI28" s="1051"/>
      <c r="AJ28" s="1054"/>
      <c r="AK28" s="1042">
        <v>59</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392</v>
      </c>
      <c r="C29" s="1031"/>
      <c r="D29" s="1031"/>
      <c r="E29" s="1031"/>
      <c r="F29" s="1031"/>
      <c r="G29" s="1031"/>
      <c r="H29" s="1031"/>
      <c r="I29" s="1031"/>
      <c r="J29" s="1031"/>
      <c r="K29" s="1031"/>
      <c r="L29" s="1031"/>
      <c r="M29" s="1031"/>
      <c r="N29" s="1031"/>
      <c r="O29" s="1031"/>
      <c r="P29" s="1032"/>
      <c r="Q29" s="1038">
        <v>768</v>
      </c>
      <c r="R29" s="1039"/>
      <c r="S29" s="1039"/>
      <c r="T29" s="1039"/>
      <c r="U29" s="1039"/>
      <c r="V29" s="1039">
        <v>624</v>
      </c>
      <c r="W29" s="1039"/>
      <c r="X29" s="1039"/>
      <c r="Y29" s="1039"/>
      <c r="Z29" s="1039"/>
      <c r="AA29" s="1039">
        <f t="shared" ref="AA29:AA33" si="0">Q29-V29</f>
        <v>144</v>
      </c>
      <c r="AB29" s="1039"/>
      <c r="AC29" s="1039"/>
      <c r="AD29" s="1039"/>
      <c r="AE29" s="1040"/>
      <c r="AF29" s="1035">
        <v>144</v>
      </c>
      <c r="AG29" s="1036"/>
      <c r="AH29" s="1036"/>
      <c r="AI29" s="1036"/>
      <c r="AJ29" s="1037"/>
      <c r="AK29" s="980">
        <v>104</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393</v>
      </c>
      <c r="C30" s="1031"/>
      <c r="D30" s="1031"/>
      <c r="E30" s="1031"/>
      <c r="F30" s="1031"/>
      <c r="G30" s="1031"/>
      <c r="H30" s="1031"/>
      <c r="I30" s="1031"/>
      <c r="J30" s="1031"/>
      <c r="K30" s="1031"/>
      <c r="L30" s="1031"/>
      <c r="M30" s="1031"/>
      <c r="N30" s="1031"/>
      <c r="O30" s="1031"/>
      <c r="P30" s="1032"/>
      <c r="Q30" s="1038">
        <v>42</v>
      </c>
      <c r="R30" s="1039"/>
      <c r="S30" s="1039"/>
      <c r="T30" s="1039"/>
      <c r="U30" s="1039"/>
      <c r="V30" s="1039">
        <v>41</v>
      </c>
      <c r="W30" s="1039"/>
      <c r="X30" s="1039"/>
      <c r="Y30" s="1039"/>
      <c r="Z30" s="1039"/>
      <c r="AA30" s="1039">
        <f t="shared" si="0"/>
        <v>1</v>
      </c>
      <c r="AB30" s="1039"/>
      <c r="AC30" s="1039"/>
      <c r="AD30" s="1039"/>
      <c r="AE30" s="1040"/>
      <c r="AF30" s="1035">
        <v>1</v>
      </c>
      <c r="AG30" s="1036"/>
      <c r="AH30" s="1036"/>
      <c r="AI30" s="1036"/>
      <c r="AJ30" s="1037"/>
      <c r="AK30" s="980">
        <v>15</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v>196</v>
      </c>
      <c r="R31" s="1039"/>
      <c r="S31" s="1039"/>
      <c r="T31" s="1039"/>
      <c r="U31" s="1039"/>
      <c r="V31" s="1039">
        <v>141</v>
      </c>
      <c r="W31" s="1039"/>
      <c r="X31" s="1039"/>
      <c r="Y31" s="1039"/>
      <c r="Z31" s="1039"/>
      <c r="AA31" s="1039">
        <f t="shared" si="0"/>
        <v>55</v>
      </c>
      <c r="AB31" s="1039"/>
      <c r="AC31" s="1039"/>
      <c r="AD31" s="1039"/>
      <c r="AE31" s="1040"/>
      <c r="AF31" s="1035">
        <v>55</v>
      </c>
      <c r="AG31" s="1036"/>
      <c r="AH31" s="1036"/>
      <c r="AI31" s="1036"/>
      <c r="AJ31" s="1037"/>
      <c r="AK31" s="980">
        <v>136</v>
      </c>
      <c r="AL31" s="971"/>
      <c r="AM31" s="971"/>
      <c r="AN31" s="971"/>
      <c r="AO31" s="971"/>
      <c r="AP31" s="971">
        <v>283</v>
      </c>
      <c r="AQ31" s="971"/>
      <c r="AR31" s="971"/>
      <c r="AS31" s="971"/>
      <c r="AT31" s="971"/>
      <c r="AU31" s="971">
        <v>254</v>
      </c>
      <c r="AV31" s="971"/>
      <c r="AW31" s="971"/>
      <c r="AX31" s="971"/>
      <c r="AY31" s="971"/>
      <c r="AZ31" s="1041"/>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396</v>
      </c>
      <c r="C32" s="1031"/>
      <c r="D32" s="1031"/>
      <c r="E32" s="1031"/>
      <c r="F32" s="1031"/>
      <c r="G32" s="1031"/>
      <c r="H32" s="1031"/>
      <c r="I32" s="1031"/>
      <c r="J32" s="1031"/>
      <c r="K32" s="1031"/>
      <c r="L32" s="1031"/>
      <c r="M32" s="1031"/>
      <c r="N32" s="1031"/>
      <c r="O32" s="1031"/>
      <c r="P32" s="1032"/>
      <c r="Q32" s="1038">
        <v>36</v>
      </c>
      <c r="R32" s="1039"/>
      <c r="S32" s="1039"/>
      <c r="T32" s="1039"/>
      <c r="U32" s="1039"/>
      <c r="V32" s="1039">
        <v>31</v>
      </c>
      <c r="W32" s="1039"/>
      <c r="X32" s="1039"/>
      <c r="Y32" s="1039"/>
      <c r="Z32" s="1039"/>
      <c r="AA32" s="1039">
        <f t="shared" si="0"/>
        <v>5</v>
      </c>
      <c r="AB32" s="1039"/>
      <c r="AC32" s="1039"/>
      <c r="AD32" s="1039"/>
      <c r="AE32" s="1040"/>
      <c r="AF32" s="1035">
        <v>5</v>
      </c>
      <c r="AG32" s="1036"/>
      <c r="AH32" s="1036"/>
      <c r="AI32" s="1036"/>
      <c r="AJ32" s="1037"/>
      <c r="AK32" s="980">
        <v>31</v>
      </c>
      <c r="AL32" s="971"/>
      <c r="AM32" s="971"/>
      <c r="AN32" s="971"/>
      <c r="AO32" s="971"/>
      <c r="AP32" s="971">
        <v>106</v>
      </c>
      <c r="AQ32" s="971"/>
      <c r="AR32" s="971"/>
      <c r="AS32" s="971"/>
      <c r="AT32" s="971"/>
      <c r="AU32" s="971">
        <v>106</v>
      </c>
      <c r="AV32" s="971"/>
      <c r="AW32" s="971"/>
      <c r="AX32" s="971"/>
      <c r="AY32" s="971"/>
      <c r="AZ32" s="1041"/>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397</v>
      </c>
      <c r="C33" s="1031"/>
      <c r="D33" s="1031"/>
      <c r="E33" s="1031"/>
      <c r="F33" s="1031"/>
      <c r="G33" s="1031"/>
      <c r="H33" s="1031"/>
      <c r="I33" s="1031"/>
      <c r="J33" s="1031"/>
      <c r="K33" s="1031"/>
      <c r="L33" s="1031"/>
      <c r="M33" s="1031"/>
      <c r="N33" s="1031"/>
      <c r="O33" s="1031"/>
      <c r="P33" s="1032"/>
      <c r="Q33" s="1038">
        <v>91</v>
      </c>
      <c r="R33" s="1039"/>
      <c r="S33" s="1039"/>
      <c r="T33" s="1039"/>
      <c r="U33" s="1039"/>
      <c r="V33" s="1039">
        <v>91</v>
      </c>
      <c r="W33" s="1039"/>
      <c r="X33" s="1039"/>
      <c r="Y33" s="1039"/>
      <c r="Z33" s="1039"/>
      <c r="AA33" s="1039">
        <f t="shared" si="0"/>
        <v>0</v>
      </c>
      <c r="AB33" s="1039"/>
      <c r="AC33" s="1039"/>
      <c r="AD33" s="1039"/>
      <c r="AE33" s="1040"/>
      <c r="AF33" s="1035" t="s">
        <v>124</v>
      </c>
      <c r="AG33" s="1036"/>
      <c r="AH33" s="1036"/>
      <c r="AI33" s="1036"/>
      <c r="AJ33" s="1037"/>
      <c r="AK33" s="980">
        <v>61</v>
      </c>
      <c r="AL33" s="971"/>
      <c r="AM33" s="971"/>
      <c r="AN33" s="971"/>
      <c r="AO33" s="971"/>
      <c r="AP33" s="971">
        <v>104</v>
      </c>
      <c r="AQ33" s="971"/>
      <c r="AR33" s="971"/>
      <c r="AS33" s="971"/>
      <c r="AT33" s="971"/>
      <c r="AU33" s="971">
        <v>104</v>
      </c>
      <c r="AV33" s="971"/>
      <c r="AW33" s="971"/>
      <c r="AX33" s="971"/>
      <c r="AY33" s="971"/>
      <c r="AZ33" s="1041"/>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379</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402</v>
      </c>
      <c r="AV66" s="1002"/>
      <c r="AW66" s="1002"/>
      <c r="AX66" s="1002"/>
      <c r="AY66" s="1003"/>
      <c r="AZ66" s="1001" t="s">
        <v>367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4504</v>
      </c>
      <c r="R68" s="982"/>
      <c r="S68" s="982"/>
      <c r="T68" s="982"/>
      <c r="U68" s="982"/>
      <c r="V68" s="982">
        <v>4453</v>
      </c>
      <c r="W68" s="982"/>
      <c r="X68" s="982"/>
      <c r="Y68" s="982"/>
      <c r="Z68" s="982"/>
      <c r="AA68" s="982">
        <v>51</v>
      </c>
      <c r="AB68" s="982"/>
      <c r="AC68" s="982"/>
      <c r="AD68" s="982"/>
      <c r="AE68" s="982"/>
      <c r="AF68" s="982">
        <v>51</v>
      </c>
      <c r="AG68" s="982"/>
      <c r="AH68" s="982"/>
      <c r="AI68" s="982"/>
      <c r="AJ68" s="982"/>
      <c r="AK68" s="982">
        <v>0</v>
      </c>
      <c r="AL68" s="982"/>
      <c r="AM68" s="982"/>
      <c r="AN68" s="982"/>
      <c r="AO68" s="982"/>
      <c r="AP68" s="982">
        <v>214</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60</v>
      </c>
      <c r="R69" s="971"/>
      <c r="S69" s="971"/>
      <c r="T69" s="971"/>
      <c r="U69" s="971"/>
      <c r="V69" s="971">
        <v>60</v>
      </c>
      <c r="W69" s="971"/>
      <c r="X69" s="971"/>
      <c r="Y69" s="971"/>
      <c r="Z69" s="971"/>
      <c r="AA69" s="971">
        <v>0</v>
      </c>
      <c r="AB69" s="971"/>
      <c r="AC69" s="971"/>
      <c r="AD69" s="971"/>
      <c r="AE69" s="971"/>
      <c r="AF69" s="971">
        <v>0</v>
      </c>
      <c r="AG69" s="971"/>
      <c r="AH69" s="971"/>
      <c r="AI69" s="971"/>
      <c r="AJ69" s="971"/>
      <c r="AK69" s="971">
        <v>0</v>
      </c>
      <c r="AL69" s="971"/>
      <c r="AM69" s="971"/>
      <c r="AN69" s="971"/>
      <c r="AO69" s="971"/>
      <c r="AP69" s="971">
        <v>0</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1365</v>
      </c>
      <c r="R70" s="971"/>
      <c r="S70" s="971"/>
      <c r="T70" s="971"/>
      <c r="U70" s="971"/>
      <c r="V70" s="971">
        <v>1532</v>
      </c>
      <c r="W70" s="971"/>
      <c r="X70" s="971"/>
      <c r="Y70" s="971"/>
      <c r="Z70" s="971"/>
      <c r="AA70" s="971">
        <v>-167</v>
      </c>
      <c r="AB70" s="971"/>
      <c r="AC70" s="971"/>
      <c r="AD70" s="971"/>
      <c r="AE70" s="971"/>
      <c r="AF70" s="971">
        <v>3864</v>
      </c>
      <c r="AG70" s="971"/>
      <c r="AH70" s="971"/>
      <c r="AI70" s="971"/>
      <c r="AJ70" s="971"/>
      <c r="AK70" s="971">
        <v>0</v>
      </c>
      <c r="AL70" s="971"/>
      <c r="AM70" s="971"/>
      <c r="AN70" s="971"/>
      <c r="AO70" s="971"/>
      <c r="AP70" s="971">
        <v>2022</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615</v>
      </c>
      <c r="R71" s="971"/>
      <c r="S71" s="971"/>
      <c r="T71" s="971"/>
      <c r="U71" s="971"/>
      <c r="V71" s="971">
        <v>486</v>
      </c>
      <c r="W71" s="971"/>
      <c r="X71" s="971"/>
      <c r="Y71" s="971"/>
      <c r="Z71" s="971"/>
      <c r="AA71" s="971">
        <v>129</v>
      </c>
      <c r="AB71" s="971"/>
      <c r="AC71" s="971"/>
      <c r="AD71" s="971"/>
      <c r="AE71" s="971"/>
      <c r="AF71" s="971">
        <v>1100</v>
      </c>
      <c r="AG71" s="971"/>
      <c r="AH71" s="971"/>
      <c r="AI71" s="971"/>
      <c r="AJ71" s="971"/>
      <c r="AK71" s="971">
        <v>0</v>
      </c>
      <c r="AL71" s="971"/>
      <c r="AM71" s="971"/>
      <c r="AN71" s="971"/>
      <c r="AO71" s="971"/>
      <c r="AP71" s="971">
        <v>1071</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7299</v>
      </c>
      <c r="R72" s="971"/>
      <c r="S72" s="971"/>
      <c r="T72" s="971"/>
      <c r="U72" s="971"/>
      <c r="V72" s="971">
        <v>4954</v>
      </c>
      <c r="W72" s="971"/>
      <c r="X72" s="971"/>
      <c r="Y72" s="971"/>
      <c r="Z72" s="971"/>
      <c r="AA72" s="971">
        <v>2345</v>
      </c>
      <c r="AB72" s="971"/>
      <c r="AC72" s="971"/>
      <c r="AD72" s="971"/>
      <c r="AE72" s="971"/>
      <c r="AF72" s="971"/>
      <c r="AG72" s="971"/>
      <c r="AH72" s="971"/>
      <c r="AI72" s="971"/>
      <c r="AJ72" s="971"/>
      <c r="AK72" s="971">
        <v>14</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1438</v>
      </c>
      <c r="R73" s="971"/>
      <c r="S73" s="971"/>
      <c r="T73" s="971"/>
      <c r="U73" s="971"/>
      <c r="V73" s="971">
        <v>1437</v>
      </c>
      <c r="W73" s="971"/>
      <c r="X73" s="971"/>
      <c r="Y73" s="971"/>
      <c r="Z73" s="971"/>
      <c r="AA73" s="971">
        <v>1</v>
      </c>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1</v>
      </c>
      <c r="R74" s="971"/>
      <c r="S74" s="971"/>
      <c r="T74" s="971"/>
      <c r="U74" s="971"/>
      <c r="V74" s="971">
        <v>0</v>
      </c>
      <c r="W74" s="971"/>
      <c r="X74" s="971"/>
      <c r="Y74" s="971"/>
      <c r="Z74" s="971"/>
      <c r="AA74" s="971">
        <v>1</v>
      </c>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49</v>
      </c>
      <c r="R75" s="979"/>
      <c r="S75" s="979"/>
      <c r="T75" s="979"/>
      <c r="U75" s="980"/>
      <c r="V75" s="981">
        <v>27</v>
      </c>
      <c r="W75" s="979"/>
      <c r="X75" s="979"/>
      <c r="Y75" s="979"/>
      <c r="Z75" s="980"/>
      <c r="AA75" s="981">
        <v>22</v>
      </c>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558</v>
      </c>
      <c r="C76" s="975"/>
      <c r="D76" s="975"/>
      <c r="E76" s="975"/>
      <c r="F76" s="975"/>
      <c r="G76" s="975"/>
      <c r="H76" s="975"/>
      <c r="I76" s="975"/>
      <c r="J76" s="975"/>
      <c r="K76" s="975"/>
      <c r="L76" s="975"/>
      <c r="M76" s="975"/>
      <c r="N76" s="975"/>
      <c r="O76" s="975"/>
      <c r="P76" s="976"/>
      <c r="Q76" s="978">
        <v>67</v>
      </c>
      <c r="R76" s="979"/>
      <c r="S76" s="979"/>
      <c r="T76" s="979"/>
      <c r="U76" s="980"/>
      <c r="V76" s="981">
        <v>66</v>
      </c>
      <c r="W76" s="979"/>
      <c r="X76" s="979"/>
      <c r="Y76" s="979"/>
      <c r="Z76" s="980"/>
      <c r="AA76" s="981">
        <v>1</v>
      </c>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559</v>
      </c>
      <c r="C77" s="975"/>
      <c r="D77" s="975"/>
      <c r="E77" s="975"/>
      <c r="F77" s="975"/>
      <c r="G77" s="975"/>
      <c r="H77" s="975"/>
      <c r="I77" s="975"/>
      <c r="J77" s="975"/>
      <c r="K77" s="975"/>
      <c r="L77" s="975"/>
      <c r="M77" s="975"/>
      <c r="N77" s="975"/>
      <c r="O77" s="975"/>
      <c r="P77" s="976"/>
      <c r="Q77" s="978">
        <v>1280</v>
      </c>
      <c r="R77" s="979"/>
      <c r="S77" s="979"/>
      <c r="T77" s="979"/>
      <c r="U77" s="980"/>
      <c r="V77" s="981">
        <v>1222</v>
      </c>
      <c r="W77" s="979"/>
      <c r="X77" s="979"/>
      <c r="Y77" s="979"/>
      <c r="Z77" s="980"/>
      <c r="AA77" s="981">
        <v>58</v>
      </c>
      <c r="AB77" s="979"/>
      <c r="AC77" s="979"/>
      <c r="AD77" s="979"/>
      <c r="AE77" s="980"/>
      <c r="AF77" s="981">
        <v>58</v>
      </c>
      <c r="AG77" s="979"/>
      <c r="AH77" s="979"/>
      <c r="AI77" s="979"/>
      <c r="AJ77" s="980"/>
      <c r="AK77" s="981">
        <v>0</v>
      </c>
      <c r="AL77" s="979"/>
      <c r="AM77" s="979"/>
      <c r="AN77" s="979"/>
      <c r="AO77" s="980"/>
      <c r="AP77" s="981">
        <v>0</v>
      </c>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560</v>
      </c>
      <c r="C78" s="975"/>
      <c r="D78" s="975"/>
      <c r="E78" s="975"/>
      <c r="F78" s="975"/>
      <c r="G78" s="975"/>
      <c r="H78" s="975"/>
      <c r="I78" s="975"/>
      <c r="J78" s="975"/>
      <c r="K78" s="975"/>
      <c r="L78" s="975"/>
      <c r="M78" s="975"/>
      <c r="N78" s="975"/>
      <c r="O78" s="975"/>
      <c r="P78" s="976"/>
      <c r="Q78" s="977">
        <v>261159</v>
      </c>
      <c r="R78" s="971"/>
      <c r="S78" s="971"/>
      <c r="T78" s="971"/>
      <c r="U78" s="971"/>
      <c r="V78" s="971">
        <v>254522</v>
      </c>
      <c r="W78" s="971"/>
      <c r="X78" s="971"/>
      <c r="Y78" s="971"/>
      <c r="Z78" s="971"/>
      <c r="AA78" s="971">
        <v>6637</v>
      </c>
      <c r="AB78" s="971"/>
      <c r="AC78" s="971"/>
      <c r="AD78" s="971"/>
      <c r="AE78" s="971"/>
      <c r="AF78" s="971">
        <v>6336</v>
      </c>
      <c r="AG78" s="971"/>
      <c r="AH78" s="971"/>
      <c r="AI78" s="971"/>
      <c r="AJ78" s="971"/>
      <c r="AK78" s="971">
        <v>983</v>
      </c>
      <c r="AL78" s="971"/>
      <c r="AM78" s="971"/>
      <c r="AN78" s="971"/>
      <c r="AO78" s="971"/>
      <c r="AP78" s="971">
        <v>0</v>
      </c>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297</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297</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297</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215364</v>
      </c>
      <c r="AB110" s="889"/>
      <c r="AC110" s="889"/>
      <c r="AD110" s="889"/>
      <c r="AE110" s="890"/>
      <c r="AF110" s="891">
        <v>203240</v>
      </c>
      <c r="AG110" s="889"/>
      <c r="AH110" s="889"/>
      <c r="AI110" s="889"/>
      <c r="AJ110" s="890"/>
      <c r="AK110" s="891">
        <v>188686</v>
      </c>
      <c r="AL110" s="889"/>
      <c r="AM110" s="889"/>
      <c r="AN110" s="889"/>
      <c r="AO110" s="890"/>
      <c r="AP110" s="892">
        <v>5</v>
      </c>
      <c r="AQ110" s="893"/>
      <c r="AR110" s="893"/>
      <c r="AS110" s="893"/>
      <c r="AT110" s="894"/>
      <c r="AU110" s="930" t="s">
        <v>71</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1565960</v>
      </c>
      <c r="BR110" s="842"/>
      <c r="BS110" s="842"/>
      <c r="BT110" s="842"/>
      <c r="BU110" s="842"/>
      <c r="BV110" s="842">
        <v>1374121</v>
      </c>
      <c r="BW110" s="842"/>
      <c r="BX110" s="842"/>
      <c r="BY110" s="842"/>
      <c r="BZ110" s="842"/>
      <c r="CA110" s="842">
        <v>1195324</v>
      </c>
      <c r="CB110" s="842"/>
      <c r="CC110" s="842"/>
      <c r="CD110" s="842"/>
      <c r="CE110" s="842"/>
      <c r="CF110" s="866">
        <v>32</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124</v>
      </c>
      <c r="BR111" s="817"/>
      <c r="BS111" s="817"/>
      <c r="BT111" s="817"/>
      <c r="BU111" s="817"/>
      <c r="BV111" s="817" t="s">
        <v>124</v>
      </c>
      <c r="BW111" s="817"/>
      <c r="BX111" s="817"/>
      <c r="BY111" s="817"/>
      <c r="BZ111" s="817"/>
      <c r="CA111" s="817" t="s">
        <v>124</v>
      </c>
      <c r="CB111" s="817"/>
      <c r="CC111" s="817"/>
      <c r="CD111" s="817"/>
      <c r="CE111" s="817"/>
      <c r="CF111" s="875" t="s">
        <v>124</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654385</v>
      </c>
      <c r="BR112" s="817"/>
      <c r="BS112" s="817"/>
      <c r="BT112" s="817"/>
      <c r="BU112" s="817"/>
      <c r="BV112" s="817">
        <v>551119</v>
      </c>
      <c r="BW112" s="817"/>
      <c r="BX112" s="817"/>
      <c r="BY112" s="817"/>
      <c r="BZ112" s="817"/>
      <c r="CA112" s="817">
        <v>463219</v>
      </c>
      <c r="CB112" s="817"/>
      <c r="CC112" s="817"/>
      <c r="CD112" s="817"/>
      <c r="CE112" s="817"/>
      <c r="CF112" s="875">
        <v>12.4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t="s">
        <v>124</v>
      </c>
      <c r="DR112" s="817"/>
      <c r="DS112" s="817"/>
      <c r="DT112" s="817"/>
      <c r="DU112" s="817"/>
      <c r="DV112" s="794" t="s">
        <v>124</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134381</v>
      </c>
      <c r="AB113" s="919"/>
      <c r="AC113" s="919"/>
      <c r="AD113" s="919"/>
      <c r="AE113" s="920"/>
      <c r="AF113" s="921">
        <v>122670</v>
      </c>
      <c r="AG113" s="919"/>
      <c r="AH113" s="919"/>
      <c r="AI113" s="919"/>
      <c r="AJ113" s="920"/>
      <c r="AK113" s="921">
        <v>115010</v>
      </c>
      <c r="AL113" s="919"/>
      <c r="AM113" s="919"/>
      <c r="AN113" s="919"/>
      <c r="AO113" s="920"/>
      <c r="AP113" s="922">
        <v>3.1</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406993</v>
      </c>
      <c r="BR113" s="817"/>
      <c r="BS113" s="817"/>
      <c r="BT113" s="817"/>
      <c r="BU113" s="817"/>
      <c r="BV113" s="817">
        <v>383706</v>
      </c>
      <c r="BW113" s="817"/>
      <c r="BX113" s="817"/>
      <c r="BY113" s="817"/>
      <c r="BZ113" s="817"/>
      <c r="CA113" s="817">
        <v>355200</v>
      </c>
      <c r="CB113" s="817"/>
      <c r="CC113" s="817"/>
      <c r="CD113" s="817"/>
      <c r="CE113" s="817"/>
      <c r="CF113" s="875">
        <v>9.5</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52022</v>
      </c>
      <c r="AB114" s="780"/>
      <c r="AC114" s="780"/>
      <c r="AD114" s="780"/>
      <c r="AE114" s="781"/>
      <c r="AF114" s="782">
        <v>61784</v>
      </c>
      <c r="AG114" s="780"/>
      <c r="AH114" s="780"/>
      <c r="AI114" s="780"/>
      <c r="AJ114" s="781"/>
      <c r="AK114" s="782">
        <v>65674</v>
      </c>
      <c r="AL114" s="780"/>
      <c r="AM114" s="780"/>
      <c r="AN114" s="780"/>
      <c r="AO114" s="781"/>
      <c r="AP114" s="824">
        <v>1.8</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221574</v>
      </c>
      <c r="BR114" s="817"/>
      <c r="BS114" s="817"/>
      <c r="BT114" s="817"/>
      <c r="BU114" s="817"/>
      <c r="BV114" s="817">
        <v>207042</v>
      </c>
      <c r="BW114" s="817"/>
      <c r="BX114" s="817"/>
      <c r="BY114" s="817"/>
      <c r="BZ114" s="817"/>
      <c r="CA114" s="817">
        <v>218180</v>
      </c>
      <c r="CB114" s="817"/>
      <c r="CC114" s="817"/>
      <c r="CD114" s="817"/>
      <c r="CE114" s="817"/>
      <c r="CF114" s="875">
        <v>5.8</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124</v>
      </c>
      <c r="AB115" s="919"/>
      <c r="AC115" s="919"/>
      <c r="AD115" s="919"/>
      <c r="AE115" s="920"/>
      <c r="AF115" s="921" t="s">
        <v>124</v>
      </c>
      <c r="AG115" s="919"/>
      <c r="AH115" s="919"/>
      <c r="AI115" s="919"/>
      <c r="AJ115" s="920"/>
      <c r="AK115" s="921" t="s">
        <v>124</v>
      </c>
      <c r="AL115" s="919"/>
      <c r="AM115" s="919"/>
      <c r="AN115" s="919"/>
      <c r="AO115" s="920"/>
      <c r="AP115" s="922" t="s">
        <v>124</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1103</v>
      </c>
      <c r="BR115" s="817"/>
      <c r="BS115" s="817"/>
      <c r="BT115" s="817"/>
      <c r="BU115" s="817"/>
      <c r="BV115" s="817">
        <v>297</v>
      </c>
      <c r="BW115" s="817"/>
      <c r="BX115" s="817"/>
      <c r="BY115" s="817"/>
      <c r="BZ115" s="817"/>
      <c r="CA115" s="817" t="s">
        <v>124</v>
      </c>
      <c r="CB115" s="817"/>
      <c r="CC115" s="817"/>
      <c r="CD115" s="817"/>
      <c r="CE115" s="817"/>
      <c r="CF115" s="875" t="s">
        <v>124</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5" t="s">
        <v>124</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2">
      <c r="A117" s="895" t="s">
        <v>180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401767</v>
      </c>
      <c r="AB117" s="903"/>
      <c r="AC117" s="903"/>
      <c r="AD117" s="903"/>
      <c r="AE117" s="904"/>
      <c r="AF117" s="905">
        <v>387694</v>
      </c>
      <c r="AG117" s="903"/>
      <c r="AH117" s="903"/>
      <c r="AI117" s="903"/>
      <c r="AJ117" s="904"/>
      <c r="AK117" s="905">
        <v>369370</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124</v>
      </c>
      <c r="BR117" s="817"/>
      <c r="BS117" s="817"/>
      <c r="BT117" s="817"/>
      <c r="BU117" s="817"/>
      <c r="BV117" s="817" t="s">
        <v>124</v>
      </c>
      <c r="BW117" s="817"/>
      <c r="BX117" s="817"/>
      <c r="BY117" s="817"/>
      <c r="BZ117" s="817"/>
      <c r="CA117" s="817" t="s">
        <v>124</v>
      </c>
      <c r="CB117" s="817"/>
      <c r="CC117" s="817"/>
      <c r="CD117" s="817"/>
      <c r="CE117" s="817"/>
      <c r="CF117" s="875" t="s">
        <v>124</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297</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180</v>
      </c>
      <c r="BA119" s="251"/>
      <c r="BB119" s="251"/>
      <c r="BC119" s="251"/>
      <c r="BD119" s="251"/>
      <c r="BE119" s="251"/>
      <c r="BF119" s="251"/>
      <c r="BG119" s="251"/>
      <c r="BH119" s="251"/>
      <c r="BI119" s="251"/>
      <c r="BJ119" s="251"/>
      <c r="BK119" s="251"/>
      <c r="BL119" s="251"/>
      <c r="BM119" s="251"/>
      <c r="BN119" s="251"/>
      <c r="BO119" s="877" t="s">
        <v>444</v>
      </c>
      <c r="BP119" s="878"/>
      <c r="BQ119" s="879">
        <v>2850015</v>
      </c>
      <c r="BR119" s="845"/>
      <c r="BS119" s="845"/>
      <c r="BT119" s="845"/>
      <c r="BU119" s="845"/>
      <c r="BV119" s="845">
        <v>2516285</v>
      </c>
      <c r="BW119" s="845"/>
      <c r="BX119" s="845"/>
      <c r="BY119" s="845"/>
      <c r="BZ119" s="845"/>
      <c r="CA119" s="845">
        <v>2231923</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3513455</v>
      </c>
      <c r="BR120" s="842"/>
      <c r="BS120" s="842"/>
      <c r="BT120" s="842"/>
      <c r="BU120" s="842"/>
      <c r="BV120" s="842">
        <v>5108816</v>
      </c>
      <c r="BW120" s="842"/>
      <c r="BX120" s="842"/>
      <c r="BY120" s="842"/>
      <c r="BZ120" s="842"/>
      <c r="CA120" s="842">
        <v>6093996</v>
      </c>
      <c r="CB120" s="842"/>
      <c r="CC120" s="842"/>
      <c r="CD120" s="842"/>
      <c r="CE120" s="842"/>
      <c r="CF120" s="866">
        <v>162.9</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374438</v>
      </c>
      <c r="DH120" s="842"/>
      <c r="DI120" s="842"/>
      <c r="DJ120" s="842"/>
      <c r="DK120" s="842"/>
      <c r="DL120" s="842">
        <v>306244</v>
      </c>
      <c r="DM120" s="842"/>
      <c r="DN120" s="842"/>
      <c r="DO120" s="842"/>
      <c r="DP120" s="842"/>
      <c r="DQ120" s="842">
        <v>253794</v>
      </c>
      <c r="DR120" s="842"/>
      <c r="DS120" s="842"/>
      <c r="DT120" s="842"/>
      <c r="DU120" s="842"/>
      <c r="DV120" s="843">
        <v>6.8</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221501</v>
      </c>
      <c r="BR121" s="817"/>
      <c r="BS121" s="817"/>
      <c r="BT121" s="817"/>
      <c r="BU121" s="817"/>
      <c r="BV121" s="817">
        <v>208810</v>
      </c>
      <c r="BW121" s="817"/>
      <c r="BX121" s="817"/>
      <c r="BY121" s="817"/>
      <c r="BZ121" s="817"/>
      <c r="CA121" s="817">
        <v>196207</v>
      </c>
      <c r="CB121" s="817"/>
      <c r="CC121" s="817"/>
      <c r="CD121" s="817"/>
      <c r="CE121" s="817"/>
      <c r="CF121" s="875">
        <v>5.2</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144747</v>
      </c>
      <c r="DH121" s="817"/>
      <c r="DI121" s="817"/>
      <c r="DJ121" s="817"/>
      <c r="DK121" s="817"/>
      <c r="DL121" s="817">
        <v>125408</v>
      </c>
      <c r="DM121" s="817"/>
      <c r="DN121" s="817"/>
      <c r="DO121" s="817"/>
      <c r="DP121" s="817"/>
      <c r="DQ121" s="817">
        <v>105691</v>
      </c>
      <c r="DR121" s="817"/>
      <c r="DS121" s="817"/>
      <c r="DT121" s="817"/>
      <c r="DU121" s="817"/>
      <c r="DV121" s="794">
        <v>2.8</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1248072</v>
      </c>
      <c r="BR122" s="845"/>
      <c r="BS122" s="845"/>
      <c r="BT122" s="845"/>
      <c r="BU122" s="845"/>
      <c r="BV122" s="845">
        <v>1066601</v>
      </c>
      <c r="BW122" s="845"/>
      <c r="BX122" s="845"/>
      <c r="BY122" s="845"/>
      <c r="BZ122" s="845"/>
      <c r="CA122" s="845">
        <v>900892</v>
      </c>
      <c r="CB122" s="845"/>
      <c r="CC122" s="845"/>
      <c r="CD122" s="845"/>
      <c r="CE122" s="845"/>
      <c r="CF122" s="846">
        <v>24.1</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135200</v>
      </c>
      <c r="DH122" s="817"/>
      <c r="DI122" s="817"/>
      <c r="DJ122" s="817"/>
      <c r="DK122" s="817"/>
      <c r="DL122" s="817">
        <v>119467</v>
      </c>
      <c r="DM122" s="817"/>
      <c r="DN122" s="817"/>
      <c r="DO122" s="817"/>
      <c r="DP122" s="817"/>
      <c r="DQ122" s="817">
        <v>103734</v>
      </c>
      <c r="DR122" s="817"/>
      <c r="DS122" s="817"/>
      <c r="DT122" s="817"/>
      <c r="DU122" s="817"/>
      <c r="DV122" s="794">
        <v>2.8</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180</v>
      </c>
      <c r="BA123" s="251"/>
      <c r="BB123" s="251"/>
      <c r="BC123" s="251"/>
      <c r="BD123" s="251"/>
      <c r="BE123" s="251"/>
      <c r="BF123" s="251"/>
      <c r="BG123" s="251"/>
      <c r="BH123" s="251"/>
      <c r="BI123" s="251"/>
      <c r="BJ123" s="251"/>
      <c r="BK123" s="251"/>
      <c r="BL123" s="251"/>
      <c r="BM123" s="251"/>
      <c r="BN123" s="251"/>
      <c r="BO123" s="877" t="s">
        <v>452</v>
      </c>
      <c r="BP123" s="878"/>
      <c r="BQ123" s="832">
        <v>4983028</v>
      </c>
      <c r="BR123" s="833"/>
      <c r="BS123" s="833"/>
      <c r="BT123" s="833"/>
      <c r="BU123" s="833"/>
      <c r="BV123" s="833">
        <v>6384227</v>
      </c>
      <c r="BW123" s="833"/>
      <c r="BX123" s="833"/>
      <c r="BY123" s="833"/>
      <c r="BZ123" s="833"/>
      <c r="CA123" s="833">
        <v>7191095</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124</v>
      </c>
      <c r="DH123" s="780"/>
      <c r="DI123" s="780"/>
      <c r="DJ123" s="780"/>
      <c r="DK123" s="781"/>
      <c r="DL123" s="782" t="s">
        <v>124</v>
      </c>
      <c r="DM123" s="780"/>
      <c r="DN123" s="780"/>
      <c r="DO123" s="780"/>
      <c r="DP123" s="781"/>
      <c r="DQ123" s="782" t="s">
        <v>124</v>
      </c>
      <c r="DR123" s="780"/>
      <c r="DS123" s="780"/>
      <c r="DT123" s="780"/>
      <c r="DU123" s="781"/>
      <c r="DV123" s="824" t="s">
        <v>124</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124</v>
      </c>
      <c r="BR124" s="831"/>
      <c r="BS124" s="831"/>
      <c r="BT124" s="831"/>
      <c r="BU124" s="831"/>
      <c r="BV124" s="831" t="s">
        <v>124</v>
      </c>
      <c r="BW124" s="831"/>
      <c r="BX124" s="831"/>
      <c r="BY124" s="831"/>
      <c r="BZ124" s="831"/>
      <c r="CA124" s="831" t="s">
        <v>124</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21648</v>
      </c>
      <c r="AB128" s="801"/>
      <c r="AC128" s="801"/>
      <c r="AD128" s="801"/>
      <c r="AE128" s="802"/>
      <c r="AF128" s="803">
        <v>14769</v>
      </c>
      <c r="AG128" s="801"/>
      <c r="AH128" s="801"/>
      <c r="AI128" s="801"/>
      <c r="AJ128" s="802"/>
      <c r="AK128" s="803">
        <v>14769</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v>1103</v>
      </c>
      <c r="DH128" s="791"/>
      <c r="DI128" s="791"/>
      <c r="DJ128" s="791"/>
      <c r="DK128" s="791"/>
      <c r="DL128" s="791">
        <v>297</v>
      </c>
      <c r="DM128" s="791"/>
      <c r="DN128" s="791"/>
      <c r="DO128" s="791"/>
      <c r="DP128" s="791"/>
      <c r="DQ128" s="791" t="s">
        <v>124</v>
      </c>
      <c r="DR128" s="791"/>
      <c r="DS128" s="791"/>
      <c r="DT128" s="791"/>
      <c r="DU128" s="791"/>
      <c r="DV128" s="792" t="s">
        <v>124</v>
      </c>
      <c r="DW128" s="792"/>
      <c r="DX128" s="792"/>
      <c r="DY128" s="792"/>
      <c r="DZ128" s="793"/>
    </row>
    <row r="129" spans="1:131" s="230" customFormat="1" ht="26.25" customHeight="1" x14ac:dyDescent="0.2">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2708815</v>
      </c>
      <c r="AB129" s="780"/>
      <c r="AC129" s="780"/>
      <c r="AD129" s="780"/>
      <c r="AE129" s="781"/>
      <c r="AF129" s="782">
        <v>4290751</v>
      </c>
      <c r="AG129" s="780"/>
      <c r="AH129" s="780"/>
      <c r="AI129" s="780"/>
      <c r="AJ129" s="781"/>
      <c r="AK129" s="782">
        <v>3913307</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206492</v>
      </c>
      <c r="AB130" s="780"/>
      <c r="AC130" s="780"/>
      <c r="AD130" s="780"/>
      <c r="AE130" s="781"/>
      <c r="AF130" s="782">
        <v>191913</v>
      </c>
      <c r="AG130" s="780"/>
      <c r="AH130" s="780"/>
      <c r="AI130" s="780"/>
      <c r="AJ130" s="781"/>
      <c r="AK130" s="782">
        <v>173490</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5.3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2502323</v>
      </c>
      <c r="AB131" s="764"/>
      <c r="AC131" s="764"/>
      <c r="AD131" s="764"/>
      <c r="AE131" s="765"/>
      <c r="AF131" s="766">
        <v>4098838</v>
      </c>
      <c r="AG131" s="764"/>
      <c r="AH131" s="764"/>
      <c r="AI131" s="764"/>
      <c r="AJ131" s="765"/>
      <c r="AK131" s="766">
        <v>3739817</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6.9386326230000002</v>
      </c>
      <c r="AB132" s="745"/>
      <c r="AC132" s="745"/>
      <c r="AD132" s="745"/>
      <c r="AE132" s="746"/>
      <c r="AF132" s="747">
        <v>4.4161784390000003</v>
      </c>
      <c r="AG132" s="745"/>
      <c r="AH132" s="745"/>
      <c r="AI132" s="745"/>
      <c r="AJ132" s="746"/>
      <c r="AK132" s="747">
        <v>4.842777066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6.6</v>
      </c>
      <c r="AB133" s="724"/>
      <c r="AC133" s="724"/>
      <c r="AD133" s="724"/>
      <c r="AE133" s="725"/>
      <c r="AF133" s="723">
        <v>6</v>
      </c>
      <c r="AG133" s="724"/>
      <c r="AH133" s="724"/>
      <c r="AI133" s="724"/>
      <c r="AJ133" s="725"/>
      <c r="AK133" s="723">
        <v>5.3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6m7ZteYO7LOP8WBT8fAjOkHpXmHpDw2ysRdSFpO1TnrfB0v8zV1Hyy63b3quyhh0YowGafso8hLnxu8TKqbKQ==" saltValue="gqaKDXMjYGAHGyh2opxc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28" zoomScaleNormal="85" zoomScaleSheetLayoutView="100" workbookViewId="0">
      <selection activeCell="BE53" sqref="BE5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sar5v2YNK0Zefo4lkGjFnxM3Q3fQue/yd8Dsa2V81kKC9EZwSid5QgVOsClK3+tqlRe5ZzKBnrzKkK8Sx7p9g==" saltValue="3Rf5QlpCpsVBo5oNc+g7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6" zoomScaleNormal="100" zoomScaleSheetLayoutView="55" workbookViewId="0">
      <selection activeCell="BV2" sqref="BV2"/>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qC/nr0bE0BFwUjLUy6vG6MgTaAH3kTIgYSEUghBd76SAdGSyC7FhvaoymLq91xBkP3USTqeeeDkGFy3B1d78g==" saltValue="AldPhS3ZT5W74oKJgDLd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763185</v>
      </c>
      <c r="AP9" s="281">
        <v>165622</v>
      </c>
      <c r="AQ9" s="282">
        <v>143042</v>
      </c>
      <c r="AR9" s="283">
        <v>15.8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146472</v>
      </c>
      <c r="AP10" s="284">
        <v>31786</v>
      </c>
      <c r="AQ10" s="285">
        <v>17233</v>
      </c>
      <c r="AR10" s="286">
        <v>84.4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1297</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55770</v>
      </c>
      <c r="AP13" s="284">
        <v>12103</v>
      </c>
      <c r="AQ13" s="285">
        <v>5542</v>
      </c>
      <c r="AR13" s="286">
        <v>118.4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15430</v>
      </c>
      <c r="AP14" s="284">
        <v>3349</v>
      </c>
      <c r="AQ14" s="285">
        <v>2886</v>
      </c>
      <c r="AR14" s="286">
        <v>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-54505</v>
      </c>
      <c r="AP15" s="284">
        <v>-11828</v>
      </c>
      <c r="AQ15" s="285">
        <v>-8856</v>
      </c>
      <c r="AR15" s="286">
        <v>33.6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180</v>
      </c>
      <c r="AL16" s="1134"/>
      <c r="AM16" s="1134"/>
      <c r="AN16" s="1135"/>
      <c r="AO16" s="284">
        <v>926352</v>
      </c>
      <c r="AP16" s="284">
        <v>201031</v>
      </c>
      <c r="AQ16" s="285">
        <v>161143</v>
      </c>
      <c r="AR16" s="286">
        <v>24.8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16.93</v>
      </c>
      <c r="AP21" s="298">
        <v>14.02</v>
      </c>
      <c r="AQ21" s="299">
        <v>2.91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98.7</v>
      </c>
      <c r="AP22" s="303">
        <v>96.2</v>
      </c>
      <c r="AQ22" s="304">
        <v>2.5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188686</v>
      </c>
      <c r="AP32" s="312">
        <v>40947</v>
      </c>
      <c r="AQ32" s="313">
        <v>81691</v>
      </c>
      <c r="AR32" s="314">
        <v>-49.9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115010</v>
      </c>
      <c r="AP35" s="312">
        <v>24959</v>
      </c>
      <c r="AQ35" s="313">
        <v>27672</v>
      </c>
      <c r="AR35" s="314">
        <v>-9.8000000000000007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65674</v>
      </c>
      <c r="AP36" s="312">
        <v>14252</v>
      </c>
      <c r="AQ36" s="313">
        <v>4845</v>
      </c>
      <c r="AR36" s="314">
        <v>194.2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448</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-14769</v>
      </c>
      <c r="AP39" s="312">
        <v>-3205</v>
      </c>
      <c r="AQ39" s="313">
        <v>-1961</v>
      </c>
      <c r="AR39" s="314">
        <v>63.4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-173490</v>
      </c>
      <c r="AP40" s="312">
        <v>-37650</v>
      </c>
      <c r="AQ40" s="313">
        <v>-75713</v>
      </c>
      <c r="AR40" s="314">
        <v>-50.3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290</v>
      </c>
      <c r="AL41" s="1127"/>
      <c r="AM41" s="1127"/>
      <c r="AN41" s="1128"/>
      <c r="AO41" s="312">
        <v>181111</v>
      </c>
      <c r="AP41" s="312">
        <v>39304</v>
      </c>
      <c r="AQ41" s="313">
        <v>36985</v>
      </c>
      <c r="AR41" s="314">
        <v>6.3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835617</v>
      </c>
      <c r="AN51" s="334">
        <v>174305</v>
      </c>
      <c r="AO51" s="335">
        <v>-53.5</v>
      </c>
      <c r="AP51" s="336">
        <v>316937</v>
      </c>
      <c r="AQ51" s="337">
        <v>9.4</v>
      </c>
      <c r="AR51" s="338">
        <v>-62.9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483983</v>
      </c>
      <c r="AN52" s="342">
        <v>100956</v>
      </c>
      <c r="AO52" s="343">
        <v>-49.9</v>
      </c>
      <c r="AP52" s="344">
        <v>199150</v>
      </c>
      <c r="AQ52" s="345">
        <v>27.5</v>
      </c>
      <c r="AR52" s="346">
        <v>-77.400000000000006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906447</v>
      </c>
      <c r="AN53" s="334">
        <v>192697</v>
      </c>
      <c r="AO53" s="335">
        <v>10.6</v>
      </c>
      <c r="AP53" s="336">
        <v>125391</v>
      </c>
      <c r="AQ53" s="337">
        <v>-60.4</v>
      </c>
      <c r="AR53" s="338">
        <v>71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561815</v>
      </c>
      <c r="AN54" s="342">
        <v>119433</v>
      </c>
      <c r="AO54" s="343">
        <v>18.3</v>
      </c>
      <c r="AP54" s="344">
        <v>68516</v>
      </c>
      <c r="AQ54" s="345">
        <v>-65.599999999999994</v>
      </c>
      <c r="AR54" s="346">
        <v>83.9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1270935</v>
      </c>
      <c r="AN55" s="334">
        <v>270297</v>
      </c>
      <c r="AO55" s="335">
        <v>40.299999999999997</v>
      </c>
      <c r="AP55" s="336">
        <v>122054</v>
      </c>
      <c r="AQ55" s="337">
        <v>-2.7</v>
      </c>
      <c r="AR55" s="338">
        <v>43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484292</v>
      </c>
      <c r="AN56" s="342">
        <v>102997</v>
      </c>
      <c r="AO56" s="343">
        <v>-13.8</v>
      </c>
      <c r="AP56" s="344">
        <v>68298</v>
      </c>
      <c r="AQ56" s="345">
        <v>-0.3</v>
      </c>
      <c r="AR56" s="346">
        <v>-13.5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922439</v>
      </c>
      <c r="AN57" s="334">
        <v>197440</v>
      </c>
      <c r="AO57" s="335">
        <v>-27</v>
      </c>
      <c r="AP57" s="336">
        <v>111644</v>
      </c>
      <c r="AQ57" s="337">
        <v>-8.5</v>
      </c>
      <c r="AR57" s="338">
        <v>-18.5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450825</v>
      </c>
      <c r="AN58" s="342">
        <v>96495</v>
      </c>
      <c r="AO58" s="343">
        <v>-6.3</v>
      </c>
      <c r="AP58" s="344">
        <v>66606</v>
      </c>
      <c r="AQ58" s="345">
        <v>-2.5</v>
      </c>
      <c r="AR58" s="346">
        <v>-3.8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645234</v>
      </c>
      <c r="AN59" s="334">
        <v>140025</v>
      </c>
      <c r="AO59" s="335">
        <v>-29.1</v>
      </c>
      <c r="AP59" s="336">
        <v>127917</v>
      </c>
      <c r="AQ59" s="337">
        <v>14.6</v>
      </c>
      <c r="AR59" s="338">
        <v>-43.7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254901</v>
      </c>
      <c r="AN60" s="342">
        <v>55317</v>
      </c>
      <c r="AO60" s="343">
        <v>-42.7</v>
      </c>
      <c r="AP60" s="344">
        <v>69746</v>
      </c>
      <c r="AQ60" s="345">
        <v>4.7</v>
      </c>
      <c r="AR60" s="346">
        <v>-47.4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916134</v>
      </c>
      <c r="AN61" s="349">
        <v>194953</v>
      </c>
      <c r="AO61" s="350">
        <v>-11.7</v>
      </c>
      <c r="AP61" s="351">
        <v>160789</v>
      </c>
      <c r="AQ61" s="352">
        <v>-9.5</v>
      </c>
      <c r="AR61" s="338">
        <v>-2.2000000000000002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447163</v>
      </c>
      <c r="AN62" s="342">
        <v>95040</v>
      </c>
      <c r="AO62" s="343">
        <v>-18.899999999999999</v>
      </c>
      <c r="AP62" s="344">
        <v>94463</v>
      </c>
      <c r="AQ62" s="345">
        <v>-7.2</v>
      </c>
      <c r="AR62" s="346">
        <v>-11.7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NFu6XruuPzWCL0tuBQBWtQujQcVGQiRPwLTVt+2rOGEKu7pb1bPQXR/4AQDoCGrDmQpjlFXRYlwqET+vwDUhFg==" saltValue="r6peXe7EJ5fTYbG7n5tT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88" zoomScaleNormal="100" zoomScaleSheetLayoutView="55" workbookViewId="0">
      <selection activeCell="BI86" sqref="BI8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IPNiAAdrfLFTjRIcEoJZBrBUCcUdQy/r+jTA9AvjRuSs4dERhXxhPhezGL5VHsj98C6rjzq3oXCQCFqV3cq+aw==" saltValue="KfxuTCX5r4Ojr7D+Hk0y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CU97" sqref="CU97"/>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FHb7qxt1v6pszoamWqyOjGB/GR6oRayMbn9Fuc6+NV8wjktMbtcHB8DulLSd/j4kSwOFJjlLDnOE5gNUvNrwwA==" saltValue="wwJtzza7NO5uVTgDYbXn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9" zoomScaleSheetLayoutView="100" workbookViewId="0">
      <selection activeCell="H47" sqref="A45:H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90.67</v>
      </c>
      <c r="G47" s="12">
        <v>92.02</v>
      </c>
      <c r="H47" s="12">
        <v>72.739999999999995</v>
      </c>
      <c r="I47" s="12">
        <v>66.91</v>
      </c>
      <c r="J47" s="13">
        <v>97.19</v>
      </c>
    </row>
    <row r="48" spans="2:10" ht="57.75" customHeight="1" x14ac:dyDescent="0.2">
      <c r="B48" s="14"/>
      <c r="C48" s="1141" t="s">
        <v>4</v>
      </c>
      <c r="D48" s="1141"/>
      <c r="E48" s="1142"/>
      <c r="F48" s="15">
        <v>15.16</v>
      </c>
      <c r="G48" s="16">
        <v>17</v>
      </c>
      <c r="H48" s="16">
        <v>14.39</v>
      </c>
      <c r="I48" s="16">
        <v>11.54</v>
      </c>
      <c r="J48" s="17">
        <v>15.06</v>
      </c>
    </row>
    <row r="49" spans="2:10" ht="57.75" customHeight="1" thickBot="1" x14ac:dyDescent="0.25">
      <c r="B49" s="18"/>
      <c r="C49" s="1143" t="s">
        <v>5</v>
      </c>
      <c r="D49" s="1143"/>
      <c r="E49" s="1144"/>
      <c r="F49" s="19" t="s">
        <v>533</v>
      </c>
      <c r="G49" s="20" t="s">
        <v>534</v>
      </c>
      <c r="H49" s="20" t="s">
        <v>535</v>
      </c>
      <c r="I49" s="20">
        <v>18.78</v>
      </c>
      <c r="J49" s="21">
        <v>18.57</v>
      </c>
    </row>
    <row r="50" spans="2:10" ht="13.2" x14ac:dyDescent="0.2"/>
  </sheetData>
  <sheetProtection algorithmName="SHA-512" hashValue="XbZaIagLSFY36oWFihTWY4zczk5ujwZ6PpvEbeN7KiXX9VnZtJWZfhApiH7I5JuN80MSWzUg9Oa3gdfQTAoxiA==" saltValue="UpYj3gqVqkTRkjU1FJvN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L32" sqref="L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15.16</v>
      </c>
      <c r="G34" s="33">
        <v>16.989999999999998</v>
      </c>
      <c r="H34" s="33">
        <v>14.39</v>
      </c>
      <c r="I34" s="33">
        <v>11.53</v>
      </c>
      <c r="J34" s="34">
        <v>15.06</v>
      </c>
      <c r="K34" s="22"/>
      <c r="L34" s="22"/>
      <c r="M34" s="22"/>
      <c r="N34" s="22"/>
      <c r="O34" s="22"/>
      <c r="P34" s="22"/>
    </row>
    <row r="35" spans="1:16" ht="39" customHeight="1" x14ac:dyDescent="0.2">
      <c r="A35" s="22"/>
      <c r="B35" s="35"/>
      <c r="C35" s="1145" t="s">
        <v>537</v>
      </c>
      <c r="D35" s="1146"/>
      <c r="E35" s="1147"/>
      <c r="F35" s="36">
        <v>1.85</v>
      </c>
      <c r="G35" s="37">
        <v>1.21</v>
      </c>
      <c r="H35" s="37">
        <v>1.61</v>
      </c>
      <c r="I35" s="37">
        <v>3.66</v>
      </c>
      <c r="J35" s="38">
        <v>3.68</v>
      </c>
      <c r="K35" s="22"/>
      <c r="L35" s="22"/>
      <c r="M35" s="22"/>
      <c r="N35" s="22"/>
      <c r="O35" s="22"/>
      <c r="P35" s="22"/>
    </row>
    <row r="36" spans="1:16" ht="39" customHeight="1" x14ac:dyDescent="0.2">
      <c r="A36" s="22"/>
      <c r="B36" s="35"/>
      <c r="C36" s="1145" t="s">
        <v>538</v>
      </c>
      <c r="D36" s="1146"/>
      <c r="E36" s="1147"/>
      <c r="F36" s="36">
        <v>2.4700000000000002</v>
      </c>
      <c r="G36" s="37">
        <v>1.53</v>
      </c>
      <c r="H36" s="37">
        <v>1.3</v>
      </c>
      <c r="I36" s="37">
        <v>1.08</v>
      </c>
      <c r="J36" s="38">
        <v>1.69</v>
      </c>
      <c r="K36" s="22"/>
      <c r="L36" s="22"/>
      <c r="M36" s="22"/>
      <c r="N36" s="22"/>
      <c r="O36" s="22"/>
      <c r="P36" s="22"/>
    </row>
    <row r="37" spans="1:16" ht="39" customHeight="1" x14ac:dyDescent="0.2">
      <c r="A37" s="22"/>
      <c r="B37" s="35"/>
      <c r="C37" s="1145" t="s">
        <v>539</v>
      </c>
      <c r="D37" s="1146"/>
      <c r="E37" s="1147"/>
      <c r="F37" s="36">
        <v>0.32</v>
      </c>
      <c r="G37" s="37">
        <v>0.36</v>
      </c>
      <c r="H37" s="37">
        <v>0.22</v>
      </c>
      <c r="I37" s="37">
        <v>0.19</v>
      </c>
      <c r="J37" s="38">
        <v>1.4</v>
      </c>
      <c r="K37" s="22"/>
      <c r="L37" s="22"/>
      <c r="M37" s="22"/>
      <c r="N37" s="22"/>
      <c r="O37" s="22"/>
      <c r="P37" s="22"/>
    </row>
    <row r="38" spans="1:16" ht="39" customHeight="1" x14ac:dyDescent="0.2">
      <c r="A38" s="22"/>
      <c r="B38" s="35"/>
      <c r="C38" s="1145" t="s">
        <v>540</v>
      </c>
      <c r="D38" s="1146"/>
      <c r="E38" s="1147"/>
      <c r="F38" s="36">
        <v>0.11</v>
      </c>
      <c r="G38" s="37">
        <v>0.06</v>
      </c>
      <c r="H38" s="37">
        <v>0.04</v>
      </c>
      <c r="I38" s="37">
        <v>0.03</v>
      </c>
      <c r="J38" s="38">
        <v>0.11</v>
      </c>
      <c r="K38" s="22"/>
      <c r="L38" s="22"/>
      <c r="M38" s="22"/>
      <c r="N38" s="22"/>
      <c r="O38" s="22"/>
      <c r="P38" s="22"/>
    </row>
    <row r="39" spans="1:16" ht="39" customHeight="1" x14ac:dyDescent="0.2">
      <c r="A39" s="22"/>
      <c r="B39" s="35"/>
      <c r="C39" s="1145" t="s">
        <v>541</v>
      </c>
      <c r="D39" s="1146"/>
      <c r="E39" s="1147"/>
      <c r="F39" s="36">
        <v>0.01</v>
      </c>
      <c r="G39" s="37">
        <v>0.01</v>
      </c>
      <c r="H39" s="37">
        <v>0.01</v>
      </c>
      <c r="I39" s="37">
        <v>0.01</v>
      </c>
      <c r="J39" s="38">
        <v>0.02</v>
      </c>
      <c r="K39" s="22"/>
      <c r="L39" s="22"/>
      <c r="M39" s="22"/>
      <c r="N39" s="22"/>
      <c r="O39" s="22"/>
      <c r="P39" s="22"/>
    </row>
    <row r="40" spans="1:16" ht="39" customHeight="1" x14ac:dyDescent="0.2">
      <c r="A40" s="22"/>
      <c r="B40" s="35"/>
      <c r="C40" s="1145" t="s">
        <v>542</v>
      </c>
      <c r="D40" s="1146"/>
      <c r="E40" s="1147"/>
      <c r="F40" s="36">
        <v>2.82</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544</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5Rwonsw/z+iK9uGbpCtLQZ/NdIOUW30u7sLnACvE7XQ7zW1i+krikn8l3DCD1QZLu8cxMmehFxifxr2jmiQg==" saltValue="0VndbKlKhjtJIe1Vy4cG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222</v>
      </c>
      <c r="L45" s="60">
        <v>217</v>
      </c>
      <c r="M45" s="60">
        <v>215</v>
      </c>
      <c r="N45" s="60">
        <v>203</v>
      </c>
      <c r="O45" s="61">
        <v>189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148</v>
      </c>
      <c r="L48" s="64">
        <v>159</v>
      </c>
      <c r="M48" s="64">
        <v>134</v>
      </c>
      <c r="N48" s="64">
        <v>123</v>
      </c>
      <c r="O48" s="65">
        <v>115</v>
      </c>
      <c r="P48" s="48"/>
      <c r="Q48" s="48"/>
      <c r="R48" s="48"/>
      <c r="S48" s="48"/>
      <c r="T48" s="48"/>
      <c r="U48" s="48"/>
    </row>
    <row r="49" spans="1:21" ht="30.75" customHeight="1" x14ac:dyDescent="0.2">
      <c r="A49" s="48"/>
      <c r="B49" s="1178"/>
      <c r="C49" s="1179"/>
      <c r="D49" s="62"/>
      <c r="E49" s="1155" t="s">
        <v>14</v>
      </c>
      <c r="F49" s="1155"/>
      <c r="G49" s="1155"/>
      <c r="H49" s="1155"/>
      <c r="I49" s="1155"/>
      <c r="J49" s="1156"/>
      <c r="K49" s="63">
        <v>35</v>
      </c>
      <c r="L49" s="64">
        <v>35</v>
      </c>
      <c r="M49" s="64">
        <v>52</v>
      </c>
      <c r="N49" s="64">
        <v>62</v>
      </c>
      <c r="O49" s="65">
        <v>66</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252</v>
      </c>
      <c r="L52" s="64">
        <v>243</v>
      </c>
      <c r="M52" s="64">
        <v>229</v>
      </c>
      <c r="N52" s="64">
        <v>207</v>
      </c>
      <c r="O52" s="65">
        <v>188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153</v>
      </c>
      <c r="L53" s="69">
        <v>168</v>
      </c>
      <c r="M53" s="69">
        <v>172</v>
      </c>
      <c r="N53" s="69">
        <v>181</v>
      </c>
      <c r="O53" s="70">
        <v>182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kmbXFSgNj60MkEdnVwncnq/Hxfqga1fJcIPq78YqrgO/YbXHpOTMbClAYglMu6CB8aoyoLlGW1KXMHVB75hUA==" saltValue="AWpQF9D5fM6fsJNKMwGNK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L47" sqref="L47"/>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1968</v>
      </c>
      <c r="J41" s="356">
        <v>1768</v>
      </c>
      <c r="K41" s="356">
        <v>1566</v>
      </c>
      <c r="L41" s="356">
        <v>1374</v>
      </c>
      <c r="M41" s="357">
        <v>1195</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845</v>
      </c>
      <c r="J43" s="359">
        <v>705</v>
      </c>
      <c r="K43" s="359">
        <v>654</v>
      </c>
      <c r="L43" s="359">
        <v>551</v>
      </c>
      <c r="M43" s="360">
        <v>463</v>
      </c>
    </row>
    <row r="44" spans="2:13" ht="27.75" customHeight="1" x14ac:dyDescent="0.2">
      <c r="B44" s="1186"/>
      <c r="C44" s="1187"/>
      <c r="D44" s="106"/>
      <c r="E44" s="1190" t="s">
        <v>34</v>
      </c>
      <c r="F44" s="1190"/>
      <c r="G44" s="1190"/>
      <c r="H44" s="1191"/>
      <c r="I44" s="358">
        <v>259</v>
      </c>
      <c r="J44" s="359">
        <v>319</v>
      </c>
      <c r="K44" s="359">
        <v>407</v>
      </c>
      <c r="L44" s="359">
        <v>384</v>
      </c>
      <c r="M44" s="360">
        <v>355</v>
      </c>
    </row>
    <row r="45" spans="2:13" ht="27.75" customHeight="1" x14ac:dyDescent="0.2">
      <c r="B45" s="1186"/>
      <c r="C45" s="1187"/>
      <c r="D45" s="106"/>
      <c r="E45" s="1190" t="s">
        <v>35</v>
      </c>
      <c r="F45" s="1190"/>
      <c r="G45" s="1190"/>
      <c r="H45" s="1191"/>
      <c r="I45" s="358">
        <v>356</v>
      </c>
      <c r="J45" s="359">
        <v>225</v>
      </c>
      <c r="K45" s="359">
        <v>222</v>
      </c>
      <c r="L45" s="359">
        <v>207</v>
      </c>
      <c r="M45" s="360">
        <v>218</v>
      </c>
    </row>
    <row r="46" spans="2:13" ht="27.75" customHeight="1" x14ac:dyDescent="0.2">
      <c r="B46" s="1186"/>
      <c r="C46" s="1187"/>
      <c r="D46" s="107"/>
      <c r="E46" s="1190" t="s">
        <v>36</v>
      </c>
      <c r="F46" s="1190"/>
      <c r="G46" s="1190"/>
      <c r="H46" s="1191"/>
      <c r="I46" s="358">
        <v>3</v>
      </c>
      <c r="J46" s="359">
        <v>2</v>
      </c>
      <c r="K46" s="359">
        <v>1</v>
      </c>
      <c r="L46" s="359">
        <v>0</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3837</v>
      </c>
      <c r="J50" s="359">
        <v>3918</v>
      </c>
      <c r="K50" s="359">
        <v>3513</v>
      </c>
      <c r="L50" s="359">
        <v>5109</v>
      </c>
      <c r="M50" s="360">
        <v>6094</v>
      </c>
    </row>
    <row r="51" spans="2:13" ht="27.75" customHeight="1" x14ac:dyDescent="0.2">
      <c r="B51" s="1186"/>
      <c r="C51" s="1187"/>
      <c r="D51" s="106"/>
      <c r="E51" s="1190" t="s">
        <v>42</v>
      </c>
      <c r="F51" s="1190"/>
      <c r="G51" s="1190"/>
      <c r="H51" s="1191"/>
      <c r="I51" s="358">
        <v>259</v>
      </c>
      <c r="J51" s="359">
        <v>241</v>
      </c>
      <c r="K51" s="359">
        <v>222</v>
      </c>
      <c r="L51" s="359">
        <v>209</v>
      </c>
      <c r="M51" s="360">
        <v>196</v>
      </c>
    </row>
    <row r="52" spans="2:13" ht="27.75" customHeight="1" x14ac:dyDescent="0.2">
      <c r="B52" s="1188"/>
      <c r="C52" s="1189"/>
      <c r="D52" s="106"/>
      <c r="E52" s="1190" t="s">
        <v>43</v>
      </c>
      <c r="F52" s="1190"/>
      <c r="G52" s="1190"/>
      <c r="H52" s="1191"/>
      <c r="I52" s="358">
        <v>1639</v>
      </c>
      <c r="J52" s="359">
        <v>1436</v>
      </c>
      <c r="K52" s="359">
        <v>1248</v>
      </c>
      <c r="L52" s="359">
        <v>1067</v>
      </c>
      <c r="M52" s="360">
        <v>901</v>
      </c>
    </row>
    <row r="53" spans="2:13" ht="27.75" customHeight="1" thickBot="1" x14ac:dyDescent="0.25">
      <c r="B53" s="1192" t="s">
        <v>19</v>
      </c>
      <c r="C53" s="1193"/>
      <c r="D53" s="110"/>
      <c r="E53" s="1194" t="s">
        <v>44</v>
      </c>
      <c r="F53" s="1194"/>
      <c r="G53" s="1194"/>
      <c r="H53" s="1195"/>
      <c r="I53" s="361">
        <v>-2305</v>
      </c>
      <c r="J53" s="362">
        <v>-2576</v>
      </c>
      <c r="K53" s="362">
        <v>-2133</v>
      </c>
      <c r="L53" s="362">
        <v>-3868</v>
      </c>
      <c r="M53" s="363">
        <v>-4959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qt0we55oVOjo6/j7q35qW4pTfcypuDDr7utXEoBKa9DbypEmrvLtUesczHE8AAWNholGC5ZSQOPnu6T+LukHQ==" saltValue="AizYGzAtYjshLVijCbRb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C59" sqref="C59:E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1970</v>
      </c>
      <c r="G55" s="122">
        <v>2871</v>
      </c>
      <c r="H55" s="123">
        <v>3803</v>
      </c>
    </row>
    <row r="56" spans="2:8" ht="52.5" customHeight="1" x14ac:dyDescent="0.2">
      <c r="B56" s="124"/>
      <c r="C56" s="1213" t="s">
        <v>47</v>
      </c>
      <c r="D56" s="1213"/>
      <c r="E56" s="1214"/>
      <c r="F56" s="125">
        <v>447</v>
      </c>
      <c r="G56" s="125">
        <v>447</v>
      </c>
      <c r="H56" s="126">
        <v>447</v>
      </c>
    </row>
    <row r="57" spans="2:8" ht="53.25" customHeight="1" x14ac:dyDescent="0.2">
      <c r="B57" s="124"/>
      <c r="C57" s="1215" t="s">
        <v>48</v>
      </c>
      <c r="D57" s="1215"/>
      <c r="E57" s="1216"/>
      <c r="F57" s="127">
        <v>1071</v>
      </c>
      <c r="G57" s="127">
        <v>1579</v>
      </c>
      <c r="H57" s="128">
        <v>1600</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3489</v>
      </c>
      <c r="G63" s="136">
        <v>4897</v>
      </c>
      <c r="H63" s="137">
        <v>5850</v>
      </c>
    </row>
    <row r="64" spans="2:8" ht="13.2" x14ac:dyDescent="0.2"/>
  </sheetData>
  <sheetProtection algorithmName="SHA-512" hashValue="A2eoSEpBotfrZUC2IP71iV7WWNO5srO6JaeE9jolsssb8Uw+4UM0AA7xtYiTzNPqOWTrozFcp/JQcb7X4yPEiQ==" saltValue="9y3x71aeeSN/PQkleZm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527</v>
      </c>
      <c r="G2" s="151"/>
      <c r="H2" s="152"/>
    </row>
    <row r="3" spans="1:8" x14ac:dyDescent="0.2">
      <c r="A3" s="148" t="s">
        <v>520</v>
      </c>
      <c r="B3" s="153"/>
      <c r="C3" s="154"/>
      <c r="D3" s="155">
        <v>174305</v>
      </c>
      <c r="E3" s="156"/>
      <c r="F3" s="157">
        <v>316937</v>
      </c>
      <c r="G3" s="158"/>
      <c r="H3" s="159"/>
    </row>
    <row r="4" spans="1:8" x14ac:dyDescent="0.2">
      <c r="A4" s="160"/>
      <c r="B4" s="161"/>
      <c r="C4" s="162"/>
      <c r="D4" s="163">
        <v>100956</v>
      </c>
      <c r="E4" s="164"/>
      <c r="F4" s="165">
        <v>199150</v>
      </c>
      <c r="G4" s="166"/>
      <c r="H4" s="167"/>
    </row>
    <row r="5" spans="1:8" x14ac:dyDescent="0.2">
      <c r="A5" s="148" t="s">
        <v>522</v>
      </c>
      <c r="B5" s="153"/>
      <c r="C5" s="154"/>
      <c r="D5" s="155">
        <v>192697</v>
      </c>
      <c r="E5" s="156"/>
      <c r="F5" s="157">
        <v>125391</v>
      </c>
      <c r="G5" s="158"/>
      <c r="H5" s="159"/>
    </row>
    <row r="6" spans="1:8" x14ac:dyDescent="0.2">
      <c r="A6" s="160"/>
      <c r="B6" s="161"/>
      <c r="C6" s="162"/>
      <c r="D6" s="163">
        <v>119433</v>
      </c>
      <c r="E6" s="164"/>
      <c r="F6" s="165">
        <v>68516</v>
      </c>
      <c r="G6" s="166"/>
      <c r="H6" s="167"/>
    </row>
    <row r="7" spans="1:8" x14ac:dyDescent="0.2">
      <c r="A7" s="148" t="s">
        <v>523</v>
      </c>
      <c r="B7" s="153"/>
      <c r="C7" s="154"/>
      <c r="D7" s="155">
        <v>270297</v>
      </c>
      <c r="E7" s="156"/>
      <c r="F7" s="157">
        <v>122054</v>
      </c>
      <c r="G7" s="158"/>
      <c r="H7" s="159"/>
    </row>
    <row r="8" spans="1:8" x14ac:dyDescent="0.2">
      <c r="A8" s="160"/>
      <c r="B8" s="161"/>
      <c r="C8" s="162"/>
      <c r="D8" s="163">
        <v>102997</v>
      </c>
      <c r="E8" s="164"/>
      <c r="F8" s="165">
        <v>68298</v>
      </c>
      <c r="G8" s="166"/>
      <c r="H8" s="167"/>
    </row>
    <row r="9" spans="1:8" x14ac:dyDescent="0.2">
      <c r="A9" s="148" t="s">
        <v>524</v>
      </c>
      <c r="B9" s="153"/>
      <c r="C9" s="154"/>
      <c r="D9" s="155">
        <v>197440</v>
      </c>
      <c r="E9" s="156"/>
      <c r="F9" s="157">
        <v>111644</v>
      </c>
      <c r="G9" s="158"/>
      <c r="H9" s="159"/>
    </row>
    <row r="10" spans="1:8" x14ac:dyDescent="0.2">
      <c r="A10" s="160"/>
      <c r="B10" s="161"/>
      <c r="C10" s="162"/>
      <c r="D10" s="163">
        <v>96495</v>
      </c>
      <c r="E10" s="164"/>
      <c r="F10" s="165">
        <v>66606</v>
      </c>
      <c r="G10" s="166"/>
      <c r="H10" s="167"/>
    </row>
    <row r="11" spans="1:8" x14ac:dyDescent="0.2">
      <c r="A11" s="148" t="s">
        <v>525</v>
      </c>
      <c r="B11" s="153"/>
      <c r="C11" s="154"/>
      <c r="D11" s="155">
        <v>140025</v>
      </c>
      <c r="E11" s="156"/>
      <c r="F11" s="157">
        <v>127917</v>
      </c>
      <c r="G11" s="158"/>
      <c r="H11" s="159"/>
    </row>
    <row r="12" spans="1:8" x14ac:dyDescent="0.2">
      <c r="A12" s="160"/>
      <c r="B12" s="161"/>
      <c r="C12" s="168"/>
      <c r="D12" s="163">
        <v>55317</v>
      </c>
      <c r="E12" s="164"/>
      <c r="F12" s="165">
        <v>69746</v>
      </c>
      <c r="G12" s="166"/>
      <c r="H12" s="167"/>
    </row>
    <row r="13" spans="1:8" x14ac:dyDescent="0.2">
      <c r="A13" s="148"/>
      <c r="B13" s="153"/>
      <c r="C13" s="169"/>
      <c r="D13" s="170">
        <v>194953</v>
      </c>
      <c r="E13" s="171"/>
      <c r="F13" s="172">
        <v>160789</v>
      </c>
      <c r="G13" s="173"/>
      <c r="H13" s="159"/>
    </row>
    <row r="14" spans="1:8" x14ac:dyDescent="0.2">
      <c r="A14" s="160"/>
      <c r="B14" s="161"/>
      <c r="C14" s="162"/>
      <c r="D14" s="163">
        <v>95040</v>
      </c>
      <c r="E14" s="164"/>
      <c r="F14" s="165">
        <v>94463</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15.16</v>
      </c>
      <c r="C19" s="174">
        <f>ROUND(VALUE(SUBSTITUTE(実質収支比率等に係る経年分析!G$48,"▲","-")),2)</f>
        <v>17</v>
      </c>
      <c r="D19" s="174">
        <f>ROUND(VALUE(SUBSTITUTE(実質収支比率等に係る経年分析!H$48,"▲","-")),2)</f>
        <v>14.39</v>
      </c>
      <c r="E19" s="174">
        <f>ROUND(VALUE(SUBSTITUTE(実質収支比率等に係る経年分析!I$48,"▲","-")),2)</f>
        <v>11.54</v>
      </c>
      <c r="F19" s="174">
        <f>ROUND(VALUE(SUBSTITUTE(実質収支比率等に係る経年分析!J$48,"▲","-")),2)</f>
        <v>15.06</v>
      </c>
    </row>
    <row r="20" spans="1:11" x14ac:dyDescent="0.2">
      <c r="A20" s="174" t="s">
        <v>55</v>
      </c>
      <c r="B20" s="174">
        <f>ROUND(VALUE(SUBSTITUTE(実質収支比率等に係る経年分析!F$47,"▲","-")),2)</f>
        <v>90.67</v>
      </c>
      <c r="C20" s="174">
        <f>ROUND(VALUE(SUBSTITUTE(実質収支比率等に係る経年分析!G$47,"▲","-")),2)</f>
        <v>92.02</v>
      </c>
      <c r="D20" s="174">
        <f>ROUND(VALUE(SUBSTITUTE(実質収支比率等に係る経年分析!H$47,"▲","-")),2)</f>
        <v>72.739999999999995</v>
      </c>
      <c r="E20" s="174">
        <f>ROUND(VALUE(SUBSTITUTE(実質収支比率等に係る経年分析!I$47,"▲","-")),2)</f>
        <v>66.91</v>
      </c>
      <c r="F20" s="174">
        <f>ROUND(VALUE(SUBSTITUTE(実質収支比率等に係る経年分析!J$47,"▲","-")),2)</f>
        <v>97.19</v>
      </c>
    </row>
    <row r="21" spans="1:11" x14ac:dyDescent="0.2">
      <c r="A21" s="174" t="s">
        <v>56</v>
      </c>
      <c r="B21" s="174">
        <f>IF(ISNUMBER(VALUE(SUBSTITUTE(実質収支比率等に係る経年分析!F$49,"▲","-"))),ROUND(VALUE(SUBSTITUTE(実質収支比率等に係る経年分析!F$49,"▲","-")),2),NA())</f>
        <v>-7.36</v>
      </c>
      <c r="C21" s="174">
        <f>IF(ISNUMBER(VALUE(SUBSTITUTE(実質収支比率等に係る経年分析!G$49,"▲","-"))),ROUND(VALUE(SUBSTITUTE(実質収支比率等に係る経年分析!G$49,"▲","-")),2),NA())</f>
        <v>-6.06</v>
      </c>
      <c r="D21" s="174">
        <f>IF(ISNUMBER(VALUE(SUBSTITUTE(実質収支比率等に係る経年分析!H$49,"▲","-"))),ROUND(VALUE(SUBSTITUTE(実質収支比率等に係る経年分析!H$49,"▲","-")),2),NA())</f>
        <v>-28.38</v>
      </c>
      <c r="E21" s="174">
        <f>IF(ISNUMBER(VALUE(SUBSTITUTE(実質収支比率等に係る経年分析!I$49,"▲","-"))),ROUND(VALUE(SUBSTITUTE(実質収支比率等に係る経年分析!I$49,"▲","-")),2),NA())</f>
        <v>18.78</v>
      </c>
      <c r="F21" s="174">
        <f>IF(ISNUMBER(VALUE(SUBSTITUTE(実質収支比率等に係る経年分析!J$49,"▲","-"))),ROUND(VALUE(SUBSTITUTE(実質収支比率等に係る経年分析!J$49,"▲","-")),2),NA())</f>
        <v>18.57</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土地開発事業特別会計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2.82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2.4700000000000002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16.989999999999998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15.06</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252</v>
      </c>
      <c r="E42" s="176"/>
      <c r="F42" s="176"/>
      <c r="G42" s="176">
        <f>'実質公債費比率（分子）の構造'!L$52</f>
        <v>243</v>
      </c>
      <c r="H42" s="176"/>
      <c r="I42" s="176"/>
      <c r="J42" s="176">
        <f>'実質公債費比率（分子）の構造'!M$52</f>
        <v>229</v>
      </c>
      <c r="K42" s="176"/>
      <c r="L42" s="176"/>
      <c r="M42" s="176">
        <f>'実質公債費比率（分子）の構造'!N$52</f>
        <v>207</v>
      </c>
      <c r="N42" s="176"/>
      <c r="O42" s="176"/>
      <c r="P42" s="176">
        <f>'実質公債費比率（分子）の構造'!O$52</f>
        <v>188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65</v>
      </c>
      <c r="B45" s="176">
        <f>'実質公債費比率（分子）の構造'!K$49</f>
        <v>35</v>
      </c>
      <c r="C45" s="176"/>
      <c r="D45" s="176"/>
      <c r="E45" s="176">
        <f>'実質公債費比率（分子）の構造'!L$49</f>
        <v>35</v>
      </c>
      <c r="F45" s="176"/>
      <c r="G45" s="176"/>
      <c r="H45" s="176">
        <f>'実質公債費比率（分子）の構造'!M$49</f>
        <v>52</v>
      </c>
      <c r="I45" s="176"/>
      <c r="J45" s="176"/>
      <c r="K45" s="176">
        <f>'実質公債費比率（分子）の構造'!N$49</f>
        <v>62</v>
      </c>
      <c r="L45" s="176"/>
      <c r="M45" s="176"/>
      <c r="N45" s="176">
        <f>'実質公債費比率（分子）の構造'!O$49</f>
        <v>66</v>
      </c>
      <c r="O45" s="176"/>
      <c r="P45" s="176"/>
    </row>
    <row r="46" spans="1:16" x14ac:dyDescent="0.2">
      <c r="A46" s="176" t="s">
        <v>66</v>
      </c>
      <c r="B46" s="176">
        <f>'実質公債費比率（分子）の構造'!K$48</f>
        <v>148</v>
      </c>
      <c r="C46" s="176"/>
      <c r="D46" s="176"/>
      <c r="E46" s="176">
        <f>'実質公債費比率（分子）の構造'!L$48</f>
        <v>159</v>
      </c>
      <c r="F46" s="176"/>
      <c r="G46" s="176"/>
      <c r="H46" s="176">
        <f>'実質公債費比率（分子）の構造'!M$48</f>
        <v>134</v>
      </c>
      <c r="I46" s="176"/>
      <c r="J46" s="176"/>
      <c r="K46" s="176">
        <f>'実質公債費比率（分子）の構造'!N$48</f>
        <v>123</v>
      </c>
      <c r="L46" s="176"/>
      <c r="M46" s="176"/>
      <c r="N46" s="176">
        <f>'実質公債費比率（分子）の構造'!O$48</f>
        <v>115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222</v>
      </c>
      <c r="C49" s="176"/>
      <c r="D49" s="176"/>
      <c r="E49" s="176">
        <f>'実質公債費比率（分子）の構造'!L$45</f>
        <v>217</v>
      </c>
      <c r="F49" s="176"/>
      <c r="G49" s="176"/>
      <c r="H49" s="176">
        <f>'実質公債費比率（分子）の構造'!M$45</f>
        <v>215</v>
      </c>
      <c r="I49" s="176"/>
      <c r="J49" s="176"/>
      <c r="K49" s="176">
        <f>'実質公債費比率（分子）の構造'!N$45</f>
        <v>203</v>
      </c>
      <c r="L49" s="176"/>
      <c r="M49" s="176"/>
      <c r="N49" s="176">
        <f>'実質公債費比率（分子）の構造'!O$45</f>
        <v>189</v>
      </c>
      <c r="O49" s="176"/>
      <c r="P49" s="176"/>
    </row>
    <row r="50" spans="1:16" x14ac:dyDescent="0.2">
      <c r="A50" s="176" t="s">
        <v>69</v>
      </c>
      <c r="B50" s="176" t="e">
        <f>NA()</f>
        <v>#N/A</v>
      </c>
      <c r="C50" s="176">
        <f>IF(ISNUMBER('実質公債費比率（分子）の構造'!K$53),'実質公債費比率（分子）の構造'!K$53,NA())</f>
        <v>153</v>
      </c>
      <c r="D50" s="176" t="e">
        <f>NA()</f>
        <v>#N/A</v>
      </c>
      <c r="E50" s="176" t="e">
        <f>NA()</f>
        <v>#N/A</v>
      </c>
      <c r="F50" s="176">
        <f>IF(ISNUMBER('実質公債費比率（分子）の構造'!L$53),'実質公債費比率（分子）の構造'!L$53,NA())</f>
        <v>168</v>
      </c>
      <c r="G50" s="176" t="e">
        <f>NA()</f>
        <v>#N/A</v>
      </c>
      <c r="H50" s="176" t="e">
        <f>NA()</f>
        <v>#N/A</v>
      </c>
      <c r="I50" s="176">
        <f>IF(ISNUMBER('実質公債費比率（分子）の構造'!M$53),'実質公債費比率（分子）の構造'!M$53,NA())</f>
        <v>172</v>
      </c>
      <c r="J50" s="176" t="e">
        <f>NA()</f>
        <v>#N/A</v>
      </c>
      <c r="K50" s="176" t="e">
        <f>NA()</f>
        <v>#N/A</v>
      </c>
      <c r="L50" s="176">
        <f>IF(ISNUMBER('実質公債費比率（分子）の構造'!N$53),'実質公債費比率（分子）の構造'!N$53,NA())</f>
        <v>181</v>
      </c>
      <c r="M50" s="176" t="e">
        <f>NA()</f>
        <v>#N/A</v>
      </c>
      <c r="N50" s="176" t="e">
        <f>NA()</f>
        <v>#N/A</v>
      </c>
      <c r="O50" s="176">
        <f>IF(ISNUMBER('実質公債費比率（分子）の構造'!O$53),'実質公債費比率（分子）の構造'!O$53,NA())</f>
        <v>182</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1639</v>
      </c>
      <c r="E56" s="175"/>
      <c r="F56" s="175"/>
      <c r="G56" s="175">
        <f>'将来負担比率（分子）の構造'!J$52</f>
        <v>1436</v>
      </c>
      <c r="H56" s="175"/>
      <c r="I56" s="175"/>
      <c r="J56" s="175">
        <f>'将来負担比率（分子）の構造'!K$52</f>
        <v>1248</v>
      </c>
      <c r="K56" s="175"/>
      <c r="L56" s="175"/>
      <c r="M56" s="175">
        <f>'将来負担比率（分子）の構造'!L$52</f>
        <v>1067</v>
      </c>
      <c r="N56" s="175"/>
      <c r="O56" s="175"/>
      <c r="P56" s="175">
        <f>'将来負担比率（分子）の構造'!M$52</f>
        <v>901</v>
      </c>
    </row>
    <row r="57" spans="1:16" x14ac:dyDescent="0.2">
      <c r="A57" s="175" t="s">
        <v>42</v>
      </c>
      <c r="B57" s="175"/>
      <c r="C57" s="175"/>
      <c r="D57" s="175">
        <f>'将来負担比率（分子）の構造'!I$51</f>
        <v>259</v>
      </c>
      <c r="E57" s="175"/>
      <c r="F57" s="175"/>
      <c r="G57" s="175">
        <f>'将来負担比率（分子）の構造'!J$51</f>
        <v>241</v>
      </c>
      <c r="H57" s="175"/>
      <c r="I57" s="175"/>
      <c r="J57" s="175">
        <f>'将来負担比率（分子）の構造'!K$51</f>
        <v>222</v>
      </c>
      <c r="K57" s="175"/>
      <c r="L57" s="175"/>
      <c r="M57" s="175">
        <f>'将来負担比率（分子）の構造'!L$51</f>
        <v>209</v>
      </c>
      <c r="N57" s="175"/>
      <c r="O57" s="175"/>
      <c r="P57" s="175">
        <f>'将来負担比率（分子）の構造'!M$51</f>
        <v>196</v>
      </c>
    </row>
    <row r="58" spans="1:16" x14ac:dyDescent="0.2">
      <c r="A58" s="175" t="s">
        <v>41</v>
      </c>
      <c r="B58" s="175"/>
      <c r="C58" s="175"/>
      <c r="D58" s="175">
        <f>'将来負担比率（分子）の構造'!I$50</f>
        <v>3837</v>
      </c>
      <c r="E58" s="175"/>
      <c r="F58" s="175"/>
      <c r="G58" s="175">
        <f>'将来負担比率（分子）の構造'!J$50</f>
        <v>3918</v>
      </c>
      <c r="H58" s="175"/>
      <c r="I58" s="175"/>
      <c r="J58" s="175">
        <f>'将来負担比率（分子）の構造'!K$50</f>
        <v>3513</v>
      </c>
      <c r="K58" s="175"/>
      <c r="L58" s="175"/>
      <c r="M58" s="175">
        <f>'将来負担比率（分子）の構造'!L$50</f>
        <v>5109</v>
      </c>
      <c r="N58" s="175"/>
      <c r="O58" s="175"/>
      <c r="P58" s="175">
        <f>'将来負担比率（分子）の構造'!M$50</f>
        <v>6094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v>
      </c>
      <c r="C61" s="175"/>
      <c r="D61" s="175"/>
      <c r="E61" s="175">
        <f>'将来負担比率（分子）の構造'!J$46</f>
        <v>2</v>
      </c>
      <c r="F61" s="175"/>
      <c r="G61" s="175"/>
      <c r="H61" s="175">
        <f>'将来負担比率（分子）の構造'!K$46</f>
        <v>1</v>
      </c>
      <c r="I61" s="175"/>
      <c r="J61" s="175"/>
      <c r="K61" s="175">
        <f>'将来負担比率（分子）の構造'!L$46</f>
        <v>0</v>
      </c>
      <c r="L61" s="175"/>
      <c r="M61" s="175"/>
      <c r="N61" s="175" t="str">
        <f>'将来負担比率（分子）の構造'!M$46</f>
        <v>-</v>
      </c>
      <c r="O61" s="175"/>
      <c r="P61" s="175"/>
    </row>
    <row r="62" spans="1:16" x14ac:dyDescent="0.2">
      <c r="A62" s="175" t="s">
        <v>35</v>
      </c>
      <c r="B62" s="175">
        <f>'将来負担比率（分子）の構造'!I$45</f>
        <v>356</v>
      </c>
      <c r="C62" s="175"/>
      <c r="D62" s="175"/>
      <c r="E62" s="175">
        <f>'将来負担比率（分子）の構造'!J$45</f>
        <v>225</v>
      </c>
      <c r="F62" s="175"/>
      <c r="G62" s="175"/>
      <c r="H62" s="175">
        <f>'将来負担比率（分子）の構造'!K$45</f>
        <v>222</v>
      </c>
      <c r="I62" s="175"/>
      <c r="J62" s="175"/>
      <c r="K62" s="175">
        <f>'将来負担比率（分子）の構造'!L$45</f>
        <v>207</v>
      </c>
      <c r="L62" s="175"/>
      <c r="M62" s="175"/>
      <c r="N62" s="175">
        <f>'将来負担比率（分子）の構造'!M$45</f>
        <v>218</v>
      </c>
      <c r="O62" s="175"/>
      <c r="P62" s="175"/>
    </row>
    <row r="63" spans="1:16" x14ac:dyDescent="0.2">
      <c r="A63" s="175" t="s">
        <v>34</v>
      </c>
      <c r="B63" s="175">
        <f>'将来負担比率（分子）の構造'!I$44</f>
        <v>259</v>
      </c>
      <c r="C63" s="175"/>
      <c r="D63" s="175"/>
      <c r="E63" s="175">
        <f>'将来負担比率（分子）の構造'!J$44</f>
        <v>319</v>
      </c>
      <c r="F63" s="175"/>
      <c r="G63" s="175"/>
      <c r="H63" s="175">
        <f>'将来負担比率（分子）の構造'!K$44</f>
        <v>407</v>
      </c>
      <c r="I63" s="175"/>
      <c r="J63" s="175"/>
      <c r="K63" s="175">
        <f>'将来負担比率（分子）の構造'!L$44</f>
        <v>384</v>
      </c>
      <c r="L63" s="175"/>
      <c r="M63" s="175"/>
      <c r="N63" s="175">
        <f>'将来負担比率（分子）の構造'!M$44</f>
        <v>355</v>
      </c>
      <c r="O63" s="175"/>
      <c r="P63" s="175"/>
    </row>
    <row r="64" spans="1:16" x14ac:dyDescent="0.2">
      <c r="A64" s="175" t="s">
        <v>33</v>
      </c>
      <c r="B64" s="175">
        <f>'将来負担比率（分子）の構造'!I$43</f>
        <v>845</v>
      </c>
      <c r="C64" s="175"/>
      <c r="D64" s="175"/>
      <c r="E64" s="175">
        <f>'将来負担比率（分子）の構造'!J$43</f>
        <v>705</v>
      </c>
      <c r="F64" s="175"/>
      <c r="G64" s="175"/>
      <c r="H64" s="175">
        <f>'将来負担比率（分子）の構造'!K$43</f>
        <v>654</v>
      </c>
      <c r="I64" s="175"/>
      <c r="J64" s="175"/>
      <c r="K64" s="175">
        <f>'将来負担比率（分子）の構造'!L$43</f>
        <v>551</v>
      </c>
      <c r="L64" s="175"/>
      <c r="M64" s="175"/>
      <c r="N64" s="175">
        <f>'将来負担比率（分子）の構造'!M$43</f>
        <v>463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1968</v>
      </c>
      <c r="C66" s="175"/>
      <c r="D66" s="175"/>
      <c r="E66" s="175">
        <f>'将来負担比率（分子）の構造'!J$41</f>
        <v>1768</v>
      </c>
      <c r="F66" s="175"/>
      <c r="G66" s="175"/>
      <c r="H66" s="175">
        <f>'将来負担比率（分子）の構造'!K$41</f>
        <v>1566</v>
      </c>
      <c r="I66" s="175"/>
      <c r="J66" s="175"/>
      <c r="K66" s="175">
        <f>'将来負担比率（分子）の構造'!L$41</f>
        <v>1374</v>
      </c>
      <c r="L66" s="175"/>
      <c r="M66" s="175"/>
      <c r="N66" s="175">
        <f>'将来負担比率（分子）の構造'!M$41</f>
        <v>1195</v>
      </c>
      <c r="O66" s="175"/>
      <c r="P66" s="175"/>
    </row>
    <row r="67" spans="1:16" x14ac:dyDescent="0.2">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1970</v>
      </c>
      <c r="C72" s="179">
        <f>基金残高に係る経年分析!G55</f>
        <v>2871</v>
      </c>
      <c r="D72" s="179">
        <f>基金残高に係る経年分析!H55</f>
        <v>3803</v>
      </c>
    </row>
    <row r="73" spans="1:16" x14ac:dyDescent="0.2">
      <c r="A73" s="178" t="s">
        <v>76</v>
      </c>
      <c r="B73" s="179">
        <f>基金残高に係る経年分析!F56</f>
        <v>447</v>
      </c>
      <c r="C73" s="179">
        <f>基金残高に係る経年分析!G56</f>
        <v>447</v>
      </c>
      <c r="D73" s="179">
        <f>基金残高に係る経年分析!H56</f>
        <v>447</v>
      </c>
    </row>
    <row r="74" spans="1:16" x14ac:dyDescent="0.2">
      <c r="A74" s="178" t="s">
        <v>77</v>
      </c>
      <c r="B74" s="179">
        <f>基金残高に係る経年分析!F57</f>
        <v>1071</v>
      </c>
      <c r="C74" s="179">
        <f>基金残高に係る経年分析!G57</f>
        <v>1579</v>
      </c>
      <c r="D74" s="179">
        <f>基金残高に係る経年分析!H57</f>
        <v>1600</v>
      </c>
    </row>
  </sheetData>
  <sheetProtection algorithmName="SHA-512" hashValue="jdWvU134lsQEQQF8qTvL6aka2vbgBS7e6/HD0Bul618Btx+IkJlzCHNia3YOVGRYk4qMY5zjD1jodjRijlSkPA==" saltValue="9YkPuQYjykxyJCPvf3q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2025-03-06T01:20:38Z</cp:lastPrinted>
  <dcterms:created xsi:type="dcterms:W3CDTF">2025-02-19T01:03:52Z</dcterms:created>
  <dcterms:modified xsi:type="dcterms:W3CDTF">2025-03-19T04:33:49Z</dcterms:modified>
  <cp:category/>
</cp:coreProperties>
</file>