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34_会津美里町○\"/>
    </mc:Choice>
  </mc:AlternateContent>
  <bookViews>
    <workbookView xWindow="-108" yWindow="-108" windowWidth="23256" windowHeight="125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4" i="12" l="1"/>
  <c r="AA33" i="12"/>
  <c r="AA32" i="12"/>
  <c r="AA31" i="12"/>
  <c r="AA30" i="12"/>
  <c r="AA29" i="12"/>
  <c r="AA28" i="12"/>
  <c r="AA7" i="12" l="1"/>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W35" i="10"/>
  <c r="BW36" i="10" s="1"/>
  <c r="C35" i="10"/>
  <c r="BW34" i="10"/>
  <c r="C34" i="10"/>
  <c r="BW37" i="10" l="1"/>
  <c r="BW38" i="10" s="1"/>
  <c r="BW39" i="10" s="1"/>
  <c r="BW40" i="10" s="1"/>
  <c r="BW41" i="10" s="1"/>
  <c r="BW42" i="10" s="1"/>
  <c r="CO34" i="10"/>
  <c r="CO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<sst xmlns="http://schemas.openxmlformats.org/spreadsheetml/2006/main" count="1074" uniqueCount="562">
  <si>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</si>
  <si>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</si>
  <si>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</si>
  <si>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</si>
  <si>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</si>
  <si>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</si>
  <si>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</si>
  <si>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</si>
  <si>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</si>
  <si>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</si>
  <si>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</si>
  <si>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</si>
  <si>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</si>
  <si>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</si>
  <si>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</si>
  <si>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</si>
  <si>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</si>
  <si>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</si>
  <si>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</si>
  <si>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</si>
  <si>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</si>
  <si>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</si>
  <si>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</si>
  <si>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</si>
  <si>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</si>
  <si>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</si>
  <si>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</si>
  <si>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</si>
  <si>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</si>
  <si>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</si>
  <si>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</si>
  <si>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</si>
  <si>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</si>
  <si>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</si>
  <si>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</si>
  <si>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</si>
  <si>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</si>
  <si>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</si>
  <si>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</si>
  <si>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</si>
  <si>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</si>
  <si>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</si>
  <si>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</si>
  <si>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</si>
  <si>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</si>
  <si>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</si>
  <si>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</si>
  <si>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</si>
  <si>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</si>
  <si>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</si>
  <si>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</si>
  <si>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</si>
  <si>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</si>
  <si>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</si>
  <si>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</si>
  <si>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</si>
  <si>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</si>
  <si>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</si>
  <si>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</si>
  <si>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</si>
  <si>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</si>
  <si>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</si>
  <si>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</si>
  <si>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</si>
  <si>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</si>
  <si>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</si>
  <si>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</si>
  <si>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</si>
  <si>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</si>
  <si>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</si>
  <si>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</si>
  <si>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</si>
  <si>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</si>
  <si>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</si>
  <si>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</si>
  <si>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</si>
  <si>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</si>
  <si>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</si>
  <si>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</si>
  <si>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</si>
  <si>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</si>
  <si>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</si>
  <si>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</si>
  <si>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</si>
  <si>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</si>
  <si>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</si>
  <si>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</si>
  <si>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</si>
  <si>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</si>
  <si>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</si>
  <si>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</si>
  <si>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</si>
  <si>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</si>
  <si>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</si>
  <si>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</si>
  <si>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</si>
  <si>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</si>
  <si>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</si>
  <si>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</si>
  <si>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</si>
  <si>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</si>
  <si>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</si>
  <si>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</si>
  <si>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</si>
  <si>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</si>
  <si>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</si>
  <si>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</si>
  <si>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</si>
  <si>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</si>
  <si>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</si>
  <si>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</si>
  <si>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</si>
  <si>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</si>
  <si>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</si>
  <si>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</si>
  <si>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</si>
  <si>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</si>
  <si>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</si>
  <si>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</si>
  <si>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</si>
  <si>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</si>
  <si>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</si>
  <si>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</si>
  <si>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</si>
  <si>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</si>
  <si>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</si>
  <si>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</si>
  <si>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</si>
  <si>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</si>
  <si>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</si>
  <si>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</si>
  <si>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</si>
  <si>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</si>
  <si>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</si>
  <si>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</si>
  <si>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</si>
  <si>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</si>
  <si>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</si>
  <si>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</si>
  <si>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</si>
  <si>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</si>
  <si>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</si>
  <si>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</si>
  <si>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</si>
  <si>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</si>
  <si>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</si>
  <si>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</si>
  <si>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</si>
  <si>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</si>
  <si>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</si>
  <si>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</si>
  <si>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</si>
  <si>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</si>
  <si>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</si>
  <si>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</si>
  <si>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</si>
  <si>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</si>
  <si>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</si>
  <si>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</si>
  <si>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</si>
  <si>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</si>
  <si>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</si>
  <si>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</si>
  <si>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</si>
  <si>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</si>
  <si>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</si>
  <si>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</si>
  <si>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</si>
  <si>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</si>
  <si>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</si>
  <si>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</si>
  <si>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</si>
  <si>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</si>
  <si>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</si>
  <si>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</si>
  <si>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</si>
  <si>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</si>
  <si>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</si>
  <si>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</si>
  <si>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</si>
  <si>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</si>
  <si>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</si>
  <si>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</si>
  <si>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</si>
  <si>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</si>
  <si>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</si>
  <si>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</si>
  <si>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</si>
  <si>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</si>
  <si>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</si>
  <si>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</si>
  <si>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</si>
  <si>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</si>
  <si>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</si>
  <si>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</si>
  <si>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</si>
  <si>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</si>
  <si>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</si>
  <si>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</si>
  <si>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</si>
  <si>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</si>
  <si>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</si>
  <si>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福島県会津美里町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</si>
  <si>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</si>
  <si>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</si>
  <si>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</si>
  <si>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</si>
  <si>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</si>
  <si>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</si>
  <si>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</si>
  <si>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</si>
  <si>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</si>
  <si>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</si>
  <si>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</si>
  <si>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</si>
  <si>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</si>
  <si>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</si>
  <si>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</si>
  <si>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</si>
  <si>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</si>
  <si>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</si>
  <si>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</si>
  <si>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</si>
  <si>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</si>
  <si>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</si>
  <si>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</si>
  <si>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</si>
  <si>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</si>
  <si>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</si>
  <si>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</si>
  <si>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</si>
  <si>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</si>
  <si>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</si>
  <si>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</si>
  <si>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</si>
  <si>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</si>
  <si>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</si>
  <si>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</si>
  <si>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</si>
  <si>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</si>
  <si>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</si>
  <si>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</si>
  <si>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</si>
  <si>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</si>
  <si>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</si>
  <si>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</si>
  <si>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</si>
  <si>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</si>
  <si>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</si>
  <si>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</si>
  <si>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</si>
  <si>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</si>
  <si>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</si>
  <si>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</si>
  <si>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</si>
  <si>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</si>
  <si>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</si>
  <si>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</si>
  <si>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</si>
  <si>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</si>
  <si>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</si>
  <si>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</si>
  <si>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</si>
  <si>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</si>
  <si>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</si>
  <si>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</si>
  <si>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</si>
  <si>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</si>
  <si>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</si>
  <si>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</si>
  <si>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</si>
  <si>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</si>
  <si>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</si>
  <si>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</si>
  <si>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</si>
  <si>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</si>
  <si>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</si>
  <si>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</si>
  <si>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</si>
  <si>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</si>
  <si>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</si>
  <si>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</si>
  <si>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</si>
  <si>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</si>
  <si>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</si>
  <si>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</si>
  <si>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</si>
  <si>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</si>
  <si>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</si>
  <si>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</si>
  <si>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</si>
  <si>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</si>
  <si>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</si>
  <si>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</si>
  <si>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</si>
  <si>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</si>
  <si>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</si>
  <si>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</si>
  <si>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</si>
  <si>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</si>
  <si>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</si>
  <si>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</si>
  <si>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</si>
  <si>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</si>
  <si>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</si>
  <si>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</si>
  <si>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</si>
  <si>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</si>
  <si>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</si>
  <si>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</si>
  <si>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</si>
  <si>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</si>
  <si>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</si>
  <si>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</si>
  <si>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</si>
  <si>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</si>
  <si>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</si>
  <si>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</si>
  <si>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</si>
  <si>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</si>
  <si>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</si>
  <si>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</si>
  <si>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</si>
  <si>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</si>
  <si>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</si>
  <si>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</si>
  <si>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</si>
  <si>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</si>
  <si>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</si>
  <si>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</si>
  <si>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</si>
  <si>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</si>
  <si>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</si>
  <si>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</si>
  <si>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</si>
  <si>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</si>
  <si>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</si>
  <si>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</si>
  <si>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</si>
  <si>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</si>
  <si>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</si>
  <si>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</si>
  <si>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</si>
  <si>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</si>
  <si>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</si>
  <si>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</si>
  <si>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</si>
  <si>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</si>
  <si>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</si>
  <si>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</si>
  <si>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</si>
  <si>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</si>
  <si>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</si>
  <si>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福島県会津美里町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</si>
  <si>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</si>
  <si>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</si>
  <si>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</si>
  <si>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</si>
  <si>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</si>
  <si>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</si>
  <si>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</si>
  <si>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</si>
  <si>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</si>
  <si>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</si>
  <si>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</si>
  <si>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</si>
  <si>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</si>
  <si>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</si>
  <si>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</si>
  <si>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</si>
  <si>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</si>
  <si>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</si>
  <si>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</si>
  <si>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</si>
  <si>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</si>
  <si>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</si>
  <si>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</si>
  <si>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</si>
  <si>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</si>
  <si>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</si>
  <si>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</si>
  <si>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</si>
  <si>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</si>
  <si>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</si>
  <si>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</si>
  <si>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</si>
  <si>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</si>
  <si>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</si>
  <si>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</si>
  <si>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</si>
  <si>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</si>
  <si>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</si>
  <si>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</si>
  <si>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住宅用地造成事業特別会計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</si>
  <si>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</si>
  <si>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</si>
  <si>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</si>
  <si>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</si>
  <si>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</si>
  <si>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</si>
  <si>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</si>
  <si>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</si>
  <si>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</si>
  <si>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</si>
  <si>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</si>
  <si>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</si>
  <si>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</si>
  <si>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</si>
  <si>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</si>
  <si>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</si>
  <si>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</si>
  <si>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</si>
  <si>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</si>
  <si>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</si>
  <si>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</si>
  <si>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</si>
  <si>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</si>
  <si>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</si>
  <si>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</si>
  <si>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</si>
  <si>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</si>
  <si>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</si>
  <si>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</si>
  <si>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</si>
  <si>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</si>
  <si>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</si>
  <si>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</si>
  <si>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</si>
  <si>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</si>
  <si>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</si>
  <si>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</si>
  <si>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</si>
  <si>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</si>
  <si>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</si>
  <si>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</si>
  <si>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</si>
  <si>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</si>
  <si>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</si>
  <si>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</si>
  <si>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</si>
  <si>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</si>
  <si>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</si>
  <si>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</si>
  <si>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</si>
  <si>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</si>
  <si>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</si>
  <si>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</si>
  <si>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</si>
  <si>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</si>
  <si>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</si>
  <si>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</si>
  <si>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</si>
  <si>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</si>
  <si>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</si>
  <si>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</si>
  <si>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</si>
  <si>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</si>
  <si>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</si>
  <si>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</si>
  <si>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</si>
  <si>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</si>
  <si>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</si>
  <si>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</si>
  <si>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</si>
  <si>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</si>
  <si>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</si>
  <si>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</si>
  <si>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</si>
  <si>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</si>
  <si>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</si>
  <si>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</si>
  <si>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</si>
  <si>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</si>
  <si>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</si>
  <si>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</si>
  <si>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</si>
  <si>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</si>
  <si>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</si>
  <si>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</si>
  <si>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</si>
  <si>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</si>
  <si>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</si>
  <si>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</si>
  <si>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</si>
  <si>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</si>
  <si>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</si>
  <si>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</si>
  <si>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</si>
  <si>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</si>
  <si>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</si>
  <si>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</si>
  <si>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</si>
  <si>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</si>
  <si>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</si>
  <si>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</si>
  <si>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</si>
  <si>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</si>
  <si>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</si>
  <si>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</si>
  <si>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</si>
  <si>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</si>
  <si>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</si>
  <si>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</si>
  <si>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</si>
  <si>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</si>
  <si>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</si>
  <si>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</si>
  <si>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</si>
  <si>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</si>
  <si>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</si>
  <si>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</si>
  <si>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</si>
  <si>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</si>
  <si>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</si>
  <si>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</si>
  <si>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</si>
  <si>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</si>
  <si>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</si>
  <si>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</si>
  <si>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</si>
  <si>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</si>
  <si>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</si>
  <si>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</si>
  <si>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</si>
  <si>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</si>
  <si>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</si>
  <si>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</si>
  <si>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</si>
  <si>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</si>
  <si>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</si>
  <si>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</si>
  <si>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</si>
  <si>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</si>
  <si>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介護保険特別会計</t>
  </si>
  <si>
    <t>国民健康保険特別会計</t>
  </si>
  <si>
    <t>下水道事業会計</t>
  </si>
  <si>
    <t>後期高齢者医療特別会計</t>
  </si>
  <si>
    <t>住宅用地造成事業特別会計</t>
  </si>
  <si>
    <t>工業団地造成事業特別会計</t>
  </si>
  <si>
    <t>その他会計（赤字）</t>
  </si>
  <si>
    <t>その他会計（黒字）</t>
  </si>
  <si>
    <t>R01</t>
    <phoneticPr fontId="5"/>
  </si>
  <si>
    <t>R02</t>
    <phoneticPr fontId="5"/>
  </si>
  <si>
    <t>R03</t>
    <phoneticPr fontId="5"/>
  </si>
  <si>
    <t>R04</t>
    <phoneticPr fontId="5"/>
  </si>
  <si>
    <t>R05</t>
    <phoneticPr fontId="5"/>
  </si>
  <si>
    <t>会津美里振興公社</t>
  </si>
  <si>
    <t>米夢の郷</t>
  </si>
  <si>
    <t>会津若松地方広域市町村圏整備組合一般会計</t>
    <rPh sb="0" eb="4">
      <t>アイヅワカマツ</t>
    </rPh>
    <rPh sb="4" eb="6">
      <t>チホウ</t>
    </rPh>
    <rPh sb="6" eb="8">
      <t>コウイキ</t>
    </rPh>
    <rPh sb="8" eb="9">
      <t>シ</t>
    </rPh>
    <rPh sb="9" eb="11">
      <t>チョウソン</t>
    </rPh>
    <rPh sb="11" eb="12">
      <t>ケン</t>
    </rPh>
    <rPh sb="12" eb="14">
      <t>セイビ</t>
    </rPh>
    <rPh sb="14" eb="16">
      <t>クミアイ</t>
    </rPh>
    <rPh sb="16" eb="18">
      <t>イッパン</t>
    </rPh>
    <rPh sb="18" eb="20">
      <t>カイケイ</t>
    </rPh>
    <phoneticPr fontId="10"/>
  </si>
  <si>
    <t>会津若松地方広域市町村圏整備組合水道用水供給事業会計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6" eb="18">
      <t>スイドウ</t>
    </rPh>
    <rPh sb="18" eb="20">
      <t>ヨウスイ</t>
    </rPh>
    <rPh sb="20" eb="22">
      <t>キョウキュウ</t>
    </rPh>
    <rPh sb="22" eb="24">
      <t>ジギョウ</t>
    </rPh>
    <rPh sb="24" eb="26">
      <t>カイケイ</t>
    </rPh>
    <phoneticPr fontId="10"/>
  </si>
  <si>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10"/>
  </si>
  <si>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0"/>
  </si>
  <si>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0"/>
  </si>
  <si>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0"/>
  </si>
  <si>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0"/>
  </si>
  <si>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1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</si>
  <si>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0"/>
  </si>
  <si>
    <t>公共施設等整備再生基金</t>
  </si>
  <si>
    <t>ふれあい福祉基金</t>
  </si>
  <si>
    <t>ふるさと振興基金</t>
  </si>
  <si>
    <t>国営会津宮川土地改良事業基金</t>
  </si>
  <si>
    <t>過疎地域持続的発展基金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</si>
</sst>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74568</c:v>
                </c:pt>
                <c:pt idx="3">
                  <c:v>73693</c:v>
                </c:pt>
                <c:pt idx="4">
                  <c:v>79401</c:v>
                </c:pt>
              </c:numCache>
            </c:numRef>
          </c:val>
          <c:smooth val="0"/>
          <c:extLst>
            <c:ext xmlns:c16="http://schemas.microsoft.com/office/drawing/2014/chart" uri="{C3380CC4-5D6E-409C-BE32-E72D297353CC}">
              <c16:uniqueId val="{00000000-82EB-4B6B-AF6E-DA0963D164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83741</c:v>
                </c:pt>
                <c:pt idx="1">
                  <c:v>106173</c:v>
                </c:pt>
                <c:pt idx="2">
                  <c:v>105182</c:v>
                </c:pt>
                <c:pt idx="3">
                  <c:v>92170</c:v>
                </c:pt>
                <c:pt idx="4">
                  <c:v>86709</c:v>
                </c:pt>
              </c:numCache>
            </c:numRef>
          </c:val>
          <c:smooth val="0"/>
          <c:extLst>
            <c:ext xmlns:c16="http://schemas.microsoft.com/office/drawing/2014/chart" uri="{C3380CC4-5D6E-409C-BE32-E72D297353CC}">
              <c16:uniqueId val="{00000001-82EB-4B6B-AF6E-DA0963D164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4.95</c:v>
                </c:pt>
                <c:pt idx="1">
                  <c:v>5.58</c:v>
                </c:pt>
                <c:pt idx="2">
                  <c:v>5.54</c:v>
                </c:pt>
                <c:pt idx="3">
                  <c:v>7.7</c:v>
                </c:pt>
                <c:pt idx="4">
                  <c:v>10</c:v>
                </c:pt>
              </c:numCache>
            </c:numRef>
          </c:val>
          <c:extLst>
            <c:ext xmlns:c16="http://schemas.microsoft.com/office/drawing/2014/chart" uri="{C3380CC4-5D6E-409C-BE32-E72D297353CC}">
              <c16:uniqueId val="{00000000-A960-438D-8BD6-4591D666F2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53.02</c:v>
                </c:pt>
                <c:pt idx="1">
                  <c:v>59.33</c:v>
                </c:pt>
                <c:pt idx="2">
                  <c:v>67.3</c:v>
                </c:pt>
                <c:pt idx="3">
                  <c:v>68.989999999999995</c:v>
                </c:pt>
                <c:pt idx="4">
                  <c:v>64.08</c:v>
                </c:pt>
              </c:numCache>
            </c:numRef>
          </c:val>
          <c:extLst>
            <c:ext xmlns:c16="http://schemas.microsoft.com/office/drawing/2014/chart" uri="{C3380CC4-5D6E-409C-BE32-E72D297353CC}">
              <c16:uniqueId val="{00000001-A960-438D-8BD6-4591D666F2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c:v>
                </c:pt>
                <c:pt idx="1">
                  <c:v>8.52</c:v>
                </c:pt>
                <c:pt idx="2">
                  <c:v>9.7100000000000009</c:v>
                </c:pt>
                <c:pt idx="3">
                  <c:v>15.57</c:v>
                </c:pt>
                <c:pt idx="4">
                  <c:v>3.73</c:v>
                </c:pt>
              </c:numCache>
            </c:numRef>
          </c:val>
          <c:smooth val="0"/>
          <c:extLst>
            <c:ext xmlns:c16="http://schemas.microsoft.com/office/drawing/2014/chart" uri="{C3380CC4-5D6E-409C-BE32-E72D297353CC}">
              <c16:uniqueId val="{00000002-A960-438D-8BD6-4591D666F2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1B-422E-8FBA-98BEA795B2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1B-422E-8FBA-98BEA795B297}"/>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0.56999999999999995</c:v>
                </c:pt>
                <c:pt idx="2">
                  <c:v>#N/A</c:v>
                </c:pt>
                <c:pt idx="3">
                  <c:v>0.14000000000000001</c:v>
                </c:pt>
                <c:pt idx="4">
                  <c:v>#N/A</c:v>
                </c:pt>
                <c:pt idx="5">
                  <c:v>0.13</c:v>
                </c:pt>
                <c:pt idx="6">
                  <c:v>#N/A</c:v>
                </c:pt>
                <c:pt idx="7">
                  <c:v>0.04</c:v>
                </c:pt>
                <c:pt idx="8">
                  <c:v>#N/A</c:v>
                </c:pt>
                <c:pt idx="9">
                  <c:v>0</c:v>
                </c:pt>
              </c:numCache>
            </c:numRef>
          </c:val>
          <c:extLst>
            <c:ext xmlns:c16="http://schemas.microsoft.com/office/drawing/2014/chart" uri="{C3380CC4-5D6E-409C-BE32-E72D297353CC}">
              <c16:uniqueId val="{00000002-3B1B-422E-8FBA-98BEA795B297}"/>
            </c:ext>
          </c:extLst>
        </c:ser>
        <c:ser>
          <c:idx val="3"/>
          <c:order val="3"/>
          <c:tx>
            <c:strRef>
              <c:f>データシート!$A$30</c:f>
              <c:strCache>
                <c:ptCount val="1"/>
                <c:pt idx="0">
                  <c:v>住宅用地造成事業特別会計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0.14000000000000001</c:v>
                </c:pt>
                <c:pt idx="4">
                  <c:v>#N/A</c:v>
                </c:pt>
                <c:pt idx="5">
                  <c:v>0.09</c:v>
                </c:pt>
                <c:pt idx="6">
                  <c:v>#N/A</c:v>
                </c:pt>
                <c:pt idx="7">
                  <c:v>0.02</c:v>
                </c:pt>
                <c:pt idx="8">
                  <c:v>#N/A</c:v>
                </c:pt>
                <c:pt idx="9">
                  <c:v>0</c:v>
                </c:pt>
              </c:numCache>
            </c:numRef>
          </c:val>
          <c:extLst>
            <c:ext xmlns:c16="http://schemas.microsoft.com/office/drawing/2014/chart" uri="{C3380CC4-5D6E-409C-BE32-E72D297353CC}">
              <c16:uniqueId val="{00000003-3B1B-422E-8FBA-98BEA795B29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3B1B-422E-8FBA-98BEA795B29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0.55000000000000004</c:v>
                </c:pt>
                <c:pt idx="4">
                  <c:v>#N/A</c:v>
                </c:pt>
                <c:pt idx="5">
                  <c:v>0.68</c:v>
                </c:pt>
                <c:pt idx="6">
                  <c:v>#N/A</c:v>
                </c:pt>
                <c:pt idx="7">
                  <c:v>1.27</c:v>
                </c:pt>
                <c:pt idx="8">
                  <c:v>#N/A</c:v>
                </c:pt>
                <c:pt idx="9">
                  <c:v>1.29</c:v>
                </c:pt>
              </c:numCache>
            </c:numRef>
          </c:val>
          <c:extLst>
            <c:ext xmlns:c16="http://schemas.microsoft.com/office/drawing/2014/chart" uri="{C3380CC4-5D6E-409C-BE32-E72D297353CC}">
              <c16:uniqueId val="{00000005-3B1B-422E-8FBA-98BEA795B29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2.48</c:v>
                </c:pt>
                <c:pt idx="2">
                  <c:v>#N/A</c:v>
                </c:pt>
                <c:pt idx="3">
                  <c:v>2.69</c:v>
                </c:pt>
                <c:pt idx="4">
                  <c:v>#N/A</c:v>
                </c:pt>
                <c:pt idx="5">
                  <c:v>2.06</c:v>
                </c:pt>
                <c:pt idx="6">
                  <c:v>#N/A</c:v>
                </c:pt>
                <c:pt idx="7">
                  <c:v>1.53</c:v>
                </c:pt>
                <c:pt idx="8">
                  <c:v>#N/A</c:v>
                </c:pt>
                <c:pt idx="9">
                  <c:v>1.35</c:v>
                </c:pt>
              </c:numCache>
            </c:numRef>
          </c:val>
          <c:extLst>
            <c:ext xmlns:c16="http://schemas.microsoft.com/office/drawing/2014/chart" uri="{C3380CC4-5D6E-409C-BE32-E72D297353CC}">
              <c16:uniqueId val="{00000006-3B1B-422E-8FBA-98BEA795B29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2.34</c:v>
                </c:pt>
                <c:pt idx="2">
                  <c:v>#N/A</c:v>
                </c:pt>
                <c:pt idx="3">
                  <c:v>2.72</c:v>
                </c:pt>
                <c:pt idx="4">
                  <c:v>#N/A</c:v>
                </c:pt>
                <c:pt idx="5">
                  <c:v>3.52</c:v>
                </c:pt>
                <c:pt idx="6">
                  <c:v>#N/A</c:v>
                </c:pt>
                <c:pt idx="7">
                  <c:v>5.39</c:v>
                </c:pt>
                <c:pt idx="8">
                  <c:v>#N/A</c:v>
                </c:pt>
                <c:pt idx="9">
                  <c:v>4.6100000000000003</c:v>
                </c:pt>
              </c:numCache>
            </c:numRef>
          </c:val>
          <c:extLst>
            <c:ext xmlns:c16="http://schemas.microsoft.com/office/drawing/2014/chart" uri="{C3380CC4-5D6E-409C-BE32-E72D297353CC}">
              <c16:uniqueId val="{00000007-3B1B-422E-8FBA-98BEA795B2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4.78</c:v>
                </c:pt>
                <c:pt idx="2">
                  <c:v>#N/A</c:v>
                </c:pt>
                <c:pt idx="3">
                  <c:v>5.51</c:v>
                </c:pt>
                <c:pt idx="4">
                  <c:v>#N/A</c:v>
                </c:pt>
                <c:pt idx="5">
                  <c:v>6.59</c:v>
                </c:pt>
                <c:pt idx="6">
                  <c:v>#N/A</c:v>
                </c:pt>
                <c:pt idx="7">
                  <c:v>7.6</c:v>
                </c:pt>
                <c:pt idx="8">
                  <c:v>#N/A</c:v>
                </c:pt>
                <c:pt idx="9">
                  <c:v>8.02</c:v>
                </c:pt>
              </c:numCache>
            </c:numRef>
          </c:val>
          <c:extLst>
            <c:ext xmlns:c16="http://schemas.microsoft.com/office/drawing/2014/chart" uri="{C3380CC4-5D6E-409C-BE32-E72D297353CC}">
              <c16:uniqueId val="{00000008-3B1B-422E-8FBA-98BEA795B2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4.9400000000000004</c:v>
                </c:pt>
                <c:pt idx="2">
                  <c:v>#N/A</c:v>
                </c:pt>
                <c:pt idx="3">
                  <c:v>5.57</c:v>
                </c:pt>
                <c:pt idx="4">
                  <c:v>#N/A</c:v>
                </c:pt>
                <c:pt idx="5">
                  <c:v>5.54</c:v>
                </c:pt>
                <c:pt idx="6">
                  <c:v>#N/A</c:v>
                </c:pt>
                <c:pt idx="7">
                  <c:v>7.7</c:v>
                </c:pt>
                <c:pt idx="8">
                  <c:v>#N/A</c:v>
                </c:pt>
                <c:pt idx="9">
                  <c:v>9.99</c:v>
                </c:pt>
              </c:numCache>
            </c:numRef>
          </c:val>
          <c:extLst>
            <c:ext xmlns:c16="http://schemas.microsoft.com/office/drawing/2014/chart" uri="{C3380CC4-5D6E-409C-BE32-E72D297353CC}">
              <c16:uniqueId val="{00000009-3B1B-422E-8FBA-98BEA795B2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1152</c:v>
                </c:pt>
                <c:pt idx="5">
                  <c:v>1146</c:v>
                </c:pt>
                <c:pt idx="8">
                  <c:v>1081</c:v>
                </c:pt>
                <c:pt idx="11">
                  <c:v>1103</c:v>
                </c:pt>
                <c:pt idx="14">
                  <c:v>1085</c:v>
                </c:pt>
              </c:numCache>
            </c:numRef>
          </c:val>
          <c:extLst>
            <c:ext xmlns:c16="http://schemas.microsoft.com/office/drawing/2014/chart" uri="{C3380CC4-5D6E-409C-BE32-E72D297353CC}">
              <c16:uniqueId val="{00000000-44CF-409F-A206-52E6594124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CF-409F-A206-52E6594124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4</c:v>
                </c:pt>
                <c:pt idx="6">
                  <c:v>3</c:v>
                </c:pt>
                <c:pt idx="9">
                  <c:v>3</c:v>
                </c:pt>
                <c:pt idx="12">
                  <c:v>1</c:v>
                </c:pt>
              </c:numCache>
            </c:numRef>
          </c:val>
          <c:extLst>
            <c:ext xmlns:c16="http://schemas.microsoft.com/office/drawing/2014/chart" uri="{C3380CC4-5D6E-409C-BE32-E72D297353CC}">
              <c16:uniqueId val="{00000002-44CF-409F-A206-52E6594124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11</c:v>
                </c:pt>
                <c:pt idx="6">
                  <c:v>12</c:v>
                </c:pt>
                <c:pt idx="9">
                  <c:v>12</c:v>
                </c:pt>
                <c:pt idx="12">
                  <c:v>13</c:v>
                </c:pt>
              </c:numCache>
            </c:numRef>
          </c:val>
          <c:extLst>
            <c:ext xmlns:c16="http://schemas.microsoft.com/office/drawing/2014/chart" uri="{C3380CC4-5D6E-409C-BE32-E72D297353CC}">
              <c16:uniqueId val="{00000003-44CF-409F-A206-52E6594124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275</c:v>
                </c:pt>
                <c:pt idx="3">
                  <c:v>245</c:v>
                </c:pt>
                <c:pt idx="6">
                  <c:v>211</c:v>
                </c:pt>
                <c:pt idx="9">
                  <c:v>206</c:v>
                </c:pt>
                <c:pt idx="12">
                  <c:v>205</c:v>
                </c:pt>
              </c:numCache>
            </c:numRef>
          </c:val>
          <c:extLst>
            <c:ext xmlns:c16="http://schemas.microsoft.com/office/drawing/2014/chart" uri="{C3380CC4-5D6E-409C-BE32-E72D297353CC}">
              <c16:uniqueId val="{00000004-44CF-409F-A206-52E6594124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CF-409F-A206-52E6594124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CF-409F-A206-52E6594124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1180</c:v>
                </c:pt>
                <c:pt idx="3">
                  <c:v>1193</c:v>
                </c:pt>
                <c:pt idx="6">
                  <c:v>1195</c:v>
                </c:pt>
                <c:pt idx="9">
                  <c:v>1165</c:v>
                </c:pt>
                <c:pt idx="12">
                  <c:v>1053</c:v>
                </c:pt>
              </c:numCache>
            </c:numRef>
          </c:val>
          <c:extLst>
            <c:ext xmlns:c16="http://schemas.microsoft.com/office/drawing/2014/chart" uri="{C3380CC4-5D6E-409C-BE32-E72D297353CC}">
              <c16:uniqueId val="{00000007-44CF-409F-A206-52E6594124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321</c:v>
                </c:pt>
                <c:pt idx="2">
                  <c:v>#N/A</c:v>
                </c:pt>
                <c:pt idx="3">
                  <c:v>#N/A</c:v>
                </c:pt>
                <c:pt idx="4">
                  <c:v>307</c:v>
                </c:pt>
                <c:pt idx="5">
                  <c:v>#N/A</c:v>
                </c:pt>
                <c:pt idx="6">
                  <c:v>#N/A</c:v>
                </c:pt>
                <c:pt idx="7">
                  <c:v>340</c:v>
                </c:pt>
                <c:pt idx="8">
                  <c:v>#N/A</c:v>
                </c:pt>
                <c:pt idx="9">
                  <c:v>#N/A</c:v>
                </c:pt>
                <c:pt idx="10">
                  <c:v>283</c:v>
                </c:pt>
                <c:pt idx="11">
                  <c:v>#N/A</c:v>
                </c:pt>
                <c:pt idx="12">
                  <c:v>#N/A</c:v>
                </c:pt>
                <c:pt idx="13">
                  <c:v>187</c:v>
                </c:pt>
                <c:pt idx="14">
                  <c:v>#N/A</c:v>
                </c:pt>
              </c:numCache>
            </c:numRef>
          </c:val>
          <c:smooth val="0"/>
          <c:extLst>
            <c:ext xmlns:c16="http://schemas.microsoft.com/office/drawing/2014/chart" uri="{C3380CC4-5D6E-409C-BE32-E72D297353CC}">
              <c16:uniqueId val="{00000008-44CF-409F-A206-52E6594124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11379</c:v>
                </c:pt>
                <c:pt idx="5">
                  <c:v>11362</c:v>
                </c:pt>
                <c:pt idx="8">
                  <c:v>11545</c:v>
                </c:pt>
                <c:pt idx="11">
                  <c:v>11288</c:v>
                </c:pt>
                <c:pt idx="14">
                  <c:v>11265</c:v>
                </c:pt>
              </c:numCache>
            </c:numRef>
          </c:val>
          <c:extLst>
            <c:ext xmlns:c16="http://schemas.microsoft.com/office/drawing/2014/chart" uri="{C3380CC4-5D6E-409C-BE32-E72D297353CC}">
              <c16:uniqueId val="{00000000-7BDE-4C5A-BBC1-EE498F056A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197</c:v>
                </c:pt>
                <c:pt idx="5">
                  <c:v>162</c:v>
                </c:pt>
                <c:pt idx="8">
                  <c:v>126</c:v>
                </c:pt>
                <c:pt idx="11">
                  <c:v>91</c:v>
                </c:pt>
                <c:pt idx="14">
                  <c:v>64</c:v>
                </c:pt>
              </c:numCache>
            </c:numRef>
          </c:val>
          <c:extLst>
            <c:ext xmlns:c16="http://schemas.microsoft.com/office/drawing/2014/chart" uri="{C3380CC4-5D6E-409C-BE32-E72D297353CC}">
              <c16:uniqueId val="{00000001-7BDE-4C5A-BBC1-EE498F056A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8998</c:v>
                </c:pt>
                <c:pt idx="5">
                  <c:v>9370</c:v>
                </c:pt>
                <c:pt idx="8">
                  <c:v>9935</c:v>
                </c:pt>
                <c:pt idx="11">
                  <c:v>9057</c:v>
                </c:pt>
                <c:pt idx="14">
                  <c:v>8947</c:v>
                </c:pt>
              </c:numCache>
            </c:numRef>
          </c:val>
          <c:extLst>
            <c:ext xmlns:c16="http://schemas.microsoft.com/office/drawing/2014/chart" uri="{C3380CC4-5D6E-409C-BE32-E72D297353CC}">
              <c16:uniqueId val="{00000002-7BDE-4C5A-BBC1-EE498F056A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DE-4C5A-BBC1-EE498F056A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DE-4C5A-BBC1-EE498F056A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DE-4C5A-BBC1-EE498F056A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1713</c:v>
                </c:pt>
                <c:pt idx="3">
                  <c:v>1630</c:v>
                </c:pt>
                <c:pt idx="6">
                  <c:v>1566</c:v>
                </c:pt>
                <c:pt idx="9">
                  <c:v>1525</c:v>
                </c:pt>
                <c:pt idx="12">
                  <c:v>1481</c:v>
                </c:pt>
              </c:numCache>
            </c:numRef>
          </c:val>
          <c:extLst>
            <c:ext xmlns:c16="http://schemas.microsoft.com/office/drawing/2014/chart" uri="{C3380CC4-5D6E-409C-BE32-E72D297353CC}">
              <c16:uniqueId val="{00000006-7BDE-4C5A-BBC1-EE498F056A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39</c:v>
                </c:pt>
                <c:pt idx="3">
                  <c:v>39</c:v>
                </c:pt>
                <c:pt idx="6">
                  <c:v>57</c:v>
                </c:pt>
                <c:pt idx="9">
                  <c:v>53</c:v>
                </c:pt>
                <c:pt idx="12">
                  <c:v>85</c:v>
                </c:pt>
              </c:numCache>
            </c:numRef>
          </c:val>
          <c:extLst>
            <c:ext xmlns:c16="http://schemas.microsoft.com/office/drawing/2014/chart" uri="{C3380CC4-5D6E-409C-BE32-E72D297353CC}">
              <c16:uniqueId val="{00000007-7BDE-4C5A-BBC1-EE498F056A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3687</c:v>
                </c:pt>
                <c:pt idx="3">
                  <c:v>2644</c:v>
                </c:pt>
                <c:pt idx="6">
                  <c:v>2802</c:v>
                </c:pt>
                <c:pt idx="9">
                  <c:v>2428</c:v>
                </c:pt>
                <c:pt idx="12">
                  <c:v>2248</c:v>
                </c:pt>
              </c:numCache>
            </c:numRef>
          </c:val>
          <c:extLst>
            <c:ext xmlns:c16="http://schemas.microsoft.com/office/drawing/2014/chart" uri="{C3380CC4-5D6E-409C-BE32-E72D297353CC}">
              <c16:uniqueId val="{00000008-7BDE-4C5A-BBC1-EE498F056A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170</c:v>
                </c:pt>
                <c:pt idx="3">
                  <c:v>8</c:v>
                </c:pt>
                <c:pt idx="6">
                  <c:v>5</c:v>
                </c:pt>
                <c:pt idx="9">
                  <c:v>2</c:v>
                </c:pt>
                <c:pt idx="12">
                  <c:v>1</c:v>
                </c:pt>
              </c:numCache>
            </c:numRef>
          </c:val>
          <c:extLst>
            <c:ext xmlns:c16="http://schemas.microsoft.com/office/drawing/2014/chart" uri="{C3380CC4-5D6E-409C-BE32-E72D297353CC}">
              <c16:uniqueId val="{00000009-7BDE-4C5A-BBC1-EE498F056A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11418</c:v>
                </c:pt>
                <c:pt idx="3">
                  <c:v>11615</c:v>
                </c:pt>
                <c:pt idx="6">
                  <c:v>12038</c:v>
                </c:pt>
                <c:pt idx="9">
                  <c:v>10867</c:v>
                </c:pt>
                <c:pt idx="12">
                  <c:v>10659</c:v>
                </c:pt>
              </c:numCache>
            </c:numRef>
          </c:val>
          <c:extLst>
            <c:ext xmlns:c16="http://schemas.microsoft.com/office/drawing/2014/chart" uri="{C3380CC4-5D6E-409C-BE32-E72D297353CC}">
              <c16:uniqueId val="{0000000A-7BDE-4C5A-BBC1-EE498F056A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DE-4C5A-BBC1-EE498F056A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5031</c:v>
                </c:pt>
                <c:pt idx="1">
                  <c:v>4958</c:v>
                </c:pt>
                <c:pt idx="2">
                  <c:v>4642</c:v>
                </c:pt>
              </c:numCache>
            </c:numRef>
          </c:val>
          <c:extLst>
            <c:ext xmlns:c16="http://schemas.microsoft.com/office/drawing/2014/chart" uri="{C3380CC4-5D6E-409C-BE32-E72D297353CC}">
              <c16:uniqueId val="{00000000-6202-4AE1-99C7-D05F66A87C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625</c:v>
                </c:pt>
                <c:pt idx="1">
                  <c:v>0</c:v>
                </c:pt>
                <c:pt idx="2">
                  <c:v>0</c:v>
                </c:pt>
              </c:numCache>
            </c:numRef>
          </c:val>
          <c:extLst>
            <c:ext xmlns:c16="http://schemas.microsoft.com/office/drawing/2014/chart" uri="{C3380CC4-5D6E-409C-BE32-E72D297353CC}">
              <c16:uniqueId val="{00000001-6202-4AE1-99C7-D05F66A87C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3869</c:v>
                </c:pt>
                <c:pt idx="1">
                  <c:v>3692</c:v>
                </c:pt>
                <c:pt idx="2">
                  <c:v>3741</c:v>
                </c:pt>
              </c:numCache>
            </c:numRef>
          </c:val>
          <c:extLst>
            <c:ext xmlns:c16="http://schemas.microsoft.com/office/drawing/2014/chart" uri="{C3380CC4-5D6E-409C-BE32-E72D297353CC}">
              <c16:uniqueId val="{00000002-6202-4AE1-99C7-D05F66A87C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18,471
276.33
12,929,196
12,045,994
724,346
7,243,896
10,658,587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自主財源に乏しいこともあり、</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と類似団体を下回っている。</a:t>
          </a:r>
        </a:p>
        <a:p>
          <a:r>
            <a:rPr kumimoji="1" lang="ja-JP" altLang="en-US" sz="1300">
              <a:latin typeface="ＭＳ Ｐゴシック" panose="020B0600070205080204" pitchFamily="50" charset="-128"/>
              <a:ea typeface="ＭＳ Ｐゴシック" panose="020B0600070205080204" pitchFamily="50" charset="-128"/>
            </a:rPr>
            <a:t>　適切な公共サービスの提供と安定した財政運営を図るために、経常経費をいかにして削減していくかが重要な課題である。</a:t>
          </a:r>
        </a:p>
        <a:p>
          <a:r>
            <a:rPr kumimoji="1" lang="ja-JP" altLang="en-US" sz="1300">
              <a:latin typeface="ＭＳ Ｐゴシック" panose="020B0600070205080204" pitchFamily="50" charset="-128"/>
              <a:ea typeface="ＭＳ Ｐゴシック" panose="020B0600070205080204" pitchFamily="50" charset="-128"/>
            </a:rPr>
            <a:t>　また、町税について、徴収基本方針に基づき徴収を行うとともに、引き続き福島県会津地域地方税滞納整理機構と相互連携を図りながら、収納率の向上に努める。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ポイントの増加となっており、類似団体の</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公共施設の適正化に引き続き取り組むとともに、「長期財政計画」を基本にさらなる行財政改革に取り組む。また、事務事業評価に基づき、施策や予算に評価結果を反映させることにより、効率的な事業展開を図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073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770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64</xdr:row>
      <xdr:rowOff>20066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70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116586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928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55643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町村合併により類似の公共施設を複数抱えていることに加え、施設の老朽化に伴う管理経費などにより、類似団体より</a:t>
          </a:r>
          <a:r>
            <a:rPr kumimoji="1" lang="en-US" altLang="ja-JP" sz="1300">
              <a:latin typeface="ＭＳ Ｐゴシック" panose="020B0600070205080204" pitchFamily="50" charset="-128"/>
              <a:ea typeface="ＭＳ Ｐゴシック" panose="020B0600070205080204" pitchFamily="50" charset="-128"/>
            </a:rPr>
            <a:t>12,056</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今後も、公共施設の適正化、事務事業の見直しなどにより経費の削減に努める。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170014</xdr:rowOff>
    </xdr:from>
    <xdr:to>
      <xdr:col>23</xdr:col>
      <xdr:colOff>133350</xdr:colOff>
      <xdr:row>86</xdr:row>
      <xdr:rowOff>43551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43264"/>
          <a:ext cx="838200" cy="4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38772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127651</xdr:rowOff>
    </xdr:from>
    <xdr:to>
      <xdr:col>19</xdr:col>
      <xdr:colOff>133350</xdr:colOff>
      <xdr:row>86</xdr:row>
      <xdr:rowOff>43551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00901"/>
          <a:ext cx="889000" cy="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100094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31637</xdr:rowOff>
    </xdr:from>
    <xdr:to>
      <xdr:col>15</xdr:col>
      <xdr:colOff>82550</xdr:colOff>
      <xdr:row>85</xdr:row>
      <xdr:rowOff>127651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04887"/>
          <a:ext cx="889000" cy="9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46527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74499</xdr:rowOff>
    </xdr:from>
    <xdr:to>
      <xdr:col>11</xdr:col>
      <xdr:colOff>31750</xdr:colOff>
      <xdr:row>85</xdr:row>
      <xdr:rowOff>31637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76299"/>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119214</xdr:rowOff>
    </xdr:from>
    <xdr:to>
      <xdr:col>23</xdr:col>
      <xdr:colOff>184150</xdr:colOff>
      <xdr:row>86</xdr:row>
      <xdr:rowOff>49364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91291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164201</xdr:rowOff>
    </xdr:from>
    <xdr:to>
      <xdr:col>19</xdr:col>
      <xdr:colOff>184150</xdr:colOff>
      <xdr:row>86</xdr:row>
      <xdr:rowOff>94351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79128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76851</xdr:rowOff>
    </xdr:from>
    <xdr:to>
      <xdr:col>15</xdr:col>
      <xdr:colOff>133350</xdr:colOff>
      <xdr:row>86</xdr:row>
      <xdr:rowOff>7001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163228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152287</xdr:rowOff>
    </xdr:from>
    <xdr:to>
      <xdr:col>11</xdr:col>
      <xdr:colOff>82550</xdr:colOff>
      <xdr:row>85</xdr:row>
      <xdr:rowOff>82437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67214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4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23699</xdr:rowOff>
    </xdr:from>
    <xdr:to>
      <xdr:col>7</xdr:col>
      <xdr:colOff>31750</xdr:colOff>
      <xdr:row>84</xdr:row>
      <xdr:rowOff>125299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110076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1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学歴に因らない職務遂行能力に応じた管理職員への登用等により、ラスパイレス指数が上昇傾向であり、類似団体平均を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今後も県人事委員会勧告を踏まえた適正な給与水準となるよう努める。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町村合併以後、新規採用の抑制等により職員数の削減に取り組んでおり、類似団体平均と同程度となっている。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引き続き「会津美里町定員適正化計画」に基づき適正管理に努める。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169363</xdr:rowOff>
    </xdr:from>
    <xdr:to>
      <xdr:col>81</xdr:col>
      <xdr:colOff>44450</xdr:colOff>
      <xdr:row>62</xdr:row>
      <xdr:rowOff>73751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27813"/>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126274</xdr:rowOff>
    </xdr:from>
    <xdr:to>
      <xdr:col>77</xdr:col>
      <xdr:colOff>44450</xdr:colOff>
      <xdr:row>61</xdr:row>
      <xdr:rowOff>169363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84724"/>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88356</xdr:rowOff>
    </xdr:from>
    <xdr:to>
      <xdr:col>72</xdr:col>
      <xdr:colOff>203200</xdr:colOff>
      <xdr:row>61</xdr:row>
      <xdr:rowOff>126274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468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91803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468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30571</xdr:rowOff>
    </xdr:from>
    <xdr:to>
      <xdr:col>64</xdr:col>
      <xdr:colOff>152400</xdr:colOff>
      <xdr:row>59</xdr:row>
      <xdr:rowOff>132171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22951</xdr:rowOff>
    </xdr:from>
    <xdr:to>
      <xdr:col>81</xdr:col>
      <xdr:colOff>95250</xdr:colOff>
      <xdr:row>62</xdr:row>
      <xdr:rowOff>124551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166478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2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118563</xdr:rowOff>
    </xdr:from>
    <xdr:to>
      <xdr:col>77</xdr:col>
      <xdr:colOff>95250</xdr:colOff>
      <xdr:row>62</xdr:row>
      <xdr:rowOff>48713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75474</xdr:rowOff>
    </xdr:from>
    <xdr:to>
      <xdr:col>73</xdr:col>
      <xdr:colOff>44450</xdr:colOff>
      <xdr:row>62</xdr:row>
      <xdr:rowOff>5624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161851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37556</xdr:rowOff>
    </xdr:from>
    <xdr:to>
      <xdr:col>68</xdr:col>
      <xdr:colOff>203200</xdr:colOff>
      <xdr:row>61</xdr:row>
      <xdr:rowOff>139156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123933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127380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新規発行債の抑制により実質公債費比率は前年度対比同率であり、類似団体平均を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年度の庁舎及び複合文化施設建設工事による新規発行、それ以降にも普通建設事業費に係る新規発行のため今後の上昇が見込まれる。</a:t>
          </a:r>
        </a:p>
        <a:p>
          <a:r>
            <a:rPr kumimoji="1" lang="ja-JP" altLang="en-US" sz="1300">
              <a:latin typeface="ＭＳ Ｐゴシック" panose="020B0600070205080204" pitchFamily="50" charset="-128"/>
              <a:ea typeface="ＭＳ Ｐゴシック" panose="020B0600070205080204" pitchFamily="50" charset="-128"/>
            </a:rPr>
            <a:t>　引き続き、新規発行債の抑制、繰上償還など、将来を見据えた財政運営に努める。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118956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143087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0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167217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財政調整基金及び公共施設等整備再生基金への積立てなどによる充当可能基金により、将来負担額を充当可能財源が上回っているため将来負担比率は発生しなかった。</a:t>
          </a:r>
        </a:p>
        <a:p>
          <a:r>
            <a:rPr kumimoji="1" lang="ja-JP" altLang="en-US" sz="1300">
              <a:latin typeface="ＭＳ Ｐゴシック" panose="020B0600070205080204" pitchFamily="50" charset="-128"/>
              <a:ea typeface="ＭＳ Ｐゴシック" panose="020B0600070205080204" pitchFamily="50" charset="-128"/>
            </a:rPr>
            <a:t>　引き続き、計画的な償還及び充当可能基金への積立てを行い、将来負担を抑制し財政の健全化に努める。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18,471
276.33
12,929,196
12,045,994
724,346
7,243,896
10,658,587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ポイント低くなったが、職員数は類似団体と比較して多い状況が続いているため、引き続き「会津美里町定員適正化計画」に基いて適正管理に努める。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物件費に係る経常収支比率は、類似団体平均と比較し</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高くなっている。これは、町村合併により類似の公共施設を複数抱えていることに加え、物価高騰に伴う管理経費の増加などによる上昇傾向が続くことが想定されるため、事務事業の見直しや公共施設の集約化等を図り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146050</xdr:rowOff>
    </xdr:from>
    <xdr:to>
      <xdr:col>82</xdr:col>
      <xdr:colOff>107950</xdr:colOff>
      <xdr:row>18</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32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36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60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26052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95250</xdr:rowOff>
    </xdr:from>
    <xdr:to>
      <xdr:col>82</xdr:col>
      <xdr:colOff>158750</xdr:colOff>
      <xdr:row>19</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95250</xdr:rowOff>
    </xdr:from>
    <xdr:to>
      <xdr:col>78</xdr:col>
      <xdr:colOff>120650</xdr:colOff>
      <xdr:row>19</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6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％であり、類似団体平均を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今後も、町独自のサービスについて対象や内容が適正なものであるかを検証し、事業の集約化や見直しに努め、できる限り抑制を図る。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53</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38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その他にかかる経常収支比率は、類似団体と同程度の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今後も、各会計の財政健全化に向けた取組みを実施し繰出金等の抑制に努める。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162378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26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97065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118835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58</xdr:row>
      <xdr:rowOff>72572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48585"/>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4734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83655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補助費に係る経常収支比率は、類似団体と同程度の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今後も、「会津美里町補助金等検討第三者委員会」からの提言書に基づき事業の見直しを行うとともに、社会経済情勢の変化に応じ多様化、高度化する住民ニーズにも対応できるよう努める。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74422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04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56134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37</xdr:row>
      <xdr:rowOff>56134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351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新規発行債の抑制により、公債費に係る経常収支比率は類似団体平均と同程度の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今後は、公共施設の老朽化、集約化に伴う普通建設事業費に係る新規発行を予定しているが、繰上償還を含め計画的な償還により地方債償還金の縮減に努める。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132714</xdr:rowOff>
    </xdr:from>
    <xdr:to>
      <xdr:col>24</xdr:col>
      <xdr:colOff>25400</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0581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29845</xdr:rowOff>
    </xdr:from>
    <xdr:to>
      <xdr:col>19</xdr:col>
      <xdr:colOff>187325</xdr:colOff>
      <xdr:row>79</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743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29845</xdr:rowOff>
    </xdr:from>
    <xdr:to>
      <xdr:col>15</xdr:col>
      <xdr:colOff>98425</xdr:colOff>
      <xdr:row>79</xdr:row>
      <xdr:rowOff>64136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74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64136</xdr:rowOff>
    </xdr:from>
    <xdr:to>
      <xdr:col>11</xdr:col>
      <xdr:colOff>9525</xdr:colOff>
      <xdr:row>79</xdr:row>
      <xdr:rowOff>75564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086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81914</xdr:rowOff>
    </xdr:from>
    <xdr:to>
      <xdr:col>24</xdr:col>
      <xdr:colOff>76200</xdr:colOff>
      <xdr:row>79</xdr:row>
      <xdr:rowOff>12064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98441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150495</xdr:rowOff>
    </xdr:from>
    <xdr:to>
      <xdr:col>15</xdr:col>
      <xdr:colOff>149225</xdr:colOff>
      <xdr:row>79</xdr:row>
      <xdr:rowOff>80645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65422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13336</xdr:rowOff>
    </xdr:from>
    <xdr:to>
      <xdr:col>11</xdr:col>
      <xdr:colOff>60325</xdr:colOff>
      <xdr:row>79</xdr:row>
      <xdr:rowOff>114936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24764</xdr:rowOff>
    </xdr:from>
    <xdr:to>
      <xdr:col>6</xdr:col>
      <xdr:colOff>171450</xdr:colOff>
      <xdr:row>79</xdr:row>
      <xdr:rowOff>126364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111141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今後も、公共施設の整理・統合等によるコストの抑制を図るとともに事務事業の見直しを行い経費の抑制に努める。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79</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610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xdr:rowOff>
    </xdr:from>
    <xdr:to>
      <xdr:col>78</xdr:col>
      <xdr:colOff>69850</xdr:colOff>
      <xdr:row>79</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781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78</xdr:row>
      <xdr:rowOff>142239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78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15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137161</xdr:rowOff>
    </xdr:from>
    <xdr:to>
      <xdr:col>78</xdr:col>
      <xdr:colOff>120650</xdr:colOff>
      <xdr:row>79</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52088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168927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17658</xdr:rowOff>
    </xdr:from>
    <xdr:to>
      <xdr:col>29</xdr:col>
      <xdr:colOff>127000</xdr:colOff>
      <xdr:row>16</xdr:row>
      <xdr:rowOff>98224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8483"/>
          <a:ext cx="647700" cy="8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98224</xdr:rowOff>
    </xdr:from>
    <xdr:to>
      <xdr:col>26</xdr:col>
      <xdr:colOff>50800</xdr:colOff>
      <xdr:row>16</xdr:row>
      <xdr:rowOff>153463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89049"/>
          <a:ext cx="698500" cy="5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153463</xdr:rowOff>
    </xdr:from>
    <xdr:to>
      <xdr:col>22</xdr:col>
      <xdr:colOff>114300</xdr:colOff>
      <xdr:row>17</xdr:row>
      <xdr:rowOff>4775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4288"/>
          <a:ext cx="6985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4775</xdr:rowOff>
    </xdr:from>
    <xdr:to>
      <xdr:col>18</xdr:col>
      <xdr:colOff>177800</xdr:colOff>
      <xdr:row>17</xdr:row>
      <xdr:rowOff>37449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67050"/>
          <a:ext cx="698500" cy="3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138308</xdr:rowOff>
    </xdr:from>
    <xdr:to>
      <xdr:col>29</xdr:col>
      <xdr:colOff>177800</xdr:colOff>
      <xdr:row>16</xdr:row>
      <xdr:rowOff>68458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110385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47424</xdr:rowOff>
    </xdr:from>
    <xdr:to>
      <xdr:col>26</xdr:col>
      <xdr:colOff>101600</xdr:colOff>
      <xdr:row>16</xdr:row>
      <xdr:rowOff>149024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133801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24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102663</xdr:rowOff>
    </xdr:from>
    <xdr:to>
      <xdr:col>22</xdr:col>
      <xdr:colOff>165100</xdr:colOff>
      <xdr:row>17</xdr:row>
      <xdr:rowOff>32813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17590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7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125425</xdr:rowOff>
    </xdr:from>
    <xdr:to>
      <xdr:col>19</xdr:col>
      <xdr:colOff>38100</xdr:colOff>
      <xdr:row>17</xdr:row>
      <xdr:rowOff>55575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40352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158099</xdr:rowOff>
    </xdr:from>
    <xdr:to>
      <xdr:col>15</xdr:col>
      <xdr:colOff>101600</xdr:colOff>
      <xdr:row>17</xdr:row>
      <xdr:rowOff>88249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98426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280753</xdr:rowOff>
    </xdr:from>
    <xdr:to>
      <xdr:col>29</xdr:col>
      <xdr:colOff>127000</xdr:colOff>
      <xdr:row>36</xdr:row>
      <xdr:rowOff>29731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1103"/>
          <a:ext cx="647700" cy="9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230175</xdr:rowOff>
    </xdr:from>
    <xdr:to>
      <xdr:col>26</xdr:col>
      <xdr:colOff>50800</xdr:colOff>
      <xdr:row>35</xdr:row>
      <xdr:rowOff>280753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40525"/>
          <a:ext cx="698500" cy="50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230175</xdr:rowOff>
    </xdr:from>
    <xdr:to>
      <xdr:col>22</xdr:col>
      <xdr:colOff>114300</xdr:colOff>
      <xdr:row>35</xdr:row>
      <xdr:rowOff>270046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40525"/>
          <a:ext cx="698500" cy="3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261283</xdr:rowOff>
    </xdr:from>
    <xdr:to>
      <xdr:col>18</xdr:col>
      <xdr:colOff>177800</xdr:colOff>
      <xdr:row>35</xdr:row>
      <xdr:rowOff>270046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1633"/>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321831</xdr:rowOff>
    </xdr:from>
    <xdr:to>
      <xdr:col>29</xdr:col>
      <xdr:colOff>177800</xdr:colOff>
      <xdr:row>36</xdr:row>
      <xdr:rowOff>80531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293908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229953</xdr:rowOff>
    </xdr:from>
    <xdr:to>
      <xdr:col>26</xdr:col>
      <xdr:colOff>101600</xdr:colOff>
      <xdr:row>35</xdr:row>
      <xdr:rowOff>331553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0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316330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26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179375</xdr:rowOff>
    </xdr:from>
    <xdr:to>
      <xdr:col>22</xdr:col>
      <xdr:colOff>165100</xdr:colOff>
      <xdr:row>35</xdr:row>
      <xdr:rowOff>280975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265752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219246</xdr:rowOff>
    </xdr:from>
    <xdr:to>
      <xdr:col>19</xdr:col>
      <xdr:colOff>38100</xdr:colOff>
      <xdr:row>35</xdr:row>
      <xdr:rowOff>320846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305623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1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210483</xdr:rowOff>
    </xdr:from>
    <xdr:to>
      <xdr:col>15</xdr:col>
      <xdr:colOff>101600</xdr:colOff>
      <xdr:row>35</xdr:row>
      <xdr:rowOff>312083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8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18,471
276.33
12,929,196
12,045,994
724,346
7,243,896
10,658,587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123761</xdr:rowOff>
    </xdr:from>
    <xdr:to>
      <xdr:col>24</xdr:col>
      <xdr:colOff>63500</xdr:colOff>
      <xdr:row>36</xdr:row>
      <xdr:rowOff>171082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5961"/>
          <a:ext cx="8382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166666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171082</xdr:rowOff>
    </xdr:from>
    <xdr:to>
      <xdr:col>19</xdr:col>
      <xdr:colOff>177800</xdr:colOff>
      <xdr:row>37</xdr:row>
      <xdr:rowOff>44844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3282"/>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130598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44844</xdr:rowOff>
    </xdr:from>
    <xdr:to>
      <xdr:col>15</xdr:col>
      <xdr:colOff>50800</xdr:colOff>
      <xdr:row>37</xdr:row>
      <xdr:rowOff>83312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8494"/>
          <a:ext cx="889000" cy="3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155719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83312</xdr:rowOff>
    </xdr:from>
    <xdr:to>
      <xdr:col>10</xdr:col>
      <xdr:colOff>114300</xdr:colOff>
      <xdr:row>37</xdr:row>
      <xdr:rowOff>129896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6962"/>
          <a:ext cx="88900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127470</xdr:rowOff>
    </xdr:from>
    <xdr:to>
      <xdr:col>6</xdr:col>
      <xdr:colOff>38100</xdr:colOff>
      <xdr:row>39</xdr:row>
      <xdr:rowOff>57620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48747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72961</xdr:rowOff>
    </xdr:from>
    <xdr:to>
      <xdr:col>24</xdr:col>
      <xdr:colOff>114300</xdr:colOff>
      <xdr:row>37</xdr:row>
      <xdr:rowOff>3111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51388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120282</xdr:rowOff>
    </xdr:from>
    <xdr:to>
      <xdr:col>20</xdr:col>
      <xdr:colOff>38100</xdr:colOff>
      <xdr:row>37</xdr:row>
      <xdr:rowOff>50432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41559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165494</xdr:rowOff>
    </xdr:from>
    <xdr:to>
      <xdr:col>15</xdr:col>
      <xdr:colOff>101600</xdr:colOff>
      <xdr:row>37</xdr:row>
      <xdr:rowOff>95644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32512</xdr:rowOff>
    </xdr:from>
    <xdr:to>
      <xdr:col>10</xdr:col>
      <xdr:colOff>165100</xdr:colOff>
      <xdr:row>37</xdr:row>
      <xdr:rowOff>134112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125239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79096</xdr:rowOff>
    </xdr:from>
    <xdr:to>
      <xdr:col>6</xdr:col>
      <xdr:colOff>38100</xdr:colOff>
      <xdr:row>38</xdr:row>
      <xdr:rowOff>9246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25773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9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94486</xdr:rowOff>
    </xdr:from>
    <xdr:to>
      <xdr:col>24</xdr:col>
      <xdr:colOff>63500</xdr:colOff>
      <xdr:row>54</xdr:row>
      <xdr:rowOff>55510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81336"/>
          <a:ext cx="8382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94486</xdr:rowOff>
    </xdr:from>
    <xdr:to>
      <xdr:col>19</xdr:col>
      <xdr:colOff>177800</xdr:colOff>
      <xdr:row>54</xdr:row>
      <xdr:rowOff>81407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81336"/>
          <a:ext cx="889000" cy="1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81407</xdr:rowOff>
    </xdr:from>
    <xdr:to>
      <xdr:col>15</xdr:col>
      <xdr:colOff>50800</xdr:colOff>
      <xdr:row>55</xdr:row>
      <xdr:rowOff>6410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39707"/>
          <a:ext cx="889000" cy="9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6410</xdr:rowOff>
    </xdr:from>
    <xdr:to>
      <xdr:col>10</xdr:col>
      <xdr:colOff>114300</xdr:colOff>
      <xdr:row>56</xdr:row>
      <xdr:rowOff>9904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36160"/>
          <a:ext cx="889000" cy="1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83462</xdr:rowOff>
    </xdr:from>
    <xdr:to>
      <xdr:col>6</xdr:col>
      <xdr:colOff>38100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4710</xdr:rowOff>
    </xdr:from>
    <xdr:to>
      <xdr:col>24</xdr:col>
      <xdr:colOff>114300</xdr:colOff>
      <xdr:row>54</xdr:row>
      <xdr:rowOff>106310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27587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1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43686</xdr:rowOff>
    </xdr:from>
    <xdr:to>
      <xdr:col>20</xdr:col>
      <xdr:colOff>38100</xdr:colOff>
      <xdr:row>53</xdr:row>
      <xdr:rowOff>145286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161813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0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30607</xdr:rowOff>
    </xdr:from>
    <xdr:to>
      <xdr:col>15</xdr:col>
      <xdr:colOff>101600</xdr:colOff>
      <xdr:row>54</xdr:row>
      <xdr:rowOff>132207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148734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06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127060</xdr:rowOff>
    </xdr:from>
    <xdr:to>
      <xdr:col>10</xdr:col>
      <xdr:colOff>165100</xdr:colOff>
      <xdr:row>55</xdr:row>
      <xdr:rowOff>57210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73737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1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130554</xdr:rowOff>
    </xdr:from>
    <xdr:to>
      <xdr:col>6</xdr:col>
      <xdr:colOff>38100</xdr:colOff>
      <xdr:row>56</xdr:row>
      <xdr:rowOff>60704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62296</xdr:rowOff>
    </xdr:from>
    <xdr:to>
      <xdr:col>24</xdr:col>
      <xdr:colOff>63500</xdr:colOff>
      <xdr:row>75</xdr:row>
      <xdr:rowOff>140066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21046"/>
          <a:ext cx="8382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113137</xdr:rowOff>
    </xdr:from>
    <xdr:to>
      <xdr:col>19</xdr:col>
      <xdr:colOff>177800</xdr:colOff>
      <xdr:row>75</xdr:row>
      <xdr:rowOff>62296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00437"/>
          <a:ext cx="889000" cy="12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113137</xdr:rowOff>
    </xdr:from>
    <xdr:to>
      <xdr:col>15</xdr:col>
      <xdr:colOff>50800</xdr:colOff>
      <xdr:row>75</xdr:row>
      <xdr:rowOff>120269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00437"/>
          <a:ext cx="8890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120269</xdr:rowOff>
    </xdr:from>
    <xdr:to>
      <xdr:col>10</xdr:col>
      <xdr:colOff>114300</xdr:colOff>
      <xdr:row>76</xdr:row>
      <xdr:rowOff>9489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79019"/>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89266</xdr:rowOff>
    </xdr:from>
    <xdr:to>
      <xdr:col>24</xdr:col>
      <xdr:colOff>114300</xdr:colOff>
      <xdr:row>76</xdr:row>
      <xdr:rowOff>19416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112143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9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11496</xdr:rowOff>
    </xdr:from>
    <xdr:to>
      <xdr:col>20</xdr:col>
      <xdr:colOff>38100</xdr:colOff>
      <xdr:row>75</xdr:row>
      <xdr:rowOff>113096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129623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62337</xdr:rowOff>
    </xdr:from>
    <xdr:to>
      <xdr:col>15</xdr:col>
      <xdr:colOff>101600</xdr:colOff>
      <xdr:row>74</xdr:row>
      <xdr:rowOff>163937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9014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69469</xdr:rowOff>
    </xdr:from>
    <xdr:to>
      <xdr:col>10</xdr:col>
      <xdr:colOff>165100</xdr:colOff>
      <xdr:row>75</xdr:row>
      <xdr:rowOff>171069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16146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130139</xdr:rowOff>
    </xdr:from>
    <xdr:to>
      <xdr:col>6</xdr:col>
      <xdr:colOff>38100</xdr:colOff>
      <xdr:row>76</xdr:row>
      <xdr:rowOff>60289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76816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123485</xdr:rowOff>
    </xdr:from>
    <xdr:to>
      <xdr:col>24</xdr:col>
      <xdr:colOff>63500</xdr:colOff>
      <xdr:row>97</xdr:row>
      <xdr:rowOff>45321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2685"/>
          <a:ext cx="838200" cy="9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151081</xdr:rowOff>
    </xdr:from>
    <xdr:to>
      <xdr:col>19</xdr:col>
      <xdr:colOff>177800</xdr:colOff>
      <xdr:row>97</xdr:row>
      <xdr:rowOff>45321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38831"/>
          <a:ext cx="889000" cy="2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151081</xdr:rowOff>
    </xdr:from>
    <xdr:to>
      <xdr:col>15</xdr:col>
      <xdr:colOff>50800</xdr:colOff>
      <xdr:row>97</xdr:row>
      <xdr:rowOff>158854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38831"/>
          <a:ext cx="889000" cy="3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156062</xdr:rowOff>
    </xdr:from>
    <xdr:to>
      <xdr:col>10</xdr:col>
      <xdr:colOff>114300</xdr:colOff>
      <xdr:row>97</xdr:row>
      <xdr:rowOff>158854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86712"/>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147428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151471</xdr:rowOff>
    </xdr:from>
    <xdr:to>
      <xdr:col>6</xdr:col>
      <xdr:colOff>38100</xdr:colOff>
      <xdr:row>97</xdr:row>
      <xdr:rowOff>81621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72685</xdr:rowOff>
    </xdr:from>
    <xdr:to>
      <xdr:col>24</xdr:col>
      <xdr:colOff>114300</xdr:colOff>
      <xdr:row>97</xdr:row>
      <xdr:rowOff>2835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51112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165971</xdr:rowOff>
    </xdr:from>
    <xdr:to>
      <xdr:col>20</xdr:col>
      <xdr:colOff>38100</xdr:colOff>
      <xdr:row>97</xdr:row>
      <xdr:rowOff>96121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87248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100281</xdr:rowOff>
    </xdr:from>
    <xdr:to>
      <xdr:col>15</xdr:col>
      <xdr:colOff>101600</xdr:colOff>
      <xdr:row>96</xdr:row>
      <xdr:rowOff>30431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21558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108054</xdr:rowOff>
    </xdr:from>
    <xdr:to>
      <xdr:col>10</xdr:col>
      <xdr:colOff>165100</xdr:colOff>
      <xdr:row>98</xdr:row>
      <xdr:rowOff>38204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29331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105262</xdr:rowOff>
    </xdr:from>
    <xdr:to>
      <xdr:col>6</xdr:col>
      <xdr:colOff>38100</xdr:colOff>
      <xdr:row>98</xdr:row>
      <xdr:rowOff>35412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26539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2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127079</xdr:rowOff>
    </xdr:from>
    <xdr:to>
      <xdr:col>55</xdr:col>
      <xdr:colOff>0</xdr:colOff>
      <xdr:row>36</xdr:row>
      <xdr:rowOff>12646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127829"/>
          <a:ext cx="838200" cy="5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134170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63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127079</xdr:rowOff>
    </xdr:from>
    <xdr:to>
      <xdr:col>50</xdr:col>
      <xdr:colOff>114300</xdr:colOff>
      <xdr:row>36</xdr:row>
      <xdr:rowOff>46641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127829"/>
          <a:ext cx="889000" cy="9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46924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95276</xdr:rowOff>
    </xdr:from>
    <xdr:to>
      <xdr:col>45</xdr:col>
      <xdr:colOff>177800</xdr:colOff>
      <xdr:row>36</xdr:row>
      <xdr:rowOff>46641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38776"/>
          <a:ext cx="889000" cy="98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109752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95276</xdr:rowOff>
    </xdr:from>
    <xdr:to>
      <xdr:col>41</xdr:col>
      <xdr:colOff>50800</xdr:colOff>
      <xdr:row>37</xdr:row>
      <xdr:rowOff>146853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38776"/>
          <a:ext cx="889000" cy="12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137622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28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149603</xdr:rowOff>
    </xdr:from>
    <xdr:to>
      <xdr:col>36</xdr:col>
      <xdr:colOff>165100</xdr:colOff>
      <xdr:row>38</xdr:row>
      <xdr:rowOff>79753</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9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70879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133296</xdr:rowOff>
    </xdr:from>
    <xdr:to>
      <xdr:col>55</xdr:col>
      <xdr:colOff>50800</xdr:colOff>
      <xdr:row>36</xdr:row>
      <xdr:rowOff>63446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3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111723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76279</xdr:rowOff>
    </xdr:from>
    <xdr:to>
      <xdr:col>50</xdr:col>
      <xdr:colOff>165100</xdr:colOff>
      <xdr:row>36</xdr:row>
      <xdr:rowOff>6429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22956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85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167291</xdr:rowOff>
    </xdr:from>
    <xdr:to>
      <xdr:col>46</xdr:col>
      <xdr:colOff>38100</xdr:colOff>
      <xdr:row>36</xdr:row>
      <xdr:rowOff>97441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1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113968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59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44476</xdr:rowOff>
    </xdr:from>
    <xdr:to>
      <xdr:col>41</xdr:col>
      <xdr:colOff>101600</xdr:colOff>
      <xdr:row>30</xdr:row>
      <xdr:rowOff>146076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162603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6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96053</xdr:rowOff>
    </xdr:from>
    <xdr:to>
      <xdr:col>36</xdr:col>
      <xdr:colOff>165100</xdr:colOff>
      <xdr:row>38</xdr:row>
      <xdr:rowOff>26203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3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42730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1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61199</xdr:rowOff>
    </xdr:from>
    <xdr:to>
      <xdr:col>55</xdr:col>
      <xdr:colOff>0</xdr:colOff>
      <xdr:row>56</xdr:row>
      <xdr:rowOff>86167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62399"/>
          <a:ext cx="8382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1708</xdr:rowOff>
    </xdr:from>
    <xdr:to>
      <xdr:col>50</xdr:col>
      <xdr:colOff>114300</xdr:colOff>
      <xdr:row>56</xdr:row>
      <xdr:rowOff>61199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02908"/>
          <a:ext cx="889000" cy="5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168627</xdr:rowOff>
    </xdr:from>
    <xdr:to>
      <xdr:col>45</xdr:col>
      <xdr:colOff>177800</xdr:colOff>
      <xdr:row>56</xdr:row>
      <xdr:rowOff>1708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98377"/>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168627</xdr:rowOff>
    </xdr:from>
    <xdr:to>
      <xdr:col>41</xdr:col>
      <xdr:colOff>50800</xdr:colOff>
      <xdr:row>56</xdr:row>
      <xdr:rowOff>99736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98377"/>
          <a:ext cx="8890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161508</xdr:rowOff>
    </xdr:from>
    <xdr:to>
      <xdr:col>36</xdr:col>
      <xdr:colOff>165100</xdr:colOff>
      <xdr:row>57</xdr:row>
      <xdr:rowOff>91658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35367</xdr:rowOff>
    </xdr:from>
    <xdr:to>
      <xdr:col>55</xdr:col>
      <xdr:colOff>50800</xdr:colOff>
      <xdr:row>56</xdr:row>
      <xdr:rowOff>136967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58244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10399</xdr:rowOff>
    </xdr:from>
    <xdr:to>
      <xdr:col>50</xdr:col>
      <xdr:colOff>165100</xdr:colOff>
      <xdr:row>56</xdr:row>
      <xdr:rowOff>111999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128526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122358</xdr:rowOff>
    </xdr:from>
    <xdr:to>
      <xdr:col>46</xdr:col>
      <xdr:colOff>38100</xdr:colOff>
      <xdr:row>56</xdr:row>
      <xdr:rowOff>52508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69035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3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117827</xdr:rowOff>
    </xdr:from>
    <xdr:to>
      <xdr:col>41</xdr:col>
      <xdr:colOff>101600</xdr:colOff>
      <xdr:row>56</xdr:row>
      <xdr:rowOff>47977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64504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32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48936</xdr:rowOff>
    </xdr:from>
    <xdr:to>
      <xdr:col>36</xdr:col>
      <xdr:colOff>165100</xdr:colOff>
      <xdr:row>56</xdr:row>
      <xdr:rowOff>150536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167063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147816</xdr:rowOff>
    </xdr:from>
    <xdr:to>
      <xdr:col>55</xdr:col>
      <xdr:colOff>0</xdr:colOff>
      <xdr:row>79</xdr:row>
      <xdr:rowOff>23361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49466"/>
          <a:ext cx="838200" cy="21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147816</xdr:rowOff>
    </xdr:from>
    <xdr:to>
      <xdr:col>50</xdr:col>
      <xdr:colOff>114300</xdr:colOff>
      <xdr:row>78</xdr:row>
      <xdr:rowOff>88988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49466"/>
          <a:ext cx="889000" cy="1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10294</xdr:rowOff>
    </xdr:from>
    <xdr:to>
      <xdr:col>45</xdr:col>
      <xdr:colOff>177800</xdr:colOff>
      <xdr:row>78</xdr:row>
      <xdr:rowOff>88988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40494"/>
          <a:ext cx="889000" cy="4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10294</xdr:rowOff>
    </xdr:from>
    <xdr:to>
      <xdr:col>41</xdr:col>
      <xdr:colOff>50800</xdr:colOff>
      <xdr:row>78</xdr:row>
      <xdr:rowOff>169380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040494"/>
          <a:ext cx="889000" cy="5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144011</xdr:rowOff>
    </xdr:from>
    <xdr:to>
      <xdr:col>55</xdr:col>
      <xdr:colOff>50800</xdr:colOff>
      <xdr:row>79</xdr:row>
      <xdr:rowOff>74161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58938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97016</xdr:rowOff>
    </xdr:from>
    <xdr:to>
      <xdr:col>50</xdr:col>
      <xdr:colOff>165100</xdr:colOff>
      <xdr:row>78</xdr:row>
      <xdr:rowOff>27166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18293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39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38188</xdr:rowOff>
    </xdr:from>
    <xdr:to>
      <xdr:col>46</xdr:col>
      <xdr:colOff>38100</xdr:colOff>
      <xdr:row>78</xdr:row>
      <xdr:rowOff>139788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130915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0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130943</xdr:rowOff>
    </xdr:from>
    <xdr:to>
      <xdr:col>41</xdr:col>
      <xdr:colOff>101600</xdr:colOff>
      <xdr:row>76</xdr:row>
      <xdr:rowOff>61094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89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77620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118580</xdr:rowOff>
    </xdr:from>
    <xdr:to>
      <xdr:col>36</xdr:col>
      <xdr:colOff>165100</xdr:colOff>
      <xdr:row>79</xdr:row>
      <xdr:rowOff>48730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39857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8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5159</xdr:rowOff>
    </xdr:from>
    <xdr:to>
      <xdr:col>55</xdr:col>
      <xdr:colOff>0</xdr:colOff>
      <xdr:row>97</xdr:row>
      <xdr:rowOff>13367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35809"/>
          <a:ext cx="8382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69126</xdr:rowOff>
    </xdr:from>
    <xdr:to>
      <xdr:col>50</xdr:col>
      <xdr:colOff>114300</xdr:colOff>
      <xdr:row>97</xdr:row>
      <xdr:rowOff>5159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28326"/>
          <a:ext cx="889000" cy="10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69126</xdr:rowOff>
    </xdr:from>
    <xdr:to>
      <xdr:col>45</xdr:col>
      <xdr:colOff>177800</xdr:colOff>
      <xdr:row>97</xdr:row>
      <xdr:rowOff>112364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28326"/>
          <a:ext cx="889000" cy="2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165688</xdr:rowOff>
    </xdr:from>
    <xdr:to>
      <xdr:col>41</xdr:col>
      <xdr:colOff>50800</xdr:colOff>
      <xdr:row>97</xdr:row>
      <xdr:rowOff>112364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24888"/>
          <a:ext cx="889000" cy="1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111728</xdr:rowOff>
    </xdr:from>
    <xdr:to>
      <xdr:col>36</xdr:col>
      <xdr:colOff>165100</xdr:colOff>
      <xdr:row>98</xdr:row>
      <xdr:rowOff>41878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33005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134017</xdr:rowOff>
    </xdr:from>
    <xdr:to>
      <xdr:col>55</xdr:col>
      <xdr:colOff>50800</xdr:colOff>
      <xdr:row>97</xdr:row>
      <xdr:rowOff>64167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156894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125809</xdr:rowOff>
    </xdr:from>
    <xdr:to>
      <xdr:col>50</xdr:col>
      <xdr:colOff>165100</xdr:colOff>
      <xdr:row>97</xdr:row>
      <xdr:rowOff>55959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72486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18326</xdr:rowOff>
    </xdr:from>
    <xdr:to>
      <xdr:col>46</xdr:col>
      <xdr:colOff>38100</xdr:colOff>
      <xdr:row>96</xdr:row>
      <xdr:rowOff>119926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136453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61564</xdr:rowOff>
    </xdr:from>
    <xdr:to>
      <xdr:col>41</xdr:col>
      <xdr:colOff>101600</xdr:colOff>
      <xdr:row>97</xdr:row>
      <xdr:rowOff>163164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154291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114888</xdr:rowOff>
    </xdr:from>
    <xdr:to>
      <xdr:col>36</xdr:col>
      <xdr:colOff>165100</xdr:colOff>
      <xdr:row>97</xdr:row>
      <xdr:rowOff>45038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61565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4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14872</xdr:rowOff>
    </xdr:from>
    <xdr:to>
      <xdr:col>85</xdr:col>
      <xdr:colOff>127000</xdr:colOff>
      <xdr:row>39</xdr:row>
      <xdr:rowOff>38760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01422"/>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25997</xdr:rowOff>
    </xdr:from>
    <xdr:to>
      <xdr:col>81</xdr:col>
      <xdr:colOff>50800</xdr:colOff>
      <xdr:row>39</xdr:row>
      <xdr:rowOff>38760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2547"/>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165976</xdr:rowOff>
    </xdr:from>
    <xdr:to>
      <xdr:col>76</xdr:col>
      <xdr:colOff>114300</xdr:colOff>
      <xdr:row>39</xdr:row>
      <xdr:rowOff>25997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81076"/>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165976</xdr:rowOff>
    </xdr:from>
    <xdr:to>
      <xdr:col>71</xdr:col>
      <xdr:colOff>177800</xdr:colOff>
      <xdr:row>39</xdr:row>
      <xdr:rowOff>36030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81076"/>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119202</xdr:rowOff>
    </xdr:from>
    <xdr:to>
      <xdr:col>67</xdr:col>
      <xdr:colOff>101600</xdr:colOff>
      <xdr:row>39</xdr:row>
      <xdr:rowOff>49352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65879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135522</xdr:rowOff>
    </xdr:from>
    <xdr:to>
      <xdr:col>85</xdr:col>
      <xdr:colOff>177800</xdr:colOff>
      <xdr:row>39</xdr:row>
      <xdr:rowOff>65672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50449</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6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159410</xdr:rowOff>
    </xdr:from>
    <xdr:to>
      <xdr:col>81</xdr:col>
      <xdr:colOff>101600</xdr:colOff>
      <xdr:row>39</xdr:row>
      <xdr:rowOff>89560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80687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146647</xdr:rowOff>
    </xdr:from>
    <xdr:to>
      <xdr:col>76</xdr:col>
      <xdr:colOff>165100</xdr:colOff>
      <xdr:row>39</xdr:row>
      <xdr:rowOff>76797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67924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115176</xdr:rowOff>
    </xdr:from>
    <xdr:to>
      <xdr:col>72</xdr:col>
      <xdr:colOff>38100</xdr:colOff>
      <xdr:row>39</xdr:row>
      <xdr:rowOff>45326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36453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156680</xdr:rowOff>
    </xdr:from>
    <xdr:to>
      <xdr:col>67</xdr:col>
      <xdr:colOff>101600</xdr:colOff>
      <xdr:row>39</xdr:row>
      <xdr:rowOff>86830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77957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99911</xdr:rowOff>
    </xdr:from>
    <xdr:to>
      <xdr:col>85</xdr:col>
      <xdr:colOff>127000</xdr:colOff>
      <xdr:row>73</xdr:row>
      <xdr:rowOff>66866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101411"/>
          <a:ext cx="838200" cy="4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99911</xdr:rowOff>
    </xdr:from>
    <xdr:to>
      <xdr:col>81</xdr:col>
      <xdr:colOff>50800</xdr:colOff>
      <xdr:row>74</xdr:row>
      <xdr:rowOff>116574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101411"/>
          <a:ext cx="889000" cy="7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116574</xdr:rowOff>
    </xdr:from>
    <xdr:to>
      <xdr:col>76</xdr:col>
      <xdr:colOff>114300</xdr:colOff>
      <xdr:row>74</xdr:row>
      <xdr:rowOff>135331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03874"/>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135331</xdr:rowOff>
    </xdr:from>
    <xdr:to>
      <xdr:col>71</xdr:col>
      <xdr:colOff>177800</xdr:colOff>
      <xdr:row>74</xdr:row>
      <xdr:rowOff>157709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22631"/>
          <a:ext cx="8890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63933</xdr:rowOff>
    </xdr:from>
    <xdr:to>
      <xdr:col>67</xdr:col>
      <xdr:colOff>101600</xdr:colOff>
      <xdr:row>76</xdr:row>
      <xdr:rowOff>165533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16066</xdr:rowOff>
    </xdr:from>
    <xdr:to>
      <xdr:col>85</xdr:col>
      <xdr:colOff>177800</xdr:colOff>
      <xdr:row>73</xdr:row>
      <xdr:rowOff>117666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5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38943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3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49111</xdr:rowOff>
    </xdr:from>
    <xdr:to>
      <xdr:col>81</xdr:col>
      <xdr:colOff>101600</xdr:colOff>
      <xdr:row>70</xdr:row>
      <xdr:rowOff>150711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0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167238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182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65774</xdr:rowOff>
    </xdr:from>
    <xdr:to>
      <xdr:col>76</xdr:col>
      <xdr:colOff>165100</xdr:colOff>
      <xdr:row>74</xdr:row>
      <xdr:rowOff>167374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5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84531</xdr:rowOff>
    </xdr:from>
    <xdr:to>
      <xdr:col>72</xdr:col>
      <xdr:colOff>38100</xdr:colOff>
      <xdr:row>75</xdr:row>
      <xdr:rowOff>14681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31208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5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106909</xdr:rowOff>
    </xdr:from>
    <xdr:to>
      <xdr:col>67</xdr:col>
      <xdr:colOff>101600</xdr:colOff>
      <xdr:row>75</xdr:row>
      <xdr:rowOff>37059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53586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52800</xdr:rowOff>
    </xdr:from>
    <xdr:to>
      <xdr:col>85</xdr:col>
      <xdr:colOff>127000</xdr:colOff>
      <xdr:row>96</xdr:row>
      <xdr:rowOff>106456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512000"/>
          <a:ext cx="8382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2067</xdr:rowOff>
    </xdr:from>
    <xdr:to>
      <xdr:col>81</xdr:col>
      <xdr:colOff>50800</xdr:colOff>
      <xdr:row>96</xdr:row>
      <xdr:rowOff>52800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118367"/>
          <a:ext cx="889000" cy="39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2067</xdr:rowOff>
    </xdr:from>
    <xdr:to>
      <xdr:col>76</xdr:col>
      <xdr:colOff>114300</xdr:colOff>
      <xdr:row>94</xdr:row>
      <xdr:rowOff>97572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118367"/>
          <a:ext cx="889000" cy="9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97572</xdr:rowOff>
    </xdr:from>
    <xdr:to>
      <xdr:col>71</xdr:col>
      <xdr:colOff>177800</xdr:colOff>
      <xdr:row>94</xdr:row>
      <xdr:rowOff>157449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213872"/>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155129</xdr:rowOff>
    </xdr:from>
    <xdr:to>
      <xdr:col>67</xdr:col>
      <xdr:colOff>101600</xdr:colOff>
      <xdr:row>98</xdr:row>
      <xdr:rowOff>85279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76406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55656</xdr:rowOff>
    </xdr:from>
    <xdr:to>
      <xdr:col>85</xdr:col>
      <xdr:colOff>177800</xdr:colOff>
      <xdr:row>96</xdr:row>
      <xdr:rowOff>157256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78533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2000</xdr:rowOff>
    </xdr:from>
    <xdr:to>
      <xdr:col>81</xdr:col>
      <xdr:colOff>101600</xdr:colOff>
      <xdr:row>96</xdr:row>
      <xdr:rowOff>103600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120127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2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122717</xdr:rowOff>
    </xdr:from>
    <xdr:to>
      <xdr:col>76</xdr:col>
      <xdr:colOff>165100</xdr:colOff>
      <xdr:row>94</xdr:row>
      <xdr:rowOff>52867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0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69394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58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46772</xdr:rowOff>
    </xdr:from>
    <xdr:to>
      <xdr:col>72</xdr:col>
      <xdr:colOff>38100</xdr:colOff>
      <xdr:row>94</xdr:row>
      <xdr:rowOff>148372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1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164899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9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106649</xdr:rowOff>
    </xdr:from>
    <xdr:to>
      <xdr:col>67</xdr:col>
      <xdr:colOff>101600</xdr:colOff>
      <xdr:row>95</xdr:row>
      <xdr:rowOff>36799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2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53326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9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6483</xdr:rowOff>
    </xdr:from>
    <xdr:to>
      <xdr:col>116</xdr:col>
      <xdr:colOff>63500</xdr:colOff>
      <xdr:row>36</xdr:row>
      <xdr:rowOff>40145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178683"/>
          <a:ext cx="8382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91330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3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105353</xdr:rowOff>
    </xdr:from>
    <xdr:to>
      <xdr:col>111</xdr:col>
      <xdr:colOff>177800</xdr:colOff>
      <xdr:row>36</xdr:row>
      <xdr:rowOff>6483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106103"/>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54868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12198</xdr:rowOff>
    </xdr:from>
    <xdr:to>
      <xdr:col>107</xdr:col>
      <xdr:colOff>50800</xdr:colOff>
      <xdr:row>35</xdr:row>
      <xdr:rowOff>105353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012948"/>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35780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12198</xdr:rowOff>
    </xdr:from>
    <xdr:to>
      <xdr:col>102</xdr:col>
      <xdr:colOff>114300</xdr:colOff>
      <xdr:row>37</xdr:row>
      <xdr:rowOff>42488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012948"/>
          <a:ext cx="889000" cy="3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8748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164254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160795</xdr:rowOff>
    </xdr:from>
    <xdr:to>
      <xdr:col>116</xdr:col>
      <xdr:colOff>114300</xdr:colOff>
      <xdr:row>36</xdr:row>
      <xdr:rowOff>90945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1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12222</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01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127133</xdr:rowOff>
    </xdr:from>
    <xdr:to>
      <xdr:col>112</xdr:col>
      <xdr:colOff>38100</xdr:colOff>
      <xdr:row>36</xdr:row>
      <xdr:rowOff>57283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1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73810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9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54553</xdr:rowOff>
    </xdr:from>
    <xdr:to>
      <xdr:col>107</xdr:col>
      <xdr:colOff>101600</xdr:colOff>
      <xdr:row>35</xdr:row>
      <xdr:rowOff>156153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0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83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132848</xdr:rowOff>
    </xdr:from>
    <xdr:to>
      <xdr:col>102</xdr:col>
      <xdr:colOff>165100</xdr:colOff>
      <xdr:row>35</xdr:row>
      <xdr:rowOff>62998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9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79525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73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163138</xdr:rowOff>
    </xdr:from>
    <xdr:to>
      <xdr:col>98</xdr:col>
      <xdr:colOff>38100</xdr:colOff>
      <xdr:row>37</xdr:row>
      <xdr:rowOff>93288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109815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1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166355</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39005"/>
          <a:ext cx="838200" cy="14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166355</xdr:rowOff>
    </xdr:from>
    <xdr:to>
      <xdr:col>111</xdr:col>
      <xdr:colOff>177800</xdr:colOff>
      <xdr:row>58</xdr:row>
      <xdr:rowOff>21423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3900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21423</xdr:rowOff>
    </xdr:from>
    <xdr:to>
      <xdr:col>107</xdr:col>
      <xdr:colOff>50800</xdr:colOff>
      <xdr:row>58</xdr:row>
      <xdr:rowOff>24074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65523"/>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24074</xdr:rowOff>
    </xdr:from>
    <xdr:to>
      <xdr:col>102</xdr:col>
      <xdr:colOff>114300</xdr:colOff>
      <xdr:row>58</xdr:row>
      <xdr:rowOff>26223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6817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162555</xdr:rowOff>
    </xdr:from>
    <xdr:to>
      <xdr:col>98</xdr:col>
      <xdr:colOff>38100</xdr:colOff>
      <xdr:row>58</xdr:row>
      <xdr:rowOff>92705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83832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115555</xdr:rowOff>
    </xdr:from>
    <xdr:to>
      <xdr:col>112</xdr:col>
      <xdr:colOff>38100</xdr:colOff>
      <xdr:row>58</xdr:row>
      <xdr:rowOff>45705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36832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142073</xdr:rowOff>
    </xdr:from>
    <xdr:to>
      <xdr:col>107</xdr:col>
      <xdr:colOff>101600</xdr:colOff>
      <xdr:row>58</xdr:row>
      <xdr:rowOff>72223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63350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144724</xdr:rowOff>
    </xdr:from>
    <xdr:to>
      <xdr:col>102</xdr:col>
      <xdr:colOff>165100</xdr:colOff>
      <xdr:row>58</xdr:row>
      <xdr:rowOff>74874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66001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146873</xdr:rowOff>
    </xdr:from>
    <xdr:to>
      <xdr:col>98</xdr:col>
      <xdr:colOff>38100</xdr:colOff>
      <xdr:row>58</xdr:row>
      <xdr:rowOff>77023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93550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21895</xdr:rowOff>
    </xdr:from>
    <xdr:to>
      <xdr:col>116</xdr:col>
      <xdr:colOff>63500</xdr:colOff>
      <xdr:row>75</xdr:row>
      <xdr:rowOff>82074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80645"/>
          <a:ext cx="8382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82074</xdr:rowOff>
    </xdr:from>
    <xdr:to>
      <xdr:col>111</xdr:col>
      <xdr:colOff>177800</xdr:colOff>
      <xdr:row>75</xdr:row>
      <xdr:rowOff>84131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4082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84131</xdr:rowOff>
    </xdr:from>
    <xdr:to>
      <xdr:col>107</xdr:col>
      <xdr:colOff>50800</xdr:colOff>
      <xdr:row>75</xdr:row>
      <xdr:rowOff>121069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42881"/>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163475</xdr:rowOff>
    </xdr:from>
    <xdr:to>
      <xdr:col>102</xdr:col>
      <xdr:colOff>114300</xdr:colOff>
      <xdr:row>75</xdr:row>
      <xdr:rowOff>121069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79325"/>
          <a:ext cx="889000" cy="30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142545</xdr:rowOff>
    </xdr:from>
    <xdr:to>
      <xdr:col>116</xdr:col>
      <xdr:colOff>114300</xdr:colOff>
      <xdr:row>75</xdr:row>
      <xdr:rowOff>72695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165422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31274</xdr:rowOff>
    </xdr:from>
    <xdr:to>
      <xdr:col>112</xdr:col>
      <xdr:colOff>38100</xdr:colOff>
      <xdr:row>75</xdr:row>
      <xdr:rowOff>132874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124001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33331</xdr:rowOff>
    </xdr:from>
    <xdr:to>
      <xdr:col>107</xdr:col>
      <xdr:colOff>101600</xdr:colOff>
      <xdr:row>75</xdr:row>
      <xdr:rowOff>134931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126058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70269</xdr:rowOff>
    </xdr:from>
    <xdr:to>
      <xdr:col>102</xdr:col>
      <xdr:colOff>165100</xdr:colOff>
      <xdr:row>76</xdr:row>
      <xdr:rowOff>419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162996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112675</xdr:rowOff>
    </xdr:from>
    <xdr:to>
      <xdr:col>98</xdr:col>
      <xdr:colOff>38100</xdr:colOff>
      <xdr:row>74</xdr:row>
      <xdr:rowOff>42825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59352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650,221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94,255</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3,726</a:t>
          </a:r>
          <a:r>
            <a:rPr kumimoji="1" lang="ja-JP" altLang="en-US" sz="1300">
              <a:latin typeface="ＭＳ Ｐゴシック" panose="020B0600070205080204" pitchFamily="50" charset="-128"/>
              <a:ea typeface="ＭＳ Ｐゴシック" panose="020B0600070205080204" pitchFamily="50" charset="-128"/>
            </a:rPr>
            <a:t>円上がったが、類似団体平均と比べて低い水準にある。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　また、公債費が住民一人当たり</a:t>
          </a:r>
          <a:r>
            <a:rPr kumimoji="1" lang="en-US" altLang="ja-JP" sz="1300">
              <a:latin typeface="ＭＳ Ｐゴシック" panose="020B0600070205080204" pitchFamily="50" charset="-128"/>
              <a:ea typeface="ＭＳ Ｐゴシック" panose="020B0600070205080204" pitchFamily="50" charset="-128"/>
            </a:rPr>
            <a:t>79,235</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37,898</a:t>
          </a:r>
          <a:r>
            <a:rPr kumimoji="1" lang="ja-JP" altLang="en-US" sz="1300">
              <a:latin typeface="ＭＳ Ｐゴシック" panose="020B0600070205080204" pitchFamily="50" charset="-128"/>
              <a:ea typeface="ＭＳ Ｐゴシック" panose="020B0600070205080204" pitchFamily="50" charset="-128"/>
            </a:rPr>
            <a:t>円減額となった。これは前年度の国営会津宮川土地改良事業の繰上償還を行ったことが主な要因である。</a:t>
          </a: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115,156</a:t>
          </a:r>
          <a:r>
            <a:rPr kumimoji="1" lang="ja-JP" altLang="en-US" sz="1300">
              <a:latin typeface="ＭＳ Ｐゴシック" panose="020B0600070205080204" pitchFamily="50" charset="-128"/>
              <a:ea typeface="ＭＳ Ｐゴシック" panose="020B0600070205080204" pitchFamily="50" charset="-128"/>
            </a:rPr>
            <a:t>円で、新型コロナウイルスワクチン接種に係る委託料の減などが主な要因となり、前年度と比較し</a:t>
          </a:r>
          <a:r>
            <a:rPr kumimoji="1" lang="en-US" altLang="ja-JP" sz="1300">
              <a:latin typeface="ＭＳ Ｐゴシック" panose="020B0600070205080204" pitchFamily="50" charset="-128"/>
              <a:ea typeface="ＭＳ Ｐゴシック" panose="020B0600070205080204" pitchFamily="50" charset="-128"/>
            </a:rPr>
            <a:t>1,701</a:t>
          </a:r>
          <a:r>
            <a:rPr kumimoji="1" lang="ja-JP" altLang="en-US" sz="1300">
              <a:latin typeface="ＭＳ Ｐゴシック" panose="020B0600070205080204" pitchFamily="50" charset="-128"/>
              <a:ea typeface="ＭＳ Ｐゴシック" panose="020B0600070205080204" pitchFamily="50" charset="-128"/>
            </a:rPr>
            <a:t>円減額となったが、類似団体平均と比較し</a:t>
          </a:r>
          <a:r>
            <a:rPr kumimoji="1" lang="en-US" altLang="ja-JP" sz="1300">
              <a:latin typeface="ＭＳ Ｐゴシック" panose="020B0600070205080204" pitchFamily="50" charset="-128"/>
              <a:ea typeface="ＭＳ Ｐゴシック" panose="020B0600070205080204" pitchFamily="50" charset="-128"/>
            </a:rPr>
            <a:t>2,907</a:t>
          </a:r>
          <a:r>
            <a:rPr kumimoji="1" lang="ja-JP" altLang="en-US" sz="1300">
              <a:latin typeface="ＭＳ Ｐゴシック" panose="020B0600070205080204" pitchFamily="50" charset="-128"/>
              <a:ea typeface="ＭＳ Ｐゴシック" panose="020B0600070205080204" pitchFamily="50" charset="-128"/>
            </a:rPr>
            <a:t>円高くなっているため、今後についても、事務事業の見直しや公共施設の集約化等を図り経費の抑制に努める。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18,471
276.33
12,929,196
12,045,994
724,346
7,243,896
10,658,587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2921</xdr:rowOff>
    </xdr:from>
    <xdr:to>
      <xdr:col>24</xdr:col>
      <xdr:colOff>63500</xdr:colOff>
      <xdr:row>36</xdr:row>
      <xdr:rowOff>110363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5121"/>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110363</xdr:rowOff>
    </xdr:from>
    <xdr:to>
      <xdr:col>19</xdr:col>
      <xdr:colOff>177800</xdr:colOff>
      <xdr:row>37</xdr:row>
      <xdr:rowOff>2921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256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2921</xdr:rowOff>
    </xdr:from>
    <xdr:to>
      <xdr:col>15</xdr:col>
      <xdr:colOff>50800</xdr:colOff>
      <xdr:row>37</xdr:row>
      <xdr:rowOff>69977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6571"/>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57785</xdr:rowOff>
    </xdr:from>
    <xdr:to>
      <xdr:col>10</xdr:col>
      <xdr:colOff>114300</xdr:colOff>
      <xdr:row>37</xdr:row>
      <xdr:rowOff>69977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143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134620</xdr:rowOff>
    </xdr:from>
    <xdr:to>
      <xdr:col>6</xdr:col>
      <xdr:colOff>38100</xdr:colOff>
      <xdr:row>39</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123571</xdr:rowOff>
    </xdr:from>
    <xdr:to>
      <xdr:col>24</xdr:col>
      <xdr:colOff>114300</xdr:colOff>
      <xdr:row>36</xdr:row>
      <xdr:rowOff>53721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101998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59563</xdr:rowOff>
    </xdr:from>
    <xdr:to>
      <xdr:col>20</xdr:col>
      <xdr:colOff>38100</xdr:colOff>
      <xdr:row>36</xdr:row>
      <xdr:rowOff>161163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152290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123571</xdr:rowOff>
    </xdr:from>
    <xdr:to>
      <xdr:col>15</xdr:col>
      <xdr:colOff>101600</xdr:colOff>
      <xdr:row>37</xdr:row>
      <xdr:rowOff>53721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44848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19177</xdr:rowOff>
    </xdr:from>
    <xdr:to>
      <xdr:col>10</xdr:col>
      <xdr:colOff>165100</xdr:colOff>
      <xdr:row>37</xdr:row>
      <xdr:rowOff>120777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111904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6985</xdr:rowOff>
    </xdr:from>
    <xdr:to>
      <xdr:col>6</xdr:col>
      <xdr:colOff>38100</xdr:colOff>
      <xdr:row>37</xdr:row>
      <xdr:rowOff>108585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125112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26353</xdr:rowOff>
    </xdr:from>
    <xdr:to>
      <xdr:col>24</xdr:col>
      <xdr:colOff>62865</xdr:colOff>
      <xdr:row>59</xdr:row>
      <xdr:rowOff>38446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13203"/>
          <a:ext cx="1270" cy="104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42273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38446</xdr:rowOff>
    </xdr:from>
    <xdr:to>
      <xdr:col>24</xdr:col>
      <xdr:colOff>152400</xdr:colOff>
      <xdr:row>59</xdr:row>
      <xdr:rowOff>38446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144480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26353</xdr:rowOff>
    </xdr:from>
    <xdr:to>
      <xdr:col>24</xdr:col>
      <xdr:colOff>152400</xdr:colOff>
      <xdr:row>53</xdr:row>
      <xdr:rowOff>26353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1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121686</xdr:rowOff>
    </xdr:from>
    <xdr:to>
      <xdr:col>24</xdr:col>
      <xdr:colOff>63500</xdr:colOff>
      <xdr:row>55</xdr:row>
      <xdr:rowOff>167894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51436"/>
          <a:ext cx="838200" cy="4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61323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6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82896</xdr:rowOff>
    </xdr:from>
    <xdr:to>
      <xdr:col>24</xdr:col>
      <xdr:colOff>114300</xdr:colOff>
      <xdr:row>57</xdr:row>
      <xdr:rowOff>13046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62296</xdr:rowOff>
    </xdr:from>
    <xdr:to>
      <xdr:col>19</xdr:col>
      <xdr:colOff>177800</xdr:colOff>
      <xdr:row>55</xdr:row>
      <xdr:rowOff>121686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492046"/>
          <a:ext cx="8890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42616</xdr:rowOff>
    </xdr:from>
    <xdr:to>
      <xdr:col>20</xdr:col>
      <xdr:colOff>38100</xdr:colOff>
      <xdr:row>56</xdr:row>
      <xdr:rowOff>144216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135343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17087</xdr:rowOff>
    </xdr:from>
    <xdr:to>
      <xdr:col>15</xdr:col>
      <xdr:colOff>50800</xdr:colOff>
      <xdr:row>55</xdr:row>
      <xdr:rowOff>62296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61037"/>
          <a:ext cx="889000" cy="73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17745</xdr:rowOff>
    </xdr:from>
    <xdr:to>
      <xdr:col>15</xdr:col>
      <xdr:colOff>101600</xdr:colOff>
      <xdr:row>56</xdr:row>
      <xdr:rowOff>119345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110472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17087</xdr:rowOff>
    </xdr:from>
    <xdr:to>
      <xdr:col>10</xdr:col>
      <xdr:colOff>114300</xdr:colOff>
      <xdr:row>55</xdr:row>
      <xdr:rowOff>148479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61037"/>
          <a:ext cx="889000" cy="8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86515</xdr:rowOff>
    </xdr:from>
    <xdr:to>
      <xdr:col>10</xdr:col>
      <xdr:colOff>165100</xdr:colOff>
      <xdr:row>53</xdr:row>
      <xdr:rowOff>16665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00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7792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0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48720</xdr:rowOff>
    </xdr:from>
    <xdr:to>
      <xdr:col>6</xdr:col>
      <xdr:colOff>38100</xdr:colOff>
      <xdr:row>58</xdr:row>
      <xdr:rowOff>150320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141447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8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117094</xdr:rowOff>
    </xdr:from>
    <xdr:to>
      <xdr:col>24</xdr:col>
      <xdr:colOff>114300</xdr:colOff>
      <xdr:row>56</xdr:row>
      <xdr:rowOff>47244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139971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9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70886</xdr:rowOff>
    </xdr:from>
    <xdr:to>
      <xdr:col>20</xdr:col>
      <xdr:colOff>38100</xdr:colOff>
      <xdr:row>56</xdr:row>
      <xdr:rowOff>1036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17563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7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11496</xdr:rowOff>
    </xdr:from>
    <xdr:to>
      <xdr:col>15</xdr:col>
      <xdr:colOff>101600</xdr:colOff>
      <xdr:row>55</xdr:row>
      <xdr:rowOff>113096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129623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137737</xdr:rowOff>
    </xdr:from>
    <xdr:to>
      <xdr:col>10</xdr:col>
      <xdr:colOff>165100</xdr:colOff>
      <xdr:row>51</xdr:row>
      <xdr:rowOff>67887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84414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97679</xdr:rowOff>
    </xdr:from>
    <xdr:to>
      <xdr:col>6</xdr:col>
      <xdr:colOff>38100</xdr:colOff>
      <xdr:row>56</xdr:row>
      <xdr:rowOff>27829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44356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3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12459</xdr:rowOff>
    </xdr:from>
    <xdr:to>
      <xdr:col>24</xdr:col>
      <xdr:colOff>63500</xdr:colOff>
      <xdr:row>75</xdr:row>
      <xdr:rowOff>108064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71209"/>
          <a:ext cx="838200" cy="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406</xdr:rowOff>
    </xdr:from>
    <xdr:to>
      <xdr:col>19</xdr:col>
      <xdr:colOff>177800</xdr:colOff>
      <xdr:row>75</xdr:row>
      <xdr:rowOff>108064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59156"/>
          <a:ext cx="889000" cy="1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406</xdr:rowOff>
    </xdr:from>
    <xdr:to>
      <xdr:col>15</xdr:col>
      <xdr:colOff>50800</xdr:colOff>
      <xdr:row>76</xdr:row>
      <xdr:rowOff>64236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59156"/>
          <a:ext cx="889000" cy="2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64236</xdr:rowOff>
    </xdr:from>
    <xdr:to>
      <xdr:col>10</xdr:col>
      <xdr:colOff>114300</xdr:colOff>
      <xdr:row>77</xdr:row>
      <xdr:rowOff>117577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94436"/>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133109</xdr:rowOff>
    </xdr:from>
    <xdr:to>
      <xdr:col>24</xdr:col>
      <xdr:colOff>114300</xdr:colOff>
      <xdr:row>75</xdr:row>
      <xdr:rowOff>63259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111536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57264</xdr:rowOff>
    </xdr:from>
    <xdr:to>
      <xdr:col>20</xdr:col>
      <xdr:colOff>38100</xdr:colOff>
      <xdr:row>75</xdr:row>
      <xdr:rowOff>158865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6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149992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0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121056</xdr:rowOff>
    </xdr:from>
    <xdr:to>
      <xdr:col>15</xdr:col>
      <xdr:colOff>101600</xdr:colOff>
      <xdr:row>75</xdr:row>
      <xdr:rowOff>51206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42333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13436</xdr:rowOff>
    </xdr:from>
    <xdr:to>
      <xdr:col>10</xdr:col>
      <xdr:colOff>165100</xdr:colOff>
      <xdr:row>76</xdr:row>
      <xdr:rowOff>115036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131563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66777</xdr:rowOff>
    </xdr:from>
    <xdr:to>
      <xdr:col>6</xdr:col>
      <xdr:colOff>38100</xdr:colOff>
      <xdr:row>77</xdr:row>
      <xdr:rowOff>168377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13454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4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141120</xdr:rowOff>
    </xdr:from>
    <xdr:to>
      <xdr:col>24</xdr:col>
      <xdr:colOff>63500</xdr:colOff>
      <xdr:row>97</xdr:row>
      <xdr:rowOff>153318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00320"/>
          <a:ext cx="838200" cy="18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116791</xdr:rowOff>
    </xdr:from>
    <xdr:to>
      <xdr:col>19</xdr:col>
      <xdr:colOff>177800</xdr:colOff>
      <xdr:row>96</xdr:row>
      <xdr:rowOff>141120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575991"/>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116791</xdr:rowOff>
    </xdr:from>
    <xdr:to>
      <xdr:col>15</xdr:col>
      <xdr:colOff>50800</xdr:colOff>
      <xdr:row>98</xdr:row>
      <xdr:rowOff>13922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75991"/>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13922</xdr:rowOff>
    </xdr:from>
    <xdr:to>
      <xdr:col>10</xdr:col>
      <xdr:colOff>114300</xdr:colOff>
      <xdr:row>98</xdr:row>
      <xdr:rowOff>107713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16022"/>
          <a:ext cx="889000" cy="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57604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102518</xdr:rowOff>
    </xdr:from>
    <xdr:to>
      <xdr:col>24</xdr:col>
      <xdr:colOff>114300</xdr:colOff>
      <xdr:row>98</xdr:row>
      <xdr:rowOff>32668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80945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90320</xdr:rowOff>
    </xdr:from>
    <xdr:to>
      <xdr:col>20</xdr:col>
      <xdr:colOff>38100</xdr:colOff>
      <xdr:row>97</xdr:row>
      <xdr:rowOff>20470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65991</xdr:rowOff>
    </xdr:from>
    <xdr:to>
      <xdr:col>15</xdr:col>
      <xdr:colOff>101600</xdr:colOff>
      <xdr:row>96</xdr:row>
      <xdr:rowOff>167591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158718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134572</xdr:rowOff>
    </xdr:from>
    <xdr:to>
      <xdr:col>10</xdr:col>
      <xdr:colOff>165100</xdr:colOff>
      <xdr:row>98</xdr:row>
      <xdr:rowOff>64722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56913</xdr:rowOff>
    </xdr:from>
    <xdr:to>
      <xdr:col>6</xdr:col>
      <xdr:colOff>38100</xdr:colOff>
      <xdr:row>98</xdr:row>
      <xdr:rowOff>158513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149640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65176</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08826"/>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34544</xdr:rowOff>
    </xdr:from>
    <xdr:to>
      <xdr:col>41</xdr:col>
      <xdr:colOff>50800</xdr:colOff>
      <xdr:row>37</xdr:row>
      <xdr:rowOff>65176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7819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68326</xdr:rowOff>
    </xdr:from>
    <xdr:to>
      <xdr:col>36</xdr:col>
      <xdr:colOff>165100</xdr:colOff>
      <xdr:row>36</xdr:row>
      <xdr:rowOff>169926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15003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14376</xdr:rowOff>
    </xdr:from>
    <xdr:to>
      <xdr:col>41</xdr:col>
      <xdr:colOff>101600</xdr:colOff>
      <xdr:row>37</xdr:row>
      <xdr:rowOff>115976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132503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1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155194</xdr:rowOff>
    </xdr:from>
    <xdr:to>
      <xdr:col>36</xdr:col>
      <xdr:colOff>165100</xdr:colOff>
      <xdr:row>37</xdr:row>
      <xdr:rowOff>85344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76471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64148</xdr:rowOff>
    </xdr:from>
    <xdr:to>
      <xdr:col>55</xdr:col>
      <xdr:colOff>0</xdr:colOff>
      <xdr:row>56</xdr:row>
      <xdr:rowOff>52228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493898"/>
          <a:ext cx="838200" cy="1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64148</xdr:rowOff>
    </xdr:from>
    <xdr:to>
      <xdr:col>50</xdr:col>
      <xdr:colOff>114300</xdr:colOff>
      <xdr:row>56</xdr:row>
      <xdr:rowOff>12092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493898"/>
          <a:ext cx="889000" cy="1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31490</xdr:rowOff>
    </xdr:from>
    <xdr:to>
      <xdr:col>45</xdr:col>
      <xdr:colOff>177800</xdr:colOff>
      <xdr:row>56</xdr:row>
      <xdr:rowOff>12092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61240"/>
          <a:ext cx="889000" cy="1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31490</xdr:rowOff>
    </xdr:from>
    <xdr:to>
      <xdr:col>41</xdr:col>
      <xdr:colOff>50800</xdr:colOff>
      <xdr:row>56</xdr:row>
      <xdr:rowOff>140141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61240"/>
          <a:ext cx="889000" cy="2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66285</xdr:rowOff>
    </xdr:from>
    <xdr:to>
      <xdr:col>36</xdr:col>
      <xdr:colOff>165100</xdr:colOff>
      <xdr:row>57</xdr:row>
      <xdr:rowOff>167885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159012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1428</xdr:rowOff>
    </xdr:from>
    <xdr:to>
      <xdr:col>55</xdr:col>
      <xdr:colOff>50800</xdr:colOff>
      <xdr:row>56</xdr:row>
      <xdr:rowOff>103028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151305</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13348</xdr:rowOff>
    </xdr:from>
    <xdr:to>
      <xdr:col>50</xdr:col>
      <xdr:colOff>165100</xdr:colOff>
      <xdr:row>55</xdr:row>
      <xdr:rowOff>114948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4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131475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2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132742</xdr:rowOff>
    </xdr:from>
    <xdr:to>
      <xdr:col>46</xdr:col>
      <xdr:colOff>38100</xdr:colOff>
      <xdr:row>56</xdr:row>
      <xdr:rowOff>62892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79419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152140</xdr:rowOff>
    </xdr:from>
    <xdr:to>
      <xdr:col>41</xdr:col>
      <xdr:colOff>101600</xdr:colOff>
      <xdr:row>55</xdr:row>
      <xdr:rowOff>82290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89341</xdr:rowOff>
    </xdr:from>
    <xdr:to>
      <xdr:col>36</xdr:col>
      <xdr:colOff>165100</xdr:colOff>
      <xdr:row>57</xdr:row>
      <xdr:rowOff>19491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36018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6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34185</xdr:rowOff>
    </xdr:from>
    <xdr:to>
      <xdr:col>55</xdr:col>
      <xdr:colOff>0</xdr:colOff>
      <xdr:row>77</xdr:row>
      <xdr:rowOff>31147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892935"/>
          <a:ext cx="838200" cy="3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34185</xdr:rowOff>
    </xdr:from>
    <xdr:to>
      <xdr:col>50</xdr:col>
      <xdr:colOff>114300</xdr:colOff>
      <xdr:row>75</xdr:row>
      <xdr:rowOff>101524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892935"/>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101524</xdr:rowOff>
    </xdr:from>
    <xdr:to>
      <xdr:col>45</xdr:col>
      <xdr:colOff>177800</xdr:colOff>
      <xdr:row>75</xdr:row>
      <xdr:rowOff>142411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960274"/>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142411</xdr:rowOff>
    </xdr:from>
    <xdr:to>
      <xdr:col>41</xdr:col>
      <xdr:colOff>50800</xdr:colOff>
      <xdr:row>76</xdr:row>
      <xdr:rowOff>91074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001161"/>
          <a:ext cx="889000" cy="1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79559</xdr:rowOff>
    </xdr:from>
    <xdr:to>
      <xdr:col>36</xdr:col>
      <xdr:colOff>165100</xdr:colOff>
      <xdr:row>78</xdr:row>
      <xdr:rowOff>9709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151797</xdr:rowOff>
    </xdr:from>
    <xdr:to>
      <xdr:col>55</xdr:col>
      <xdr:colOff>50800</xdr:colOff>
      <xdr:row>77</xdr:row>
      <xdr:rowOff>81947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130224</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154835</xdr:rowOff>
    </xdr:from>
    <xdr:to>
      <xdr:col>50</xdr:col>
      <xdr:colOff>165100</xdr:colOff>
      <xdr:row>75</xdr:row>
      <xdr:rowOff>84985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8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101512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61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50724</xdr:rowOff>
    </xdr:from>
    <xdr:to>
      <xdr:col>46</xdr:col>
      <xdr:colOff>38100</xdr:colOff>
      <xdr:row>75</xdr:row>
      <xdr:rowOff>152324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9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168851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91611</xdr:rowOff>
    </xdr:from>
    <xdr:to>
      <xdr:col>41</xdr:col>
      <xdr:colOff>101600</xdr:colOff>
      <xdr:row>76</xdr:row>
      <xdr:rowOff>21760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950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12887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0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40274</xdr:rowOff>
    </xdr:from>
    <xdr:to>
      <xdr:col>36</xdr:col>
      <xdr:colOff>165100</xdr:colOff>
      <xdr:row>76</xdr:row>
      <xdr:rowOff>141874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158401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150997</xdr:rowOff>
    </xdr:from>
    <xdr:to>
      <xdr:col>55</xdr:col>
      <xdr:colOff>0</xdr:colOff>
      <xdr:row>95</xdr:row>
      <xdr:rowOff>110401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267297"/>
          <a:ext cx="8382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3035</xdr:rowOff>
    </xdr:from>
    <xdr:to>
      <xdr:col>50</xdr:col>
      <xdr:colOff>114300</xdr:colOff>
      <xdr:row>95</xdr:row>
      <xdr:rowOff>110401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290785"/>
          <a:ext cx="8890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3035</xdr:rowOff>
    </xdr:from>
    <xdr:to>
      <xdr:col>45</xdr:col>
      <xdr:colOff>177800</xdr:colOff>
      <xdr:row>95</xdr:row>
      <xdr:rowOff>44089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290785"/>
          <a:ext cx="8890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44089</xdr:rowOff>
    </xdr:from>
    <xdr:to>
      <xdr:col>41</xdr:col>
      <xdr:colOff>50800</xdr:colOff>
      <xdr:row>96</xdr:row>
      <xdr:rowOff>33286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31839"/>
          <a:ext cx="889000" cy="1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100197</xdr:rowOff>
    </xdr:from>
    <xdr:to>
      <xdr:col>55</xdr:col>
      <xdr:colOff>50800</xdr:colOff>
      <xdr:row>95</xdr:row>
      <xdr:rowOff>30347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2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78624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1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59601</xdr:rowOff>
    </xdr:from>
    <xdr:to>
      <xdr:col>50</xdr:col>
      <xdr:colOff>165100</xdr:colOff>
      <xdr:row>95</xdr:row>
      <xdr:rowOff>161201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152328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123685</xdr:rowOff>
    </xdr:from>
    <xdr:to>
      <xdr:col>46</xdr:col>
      <xdr:colOff>38100</xdr:colOff>
      <xdr:row>95</xdr:row>
      <xdr:rowOff>53835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2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44962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3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164739</xdr:rowOff>
    </xdr:from>
    <xdr:to>
      <xdr:col>41</xdr:col>
      <xdr:colOff>101600</xdr:colOff>
      <xdr:row>95</xdr:row>
      <xdr:rowOff>94889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86016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153936</xdr:rowOff>
    </xdr:from>
    <xdr:to>
      <xdr:col>36</xdr:col>
      <xdr:colOff>165100</xdr:colOff>
      <xdr:row>96</xdr:row>
      <xdr:rowOff>84086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100613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2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2463</xdr:rowOff>
    </xdr:from>
    <xdr:to>
      <xdr:col>85</xdr:col>
      <xdr:colOff>127000</xdr:colOff>
      <xdr:row>38</xdr:row>
      <xdr:rowOff>16476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17563"/>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2463</xdr:rowOff>
    </xdr:from>
    <xdr:to>
      <xdr:col>81</xdr:col>
      <xdr:colOff>50800</xdr:colOff>
      <xdr:row>38</xdr:row>
      <xdr:rowOff>9375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17563"/>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9375</xdr:rowOff>
    </xdr:from>
    <xdr:to>
      <xdr:col>76</xdr:col>
      <xdr:colOff>114300</xdr:colOff>
      <xdr:row>38</xdr:row>
      <xdr:rowOff>10884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24475"/>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166081</xdr:rowOff>
    </xdr:from>
    <xdr:to>
      <xdr:col>71</xdr:col>
      <xdr:colOff>177800</xdr:colOff>
      <xdr:row>38</xdr:row>
      <xdr:rowOff>10884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09731"/>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xdr:rowOff>
    </xdr:from>
    <xdr:to>
      <xdr:col>67</xdr:col>
      <xdr:colOff>101600</xdr:colOff>
      <xdr:row>38</xdr:row>
      <xdr:rowOff>103303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137125</xdr:rowOff>
    </xdr:from>
    <xdr:to>
      <xdr:col>85</xdr:col>
      <xdr:colOff>177800</xdr:colOff>
      <xdr:row>38</xdr:row>
      <xdr:rowOff>67275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90159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123112</xdr:rowOff>
    </xdr:from>
    <xdr:to>
      <xdr:col>81</xdr:col>
      <xdr:colOff>101600</xdr:colOff>
      <xdr:row>38</xdr:row>
      <xdr:rowOff>53262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69789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2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130025</xdr:rowOff>
    </xdr:from>
    <xdr:to>
      <xdr:col>76</xdr:col>
      <xdr:colOff>165100</xdr:colOff>
      <xdr:row>38</xdr:row>
      <xdr:rowOff>60175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76702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131534</xdr:rowOff>
    </xdr:from>
    <xdr:to>
      <xdr:col>72</xdr:col>
      <xdr:colOff>38100</xdr:colOff>
      <xdr:row>38</xdr:row>
      <xdr:rowOff>61684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52811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115281</xdr:rowOff>
    </xdr:from>
    <xdr:to>
      <xdr:col>67</xdr:col>
      <xdr:colOff>101600</xdr:colOff>
      <xdr:row>38</xdr:row>
      <xdr:rowOff>45431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61958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115329</xdr:rowOff>
    </xdr:from>
    <xdr:to>
      <xdr:col>85</xdr:col>
      <xdr:colOff>127000</xdr:colOff>
      <xdr:row>55</xdr:row>
      <xdr:rowOff>72999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373629"/>
          <a:ext cx="838200" cy="1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165659</xdr:rowOff>
    </xdr:from>
    <xdr:to>
      <xdr:col>81</xdr:col>
      <xdr:colOff>50800</xdr:colOff>
      <xdr:row>55</xdr:row>
      <xdr:rowOff>72999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252509"/>
          <a:ext cx="889000" cy="2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165659</xdr:rowOff>
    </xdr:from>
    <xdr:to>
      <xdr:col>76</xdr:col>
      <xdr:colOff>114300</xdr:colOff>
      <xdr:row>54</xdr:row>
      <xdr:rowOff>61417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52509"/>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61417</xdr:rowOff>
    </xdr:from>
    <xdr:to>
      <xdr:col>71</xdr:col>
      <xdr:colOff>177800</xdr:colOff>
      <xdr:row>54</xdr:row>
      <xdr:rowOff>157366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19717"/>
          <a:ext cx="889000" cy="9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136529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64529</xdr:rowOff>
    </xdr:from>
    <xdr:to>
      <xdr:col>85</xdr:col>
      <xdr:colOff>177800</xdr:colOff>
      <xdr:row>54</xdr:row>
      <xdr:rowOff>166129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87406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22199</xdr:rowOff>
    </xdr:from>
    <xdr:to>
      <xdr:col>81</xdr:col>
      <xdr:colOff>101600</xdr:colOff>
      <xdr:row>55</xdr:row>
      <xdr:rowOff>123799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140326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2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114859</xdr:rowOff>
    </xdr:from>
    <xdr:to>
      <xdr:col>76</xdr:col>
      <xdr:colOff>165100</xdr:colOff>
      <xdr:row>54</xdr:row>
      <xdr:rowOff>45009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61536</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897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10617</xdr:rowOff>
    </xdr:from>
    <xdr:to>
      <xdr:col>72</xdr:col>
      <xdr:colOff>38100</xdr:colOff>
      <xdr:row>54</xdr:row>
      <xdr:rowOff>112217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128744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106566</xdr:rowOff>
    </xdr:from>
    <xdr:to>
      <xdr:col>67</xdr:col>
      <xdr:colOff>101600</xdr:colOff>
      <xdr:row>55</xdr:row>
      <xdr:rowOff>36716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3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53243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4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14872</xdr:rowOff>
    </xdr:from>
    <xdr:to>
      <xdr:col>85</xdr:col>
      <xdr:colOff>127000</xdr:colOff>
      <xdr:row>79</xdr:row>
      <xdr:rowOff>38760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59422"/>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25997</xdr:rowOff>
    </xdr:from>
    <xdr:to>
      <xdr:col>81</xdr:col>
      <xdr:colOff>50800</xdr:colOff>
      <xdr:row>79</xdr:row>
      <xdr:rowOff>38760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0547"/>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165976</xdr:rowOff>
    </xdr:from>
    <xdr:to>
      <xdr:col>76</xdr:col>
      <xdr:colOff>114300</xdr:colOff>
      <xdr:row>79</xdr:row>
      <xdr:rowOff>25997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39076"/>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165976</xdr:rowOff>
    </xdr:from>
    <xdr:to>
      <xdr:col>71</xdr:col>
      <xdr:colOff>177800</xdr:colOff>
      <xdr:row>79</xdr:row>
      <xdr:rowOff>36030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39076"/>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119202</xdr:rowOff>
    </xdr:from>
    <xdr:to>
      <xdr:col>67</xdr:col>
      <xdr:colOff>101600</xdr:colOff>
      <xdr:row>79</xdr:row>
      <xdr:rowOff>49352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65879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135522</xdr:rowOff>
    </xdr:from>
    <xdr:to>
      <xdr:col>85</xdr:col>
      <xdr:colOff>177800</xdr:colOff>
      <xdr:row>79</xdr:row>
      <xdr:rowOff>65672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50449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159410</xdr:rowOff>
    </xdr:from>
    <xdr:to>
      <xdr:col>81</xdr:col>
      <xdr:colOff>101600</xdr:colOff>
      <xdr:row>79</xdr:row>
      <xdr:rowOff>89560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80687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146647</xdr:rowOff>
    </xdr:from>
    <xdr:to>
      <xdr:col>76</xdr:col>
      <xdr:colOff>165100</xdr:colOff>
      <xdr:row>79</xdr:row>
      <xdr:rowOff>76797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67924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115176</xdr:rowOff>
    </xdr:from>
    <xdr:to>
      <xdr:col>72</xdr:col>
      <xdr:colOff>38100</xdr:colOff>
      <xdr:row>79</xdr:row>
      <xdr:rowOff>45326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36453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156680</xdr:rowOff>
    </xdr:from>
    <xdr:to>
      <xdr:col>67</xdr:col>
      <xdr:colOff>101600</xdr:colOff>
      <xdr:row>79</xdr:row>
      <xdr:rowOff>86830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77957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99910</xdr:rowOff>
    </xdr:from>
    <xdr:to>
      <xdr:col>85</xdr:col>
      <xdr:colOff>127000</xdr:colOff>
      <xdr:row>93</xdr:row>
      <xdr:rowOff>66790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530410"/>
          <a:ext cx="838200" cy="48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99910</xdr:rowOff>
    </xdr:from>
    <xdr:to>
      <xdr:col>81</xdr:col>
      <xdr:colOff>50800</xdr:colOff>
      <xdr:row>94</xdr:row>
      <xdr:rowOff>116573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530410"/>
          <a:ext cx="889000" cy="7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116573</xdr:rowOff>
    </xdr:from>
    <xdr:to>
      <xdr:col>76</xdr:col>
      <xdr:colOff>114300</xdr:colOff>
      <xdr:row>94</xdr:row>
      <xdr:rowOff>135331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32873"/>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135331</xdr:rowOff>
    </xdr:from>
    <xdr:to>
      <xdr:col>71</xdr:col>
      <xdr:colOff>177800</xdr:colOff>
      <xdr:row>94</xdr:row>
      <xdr:rowOff>157708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51631"/>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63919</xdr:rowOff>
    </xdr:from>
    <xdr:to>
      <xdr:col>67</xdr:col>
      <xdr:colOff>101600</xdr:colOff>
      <xdr:row>96</xdr:row>
      <xdr:rowOff>165519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15990</xdr:rowOff>
    </xdr:from>
    <xdr:to>
      <xdr:col>85</xdr:col>
      <xdr:colOff>177800</xdr:colOff>
      <xdr:row>93</xdr:row>
      <xdr:rowOff>117590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9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38867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49110</xdr:rowOff>
    </xdr:from>
    <xdr:to>
      <xdr:col>81</xdr:col>
      <xdr:colOff>101600</xdr:colOff>
      <xdr:row>90</xdr:row>
      <xdr:rowOff>150710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4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167237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25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65773</xdr:rowOff>
    </xdr:from>
    <xdr:to>
      <xdr:col>76</xdr:col>
      <xdr:colOff>165100</xdr:colOff>
      <xdr:row>94</xdr:row>
      <xdr:rowOff>167373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12450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84531</xdr:rowOff>
    </xdr:from>
    <xdr:to>
      <xdr:col>72</xdr:col>
      <xdr:colOff>38100</xdr:colOff>
      <xdr:row>95</xdr:row>
      <xdr:rowOff>14681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31208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106908</xdr:rowOff>
    </xdr:from>
    <xdr:to>
      <xdr:col>67</xdr:col>
      <xdr:colOff>101600</xdr:colOff>
      <xdr:row>95</xdr:row>
      <xdr:rowOff>37058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53585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教育費の住民一人当たり</a:t>
          </a:r>
          <a:r>
            <a:rPr kumimoji="1" lang="en-US" altLang="ja-JP" sz="1300">
              <a:latin typeface="ＭＳ Ｐゴシック" panose="020B0600070205080204" pitchFamily="50" charset="-128"/>
              <a:ea typeface="ＭＳ Ｐゴシック" panose="020B0600070205080204" pitchFamily="50" charset="-128"/>
            </a:rPr>
            <a:t>91,919</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10,167</a:t>
          </a:r>
          <a:r>
            <a:rPr kumimoji="1" lang="ja-JP" altLang="en-US" sz="1300">
              <a:latin typeface="ＭＳ Ｐゴシック" panose="020B0600070205080204" pitchFamily="50" charset="-128"/>
              <a:ea typeface="ＭＳ Ｐゴシック" panose="020B0600070205080204" pitchFamily="50" charset="-128"/>
            </a:rPr>
            <a:t>円増額となった。これは体育施設整備工事費の増が主な要因である。</a:t>
          </a:r>
        </a:p>
        <a:p>
          <a:r>
            <a:rPr kumimoji="1" lang="ja-JP" altLang="en-US" sz="1300">
              <a:latin typeface="ＭＳ Ｐゴシック" panose="020B0600070205080204" pitchFamily="50" charset="-128"/>
              <a:ea typeface="ＭＳ Ｐゴシック" panose="020B0600070205080204" pitchFamily="50" charset="-128"/>
            </a:rPr>
            <a:t>　また、公債費が住民一人当たり</a:t>
          </a:r>
          <a:r>
            <a:rPr kumimoji="1" lang="en-US" altLang="ja-JP" sz="1300">
              <a:latin typeface="ＭＳ Ｐゴシック" panose="020B0600070205080204" pitchFamily="50" charset="-128"/>
              <a:ea typeface="ＭＳ Ｐゴシック" panose="020B0600070205080204" pitchFamily="50" charset="-128"/>
            </a:rPr>
            <a:t>79,241</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55,312</a:t>
          </a:r>
          <a:r>
            <a:rPr kumimoji="1" lang="ja-JP" altLang="en-US" sz="1300">
              <a:latin typeface="ＭＳ Ｐゴシック" panose="020B0600070205080204" pitchFamily="50" charset="-128"/>
              <a:ea typeface="ＭＳ Ｐゴシック" panose="020B0600070205080204" pitchFamily="50" charset="-128"/>
            </a:rPr>
            <a:t>円減額となった。これは前年度に国営会津宮川土地改良事業の繰上償還を行ったことが主な要因である。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その他の目的別においても類似団体の平均を上回っているものがあり、事務事業の見直しを行い経費の抑制に努める。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減は、普通交付税の激変緩和措置期間及び一本算定に対応するため、決算剰余金などを積立てをしているが、コロナウイルス感染症対策事業等の財源として取り崩したことによるものである。</a:t>
          </a:r>
        </a:p>
        <a:p>
          <a:r>
            <a:rPr kumimoji="1" lang="ja-JP" altLang="en-US" sz="1400">
              <a:latin typeface="ＭＳ ゴシック" pitchFamily="49" charset="-128"/>
              <a:ea typeface="ＭＳ ゴシック" pitchFamily="49" charset="-128"/>
            </a:rPr>
            <a:t>　また、実質収支、実質単年度収支ともに継続的に黒字を確保している。</a:t>
          </a:r>
        </a:p>
        <a:p>
          <a:r>
            <a:rPr kumimoji="1" lang="ja-JP" altLang="en-US" sz="1400">
              <a:latin typeface="ＭＳ ゴシック" pitchFamily="49" charset="-128"/>
              <a:ea typeface="ＭＳ ゴシック" pitchFamily="49" charset="-128"/>
            </a:rPr>
            <a:t>　今後も、行財政改革への取組みを通じて更なる事務の効率化と経費の削減に努めていく。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p>
        <a:p>
          <a:r>
            <a:rPr kumimoji="1" lang="ja-JP" altLang="en-US" sz="1400">
              <a:latin typeface="ＭＳ ゴシック" pitchFamily="49" charset="-128"/>
              <a:ea typeface="ＭＳ ゴシック" pitchFamily="49" charset="-128"/>
            </a:rPr>
            <a:t>　（一般会計においては、標準財政規模比が</a:t>
          </a:r>
          <a:r>
            <a:rPr kumimoji="1" lang="en-US" altLang="ja-JP" sz="1400">
              <a:latin typeface="ＭＳ ゴシック" pitchFamily="49" charset="-128"/>
              <a:ea typeface="ＭＳ ゴシック" pitchFamily="49" charset="-128"/>
            </a:rPr>
            <a:t>9.99</a:t>
          </a:r>
          <a:r>
            <a:rPr kumimoji="1" lang="ja-JP" altLang="en-US" sz="1400">
              <a:latin typeface="ＭＳ ゴシック" pitchFamily="49" charset="-128"/>
              <a:ea typeface="ＭＳ ゴシック" pitchFamily="49" charset="-128"/>
            </a:rPr>
            <a:t>％となっており、黒字決算となっている。）</a:t>
          </a:r>
        </a:p>
        <a:p>
          <a:r>
            <a:rPr kumimoji="1" lang="ja-JP" altLang="en-US" sz="1400">
              <a:latin typeface="ＭＳ ゴシック" pitchFamily="49" charset="-128"/>
              <a:ea typeface="ＭＳ ゴシック" pitchFamily="49" charset="-128"/>
            </a:rPr>
            <a:t>　今後は、一般会計において普通交付税の一本算定による減額に対応するため、自主財源の確保及び、事務事業の見直し等も含め経費の抑制に努める。</a:t>
          </a:r>
        </a:p>
        <a:p>
          <a:r>
            <a:rPr kumimoji="1" lang="ja-JP" altLang="en-US" sz="1400">
              <a:latin typeface="ＭＳ ゴシック" pitchFamily="49" charset="-128"/>
              <a:ea typeface="ＭＳ ゴシック" pitchFamily="49" charset="-128"/>
            </a:rPr>
            <a:t>　また、各会計においても経営の合理化・健全化のため財源確保及び経費の抑制に努める。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実質公債費比率の分子については、「元利償還金」が</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百万円減少し、「算入公債費等」が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百万円減少したことなどから減少となっている。</a:t>
          </a:r>
        </a:p>
        <a:p>
          <a:r>
            <a:rPr kumimoji="1" lang="ja-JP" altLang="en-US" sz="1400">
              <a:latin typeface="ＭＳ ゴシック" pitchFamily="49" charset="-128"/>
              <a:ea typeface="ＭＳ ゴシック" pitchFamily="49" charset="-128"/>
            </a:rPr>
            <a:t>　今後は、公共施設整備や施設の老朽化に伴う普通建設事業費に係る地方債の新規発行を予定しており、元利償還金が増加する見込みであることから、計画的に事業を実施し、元利償還金が急激に増加しないよう平準化に努めるとともに、繰上償還による次年度以降の元利償還金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「一般会計等に係る地方債の現在高」については、繰上償還を行ったことから、償還額が新規発行額を上回ったため、</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　「充当可能基金」については、財政調整基金等の基金残高の増加により、</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」を上回っており、将来負担比率の分子がマイナスとなっている。</a:t>
          </a:r>
        </a:p>
        <a:p>
          <a:r>
            <a:rPr kumimoji="1" lang="ja-JP" altLang="en-US" sz="1400">
              <a:latin typeface="ＭＳ ゴシック" pitchFamily="49" charset="-128"/>
              <a:ea typeface="ＭＳ ゴシック" pitchFamily="49" charset="-128"/>
            </a:rPr>
            <a:t>　今後は、公共施設整備や施設の老朽化に伴う普通建設事業費に係る地方債の新規発行を予定していることから、繰上償還により「一般会計等に係る地方債の現在高」が減少するよう努める。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百万円が減少した一方で、公共施設等整備再生基金で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百万円、過疎地域持続的発展基金で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・本町の歳入の約半分を占める普通交付税が令和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年度から一本算定となっており、基金を取り崩して財政規模縮減を緩やかに調整する。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に係る事業（ふるさと振興基金）、高齢者等の在宅福祉の向上及び健康の保持に資する事業等（ふれあい福祉基金）、土地改良施設の機能を適正に発揮させるための事業等（ふるさと水と土保全基金）、公共施設等の整備及び老朽化に伴う更新・改修・維持保全・除却等（公共施設等整備再生基金）、国営会津宮川土地改良事業の財政需要（国営会津宮川土地改良事業基金）、過疎地域持続的発展計画に係る事業（過疎地域持続的発展基金）、教育振興に資する事業（教育振興基金）、学校教育施設の整備（学校教育施設整備基金）、森林の整備及びその促進（森林環境基金）、まち・ひと・しごと創生寄附活用事業（企業版ふるさと納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・過疎地域持続的発展計画に係る事業の財源とするため、過疎地域持続的発展基金で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・公共施設等長寿命化計画に位置づけられた事業等の財源とするため、公共施設等整備再生基金について積み増しを図る。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・普通交付税の再算定分や人口減少等特別対策事業費相当分を積立てる一方で、コロナウイルス感染症対策事業等の財源として取り崩したことが主な要因である。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・普通交付税一本算定後の財政規模縮減を緩やかに調整する。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・普通交付税の国勢調査人口の減少による減に、基金を取り崩して対応する。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・公共施設等長寿命化計画に位置づけられた施設更新等に、基金を取り崩して対応する。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当面の間、活用の予定はない。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DB7" sqref="CT7:DI7"/>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12929196</v>
      </c>
      <c r="BO4" s="449"/>
      <c r="BP4" s="449"/>
      <c r="BQ4" s="449"/>
      <c r="BR4" s="449"/>
      <c r="BS4" s="449"/>
      <c r="BT4" s="449"/>
      <c r="BU4" s="450"/>
      <c r="BV4" s="448">
        <v>13897635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v>
      </c>
      <c r="CU4" s="589"/>
      <c r="CV4" s="589"/>
      <c r="CW4" s="589"/>
      <c r="CX4" s="589"/>
      <c r="CY4" s="589"/>
      <c r="CZ4" s="589"/>
      <c r="DA4" s="590"/>
      <c r="DB4" s="588">
        <v>7.7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12045994</v>
      </c>
      <c r="BO5" s="420"/>
      <c r="BP5" s="420"/>
      <c r="BQ5" s="420"/>
      <c r="BR5" s="420"/>
      <c r="BS5" s="420"/>
      <c r="BT5" s="420"/>
      <c r="BU5" s="421"/>
      <c r="BV5" s="419">
        <v>13297581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89.5</v>
      </c>
      <c r="CU5" s="417"/>
      <c r="CV5" s="417"/>
      <c r="CW5" s="417"/>
      <c r="CX5" s="417"/>
      <c r="CY5" s="417"/>
      <c r="CZ5" s="417"/>
      <c r="DA5" s="418"/>
      <c r="DB5" s="416">
        <v>89.4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883202</v>
      </c>
      <c r="BO6" s="420"/>
      <c r="BP6" s="420"/>
      <c r="BQ6" s="420"/>
      <c r="BR6" s="420"/>
      <c r="BS6" s="420"/>
      <c r="BT6" s="420"/>
      <c r="BU6" s="421"/>
      <c r="BV6" s="419">
        <v>600054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89.9</v>
      </c>
      <c r="CU6" s="563"/>
      <c r="CV6" s="563"/>
      <c r="CW6" s="563"/>
      <c r="CX6" s="563"/>
      <c r="CY6" s="563"/>
      <c r="CZ6" s="563"/>
      <c r="DA6" s="564"/>
      <c r="DB6" s="562">
        <v>90.2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158856</v>
      </c>
      <c r="BO7" s="420"/>
      <c r="BP7" s="420"/>
      <c r="BQ7" s="420"/>
      <c r="BR7" s="420"/>
      <c r="BS7" s="420"/>
      <c r="BT7" s="420"/>
      <c r="BU7" s="421"/>
      <c r="BV7" s="419">
        <v>46608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7243896</v>
      </c>
      <c r="CU7" s="420"/>
      <c r="CV7" s="420"/>
      <c r="CW7" s="420"/>
      <c r="CX7" s="420"/>
      <c r="CY7" s="420"/>
      <c r="CZ7" s="420"/>
      <c r="DA7" s="421"/>
      <c r="DB7" s="419">
        <v>7186661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724346</v>
      </c>
      <c r="BO8" s="420"/>
      <c r="BP8" s="420"/>
      <c r="BQ8" s="420"/>
      <c r="BR8" s="420"/>
      <c r="BS8" s="420"/>
      <c r="BT8" s="420"/>
      <c r="BU8" s="421"/>
      <c r="BV8" s="419">
        <v>553446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19014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170900</v>
      </c>
      <c r="BO9" s="420"/>
      <c r="BP9" s="420"/>
      <c r="BQ9" s="420"/>
      <c r="BR9" s="420"/>
      <c r="BS9" s="420"/>
      <c r="BT9" s="420"/>
      <c r="BU9" s="421"/>
      <c r="BV9" s="419">
        <v>139040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15.1</v>
      </c>
      <c r="CU9" s="417"/>
      <c r="CV9" s="417"/>
      <c r="CW9" s="417"/>
      <c r="CX9" s="417"/>
      <c r="CY9" s="417"/>
      <c r="CZ9" s="417"/>
      <c r="DA9" s="418"/>
      <c r="DB9" s="416">
        <v>21.6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20913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247873</v>
      </c>
      <c r="BO10" s="420"/>
      <c r="BP10" s="420"/>
      <c r="BQ10" s="420"/>
      <c r="BR10" s="420"/>
      <c r="BS10" s="420"/>
      <c r="BT10" s="420"/>
      <c r="BU10" s="421"/>
      <c r="BV10" s="419">
        <v>282618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414930</v>
      </c>
      <c r="BO11" s="420"/>
      <c r="BP11" s="420"/>
      <c r="BQ11" s="420"/>
      <c r="BR11" s="420"/>
      <c r="BS11" s="420"/>
      <c r="BT11" s="420"/>
      <c r="BU11" s="421"/>
      <c r="BV11" s="419">
        <v>1053328</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18526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563789</v>
      </c>
      <c r="BO12" s="420"/>
      <c r="BP12" s="420"/>
      <c r="BQ12" s="420"/>
      <c r="BR12" s="420"/>
      <c r="BS12" s="420"/>
      <c r="BT12" s="420"/>
      <c r="BU12" s="421"/>
      <c r="BV12" s="419">
        <v>355679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18471</v>
      </c>
      <c r="S13" s="507"/>
      <c r="T13" s="507"/>
      <c r="U13" s="507"/>
      <c r="V13" s="508"/>
      <c r="W13" s="509" t="s">
        <v>131</v>
      </c>
      <c r="X13" s="405"/>
      <c r="Y13" s="405"/>
      <c r="Z13" s="405"/>
      <c r="AA13" s="405"/>
      <c r="AB13" s="406"/>
      <c r="AC13" s="372">
        <v>1459</v>
      </c>
      <c r="AD13" s="373"/>
      <c r="AE13" s="373"/>
      <c r="AF13" s="373"/>
      <c r="AG13" s="374"/>
      <c r="AH13" s="372">
        <v>1775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269914</v>
      </c>
      <c r="BO13" s="420"/>
      <c r="BP13" s="420"/>
      <c r="BQ13" s="420"/>
      <c r="BR13" s="420"/>
      <c r="BS13" s="420"/>
      <c r="BT13" s="420"/>
      <c r="BU13" s="421"/>
      <c r="BV13" s="419">
        <v>1119307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4.3</v>
      </c>
      <c r="CU13" s="417"/>
      <c r="CV13" s="417"/>
      <c r="CW13" s="417"/>
      <c r="CX13" s="417"/>
      <c r="CY13" s="417"/>
      <c r="CZ13" s="417"/>
      <c r="DA13" s="418"/>
      <c r="DB13" s="416">
        <v>4.9000000000000004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18944</v>
      </c>
      <c r="S14" s="507"/>
      <c r="T14" s="507"/>
      <c r="U14" s="507"/>
      <c r="V14" s="508"/>
      <c r="W14" s="510"/>
      <c r="X14" s="408"/>
      <c r="Y14" s="408"/>
      <c r="Z14" s="408"/>
      <c r="AA14" s="408"/>
      <c r="AB14" s="409"/>
      <c r="AC14" s="499">
        <v>15.1</v>
      </c>
      <c r="AD14" s="500"/>
      <c r="AE14" s="500"/>
      <c r="AF14" s="500"/>
      <c r="AG14" s="501"/>
      <c r="AH14" s="499">
        <v>16.899999999999999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18890</v>
      </c>
      <c r="S15" s="507"/>
      <c r="T15" s="507"/>
      <c r="U15" s="507"/>
      <c r="V15" s="508"/>
      <c r="W15" s="509" t="s">
        <v>137</v>
      </c>
      <c r="X15" s="405"/>
      <c r="Y15" s="405"/>
      <c r="Z15" s="405"/>
      <c r="AA15" s="405"/>
      <c r="AB15" s="406"/>
      <c r="AC15" s="372">
        <v>2504</v>
      </c>
      <c r="AD15" s="373"/>
      <c r="AE15" s="373"/>
      <c r="AF15" s="373"/>
      <c r="AG15" s="374"/>
      <c r="AH15" s="372">
        <v>2771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1913975</v>
      </c>
      <c r="BO15" s="449"/>
      <c r="BP15" s="449"/>
      <c r="BQ15" s="449"/>
      <c r="BR15" s="449"/>
      <c r="BS15" s="449"/>
      <c r="BT15" s="449"/>
      <c r="BU15" s="450"/>
      <c r="BV15" s="448">
        <v>1851516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v>
      </c>
      <c r="AD16" s="500"/>
      <c r="AE16" s="500"/>
      <c r="AF16" s="500"/>
      <c r="AG16" s="501"/>
      <c r="AH16" s="499">
        <v>26.3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6745941</v>
      </c>
      <c r="BO16" s="420"/>
      <c r="BP16" s="420"/>
      <c r="BQ16" s="420"/>
      <c r="BR16" s="420"/>
      <c r="BS16" s="420"/>
      <c r="BT16" s="420"/>
      <c r="BU16" s="421"/>
      <c r="BV16" s="419">
        <v>6687588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5668</v>
      </c>
      <c r="AD17" s="373"/>
      <c r="AE17" s="373"/>
      <c r="AF17" s="373"/>
      <c r="AG17" s="374"/>
      <c r="AH17" s="372">
        <v>5988</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2357418</v>
      </c>
      <c r="BO17" s="420"/>
      <c r="BP17" s="420"/>
      <c r="BQ17" s="420"/>
      <c r="BR17" s="420"/>
      <c r="BS17" s="420"/>
      <c r="BT17" s="420"/>
      <c r="BU17" s="421"/>
      <c r="BV17" s="419">
        <v>2279911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276.33</v>
      </c>
      <c r="M18" s="472"/>
      <c r="N18" s="472"/>
      <c r="O18" s="472"/>
      <c r="P18" s="472"/>
      <c r="Q18" s="472"/>
      <c r="R18" s="473"/>
      <c r="S18" s="473"/>
      <c r="T18" s="473"/>
      <c r="U18" s="473"/>
      <c r="V18" s="474"/>
      <c r="W18" s="490"/>
      <c r="X18" s="491"/>
      <c r="Y18" s="491"/>
      <c r="Z18" s="491"/>
      <c r="AA18" s="491"/>
      <c r="AB18" s="515"/>
      <c r="AC18" s="389">
        <v>58.9</v>
      </c>
      <c r="AD18" s="390"/>
      <c r="AE18" s="390"/>
      <c r="AF18" s="390"/>
      <c r="AG18" s="475"/>
      <c r="AH18" s="389">
        <v>56.8</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6484735</v>
      </c>
      <c r="BO18" s="420"/>
      <c r="BP18" s="420"/>
      <c r="BQ18" s="420"/>
      <c r="BR18" s="420"/>
      <c r="BS18" s="420"/>
      <c r="BT18" s="420"/>
      <c r="BU18" s="421"/>
      <c r="BV18" s="419">
        <v>6487926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69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9555248</v>
      </c>
      <c r="BO19" s="420"/>
      <c r="BP19" s="420"/>
      <c r="BQ19" s="420"/>
      <c r="BR19" s="420"/>
      <c r="BS19" s="420"/>
      <c r="BT19" s="420"/>
      <c r="BU19" s="421"/>
      <c r="BV19" s="419">
        <v>10090946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6465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10658587</v>
      </c>
      <c r="BO22" s="449"/>
      <c r="BP22" s="449"/>
      <c r="BQ22" s="449"/>
      <c r="BR22" s="449"/>
      <c r="BS22" s="449"/>
      <c r="BT22" s="449"/>
      <c r="BU22" s="450"/>
      <c r="BV22" s="448">
        <v>10867137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2904359</v>
      </c>
      <c r="BO23" s="420"/>
      <c r="BP23" s="420"/>
      <c r="BQ23" s="420"/>
      <c r="BR23" s="420"/>
      <c r="BS23" s="420"/>
      <c r="BT23" s="420"/>
      <c r="BU23" s="421"/>
      <c r="BV23" s="419">
        <v>2546420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7960</v>
      </c>
      <c r="R24" s="373"/>
      <c r="S24" s="373"/>
      <c r="T24" s="373"/>
      <c r="U24" s="373"/>
      <c r="V24" s="374"/>
      <c r="W24" s="462"/>
      <c r="X24" s="399"/>
      <c r="Y24" s="400"/>
      <c r="Z24" s="375" t="s">
        <v>161</v>
      </c>
      <c r="AA24" s="376"/>
      <c r="AB24" s="376"/>
      <c r="AC24" s="376"/>
      <c r="AD24" s="376"/>
      <c r="AE24" s="376"/>
      <c r="AF24" s="376"/>
      <c r="AG24" s="377"/>
      <c r="AH24" s="372">
        <v>174</v>
      </c>
      <c r="AI24" s="373"/>
      <c r="AJ24" s="373"/>
      <c r="AK24" s="373"/>
      <c r="AL24" s="374"/>
      <c r="AM24" s="372">
        <v>536442</v>
      </c>
      <c r="AN24" s="373"/>
      <c r="AO24" s="373"/>
      <c r="AP24" s="373"/>
      <c r="AQ24" s="373"/>
      <c r="AR24" s="374"/>
      <c r="AS24" s="372">
        <v>3083</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8538541</v>
      </c>
      <c r="BO24" s="420"/>
      <c r="BP24" s="420"/>
      <c r="BQ24" s="420"/>
      <c r="BR24" s="420"/>
      <c r="BS24" s="420"/>
      <c r="BT24" s="420"/>
      <c r="BU24" s="421"/>
      <c r="BV24" s="419">
        <v>8098540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6400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1012692</v>
      </c>
      <c r="BO25" s="449"/>
      <c r="BP25" s="449"/>
      <c r="BQ25" s="449"/>
      <c r="BR25" s="449"/>
      <c r="BS25" s="449"/>
      <c r="BT25" s="449"/>
      <c r="BU25" s="450"/>
      <c r="BV25" s="448">
        <v>1327179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5990</v>
      </c>
      <c r="R26" s="373"/>
      <c r="S26" s="373"/>
      <c r="T26" s="373"/>
      <c r="U26" s="373"/>
      <c r="V26" s="374"/>
      <c r="W26" s="462"/>
      <c r="X26" s="399"/>
      <c r="Y26" s="400"/>
      <c r="Z26" s="375" t="s">
        <v>167</v>
      </c>
      <c r="AA26" s="430"/>
      <c r="AB26" s="430"/>
      <c r="AC26" s="430"/>
      <c r="AD26" s="430"/>
      <c r="AE26" s="430"/>
      <c r="AF26" s="430"/>
      <c r="AG26" s="431"/>
      <c r="AH26" s="372">
        <v>8</v>
      </c>
      <c r="AI26" s="373"/>
      <c r="AJ26" s="373"/>
      <c r="AK26" s="373"/>
      <c r="AL26" s="374"/>
      <c r="AM26" s="372">
        <v>23032</v>
      </c>
      <c r="AN26" s="373"/>
      <c r="AO26" s="373"/>
      <c r="AP26" s="373"/>
      <c r="AQ26" s="373"/>
      <c r="AR26" s="374"/>
      <c r="AS26" s="372">
        <v>2879</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2990</v>
      </c>
      <c r="R27" s="373"/>
      <c r="S27" s="373"/>
      <c r="T27" s="373"/>
      <c r="U27" s="373"/>
      <c r="V27" s="374"/>
      <c r="W27" s="462"/>
      <c r="X27" s="399"/>
      <c r="Y27" s="400"/>
      <c r="Z27" s="375" t="s">
        <v>170</v>
      </c>
      <c r="AA27" s="376"/>
      <c r="AB27" s="376"/>
      <c r="AC27" s="376"/>
      <c r="AD27" s="376"/>
      <c r="AE27" s="376"/>
      <c r="AF27" s="376"/>
      <c r="AG27" s="377"/>
      <c r="AH27" s="372">
        <v>20</v>
      </c>
      <c r="AI27" s="373"/>
      <c r="AJ27" s="373"/>
      <c r="AK27" s="373"/>
      <c r="AL27" s="374"/>
      <c r="AM27" s="372">
        <v>50240</v>
      </c>
      <c r="AN27" s="373"/>
      <c r="AO27" s="373"/>
      <c r="AP27" s="373"/>
      <c r="AQ27" s="373"/>
      <c r="AR27" s="374"/>
      <c r="AS27" s="372">
        <v>2512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2420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4641976</v>
      </c>
      <c r="BO28" s="449"/>
      <c r="BP28" s="449"/>
      <c r="BQ28" s="449"/>
      <c r="BR28" s="449"/>
      <c r="BS28" s="449"/>
      <c r="BT28" s="449"/>
      <c r="BU28" s="450"/>
      <c r="BV28" s="448">
        <v>4957892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14</v>
      </c>
      <c r="M29" s="373"/>
      <c r="N29" s="373"/>
      <c r="O29" s="373"/>
      <c r="P29" s="374"/>
      <c r="Q29" s="372">
        <v>2210</v>
      </c>
      <c r="R29" s="373"/>
      <c r="S29" s="373"/>
      <c r="T29" s="373"/>
      <c r="U29" s="373"/>
      <c r="V29" s="374"/>
      <c r="W29" s="463"/>
      <c r="X29" s="464"/>
      <c r="Y29" s="465"/>
      <c r="Z29" s="375" t="s">
        <v>176</v>
      </c>
      <c r="AA29" s="376"/>
      <c r="AB29" s="376"/>
      <c r="AC29" s="376"/>
      <c r="AD29" s="376"/>
      <c r="AE29" s="376"/>
      <c r="AF29" s="376"/>
      <c r="AG29" s="377"/>
      <c r="AH29" s="372">
        <v>194</v>
      </c>
      <c r="AI29" s="373"/>
      <c r="AJ29" s="373"/>
      <c r="AK29" s="373"/>
      <c r="AL29" s="374"/>
      <c r="AM29" s="372">
        <v>586682</v>
      </c>
      <c r="AN29" s="373"/>
      <c r="AO29" s="373"/>
      <c r="AP29" s="373"/>
      <c r="AQ29" s="373"/>
      <c r="AR29" s="374"/>
      <c r="AS29" s="372">
        <v>3024</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16</v>
      </c>
      <c r="BO29" s="420"/>
      <c r="BP29" s="420"/>
      <c r="BQ29" s="420"/>
      <c r="BR29" s="420"/>
      <c r="BS29" s="420"/>
      <c r="BT29" s="420"/>
      <c r="BU29" s="421"/>
      <c r="BV29" s="419">
        <v>16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3741116</v>
      </c>
      <c r="BO30" s="454"/>
      <c r="BP30" s="454"/>
      <c r="BQ30" s="454"/>
      <c r="BR30" s="454"/>
      <c r="BS30" s="454"/>
      <c r="BT30" s="454"/>
      <c r="BU30" s="455"/>
      <c r="BV30" s="453">
        <v>3691857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住宅用地造成事業特別会計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会津若松地方広域市町村圏整備組合一般会計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会津美里振興公社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工業団地造成事業特別会計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会津若松地方広域市町村圏整備組合水道用水供給事業会計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米夢の郷</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福島県市町村総合事務組合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福島県市町村総合事務組合　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福島県市町村総合事務組合　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福島県市町村総合事務組合　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福島県市町村総合事務組合　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福島県後期高齢者医療広域連合一般会計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福島県後期高齢者医療広域連合後期高齢者医療特別会計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yhBOFtMe1dMIq84TCqovNyCtqlAWAPgvlMJXGPNaolze8PUtcC7NsboW//Z7FWOWE0XbPUq5oZrEwOc5lezOA==" saltValue="GvlpUHL5QQLfG3SYnvtl+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1688772</v>
      </c>
      <c r="S5" s="677"/>
      <c r="T5" s="677"/>
      <c r="U5" s="677"/>
      <c r="V5" s="677"/>
      <c r="W5" s="677"/>
      <c r="X5" s="677"/>
      <c r="Y5" s="702"/>
      <c r="Z5" s="715">
        <v>13.1</v>
      </c>
      <c r="AA5" s="715"/>
      <c r="AB5" s="715"/>
      <c r="AC5" s="715"/>
      <c r="AD5" s="716">
        <v>1688772</v>
      </c>
      <c r="AE5" s="716"/>
      <c r="AF5" s="716"/>
      <c r="AG5" s="716"/>
      <c r="AH5" s="716"/>
      <c r="AI5" s="716"/>
      <c r="AJ5" s="716"/>
      <c r="AK5" s="716"/>
      <c r="AL5" s="703">
        <v>23.4</v>
      </c>
      <c r="AM5" s="685"/>
      <c r="AN5" s="685"/>
      <c r="AO5" s="704"/>
      <c r="AP5" s="679" t="s">
        <v>215</v>
      </c>
      <c r="AQ5" s="680"/>
      <c r="AR5" s="680"/>
      <c r="AS5" s="680"/>
      <c r="AT5" s="680"/>
      <c r="AU5" s="680"/>
      <c r="AV5" s="680"/>
      <c r="AW5" s="680"/>
      <c r="AX5" s="680"/>
      <c r="AY5" s="680"/>
      <c r="AZ5" s="680"/>
      <c r="BA5" s="680"/>
      <c r="BB5" s="680"/>
      <c r="BC5" s="680"/>
      <c r="BD5" s="680"/>
      <c r="BE5" s="680"/>
      <c r="BF5" s="681"/>
      <c r="BG5" s="621">
        <v>1688163</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130370</v>
      </c>
      <c r="S6" s="622"/>
      <c r="T6" s="622"/>
      <c r="U6" s="622"/>
      <c r="V6" s="622"/>
      <c r="W6" s="622"/>
      <c r="X6" s="622"/>
      <c r="Y6" s="623"/>
      <c r="Z6" s="659">
        <v>1</v>
      </c>
      <c r="AA6" s="659"/>
      <c r="AB6" s="659"/>
      <c r="AC6" s="659"/>
      <c r="AD6" s="660">
        <v>130370</v>
      </c>
      <c r="AE6" s="660"/>
      <c r="AF6" s="660"/>
      <c r="AG6" s="660"/>
      <c r="AH6" s="660"/>
      <c r="AI6" s="660"/>
      <c r="AJ6" s="660"/>
      <c r="AK6" s="660"/>
      <c r="AL6" s="624">
        <v>1.8</v>
      </c>
      <c r="AM6" s="625"/>
      <c r="AN6" s="625"/>
      <c r="AO6" s="661"/>
      <c r="AP6" s="618" t="s">
        <v>220</v>
      </c>
      <c r="AQ6" s="619"/>
      <c r="AR6" s="619"/>
      <c r="AS6" s="619"/>
      <c r="AT6" s="619"/>
      <c r="AU6" s="619"/>
      <c r="AV6" s="619"/>
      <c r="AW6" s="619"/>
      <c r="AX6" s="619"/>
      <c r="AY6" s="619"/>
      <c r="AZ6" s="619"/>
      <c r="BA6" s="619"/>
      <c r="BB6" s="619"/>
      <c r="BC6" s="619"/>
      <c r="BD6" s="619"/>
      <c r="BE6" s="619"/>
      <c r="BF6" s="620"/>
      <c r="BG6" s="621">
        <v>1688163</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221</v>
      </c>
      <c r="CE6" s="680"/>
      <c r="CF6" s="680"/>
      <c r="CG6" s="680"/>
      <c r="CH6" s="680"/>
      <c r="CI6" s="680"/>
      <c r="CJ6" s="680"/>
      <c r="CK6" s="680"/>
      <c r="CL6" s="680"/>
      <c r="CM6" s="680"/>
      <c r="CN6" s="680"/>
      <c r="CO6" s="680"/>
      <c r="CP6" s="680"/>
      <c r="CQ6" s="681"/>
      <c r="CR6" s="621">
        <v>101141</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101141</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558</v>
      </c>
      <c r="S7" s="622"/>
      <c r="T7" s="622"/>
      <c r="U7" s="622"/>
      <c r="V7" s="622"/>
      <c r="W7" s="622"/>
      <c r="X7" s="622"/>
      <c r="Y7" s="623"/>
      <c r="Z7" s="659">
        <v>0</v>
      </c>
      <c r="AA7" s="659"/>
      <c r="AB7" s="659"/>
      <c r="AC7" s="659"/>
      <c r="AD7" s="660">
        <v>558</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766344</v>
      </c>
      <c r="BH7" s="622"/>
      <c r="BI7" s="622"/>
      <c r="BJ7" s="622"/>
      <c r="BK7" s="622"/>
      <c r="BL7" s="622"/>
      <c r="BM7" s="622"/>
      <c r="BN7" s="623"/>
      <c r="BO7" s="659">
        <v>45.4</v>
      </c>
      <c r="BP7" s="659"/>
      <c r="BQ7" s="659"/>
      <c r="BR7" s="659"/>
      <c r="BS7" s="660" t="s">
        <v>122</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2293518</v>
      </c>
      <c r="CS7" s="622"/>
      <c r="CT7" s="622"/>
      <c r="CU7" s="622"/>
      <c r="CV7" s="622"/>
      <c r="CW7" s="622"/>
      <c r="CX7" s="622"/>
      <c r="CY7" s="623"/>
      <c r="CZ7" s="659">
        <v>19</v>
      </c>
      <c r="DA7" s="659"/>
      <c r="DB7" s="659"/>
      <c r="DC7" s="659"/>
      <c r="DD7" s="627">
        <v>104206</v>
      </c>
      <c r="DE7" s="622"/>
      <c r="DF7" s="622"/>
      <c r="DG7" s="622"/>
      <c r="DH7" s="622"/>
      <c r="DI7" s="622"/>
      <c r="DJ7" s="622"/>
      <c r="DK7" s="622"/>
      <c r="DL7" s="622"/>
      <c r="DM7" s="622"/>
      <c r="DN7" s="622"/>
      <c r="DO7" s="622"/>
      <c r="DP7" s="623"/>
      <c r="DQ7" s="627">
        <v>1932285</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7433</v>
      </c>
      <c r="S8" s="622"/>
      <c r="T8" s="622"/>
      <c r="U8" s="622"/>
      <c r="V8" s="622"/>
      <c r="W8" s="622"/>
      <c r="X8" s="622"/>
      <c r="Y8" s="623"/>
      <c r="Z8" s="659">
        <v>0.1</v>
      </c>
      <c r="AA8" s="659"/>
      <c r="AB8" s="659"/>
      <c r="AC8" s="659"/>
      <c r="AD8" s="660">
        <v>7433</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32667</v>
      </c>
      <c r="BH8" s="622"/>
      <c r="BI8" s="622"/>
      <c r="BJ8" s="622"/>
      <c r="BK8" s="622"/>
      <c r="BL8" s="622"/>
      <c r="BM8" s="622"/>
      <c r="BN8" s="623"/>
      <c r="BO8" s="659">
        <v>1.9</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3270189</v>
      </c>
      <c r="CS8" s="622"/>
      <c r="CT8" s="622"/>
      <c r="CU8" s="622"/>
      <c r="CV8" s="622"/>
      <c r="CW8" s="622"/>
      <c r="CX8" s="622"/>
      <c r="CY8" s="623"/>
      <c r="CZ8" s="659">
        <v>27.1</v>
      </c>
      <c r="DA8" s="659"/>
      <c r="DB8" s="659"/>
      <c r="DC8" s="659"/>
      <c r="DD8" s="627">
        <v>124297</v>
      </c>
      <c r="DE8" s="622"/>
      <c r="DF8" s="622"/>
      <c r="DG8" s="622"/>
      <c r="DH8" s="622"/>
      <c r="DI8" s="622"/>
      <c r="DJ8" s="622"/>
      <c r="DK8" s="622"/>
      <c r="DL8" s="622"/>
      <c r="DM8" s="622"/>
      <c r="DN8" s="622"/>
      <c r="DO8" s="622"/>
      <c r="DP8" s="623"/>
      <c r="DQ8" s="627">
        <v>2051837</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8053</v>
      </c>
      <c r="S9" s="622"/>
      <c r="T9" s="622"/>
      <c r="U9" s="622"/>
      <c r="V9" s="622"/>
      <c r="W9" s="622"/>
      <c r="X9" s="622"/>
      <c r="Y9" s="623"/>
      <c r="Z9" s="659">
        <v>0.1</v>
      </c>
      <c r="AA9" s="659"/>
      <c r="AB9" s="659"/>
      <c r="AC9" s="659"/>
      <c r="AD9" s="660">
        <v>8053</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668429</v>
      </c>
      <c r="BH9" s="622"/>
      <c r="BI9" s="622"/>
      <c r="BJ9" s="622"/>
      <c r="BK9" s="622"/>
      <c r="BL9" s="622"/>
      <c r="BM9" s="622"/>
      <c r="BN9" s="623"/>
      <c r="BO9" s="659">
        <v>39.6</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697794</v>
      </c>
      <c r="CS9" s="622"/>
      <c r="CT9" s="622"/>
      <c r="CU9" s="622"/>
      <c r="CV9" s="622"/>
      <c r="CW9" s="622"/>
      <c r="CX9" s="622"/>
      <c r="CY9" s="623"/>
      <c r="CZ9" s="659">
        <v>5.8</v>
      </c>
      <c r="DA9" s="659"/>
      <c r="DB9" s="659"/>
      <c r="DC9" s="659"/>
      <c r="DD9" s="627">
        <v>28808</v>
      </c>
      <c r="DE9" s="622"/>
      <c r="DF9" s="622"/>
      <c r="DG9" s="622"/>
      <c r="DH9" s="622"/>
      <c r="DI9" s="622"/>
      <c r="DJ9" s="622"/>
      <c r="DK9" s="622"/>
      <c r="DL9" s="622"/>
      <c r="DM9" s="622"/>
      <c r="DN9" s="622"/>
      <c r="DO9" s="622"/>
      <c r="DP9" s="623"/>
      <c r="DQ9" s="627">
        <v>574175</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35180</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453569</v>
      </c>
      <c r="S11" s="622"/>
      <c r="T11" s="622"/>
      <c r="U11" s="622"/>
      <c r="V11" s="622"/>
      <c r="W11" s="622"/>
      <c r="X11" s="622"/>
      <c r="Y11" s="623"/>
      <c r="Z11" s="624">
        <v>3.5</v>
      </c>
      <c r="AA11" s="625"/>
      <c r="AB11" s="625"/>
      <c r="AC11" s="626"/>
      <c r="AD11" s="627">
        <v>453569</v>
      </c>
      <c r="AE11" s="622"/>
      <c r="AF11" s="622"/>
      <c r="AG11" s="622"/>
      <c r="AH11" s="622"/>
      <c r="AI11" s="622"/>
      <c r="AJ11" s="622"/>
      <c r="AK11" s="623"/>
      <c r="AL11" s="624">
        <v>6.3</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30068</v>
      </c>
      <c r="BH11" s="622"/>
      <c r="BI11" s="622"/>
      <c r="BJ11" s="622"/>
      <c r="BK11" s="622"/>
      <c r="BL11" s="622"/>
      <c r="BM11" s="622"/>
      <c r="BN11" s="623"/>
      <c r="BO11" s="659">
        <v>1.8</v>
      </c>
      <c r="BP11" s="659"/>
      <c r="BQ11" s="659"/>
      <c r="BR11" s="659"/>
      <c r="BS11" s="660" t="s">
        <v>122</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636499</v>
      </c>
      <c r="CS11" s="622"/>
      <c r="CT11" s="622"/>
      <c r="CU11" s="622"/>
      <c r="CV11" s="622"/>
      <c r="CW11" s="622"/>
      <c r="CX11" s="622"/>
      <c r="CY11" s="623"/>
      <c r="CZ11" s="659">
        <v>5.3</v>
      </c>
      <c r="DA11" s="659"/>
      <c r="DB11" s="659"/>
      <c r="DC11" s="659"/>
      <c r="DD11" s="627">
        <v>112431</v>
      </c>
      <c r="DE11" s="622"/>
      <c r="DF11" s="622"/>
      <c r="DG11" s="622"/>
      <c r="DH11" s="622"/>
      <c r="DI11" s="622"/>
      <c r="DJ11" s="622"/>
      <c r="DK11" s="622"/>
      <c r="DL11" s="622"/>
      <c r="DM11" s="622"/>
      <c r="DN11" s="622"/>
      <c r="DO11" s="622"/>
      <c r="DP11" s="623"/>
      <c r="DQ11" s="627">
        <v>307957</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738900</v>
      </c>
      <c r="BH12" s="622"/>
      <c r="BI12" s="622"/>
      <c r="BJ12" s="622"/>
      <c r="BK12" s="622"/>
      <c r="BL12" s="622"/>
      <c r="BM12" s="622"/>
      <c r="BN12" s="623"/>
      <c r="BO12" s="659">
        <v>43.8</v>
      </c>
      <c r="BP12" s="659"/>
      <c r="BQ12" s="659"/>
      <c r="BR12" s="659"/>
      <c r="BS12" s="660" t="s">
        <v>122</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232938</v>
      </c>
      <c r="CS12" s="622"/>
      <c r="CT12" s="622"/>
      <c r="CU12" s="622"/>
      <c r="CV12" s="622"/>
      <c r="CW12" s="622"/>
      <c r="CX12" s="622"/>
      <c r="CY12" s="623"/>
      <c r="CZ12" s="659">
        <v>1.9</v>
      </c>
      <c r="DA12" s="659"/>
      <c r="DB12" s="659"/>
      <c r="DC12" s="659"/>
      <c r="DD12" s="627">
        <v>10000</v>
      </c>
      <c r="DE12" s="622"/>
      <c r="DF12" s="622"/>
      <c r="DG12" s="622"/>
      <c r="DH12" s="622"/>
      <c r="DI12" s="622"/>
      <c r="DJ12" s="622"/>
      <c r="DK12" s="622"/>
      <c r="DL12" s="622"/>
      <c r="DM12" s="622"/>
      <c r="DN12" s="622"/>
      <c r="DO12" s="622"/>
      <c r="DP12" s="623"/>
      <c r="DQ12" s="627">
        <v>212575</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735265</v>
      </c>
      <c r="BH13" s="622"/>
      <c r="BI13" s="622"/>
      <c r="BJ13" s="622"/>
      <c r="BK13" s="622"/>
      <c r="BL13" s="622"/>
      <c r="BM13" s="622"/>
      <c r="BN13" s="623"/>
      <c r="BO13" s="659">
        <v>43.5</v>
      </c>
      <c r="BP13" s="659"/>
      <c r="BQ13" s="659"/>
      <c r="BR13" s="659"/>
      <c r="BS13" s="660" t="s">
        <v>122</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1100567</v>
      </c>
      <c r="CS13" s="622"/>
      <c r="CT13" s="622"/>
      <c r="CU13" s="622"/>
      <c r="CV13" s="622"/>
      <c r="CW13" s="622"/>
      <c r="CX13" s="622"/>
      <c r="CY13" s="623"/>
      <c r="CZ13" s="659">
        <v>9.1</v>
      </c>
      <c r="DA13" s="659"/>
      <c r="DB13" s="659"/>
      <c r="DC13" s="659"/>
      <c r="DD13" s="627">
        <v>447005</v>
      </c>
      <c r="DE13" s="622"/>
      <c r="DF13" s="622"/>
      <c r="DG13" s="622"/>
      <c r="DH13" s="622"/>
      <c r="DI13" s="622"/>
      <c r="DJ13" s="622"/>
      <c r="DK13" s="622"/>
      <c r="DL13" s="622"/>
      <c r="DM13" s="622"/>
      <c r="DN13" s="622"/>
      <c r="DO13" s="622"/>
      <c r="DP13" s="623"/>
      <c r="DQ13" s="627">
        <v>654467</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1318</v>
      </c>
      <c r="S14" s="622"/>
      <c r="T14" s="622"/>
      <c r="U14" s="622"/>
      <c r="V14" s="622"/>
      <c r="W14" s="622"/>
      <c r="X14" s="622"/>
      <c r="Y14" s="623"/>
      <c r="Z14" s="659">
        <v>0</v>
      </c>
      <c r="AA14" s="659"/>
      <c r="AB14" s="659"/>
      <c r="AC14" s="659"/>
      <c r="AD14" s="660">
        <v>1318</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79461</v>
      </c>
      <c r="BH14" s="622"/>
      <c r="BI14" s="622"/>
      <c r="BJ14" s="622"/>
      <c r="BK14" s="622"/>
      <c r="BL14" s="622"/>
      <c r="BM14" s="622"/>
      <c r="BN14" s="623"/>
      <c r="BO14" s="659">
        <v>4.7</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499304</v>
      </c>
      <c r="CS14" s="622"/>
      <c r="CT14" s="622"/>
      <c r="CU14" s="622"/>
      <c r="CV14" s="622"/>
      <c r="CW14" s="622"/>
      <c r="CX14" s="622"/>
      <c r="CY14" s="623"/>
      <c r="CZ14" s="659">
        <v>4.0999999999999996</v>
      </c>
      <c r="DA14" s="659"/>
      <c r="DB14" s="659"/>
      <c r="DC14" s="659"/>
      <c r="DD14" s="627">
        <v>21265</v>
      </c>
      <c r="DE14" s="622"/>
      <c r="DF14" s="622"/>
      <c r="DG14" s="622"/>
      <c r="DH14" s="622"/>
      <c r="DI14" s="622"/>
      <c r="DJ14" s="622"/>
      <c r="DK14" s="622"/>
      <c r="DL14" s="622"/>
      <c r="DM14" s="622"/>
      <c r="DN14" s="622"/>
      <c r="DO14" s="622"/>
      <c r="DP14" s="623"/>
      <c r="DQ14" s="627">
        <v>487519</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103458</v>
      </c>
      <c r="BH15" s="622"/>
      <c r="BI15" s="622"/>
      <c r="BJ15" s="622"/>
      <c r="BK15" s="622"/>
      <c r="BL15" s="622"/>
      <c r="BM15" s="622"/>
      <c r="BN15" s="623"/>
      <c r="BO15" s="659">
        <v>6.1</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1702885</v>
      </c>
      <c r="CS15" s="622"/>
      <c r="CT15" s="622"/>
      <c r="CU15" s="622"/>
      <c r="CV15" s="622"/>
      <c r="CW15" s="622"/>
      <c r="CX15" s="622"/>
      <c r="CY15" s="623"/>
      <c r="CZ15" s="659">
        <v>14.1</v>
      </c>
      <c r="DA15" s="659"/>
      <c r="DB15" s="659"/>
      <c r="DC15" s="659"/>
      <c r="DD15" s="627">
        <v>758360</v>
      </c>
      <c r="DE15" s="622"/>
      <c r="DF15" s="622"/>
      <c r="DG15" s="622"/>
      <c r="DH15" s="622"/>
      <c r="DI15" s="622"/>
      <c r="DJ15" s="622"/>
      <c r="DK15" s="622"/>
      <c r="DL15" s="622"/>
      <c r="DM15" s="622"/>
      <c r="DN15" s="622"/>
      <c r="DO15" s="622"/>
      <c r="DP15" s="623"/>
      <c r="DQ15" s="627">
        <v>905191</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9695</v>
      </c>
      <c r="S16" s="622"/>
      <c r="T16" s="622"/>
      <c r="U16" s="622"/>
      <c r="V16" s="622"/>
      <c r="W16" s="622"/>
      <c r="X16" s="622"/>
      <c r="Y16" s="623"/>
      <c r="Z16" s="659">
        <v>0.1</v>
      </c>
      <c r="AA16" s="659"/>
      <c r="AB16" s="659"/>
      <c r="AC16" s="659"/>
      <c r="AD16" s="660">
        <v>9695</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43139</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5083</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30324</v>
      </c>
      <c r="S17" s="622"/>
      <c r="T17" s="622"/>
      <c r="U17" s="622"/>
      <c r="V17" s="622"/>
      <c r="W17" s="622"/>
      <c r="X17" s="622"/>
      <c r="Y17" s="623"/>
      <c r="Z17" s="659">
        <v>0.2</v>
      </c>
      <c r="AA17" s="659"/>
      <c r="AB17" s="659"/>
      <c r="AC17" s="659"/>
      <c r="AD17" s="660">
        <v>30324</v>
      </c>
      <c r="AE17" s="660"/>
      <c r="AF17" s="660"/>
      <c r="AG17" s="660"/>
      <c r="AH17" s="660"/>
      <c r="AI17" s="660"/>
      <c r="AJ17" s="660"/>
      <c r="AK17" s="660"/>
      <c r="AL17" s="624">
        <v>0.4</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1468020</v>
      </c>
      <c r="CS17" s="622"/>
      <c r="CT17" s="622"/>
      <c r="CU17" s="622"/>
      <c r="CV17" s="622"/>
      <c r="CW17" s="622"/>
      <c r="CX17" s="622"/>
      <c r="CY17" s="623"/>
      <c r="CZ17" s="659">
        <v>12.2</v>
      </c>
      <c r="DA17" s="659"/>
      <c r="DB17" s="659"/>
      <c r="DC17" s="659"/>
      <c r="DD17" s="627" t="s">
        <v>122</v>
      </c>
      <c r="DE17" s="622"/>
      <c r="DF17" s="622"/>
      <c r="DG17" s="622"/>
      <c r="DH17" s="622"/>
      <c r="DI17" s="622"/>
      <c r="DJ17" s="622"/>
      <c r="DK17" s="622"/>
      <c r="DL17" s="622"/>
      <c r="DM17" s="622"/>
      <c r="DN17" s="622"/>
      <c r="DO17" s="622"/>
      <c r="DP17" s="623"/>
      <c r="DQ17" s="627">
        <v>1439816</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14221</v>
      </c>
      <c r="S18" s="622"/>
      <c r="T18" s="622"/>
      <c r="U18" s="622"/>
      <c r="V18" s="622"/>
      <c r="W18" s="622"/>
      <c r="X18" s="622"/>
      <c r="Y18" s="623"/>
      <c r="Z18" s="659">
        <v>0.1</v>
      </c>
      <c r="AA18" s="659"/>
      <c r="AB18" s="659"/>
      <c r="AC18" s="659"/>
      <c r="AD18" s="660">
        <v>14221</v>
      </c>
      <c r="AE18" s="660"/>
      <c r="AF18" s="660"/>
      <c r="AG18" s="660"/>
      <c r="AH18" s="660"/>
      <c r="AI18" s="660"/>
      <c r="AJ18" s="660"/>
      <c r="AK18" s="660"/>
      <c r="AL18" s="624">
        <v>0.2</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12151</v>
      </c>
      <c r="S19" s="622"/>
      <c r="T19" s="622"/>
      <c r="U19" s="622"/>
      <c r="V19" s="622"/>
      <c r="W19" s="622"/>
      <c r="X19" s="622"/>
      <c r="Y19" s="623"/>
      <c r="Z19" s="659">
        <v>0.1</v>
      </c>
      <c r="AA19" s="659"/>
      <c r="AB19" s="659"/>
      <c r="AC19" s="659"/>
      <c r="AD19" s="660">
        <v>12151</v>
      </c>
      <c r="AE19" s="660"/>
      <c r="AF19" s="660"/>
      <c r="AG19" s="660"/>
      <c r="AH19" s="660"/>
      <c r="AI19" s="660"/>
      <c r="AJ19" s="660"/>
      <c r="AK19" s="660"/>
      <c r="AL19" s="624">
        <v>0.2</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609</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261</v>
      </c>
      <c r="C20" s="697"/>
      <c r="D20" s="697"/>
      <c r="E20" s="697"/>
      <c r="F20" s="697"/>
      <c r="G20" s="697"/>
      <c r="H20" s="697"/>
      <c r="I20" s="697"/>
      <c r="J20" s="697"/>
      <c r="K20" s="697"/>
      <c r="L20" s="697"/>
      <c r="M20" s="697"/>
      <c r="N20" s="697"/>
      <c r="O20" s="697"/>
      <c r="P20" s="697"/>
      <c r="Q20" s="698"/>
      <c r="R20" s="621">
        <v>2070</v>
      </c>
      <c r="S20" s="622"/>
      <c r="T20" s="622"/>
      <c r="U20" s="622"/>
      <c r="V20" s="622"/>
      <c r="W20" s="622"/>
      <c r="X20" s="622"/>
      <c r="Y20" s="623"/>
      <c r="Z20" s="659">
        <v>0</v>
      </c>
      <c r="AA20" s="659"/>
      <c r="AB20" s="659"/>
      <c r="AC20" s="659"/>
      <c r="AD20" s="660">
        <v>2070</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609</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12045994</v>
      </c>
      <c r="CS20" s="622"/>
      <c r="CT20" s="622"/>
      <c r="CU20" s="622"/>
      <c r="CV20" s="622"/>
      <c r="CW20" s="622"/>
      <c r="CX20" s="622"/>
      <c r="CY20" s="623"/>
      <c r="CZ20" s="659">
        <v>100</v>
      </c>
      <c r="DA20" s="659"/>
      <c r="DB20" s="659"/>
      <c r="DC20" s="659"/>
      <c r="DD20" s="627">
        <v>1606372</v>
      </c>
      <c r="DE20" s="622"/>
      <c r="DF20" s="622"/>
      <c r="DG20" s="622"/>
      <c r="DH20" s="622"/>
      <c r="DI20" s="622"/>
      <c r="DJ20" s="622"/>
      <c r="DK20" s="622"/>
      <c r="DL20" s="622"/>
      <c r="DM20" s="622"/>
      <c r="DN20" s="622"/>
      <c r="DO20" s="622"/>
      <c r="DP20" s="623"/>
      <c r="DQ20" s="627">
        <v>8672046</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5388969</v>
      </c>
      <c r="S21" s="622"/>
      <c r="T21" s="622"/>
      <c r="U21" s="622"/>
      <c r="V21" s="622"/>
      <c r="W21" s="622"/>
      <c r="X21" s="622"/>
      <c r="Y21" s="623"/>
      <c r="Z21" s="659">
        <v>41.7</v>
      </c>
      <c r="AA21" s="659"/>
      <c r="AB21" s="659"/>
      <c r="AC21" s="659"/>
      <c r="AD21" s="660">
        <v>4853508</v>
      </c>
      <c r="AE21" s="660"/>
      <c r="AF21" s="660"/>
      <c r="AG21" s="660"/>
      <c r="AH21" s="660"/>
      <c r="AI21" s="660"/>
      <c r="AJ21" s="660"/>
      <c r="AK21" s="660"/>
      <c r="AL21" s="624">
        <v>67.3</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v>609</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4853508</v>
      </c>
      <c r="S22" s="622"/>
      <c r="T22" s="622"/>
      <c r="U22" s="622"/>
      <c r="V22" s="622"/>
      <c r="W22" s="622"/>
      <c r="X22" s="622"/>
      <c r="Y22" s="623"/>
      <c r="Z22" s="659">
        <v>37.5</v>
      </c>
      <c r="AA22" s="659"/>
      <c r="AB22" s="659"/>
      <c r="AC22" s="659"/>
      <c r="AD22" s="660">
        <v>4853508</v>
      </c>
      <c r="AE22" s="660"/>
      <c r="AF22" s="660"/>
      <c r="AG22" s="660"/>
      <c r="AH22" s="660"/>
      <c r="AI22" s="660"/>
      <c r="AJ22" s="660"/>
      <c r="AK22" s="660"/>
      <c r="AL22" s="624">
        <v>67.3</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449645</v>
      </c>
      <c r="S23" s="622"/>
      <c r="T23" s="622"/>
      <c r="U23" s="622"/>
      <c r="V23" s="622"/>
      <c r="W23" s="622"/>
      <c r="X23" s="622"/>
      <c r="Y23" s="623"/>
      <c r="Z23" s="659">
        <v>3.5</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v>85816</v>
      </c>
      <c r="S24" s="622"/>
      <c r="T24" s="622"/>
      <c r="U24" s="622"/>
      <c r="V24" s="622"/>
      <c r="W24" s="622"/>
      <c r="X24" s="622"/>
      <c r="Y24" s="623"/>
      <c r="Z24" s="659">
        <v>0.7</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278</v>
      </c>
      <c r="CE24" s="680"/>
      <c r="CF24" s="680"/>
      <c r="CG24" s="680"/>
      <c r="CH24" s="680"/>
      <c r="CI24" s="680"/>
      <c r="CJ24" s="680"/>
      <c r="CK24" s="680"/>
      <c r="CL24" s="680"/>
      <c r="CM24" s="680"/>
      <c r="CN24" s="680"/>
      <c r="CO24" s="680"/>
      <c r="CP24" s="680"/>
      <c r="CQ24" s="681"/>
      <c r="CR24" s="676">
        <v>4510765</v>
      </c>
      <c r="CS24" s="677"/>
      <c r="CT24" s="677"/>
      <c r="CU24" s="677"/>
      <c r="CV24" s="677"/>
      <c r="CW24" s="677"/>
      <c r="CX24" s="677"/>
      <c r="CY24" s="702"/>
      <c r="CZ24" s="703">
        <v>37.4</v>
      </c>
      <c r="DA24" s="685"/>
      <c r="DB24" s="685"/>
      <c r="DC24" s="705"/>
      <c r="DD24" s="701">
        <v>3551527</v>
      </c>
      <c r="DE24" s="677"/>
      <c r="DF24" s="677"/>
      <c r="DG24" s="677"/>
      <c r="DH24" s="677"/>
      <c r="DI24" s="677"/>
      <c r="DJ24" s="677"/>
      <c r="DK24" s="702"/>
      <c r="DL24" s="701">
        <v>2869693</v>
      </c>
      <c r="DM24" s="677"/>
      <c r="DN24" s="677"/>
      <c r="DO24" s="677"/>
      <c r="DP24" s="677"/>
      <c r="DQ24" s="677"/>
      <c r="DR24" s="677"/>
      <c r="DS24" s="677"/>
      <c r="DT24" s="677"/>
      <c r="DU24" s="677"/>
      <c r="DV24" s="702"/>
      <c r="DW24" s="703">
        <v>39.6</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7733282</v>
      </c>
      <c r="S25" s="622"/>
      <c r="T25" s="622"/>
      <c r="U25" s="622"/>
      <c r="V25" s="622"/>
      <c r="W25" s="622"/>
      <c r="X25" s="622"/>
      <c r="Y25" s="623"/>
      <c r="Z25" s="659">
        <v>59.8</v>
      </c>
      <c r="AA25" s="659"/>
      <c r="AB25" s="659"/>
      <c r="AC25" s="659"/>
      <c r="AD25" s="660">
        <v>7197821</v>
      </c>
      <c r="AE25" s="660"/>
      <c r="AF25" s="660"/>
      <c r="AG25" s="660"/>
      <c r="AH25" s="660"/>
      <c r="AI25" s="660"/>
      <c r="AJ25" s="660"/>
      <c r="AK25" s="660"/>
      <c r="AL25" s="624">
        <v>99.8</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1746164</v>
      </c>
      <c r="CS25" s="634"/>
      <c r="CT25" s="634"/>
      <c r="CU25" s="634"/>
      <c r="CV25" s="634"/>
      <c r="CW25" s="634"/>
      <c r="CX25" s="634"/>
      <c r="CY25" s="635"/>
      <c r="CZ25" s="624">
        <v>14.5</v>
      </c>
      <c r="DA25" s="636"/>
      <c r="DB25" s="636"/>
      <c r="DC25" s="637"/>
      <c r="DD25" s="627">
        <v>1624762</v>
      </c>
      <c r="DE25" s="634"/>
      <c r="DF25" s="634"/>
      <c r="DG25" s="634"/>
      <c r="DH25" s="634"/>
      <c r="DI25" s="634"/>
      <c r="DJ25" s="634"/>
      <c r="DK25" s="635"/>
      <c r="DL25" s="627">
        <v>1605265</v>
      </c>
      <c r="DM25" s="634"/>
      <c r="DN25" s="634"/>
      <c r="DO25" s="634"/>
      <c r="DP25" s="634"/>
      <c r="DQ25" s="634"/>
      <c r="DR25" s="634"/>
      <c r="DS25" s="634"/>
      <c r="DT25" s="634"/>
      <c r="DU25" s="634"/>
      <c r="DV25" s="635"/>
      <c r="DW25" s="624">
        <v>22.2</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1086</v>
      </c>
      <c r="S26" s="622"/>
      <c r="T26" s="622"/>
      <c r="U26" s="622"/>
      <c r="V26" s="622"/>
      <c r="W26" s="622"/>
      <c r="X26" s="622"/>
      <c r="Y26" s="623"/>
      <c r="Z26" s="659">
        <v>0</v>
      </c>
      <c r="AA26" s="659"/>
      <c r="AB26" s="659"/>
      <c r="AC26" s="659"/>
      <c r="AD26" s="660">
        <v>1086</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1155418</v>
      </c>
      <c r="CS26" s="622"/>
      <c r="CT26" s="622"/>
      <c r="CU26" s="622"/>
      <c r="CV26" s="622"/>
      <c r="CW26" s="622"/>
      <c r="CX26" s="622"/>
      <c r="CY26" s="623"/>
      <c r="CZ26" s="624">
        <v>9.6</v>
      </c>
      <c r="DA26" s="636"/>
      <c r="DB26" s="636"/>
      <c r="DC26" s="637"/>
      <c r="DD26" s="627">
        <v>1045778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10923</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1688772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1296691</v>
      </c>
      <c r="CS27" s="634"/>
      <c r="CT27" s="634"/>
      <c r="CU27" s="634"/>
      <c r="CV27" s="634"/>
      <c r="CW27" s="634"/>
      <c r="CX27" s="634"/>
      <c r="CY27" s="635"/>
      <c r="CZ27" s="624">
        <v>10.8</v>
      </c>
      <c r="DA27" s="636"/>
      <c r="DB27" s="636"/>
      <c r="DC27" s="637"/>
      <c r="DD27" s="627">
        <v>487059</v>
      </c>
      <c r="DE27" s="634"/>
      <c r="DF27" s="634"/>
      <c r="DG27" s="634"/>
      <c r="DH27" s="634"/>
      <c r="DI27" s="634"/>
      <c r="DJ27" s="634"/>
      <c r="DK27" s="635"/>
      <c r="DL27" s="627">
        <v>239632</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115803</v>
      </c>
      <c r="S28" s="622"/>
      <c r="T28" s="622"/>
      <c r="U28" s="622"/>
      <c r="V28" s="622"/>
      <c r="W28" s="622"/>
      <c r="X28" s="622"/>
      <c r="Y28" s="623"/>
      <c r="Z28" s="659">
        <v>0.9</v>
      </c>
      <c r="AA28" s="659"/>
      <c r="AB28" s="659"/>
      <c r="AC28" s="659"/>
      <c r="AD28" s="660">
        <v>13748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1467910</v>
      </c>
      <c r="CS28" s="622"/>
      <c r="CT28" s="622"/>
      <c r="CU28" s="622"/>
      <c r="CV28" s="622"/>
      <c r="CW28" s="622"/>
      <c r="CX28" s="622"/>
      <c r="CY28" s="623"/>
      <c r="CZ28" s="624">
        <v>12.2</v>
      </c>
      <c r="DA28" s="636"/>
      <c r="DB28" s="636"/>
      <c r="DC28" s="637"/>
      <c r="DD28" s="627">
        <v>1439706</v>
      </c>
      <c r="DE28" s="622"/>
      <c r="DF28" s="622"/>
      <c r="DG28" s="622"/>
      <c r="DH28" s="622"/>
      <c r="DI28" s="622"/>
      <c r="DJ28" s="622"/>
      <c r="DK28" s="623"/>
      <c r="DL28" s="627">
        <v>1024796</v>
      </c>
      <c r="DM28" s="622"/>
      <c r="DN28" s="622"/>
      <c r="DO28" s="622"/>
      <c r="DP28" s="622"/>
      <c r="DQ28" s="622"/>
      <c r="DR28" s="622"/>
      <c r="DS28" s="622"/>
      <c r="DT28" s="622"/>
      <c r="DU28" s="622"/>
      <c r="DV28" s="623"/>
      <c r="DW28" s="624">
        <v>14.1</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10196</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1467871</v>
      </c>
      <c r="CS29" s="634"/>
      <c r="CT29" s="634"/>
      <c r="CU29" s="634"/>
      <c r="CV29" s="634"/>
      <c r="CW29" s="634"/>
      <c r="CX29" s="634"/>
      <c r="CY29" s="635"/>
      <c r="CZ29" s="624">
        <v>12.2</v>
      </c>
      <c r="DA29" s="636"/>
      <c r="DB29" s="636"/>
      <c r="DC29" s="637"/>
      <c r="DD29" s="627">
        <v>1439667</v>
      </c>
      <c r="DE29" s="634"/>
      <c r="DF29" s="634"/>
      <c r="DG29" s="634"/>
      <c r="DH29" s="634"/>
      <c r="DI29" s="634"/>
      <c r="DJ29" s="634"/>
      <c r="DK29" s="635"/>
      <c r="DL29" s="627">
        <v>1024757</v>
      </c>
      <c r="DM29" s="634"/>
      <c r="DN29" s="634"/>
      <c r="DO29" s="634"/>
      <c r="DP29" s="634"/>
      <c r="DQ29" s="634"/>
      <c r="DR29" s="634"/>
      <c r="DS29" s="634"/>
      <c r="DT29" s="634"/>
      <c r="DU29" s="634"/>
      <c r="DV29" s="635"/>
      <c r="DW29" s="624">
        <v>14.1</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1049209</v>
      </c>
      <c r="S30" s="622"/>
      <c r="T30" s="622"/>
      <c r="U30" s="622"/>
      <c r="V30" s="622"/>
      <c r="W30" s="622"/>
      <c r="X30" s="622"/>
      <c r="Y30" s="623"/>
      <c r="Z30" s="659">
        <v>8.1</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3"/>
      <c r="BI30" s="693"/>
      <c r="BJ30" s="693"/>
      <c r="BK30" s="693"/>
      <c r="BL30" s="693"/>
      <c r="BM30" s="693"/>
      <c r="BN30" s="693"/>
      <c r="BO30" s="693"/>
      <c r="BP30" s="693"/>
      <c r="BQ30" s="694"/>
      <c r="BR30" s="673"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1431650</v>
      </c>
      <c r="CS30" s="622"/>
      <c r="CT30" s="622"/>
      <c r="CU30" s="622"/>
      <c r="CV30" s="622"/>
      <c r="CW30" s="622"/>
      <c r="CX30" s="622"/>
      <c r="CY30" s="623"/>
      <c r="CZ30" s="624">
        <v>11.9</v>
      </c>
      <c r="DA30" s="636"/>
      <c r="DB30" s="636"/>
      <c r="DC30" s="637"/>
      <c r="DD30" s="627">
        <v>1404440</v>
      </c>
      <c r="DE30" s="622"/>
      <c r="DF30" s="622"/>
      <c r="DG30" s="622"/>
      <c r="DH30" s="622"/>
      <c r="DI30" s="622"/>
      <c r="DJ30" s="622"/>
      <c r="DK30" s="623"/>
      <c r="DL30" s="627">
        <v>989530</v>
      </c>
      <c r="DM30" s="622"/>
      <c r="DN30" s="622"/>
      <c r="DO30" s="622"/>
      <c r="DP30" s="622"/>
      <c r="DQ30" s="622"/>
      <c r="DR30" s="622"/>
      <c r="DS30" s="622"/>
      <c r="DT30" s="622"/>
      <c r="DU30" s="622"/>
      <c r="DV30" s="623"/>
      <c r="DW30" s="624">
        <v>13.7</v>
      </c>
      <c r="DX30" s="636"/>
      <c r="DY30" s="636"/>
      <c r="DZ30" s="636"/>
      <c r="EA30" s="636"/>
      <c r="EB30" s="636"/>
      <c r="EC30" s="648"/>
    </row>
    <row r="31" spans="2:133" ht="11.25" customHeight="1" x14ac:dyDescent="0.2">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9" t="s">
        <v>176</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99.4</v>
      </c>
      <c r="BS31" s="684"/>
      <c r="BT31" s="684"/>
      <c r="BU31" s="684"/>
      <c r="BV31" s="684"/>
      <c r="BW31" s="684"/>
      <c r="BX31" s="685">
        <v>97.9</v>
      </c>
      <c r="BY31" s="684"/>
      <c r="BZ31" s="684"/>
      <c r="CA31" s="684"/>
      <c r="CB31" s="686"/>
      <c r="CD31" s="642"/>
      <c r="CE31" s="643"/>
      <c r="CF31" s="618" t="s">
        <v>299</v>
      </c>
      <c r="CG31" s="619"/>
      <c r="CH31" s="619"/>
      <c r="CI31" s="619"/>
      <c r="CJ31" s="619"/>
      <c r="CK31" s="619"/>
      <c r="CL31" s="619"/>
      <c r="CM31" s="619"/>
      <c r="CN31" s="619"/>
      <c r="CO31" s="619"/>
      <c r="CP31" s="619"/>
      <c r="CQ31" s="620"/>
      <c r="CR31" s="621">
        <v>36221</v>
      </c>
      <c r="CS31" s="634"/>
      <c r="CT31" s="634"/>
      <c r="CU31" s="634"/>
      <c r="CV31" s="634"/>
      <c r="CW31" s="634"/>
      <c r="CX31" s="634"/>
      <c r="CY31" s="635"/>
      <c r="CZ31" s="624">
        <v>0.3</v>
      </c>
      <c r="DA31" s="636"/>
      <c r="DB31" s="636"/>
      <c r="DC31" s="637"/>
      <c r="DD31" s="627">
        <v>35227</v>
      </c>
      <c r="DE31" s="634"/>
      <c r="DF31" s="634"/>
      <c r="DG31" s="634"/>
      <c r="DH31" s="634"/>
      <c r="DI31" s="634"/>
      <c r="DJ31" s="634"/>
      <c r="DK31" s="635"/>
      <c r="DL31" s="627">
        <v>35227</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1010120</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99.6</v>
      </c>
      <c r="BH32" s="634"/>
      <c r="BI32" s="634"/>
      <c r="BJ32" s="634"/>
      <c r="BK32" s="634"/>
      <c r="BL32" s="634"/>
      <c r="BM32" s="625">
        <v>99</v>
      </c>
      <c r="BN32" s="634"/>
      <c r="BO32" s="634"/>
      <c r="BP32" s="634"/>
      <c r="BQ32" s="657"/>
      <c r="BR32" s="692">
        <v>99.6</v>
      </c>
      <c r="BS32" s="634"/>
      <c r="BT32" s="634"/>
      <c r="BU32" s="634"/>
      <c r="BV32" s="634"/>
      <c r="BW32" s="634"/>
      <c r="BX32" s="625">
        <v>98.9</v>
      </c>
      <c r="BY32" s="634"/>
      <c r="BZ32" s="634"/>
      <c r="CA32" s="634"/>
      <c r="CB32" s="657"/>
      <c r="CD32" s="644"/>
      <c r="CE32" s="645"/>
      <c r="CF32" s="618" t="s">
        <v>303</v>
      </c>
      <c r="CG32" s="619"/>
      <c r="CH32" s="619"/>
      <c r="CI32" s="619"/>
      <c r="CJ32" s="619"/>
      <c r="CK32" s="619"/>
      <c r="CL32" s="619"/>
      <c r="CM32" s="619"/>
      <c r="CN32" s="619"/>
      <c r="CO32" s="619"/>
      <c r="CP32" s="619"/>
      <c r="CQ32" s="620"/>
      <c r="CR32" s="621">
        <v>39</v>
      </c>
      <c r="CS32" s="622"/>
      <c r="CT32" s="622"/>
      <c r="CU32" s="622"/>
      <c r="CV32" s="622"/>
      <c r="CW32" s="622"/>
      <c r="CX32" s="622"/>
      <c r="CY32" s="623"/>
      <c r="CZ32" s="624">
        <v>0</v>
      </c>
      <c r="DA32" s="636"/>
      <c r="DB32" s="636"/>
      <c r="DC32" s="637"/>
      <c r="DD32" s="627">
        <v>39</v>
      </c>
      <c r="DE32" s="622"/>
      <c r="DF32" s="622"/>
      <c r="DG32" s="622"/>
      <c r="DH32" s="622"/>
      <c r="DI32" s="622"/>
      <c r="DJ32" s="622"/>
      <c r="DK32" s="623"/>
      <c r="DL32" s="627">
        <v>39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19128</v>
      </c>
      <c r="S33" s="622"/>
      <c r="T33" s="622"/>
      <c r="U33" s="622"/>
      <c r="V33" s="622"/>
      <c r="W33" s="622"/>
      <c r="X33" s="622"/>
      <c r="Y33" s="623"/>
      <c r="Z33" s="659">
        <v>0.1</v>
      </c>
      <c r="AA33" s="659"/>
      <c r="AB33" s="659"/>
      <c r="AC33" s="659"/>
      <c r="AD33" s="660">
        <v>31</v>
      </c>
      <c r="AE33" s="660"/>
      <c r="AF33" s="660"/>
      <c r="AG33" s="660"/>
      <c r="AH33" s="660"/>
      <c r="AI33" s="660"/>
      <c r="AJ33" s="660"/>
      <c r="AK33" s="660"/>
      <c r="AL33" s="624">
        <v>0</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99.2</v>
      </c>
      <c r="BH33" s="606"/>
      <c r="BI33" s="606"/>
      <c r="BJ33" s="606"/>
      <c r="BK33" s="606"/>
      <c r="BL33" s="606"/>
      <c r="BM33" s="652">
        <v>96.8</v>
      </c>
      <c r="BN33" s="606"/>
      <c r="BO33" s="606"/>
      <c r="BP33" s="606"/>
      <c r="BQ33" s="669"/>
      <c r="BR33" s="682">
        <v>99.2</v>
      </c>
      <c r="BS33" s="606"/>
      <c r="BT33" s="606"/>
      <c r="BU33" s="606"/>
      <c r="BV33" s="606"/>
      <c r="BW33" s="606"/>
      <c r="BX33" s="652">
        <v>96.5</v>
      </c>
      <c r="BY33" s="606"/>
      <c r="BZ33" s="606"/>
      <c r="CA33" s="606"/>
      <c r="CB33" s="669"/>
      <c r="CD33" s="618" t="s">
        <v>306</v>
      </c>
      <c r="CE33" s="619"/>
      <c r="CF33" s="619"/>
      <c r="CG33" s="619"/>
      <c r="CH33" s="619"/>
      <c r="CI33" s="619"/>
      <c r="CJ33" s="619"/>
      <c r="CK33" s="619"/>
      <c r="CL33" s="619"/>
      <c r="CM33" s="619"/>
      <c r="CN33" s="619"/>
      <c r="CO33" s="619"/>
      <c r="CP33" s="619"/>
      <c r="CQ33" s="620"/>
      <c r="CR33" s="621">
        <v>5885718</v>
      </c>
      <c r="CS33" s="634"/>
      <c r="CT33" s="634"/>
      <c r="CU33" s="634"/>
      <c r="CV33" s="634"/>
      <c r="CW33" s="634"/>
      <c r="CX33" s="634"/>
      <c r="CY33" s="635"/>
      <c r="CZ33" s="624">
        <v>48.9</v>
      </c>
      <c r="DA33" s="636"/>
      <c r="DB33" s="636"/>
      <c r="DC33" s="637"/>
      <c r="DD33" s="627">
        <v>4872748</v>
      </c>
      <c r="DE33" s="634"/>
      <c r="DF33" s="634"/>
      <c r="DG33" s="634"/>
      <c r="DH33" s="634"/>
      <c r="DI33" s="634"/>
      <c r="DJ33" s="634"/>
      <c r="DK33" s="635"/>
      <c r="DL33" s="627">
        <v>3615042</v>
      </c>
      <c r="DM33" s="634"/>
      <c r="DN33" s="634"/>
      <c r="DO33" s="634"/>
      <c r="DP33" s="634"/>
      <c r="DQ33" s="634"/>
      <c r="DR33" s="634"/>
      <c r="DS33" s="634"/>
      <c r="DT33" s="634"/>
      <c r="DU33" s="634"/>
      <c r="DV33" s="635"/>
      <c r="DW33" s="624">
        <v>49.9</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35465</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2133377</v>
      </c>
      <c r="CS34" s="622"/>
      <c r="CT34" s="622"/>
      <c r="CU34" s="622"/>
      <c r="CV34" s="622"/>
      <c r="CW34" s="622"/>
      <c r="CX34" s="622"/>
      <c r="CY34" s="623"/>
      <c r="CZ34" s="624">
        <v>17.7</v>
      </c>
      <c r="DA34" s="636"/>
      <c r="DB34" s="636"/>
      <c r="DC34" s="637"/>
      <c r="DD34" s="627">
        <v>1691235</v>
      </c>
      <c r="DE34" s="622"/>
      <c r="DF34" s="622"/>
      <c r="DG34" s="622"/>
      <c r="DH34" s="622"/>
      <c r="DI34" s="622"/>
      <c r="DJ34" s="622"/>
      <c r="DK34" s="623"/>
      <c r="DL34" s="627">
        <v>1492480</v>
      </c>
      <c r="DM34" s="622"/>
      <c r="DN34" s="622"/>
      <c r="DO34" s="622"/>
      <c r="DP34" s="622"/>
      <c r="DQ34" s="622"/>
      <c r="DR34" s="622"/>
      <c r="DS34" s="622"/>
      <c r="DT34" s="622"/>
      <c r="DU34" s="622"/>
      <c r="DV34" s="623"/>
      <c r="DW34" s="624">
        <v>20.6</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914559</v>
      </c>
      <c r="S35" s="622"/>
      <c r="T35" s="622"/>
      <c r="U35" s="622"/>
      <c r="V35" s="622"/>
      <c r="W35" s="622"/>
      <c r="X35" s="622"/>
      <c r="Y35" s="623"/>
      <c r="Z35" s="659">
        <v>7.1</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208273</v>
      </c>
      <c r="CS35" s="634"/>
      <c r="CT35" s="634"/>
      <c r="CU35" s="634"/>
      <c r="CV35" s="634"/>
      <c r="CW35" s="634"/>
      <c r="CX35" s="634"/>
      <c r="CY35" s="635"/>
      <c r="CZ35" s="624">
        <v>1.7</v>
      </c>
      <c r="DA35" s="636"/>
      <c r="DB35" s="636"/>
      <c r="DC35" s="637"/>
      <c r="DD35" s="627">
        <v>181258</v>
      </c>
      <c r="DE35" s="634"/>
      <c r="DF35" s="634"/>
      <c r="DG35" s="634"/>
      <c r="DH35" s="634"/>
      <c r="DI35" s="634"/>
      <c r="DJ35" s="634"/>
      <c r="DK35" s="635"/>
      <c r="DL35" s="627">
        <v>158636</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600054</v>
      </c>
      <c r="S36" s="622"/>
      <c r="T36" s="622"/>
      <c r="U36" s="622"/>
      <c r="V36" s="622"/>
      <c r="W36" s="622"/>
      <c r="X36" s="622"/>
      <c r="Y36" s="623"/>
      <c r="Z36" s="659">
        <v>4.5999999999999996</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1393884</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98086</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1803308</v>
      </c>
      <c r="CS36" s="622"/>
      <c r="CT36" s="622"/>
      <c r="CU36" s="622"/>
      <c r="CV36" s="622"/>
      <c r="CW36" s="622"/>
      <c r="CX36" s="622"/>
      <c r="CY36" s="623"/>
      <c r="CZ36" s="624">
        <v>15</v>
      </c>
      <c r="DA36" s="636"/>
      <c r="DB36" s="636"/>
      <c r="DC36" s="637"/>
      <c r="DD36" s="627">
        <v>1564635</v>
      </c>
      <c r="DE36" s="622"/>
      <c r="DF36" s="622"/>
      <c r="DG36" s="622"/>
      <c r="DH36" s="622"/>
      <c r="DI36" s="622"/>
      <c r="DJ36" s="622"/>
      <c r="DK36" s="623"/>
      <c r="DL36" s="627">
        <v>1091960</v>
      </c>
      <c r="DM36" s="622"/>
      <c r="DN36" s="622"/>
      <c r="DO36" s="622"/>
      <c r="DP36" s="622"/>
      <c r="DQ36" s="622"/>
      <c r="DR36" s="622"/>
      <c r="DS36" s="622"/>
      <c r="DT36" s="622"/>
      <c r="DU36" s="622"/>
      <c r="DV36" s="623"/>
      <c r="DW36" s="624">
        <v>15.1</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206271</v>
      </c>
      <c r="S37" s="622"/>
      <c r="T37" s="622"/>
      <c r="U37" s="622"/>
      <c r="V37" s="622"/>
      <c r="W37" s="622"/>
      <c r="X37" s="622"/>
      <c r="Y37" s="623"/>
      <c r="Z37" s="659">
        <v>1.6</v>
      </c>
      <c r="AA37" s="659"/>
      <c r="AB37" s="659"/>
      <c r="AC37" s="659"/>
      <c r="AD37" s="660">
        <v>89</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296620</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57340</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590562</v>
      </c>
      <c r="CS37" s="634"/>
      <c r="CT37" s="634"/>
      <c r="CU37" s="634"/>
      <c r="CV37" s="634"/>
      <c r="CW37" s="634"/>
      <c r="CX37" s="634"/>
      <c r="CY37" s="635"/>
      <c r="CZ37" s="624">
        <v>4.9000000000000004</v>
      </c>
      <c r="DA37" s="636"/>
      <c r="DB37" s="636"/>
      <c r="DC37" s="637"/>
      <c r="DD37" s="627">
        <v>586751</v>
      </c>
      <c r="DE37" s="634"/>
      <c r="DF37" s="634"/>
      <c r="DG37" s="634"/>
      <c r="DH37" s="634"/>
      <c r="DI37" s="634"/>
      <c r="DJ37" s="634"/>
      <c r="DK37" s="635"/>
      <c r="DL37" s="627">
        <v>518001</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1223100</v>
      </c>
      <c r="S38" s="622"/>
      <c r="T38" s="622"/>
      <c r="U38" s="622"/>
      <c r="V38" s="622"/>
      <c r="W38" s="622"/>
      <c r="X38" s="622"/>
      <c r="Y38" s="623"/>
      <c r="Z38" s="659">
        <v>9.5</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37864</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2875</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1059400</v>
      </c>
      <c r="CS38" s="622"/>
      <c r="CT38" s="622"/>
      <c r="CU38" s="622"/>
      <c r="CV38" s="622"/>
      <c r="CW38" s="622"/>
      <c r="CX38" s="622"/>
      <c r="CY38" s="623"/>
      <c r="CZ38" s="624">
        <v>8.8000000000000007</v>
      </c>
      <c r="DA38" s="636"/>
      <c r="DB38" s="636"/>
      <c r="DC38" s="637"/>
      <c r="DD38" s="627">
        <v>886607</v>
      </c>
      <c r="DE38" s="622"/>
      <c r="DF38" s="622"/>
      <c r="DG38" s="622"/>
      <c r="DH38" s="622"/>
      <c r="DI38" s="622"/>
      <c r="DJ38" s="622"/>
      <c r="DK38" s="623"/>
      <c r="DL38" s="627">
        <v>868757</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15139</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4447</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574977</v>
      </c>
      <c r="CS39" s="634"/>
      <c r="CT39" s="634"/>
      <c r="CU39" s="634"/>
      <c r="CV39" s="634"/>
      <c r="CW39" s="634"/>
      <c r="CX39" s="634"/>
      <c r="CY39" s="635"/>
      <c r="CZ39" s="624">
        <v>4.8</v>
      </c>
      <c r="DA39" s="636"/>
      <c r="DB39" s="636"/>
      <c r="DC39" s="637"/>
      <c r="DD39" s="627">
        <v>442630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30000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82</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106383</v>
      </c>
      <c r="CS40" s="622"/>
      <c r="CT40" s="622"/>
      <c r="CU40" s="622"/>
      <c r="CV40" s="622"/>
      <c r="CW40" s="622"/>
      <c r="CX40" s="622"/>
      <c r="CY40" s="623"/>
      <c r="CZ40" s="624">
        <v>0.9</v>
      </c>
      <c r="DA40" s="636"/>
      <c r="DB40" s="636"/>
      <c r="DC40" s="637"/>
      <c r="DD40" s="627">
        <v>106383</v>
      </c>
      <c r="DE40" s="622"/>
      <c r="DF40" s="622"/>
      <c r="DG40" s="622"/>
      <c r="DH40" s="622"/>
      <c r="DI40" s="622"/>
      <c r="DJ40" s="622"/>
      <c r="DK40" s="623"/>
      <c r="DL40" s="627">
        <v>3209</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12929196</v>
      </c>
      <c r="S41" s="646"/>
      <c r="T41" s="646"/>
      <c r="U41" s="646"/>
      <c r="V41" s="646"/>
      <c r="W41" s="646"/>
      <c r="X41" s="646"/>
      <c r="Y41" s="649"/>
      <c r="Z41" s="650">
        <v>100</v>
      </c>
      <c r="AA41" s="650"/>
      <c r="AB41" s="650"/>
      <c r="AC41" s="650"/>
      <c r="AD41" s="651">
        <v>7212775</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220338</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823923</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373</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1649511</v>
      </c>
      <c r="CS42" s="634"/>
      <c r="CT42" s="634"/>
      <c r="CU42" s="634"/>
      <c r="CV42" s="634"/>
      <c r="CW42" s="634"/>
      <c r="CX42" s="634"/>
      <c r="CY42" s="635"/>
      <c r="CZ42" s="624">
        <v>13.7</v>
      </c>
      <c r="DA42" s="636"/>
      <c r="DB42" s="636"/>
      <c r="DC42" s="637"/>
      <c r="DD42" s="627">
        <v>247771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78661</v>
      </c>
      <c r="CS43" s="634"/>
      <c r="CT43" s="634"/>
      <c r="CU43" s="634"/>
      <c r="CV43" s="634"/>
      <c r="CW43" s="634"/>
      <c r="CX43" s="634"/>
      <c r="CY43" s="635"/>
      <c r="CZ43" s="624">
        <v>0.7</v>
      </c>
      <c r="DA43" s="636"/>
      <c r="DB43" s="636"/>
      <c r="DC43" s="637"/>
      <c r="DD43" s="627">
        <v>78661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1606372</v>
      </c>
      <c r="CS44" s="622"/>
      <c r="CT44" s="622"/>
      <c r="CU44" s="622"/>
      <c r="CV44" s="622"/>
      <c r="CW44" s="622"/>
      <c r="CX44" s="622"/>
      <c r="CY44" s="623"/>
      <c r="CZ44" s="624">
        <v>13.3</v>
      </c>
      <c r="DA44" s="625"/>
      <c r="DB44" s="625"/>
      <c r="DC44" s="626"/>
      <c r="DD44" s="627">
        <v>242688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339930</v>
      </c>
      <c r="CS45" s="634"/>
      <c r="CT45" s="634"/>
      <c r="CU45" s="634"/>
      <c r="CV45" s="634"/>
      <c r="CW45" s="634"/>
      <c r="CX45" s="634"/>
      <c r="CY45" s="635"/>
      <c r="CZ45" s="624">
        <v>2.8</v>
      </c>
      <c r="DA45" s="636"/>
      <c r="DB45" s="636"/>
      <c r="DC45" s="637"/>
      <c r="DD45" s="627">
        <v>25599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1254489</v>
      </c>
      <c r="CS46" s="622"/>
      <c r="CT46" s="622"/>
      <c r="CU46" s="622"/>
      <c r="CV46" s="622"/>
      <c r="CW46" s="622"/>
      <c r="CX46" s="622"/>
      <c r="CY46" s="623"/>
      <c r="CZ46" s="624">
        <v>10.4</v>
      </c>
      <c r="DA46" s="625"/>
      <c r="DB46" s="625"/>
      <c r="DC46" s="626"/>
      <c r="DD46" s="627">
        <v>205136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43139</v>
      </c>
      <c r="CS47" s="634"/>
      <c r="CT47" s="634"/>
      <c r="CU47" s="634"/>
      <c r="CV47" s="634"/>
      <c r="CW47" s="634"/>
      <c r="CX47" s="634"/>
      <c r="CY47" s="635"/>
      <c r="CZ47" s="624">
        <v>0.4</v>
      </c>
      <c r="DA47" s="636"/>
      <c r="DB47" s="636"/>
      <c r="DC47" s="637"/>
      <c r="DD47" s="627">
        <v>5083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12045994</v>
      </c>
      <c r="CS49" s="606"/>
      <c r="CT49" s="606"/>
      <c r="CU49" s="606"/>
      <c r="CV49" s="606"/>
      <c r="CW49" s="606"/>
      <c r="CX49" s="606"/>
      <c r="CY49" s="607"/>
      <c r="CZ49" s="608">
        <v>100</v>
      </c>
      <c r="DA49" s="609"/>
      <c r="DB49" s="609"/>
      <c r="DC49" s="610"/>
      <c r="DD49" s="611">
        <v>8672046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VLwLlJAfnFofhiqFN01qjrOQ9blUddwtKuYlIhIXc6t9YkwVCKcs+WbYNYHkU9W7Cla+1Lg+KRlndIus5limg==" saltValue="5zCCr4V4cWqGDhnEdbsH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K30" sqref="BK30:BN30"/>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351</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352</v>
      </c>
      <c r="DK2" s="1094"/>
      <c r="DL2" s="1094"/>
      <c r="DM2" s="1094"/>
      <c r="DN2" s="1094"/>
      <c r="DO2" s="1095"/>
      <c r="DP2" s="228"/>
      <c r="DQ2" s="1093" t="s">
        <v>353</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354</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6"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6" t="s">
        <v>370</v>
      </c>
      <c r="DH5" s="1087"/>
      <c r="DI5" s="1087"/>
      <c r="DJ5" s="1087"/>
      <c r="DK5" s="1088"/>
      <c r="DL5" s="1086" t="s">
        <v>371</v>
      </c>
      <c r="DM5" s="1087"/>
      <c r="DN5" s="1087"/>
      <c r="DO5" s="1087"/>
      <c r="DP5" s="1088"/>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4"/>
    </row>
    <row r="7" spans="1:131" s="235" customFormat="1" ht="26.25" customHeight="1" thickTop="1" x14ac:dyDescent="0.2">
      <c r="A7" s="236">
        <v>1</v>
      </c>
      <c r="B7" s="1049" t="s">
        <v>373</v>
      </c>
      <c r="C7" s="1050"/>
      <c r="D7" s="1050"/>
      <c r="E7" s="1050"/>
      <c r="F7" s="1050"/>
      <c r="G7" s="1050"/>
      <c r="H7" s="1050"/>
      <c r="I7" s="1050"/>
      <c r="J7" s="1050"/>
      <c r="K7" s="1050"/>
      <c r="L7" s="1050"/>
      <c r="M7" s="1050"/>
      <c r="N7" s="1050"/>
      <c r="O7" s="1050"/>
      <c r="P7" s="1051"/>
      <c r="Q7" s="1104">
        <v>12929</v>
      </c>
      <c r="R7" s="1105"/>
      <c r="S7" s="1105"/>
      <c r="T7" s="1105"/>
      <c r="U7" s="1105"/>
      <c r="V7" s="1105">
        <v>12046</v>
      </c>
      <c r="W7" s="1105"/>
      <c r="X7" s="1105"/>
      <c r="Y7" s="1105"/>
      <c r="Z7" s="1105"/>
      <c r="AA7" s="1105">
        <f>Q7-V7</f>
        <v>883</v>
      </c>
      <c r="AB7" s="1105"/>
      <c r="AC7" s="1105"/>
      <c r="AD7" s="1105"/>
      <c r="AE7" s="1106"/>
      <c r="AF7" s="1107">
        <v>724</v>
      </c>
      <c r="AG7" s="1108"/>
      <c r="AH7" s="1108"/>
      <c r="AI7" s="1108"/>
      <c r="AJ7" s="1109"/>
      <c r="AK7" s="1110">
        <v>916</v>
      </c>
      <c r="AL7" s="1111"/>
      <c r="AM7" s="1111"/>
      <c r="AN7" s="1111"/>
      <c r="AO7" s="1111"/>
      <c r="AP7" s="1111">
        <v>10659</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546</v>
      </c>
      <c r="BT7" s="1102"/>
      <c r="BU7" s="1102"/>
      <c r="BV7" s="1102"/>
      <c r="BW7" s="1102"/>
      <c r="BX7" s="1102"/>
      <c r="BY7" s="1102"/>
      <c r="BZ7" s="1102"/>
      <c r="CA7" s="1102"/>
      <c r="CB7" s="1102"/>
      <c r="CC7" s="1102"/>
      <c r="CD7" s="1102"/>
      <c r="CE7" s="1102"/>
      <c r="CF7" s="1102"/>
      <c r="CG7" s="1114"/>
      <c r="CH7" s="1098">
        <v>5</v>
      </c>
      <c r="CI7" s="1099"/>
      <c r="CJ7" s="1099"/>
      <c r="CK7" s="1099"/>
      <c r="CL7" s="1100"/>
      <c r="CM7" s="1098">
        <v>75</v>
      </c>
      <c r="CN7" s="1099"/>
      <c r="CO7" s="1099"/>
      <c r="CP7" s="1099"/>
      <c r="CQ7" s="1100"/>
      <c r="CR7" s="1098">
        <v>20</v>
      </c>
      <c r="CS7" s="1099"/>
      <c r="CT7" s="1099"/>
      <c r="CU7" s="1099"/>
      <c r="CV7" s="1100"/>
      <c r="CW7" s="1098"/>
      <c r="CX7" s="1099"/>
      <c r="CY7" s="1099"/>
      <c r="CZ7" s="1099"/>
      <c r="DA7" s="1100"/>
      <c r="DB7" s="1098"/>
      <c r="DC7" s="1099"/>
      <c r="DD7" s="1099"/>
      <c r="DE7" s="1099"/>
      <c r="DF7" s="1100"/>
      <c r="DG7" s="1098"/>
      <c r="DH7" s="1099"/>
      <c r="DI7" s="1099"/>
      <c r="DJ7" s="1099"/>
      <c r="DK7" s="1100"/>
      <c r="DL7" s="1098"/>
      <c r="DM7" s="1099"/>
      <c r="DN7" s="1099"/>
      <c r="DO7" s="1099"/>
      <c r="DP7" s="1100"/>
      <c r="DQ7" s="1098"/>
      <c r="DR7" s="1099"/>
      <c r="DS7" s="1099"/>
      <c r="DT7" s="1099"/>
      <c r="DU7" s="1100"/>
      <c r="DV7" s="1101"/>
      <c r="DW7" s="1102"/>
      <c r="DX7" s="1102"/>
      <c r="DY7" s="1102"/>
      <c r="DZ7" s="1103"/>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2" t="s">
        <v>547</v>
      </c>
      <c r="BT8" s="993"/>
      <c r="BU8" s="993"/>
      <c r="BV8" s="993"/>
      <c r="BW8" s="993"/>
      <c r="BX8" s="993"/>
      <c r="BY8" s="993"/>
      <c r="BZ8" s="993"/>
      <c r="CA8" s="993"/>
      <c r="CB8" s="993"/>
      <c r="CC8" s="993"/>
      <c r="CD8" s="993"/>
      <c r="CE8" s="993"/>
      <c r="CF8" s="993"/>
      <c r="CG8" s="1014"/>
      <c r="CH8" s="989">
        <v>8</v>
      </c>
      <c r="CI8" s="990"/>
      <c r="CJ8" s="990"/>
      <c r="CK8" s="990"/>
      <c r="CL8" s="991"/>
      <c r="CM8" s="989">
        <v>195</v>
      </c>
      <c r="CN8" s="990"/>
      <c r="CO8" s="990"/>
      <c r="CP8" s="990"/>
      <c r="CQ8" s="991"/>
      <c r="CR8" s="989">
        <v>5</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5"/>
      <c r="R22" s="1076"/>
      <c r="S22" s="1076"/>
      <c r="T22" s="1076"/>
      <c r="U22" s="1076"/>
      <c r="V22" s="1076"/>
      <c r="W22" s="1076"/>
      <c r="X22" s="1076"/>
      <c r="Y22" s="1076"/>
      <c r="Z22" s="1076"/>
      <c r="AA22" s="1076"/>
      <c r="AB22" s="1076"/>
      <c r="AC22" s="1076"/>
      <c r="AD22" s="1076"/>
      <c r="AE22" s="1077"/>
      <c r="AF22" s="1035"/>
      <c r="AG22" s="1036"/>
      <c r="AH22" s="1036"/>
      <c r="AI22" s="1036"/>
      <c r="AJ22" s="1037"/>
      <c r="AK22" s="1078"/>
      <c r="AL22" s="1079"/>
      <c r="AM22" s="1079"/>
      <c r="AN22" s="1079"/>
      <c r="AO22" s="1079"/>
      <c r="AP22" s="1079"/>
      <c r="AQ22" s="1079"/>
      <c r="AR22" s="1079"/>
      <c r="AS22" s="1079"/>
      <c r="AT22" s="1079"/>
      <c r="AU22" s="1080"/>
      <c r="AV22" s="1080"/>
      <c r="AW22" s="1080"/>
      <c r="AX22" s="1080"/>
      <c r="AY22" s="1081"/>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9"/>
      <c r="R23" s="1063"/>
      <c r="S23" s="1063"/>
      <c r="T23" s="1063"/>
      <c r="U23" s="1063"/>
      <c r="V23" s="1063"/>
      <c r="W23" s="1063"/>
      <c r="X23" s="1063"/>
      <c r="Y23" s="1063"/>
      <c r="Z23" s="1063"/>
      <c r="AA23" s="1063"/>
      <c r="AB23" s="1063"/>
      <c r="AC23" s="1063"/>
      <c r="AD23" s="1063"/>
      <c r="AE23" s="1070"/>
      <c r="AF23" s="1071">
        <v>724</v>
      </c>
      <c r="AG23" s="1063"/>
      <c r="AH23" s="1063"/>
      <c r="AI23" s="1063"/>
      <c r="AJ23" s="1072"/>
      <c r="AK23" s="1073"/>
      <c r="AL23" s="1074"/>
      <c r="AM23" s="1074"/>
      <c r="AN23" s="1074"/>
      <c r="AO23" s="1074"/>
      <c r="AP23" s="1063"/>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2" t="s">
        <v>377</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1" t="s">
        <v>378</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7" t="s">
        <v>382</v>
      </c>
      <c r="AG26" s="1008"/>
      <c r="AH26" s="1008"/>
      <c r="AI26" s="1008"/>
      <c r="AJ26" s="1058"/>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9" t="s">
        <v>387</v>
      </c>
      <c r="C28" s="1050"/>
      <c r="D28" s="1050"/>
      <c r="E28" s="1050"/>
      <c r="F28" s="1050"/>
      <c r="G28" s="1050"/>
      <c r="H28" s="1050"/>
      <c r="I28" s="1050"/>
      <c r="J28" s="1050"/>
      <c r="K28" s="1050"/>
      <c r="L28" s="1050"/>
      <c r="M28" s="1050"/>
      <c r="N28" s="1050"/>
      <c r="O28" s="1050"/>
      <c r="P28" s="1051"/>
      <c r="Q28" s="1052">
        <v>2391</v>
      </c>
      <c r="R28" s="1053"/>
      <c r="S28" s="1053"/>
      <c r="T28" s="1053"/>
      <c r="U28" s="1053"/>
      <c r="V28" s="1053">
        <v>2293</v>
      </c>
      <c r="W28" s="1053"/>
      <c r="X28" s="1053"/>
      <c r="Y28" s="1053"/>
      <c r="Z28" s="1053"/>
      <c r="AA28" s="1053">
        <f>Q28-V28</f>
        <v>98</v>
      </c>
      <c r="AB28" s="1053"/>
      <c r="AC28" s="1053"/>
      <c r="AD28" s="1053"/>
      <c r="AE28" s="1054"/>
      <c r="AF28" s="1055">
        <v>98</v>
      </c>
      <c r="AG28" s="1053"/>
      <c r="AH28" s="1053"/>
      <c r="AI28" s="1053"/>
      <c r="AJ28" s="1056"/>
      <c r="AK28" s="1044">
        <v>221</v>
      </c>
      <c r="AL28" s="1045"/>
      <c r="AM28" s="1045"/>
      <c r="AN28" s="1045"/>
      <c r="AO28" s="1045"/>
      <c r="AP28" s="1045" t="s">
        <v>487</v>
      </c>
      <c r="AQ28" s="1045"/>
      <c r="AR28" s="1045"/>
      <c r="AS28" s="1045"/>
      <c r="AT28" s="1045"/>
      <c r="AU28" s="1045" t="s">
        <v>487</v>
      </c>
      <c r="AV28" s="1045"/>
      <c r="AW28" s="1045"/>
      <c r="AX28" s="1045"/>
      <c r="AY28" s="1045"/>
      <c r="AZ28" s="1046" t="s">
        <v>487</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v>3439</v>
      </c>
      <c r="R29" s="1039"/>
      <c r="S29" s="1039"/>
      <c r="T29" s="1039"/>
      <c r="U29" s="1039"/>
      <c r="V29" s="1039">
        <v>3104</v>
      </c>
      <c r="W29" s="1039"/>
      <c r="X29" s="1039"/>
      <c r="Y29" s="1039"/>
      <c r="Z29" s="1039"/>
      <c r="AA29" s="1039">
        <f>Q29-V29</f>
        <v>335</v>
      </c>
      <c r="AB29" s="1039"/>
      <c r="AC29" s="1039"/>
      <c r="AD29" s="1039"/>
      <c r="AE29" s="1040"/>
      <c r="AF29" s="1035">
        <v>335</v>
      </c>
      <c r="AG29" s="1036"/>
      <c r="AH29" s="1036"/>
      <c r="AI29" s="1036"/>
      <c r="AJ29" s="1037"/>
      <c r="AK29" s="980">
        <v>466</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v>275</v>
      </c>
      <c r="R30" s="1039"/>
      <c r="S30" s="1039"/>
      <c r="T30" s="1039"/>
      <c r="U30" s="1039"/>
      <c r="V30" s="1039">
        <v>274</v>
      </c>
      <c r="W30" s="1039"/>
      <c r="X30" s="1039"/>
      <c r="Y30" s="1039"/>
      <c r="Z30" s="1039"/>
      <c r="AA30" s="1039">
        <f t="shared" ref="AA30:AA34" si="0">Q30-V30</f>
        <v>1</v>
      </c>
      <c r="AB30" s="1039"/>
      <c r="AC30" s="1039"/>
      <c r="AD30" s="1039"/>
      <c r="AE30" s="1040"/>
      <c r="AF30" s="1035">
        <v>1</v>
      </c>
      <c r="AG30" s="1036"/>
      <c r="AH30" s="1036"/>
      <c r="AI30" s="1036"/>
      <c r="AJ30" s="1037"/>
      <c r="AK30" s="980">
        <v>81</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390</v>
      </c>
      <c r="C31" s="1031"/>
      <c r="D31" s="1031"/>
      <c r="E31" s="1031"/>
      <c r="F31" s="1031"/>
      <c r="G31" s="1031"/>
      <c r="H31" s="1031"/>
      <c r="I31" s="1031"/>
      <c r="J31" s="1031"/>
      <c r="K31" s="1031"/>
      <c r="L31" s="1031"/>
      <c r="M31" s="1031"/>
      <c r="N31" s="1031"/>
      <c r="O31" s="1031"/>
      <c r="P31" s="1032"/>
      <c r="Q31" s="1042">
        <v>439</v>
      </c>
      <c r="R31" s="1036"/>
      <c r="S31" s="1036"/>
      <c r="T31" s="1036"/>
      <c r="U31" s="1043"/>
      <c r="V31" s="1039">
        <v>390</v>
      </c>
      <c r="W31" s="1039"/>
      <c r="X31" s="1039"/>
      <c r="Y31" s="1039"/>
      <c r="Z31" s="1039"/>
      <c r="AA31" s="1039">
        <f t="shared" si="0"/>
        <v>49</v>
      </c>
      <c r="AB31" s="1039"/>
      <c r="AC31" s="1039"/>
      <c r="AD31" s="1039"/>
      <c r="AE31" s="1040"/>
      <c r="AF31" s="1035">
        <v>582</v>
      </c>
      <c r="AG31" s="1036"/>
      <c r="AH31" s="1036"/>
      <c r="AI31" s="1036"/>
      <c r="AJ31" s="1037"/>
      <c r="AK31" s="980">
        <v>10</v>
      </c>
      <c r="AL31" s="971"/>
      <c r="AM31" s="971"/>
      <c r="AN31" s="971"/>
      <c r="AO31" s="971"/>
      <c r="AP31" s="971">
        <v>665</v>
      </c>
      <c r="AQ31" s="971"/>
      <c r="AR31" s="971"/>
      <c r="AS31" s="971"/>
      <c r="AT31" s="971"/>
      <c r="AU31" s="971">
        <v>123</v>
      </c>
      <c r="AV31" s="971"/>
      <c r="AW31" s="971"/>
      <c r="AX31" s="971"/>
      <c r="AY31" s="971"/>
      <c r="AZ31" s="1041" t="s">
        <v>487</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42">
        <v>603</v>
      </c>
      <c r="R32" s="1036"/>
      <c r="S32" s="1036"/>
      <c r="T32" s="1036"/>
      <c r="U32" s="1043"/>
      <c r="V32" s="1039">
        <v>603</v>
      </c>
      <c r="W32" s="1039"/>
      <c r="X32" s="1039"/>
      <c r="Y32" s="1039"/>
      <c r="Z32" s="1039"/>
      <c r="AA32" s="1039">
        <f t="shared" si="0"/>
        <v>0</v>
      </c>
      <c r="AB32" s="1039"/>
      <c r="AC32" s="1039"/>
      <c r="AD32" s="1039"/>
      <c r="AE32" s="1040"/>
      <c r="AF32" s="1035">
        <v>94</v>
      </c>
      <c r="AG32" s="1036"/>
      <c r="AH32" s="1036"/>
      <c r="AI32" s="1036"/>
      <c r="AJ32" s="1037"/>
      <c r="AK32" s="980">
        <v>205</v>
      </c>
      <c r="AL32" s="971"/>
      <c r="AM32" s="971"/>
      <c r="AN32" s="971"/>
      <c r="AO32" s="971"/>
      <c r="AP32" s="971">
        <v>3045</v>
      </c>
      <c r="AQ32" s="971"/>
      <c r="AR32" s="971"/>
      <c r="AS32" s="971"/>
      <c r="AT32" s="971"/>
      <c r="AU32" s="971">
        <v>2125</v>
      </c>
      <c r="AV32" s="971"/>
      <c r="AW32" s="971"/>
      <c r="AX32" s="971"/>
      <c r="AY32" s="971"/>
      <c r="AZ32" s="1041" t="s">
        <v>487</v>
      </c>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v>5</v>
      </c>
      <c r="R33" s="1039"/>
      <c r="S33" s="1039"/>
      <c r="T33" s="1039"/>
      <c r="U33" s="1039"/>
      <c r="V33" s="1039">
        <v>5</v>
      </c>
      <c r="W33" s="1039"/>
      <c r="X33" s="1039"/>
      <c r="Y33" s="1039"/>
      <c r="Z33" s="1039"/>
      <c r="AA33" s="1039">
        <f t="shared" si="0"/>
        <v>0</v>
      </c>
      <c r="AB33" s="1039"/>
      <c r="AC33" s="1039"/>
      <c r="AD33" s="1039"/>
      <c r="AE33" s="1040"/>
      <c r="AF33" s="1035">
        <v>0</v>
      </c>
      <c r="AG33" s="1036"/>
      <c r="AH33" s="1036"/>
      <c r="AI33" s="1036"/>
      <c r="AJ33" s="1037"/>
      <c r="AK33" s="980">
        <v>5</v>
      </c>
      <c r="AL33" s="971"/>
      <c r="AM33" s="971"/>
      <c r="AN33" s="971"/>
      <c r="AO33" s="971"/>
      <c r="AP33" s="971" t="s">
        <v>487</v>
      </c>
      <c r="AQ33" s="971"/>
      <c r="AR33" s="971"/>
      <c r="AS33" s="971"/>
      <c r="AT33" s="971"/>
      <c r="AU33" s="971" t="s">
        <v>487</v>
      </c>
      <c r="AV33" s="971"/>
      <c r="AW33" s="971"/>
      <c r="AX33" s="971"/>
      <c r="AY33" s="971"/>
      <c r="AZ33" s="1041" t="s">
        <v>487</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58</v>
      </c>
      <c r="R34" s="1039"/>
      <c r="S34" s="1039"/>
      <c r="T34" s="1039"/>
      <c r="U34" s="1039"/>
      <c r="V34" s="1039">
        <v>58</v>
      </c>
      <c r="W34" s="1039"/>
      <c r="X34" s="1039"/>
      <c r="Y34" s="1039"/>
      <c r="Z34" s="1039"/>
      <c r="AA34" s="1039">
        <f t="shared" si="0"/>
        <v>0</v>
      </c>
      <c r="AB34" s="1039"/>
      <c r="AC34" s="1039"/>
      <c r="AD34" s="1039"/>
      <c r="AE34" s="1040"/>
      <c r="AF34" s="1035" t="s">
        <v>122</v>
      </c>
      <c r="AG34" s="1036"/>
      <c r="AH34" s="1036"/>
      <c r="AI34" s="1036"/>
      <c r="AJ34" s="1037"/>
      <c r="AK34" s="980">
        <v>10</v>
      </c>
      <c r="AL34" s="971"/>
      <c r="AM34" s="971"/>
      <c r="AN34" s="971"/>
      <c r="AO34" s="971"/>
      <c r="AP34" s="971" t="s">
        <v>487</v>
      </c>
      <c r="AQ34" s="971"/>
      <c r="AR34" s="971"/>
      <c r="AS34" s="971"/>
      <c r="AT34" s="971"/>
      <c r="AU34" s="971" t="s">
        <v>487</v>
      </c>
      <c r="AV34" s="971"/>
      <c r="AW34" s="971"/>
      <c r="AX34" s="971"/>
      <c r="AY34" s="971"/>
      <c r="AZ34" s="1041" t="s">
        <v>487</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1110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7224</v>
      </c>
      <c r="R68" s="982"/>
      <c r="S68" s="982"/>
      <c r="T68" s="982"/>
      <c r="U68" s="982"/>
      <c r="V68" s="982">
        <v>7063</v>
      </c>
      <c r="W68" s="982"/>
      <c r="X68" s="982"/>
      <c r="Y68" s="982"/>
      <c r="Z68" s="982"/>
      <c r="AA68" s="982">
        <v>161</v>
      </c>
      <c r="AB68" s="982"/>
      <c r="AC68" s="982"/>
      <c r="AD68" s="982"/>
      <c r="AE68" s="982"/>
      <c r="AF68" s="982">
        <v>161</v>
      </c>
      <c r="AG68" s="982"/>
      <c r="AH68" s="982"/>
      <c r="AI68" s="982"/>
      <c r="AJ68" s="982"/>
      <c r="AK68" s="982">
        <v>414</v>
      </c>
      <c r="AL68" s="982"/>
      <c r="AM68" s="982"/>
      <c r="AN68" s="982"/>
      <c r="AO68" s="982"/>
      <c r="AP68" s="982">
        <v>9031</v>
      </c>
      <c r="AQ68" s="982"/>
      <c r="AR68" s="982"/>
      <c r="AS68" s="982"/>
      <c r="AT68" s="982"/>
      <c r="AU68" s="982" t="s">
        <v>487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559</v>
      </c>
      <c r="R69" s="971"/>
      <c r="S69" s="971"/>
      <c r="T69" s="971"/>
      <c r="U69" s="971"/>
      <c r="V69" s="971">
        <v>527</v>
      </c>
      <c r="W69" s="971"/>
      <c r="X69" s="971"/>
      <c r="Y69" s="971"/>
      <c r="Z69" s="971"/>
      <c r="AA69" s="971">
        <v>32</v>
      </c>
      <c r="AB69" s="971"/>
      <c r="AC69" s="971"/>
      <c r="AD69" s="971"/>
      <c r="AE69" s="971"/>
      <c r="AF69" s="971">
        <v>1620</v>
      </c>
      <c r="AG69" s="971"/>
      <c r="AH69" s="971"/>
      <c r="AI69" s="971"/>
      <c r="AJ69" s="971"/>
      <c r="AK69" s="971" t="s">
        <v>487</v>
      </c>
      <c r="AL69" s="971"/>
      <c r="AM69" s="971"/>
      <c r="AN69" s="971"/>
      <c r="AO69" s="971"/>
      <c r="AP69" s="971">
        <v>283</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7299</v>
      </c>
      <c r="R70" s="971"/>
      <c r="S70" s="971"/>
      <c r="T70" s="971"/>
      <c r="U70" s="971"/>
      <c r="V70" s="971">
        <v>4954</v>
      </c>
      <c r="W70" s="971"/>
      <c r="X70" s="971"/>
      <c r="Y70" s="971"/>
      <c r="Z70" s="971"/>
      <c r="AA70" s="971">
        <v>2345</v>
      </c>
      <c r="AB70" s="971"/>
      <c r="AC70" s="971"/>
      <c r="AD70" s="971"/>
      <c r="AE70" s="971"/>
      <c r="AF70" s="971" t="s">
        <v>487</v>
      </c>
      <c r="AG70" s="971"/>
      <c r="AH70" s="971"/>
      <c r="AI70" s="971"/>
      <c r="AJ70" s="971"/>
      <c r="AK70" s="971">
        <v>14</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1438</v>
      </c>
      <c r="R71" s="971"/>
      <c r="S71" s="971"/>
      <c r="T71" s="971"/>
      <c r="U71" s="971"/>
      <c r="V71" s="971">
        <v>1437</v>
      </c>
      <c r="W71" s="971"/>
      <c r="X71" s="971"/>
      <c r="Y71" s="971"/>
      <c r="Z71" s="971"/>
      <c r="AA71" s="971">
        <v>1</v>
      </c>
      <c r="AB71" s="971"/>
      <c r="AC71" s="971"/>
      <c r="AD71" s="971"/>
      <c r="AE71" s="971"/>
      <c r="AF71" s="971" t="s">
        <v>487</v>
      </c>
      <c r="AG71" s="971"/>
      <c r="AH71" s="971"/>
      <c r="AI71" s="971"/>
      <c r="AJ71" s="971"/>
      <c r="AK71" s="971" t="s">
        <v>487</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1</v>
      </c>
      <c r="AB72" s="971"/>
      <c r="AC72" s="971"/>
      <c r="AD72" s="971"/>
      <c r="AE72" s="971"/>
      <c r="AF72" s="971" t="s">
        <v>487</v>
      </c>
      <c r="AG72" s="971"/>
      <c r="AH72" s="971"/>
      <c r="AI72" s="971"/>
      <c r="AJ72" s="971"/>
      <c r="AK72" s="971" t="s">
        <v>487</v>
      </c>
      <c r="AL72" s="971"/>
      <c r="AM72" s="971"/>
      <c r="AN72" s="971"/>
      <c r="AO72" s="971"/>
      <c r="AP72" s="971" t="s">
        <v>487</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49</v>
      </c>
      <c r="R73" s="971"/>
      <c r="S73" s="971"/>
      <c r="T73" s="971"/>
      <c r="U73" s="971"/>
      <c r="V73" s="971">
        <v>27</v>
      </c>
      <c r="W73" s="971"/>
      <c r="X73" s="971"/>
      <c r="Y73" s="971"/>
      <c r="Z73" s="971"/>
      <c r="AA73" s="971">
        <v>22</v>
      </c>
      <c r="AB73" s="971"/>
      <c r="AC73" s="971"/>
      <c r="AD73" s="971"/>
      <c r="AE73" s="971"/>
      <c r="AF73" s="971" t="s">
        <v>487</v>
      </c>
      <c r="AG73" s="971"/>
      <c r="AH73" s="971"/>
      <c r="AI73" s="971"/>
      <c r="AJ73" s="971"/>
      <c r="AK73" s="971" t="s">
        <v>487</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67</v>
      </c>
      <c r="R74" s="971"/>
      <c r="S74" s="971"/>
      <c r="T74" s="971"/>
      <c r="U74" s="971"/>
      <c r="V74" s="971">
        <v>66</v>
      </c>
      <c r="W74" s="971"/>
      <c r="X74" s="971"/>
      <c r="Y74" s="971"/>
      <c r="Z74" s="971"/>
      <c r="AA74" s="971">
        <v>1</v>
      </c>
      <c r="AB74" s="971"/>
      <c r="AC74" s="971"/>
      <c r="AD74" s="971"/>
      <c r="AE74" s="971"/>
      <c r="AF74" s="971" t="s">
        <v>487</v>
      </c>
      <c r="AG74" s="971"/>
      <c r="AH74" s="971"/>
      <c r="AI74" s="971"/>
      <c r="AJ74" s="971"/>
      <c r="AK74" s="971" t="s">
        <v>487</v>
      </c>
      <c r="AL74" s="971"/>
      <c r="AM74" s="971"/>
      <c r="AN74" s="971"/>
      <c r="AO74" s="971"/>
      <c r="AP74" s="971" t="s">
        <v>487</v>
      </c>
      <c r="AQ74" s="971"/>
      <c r="AR74" s="971"/>
      <c r="AS74" s="971"/>
      <c r="AT74" s="971"/>
      <c r="AU74" s="971" t="s">
        <v>487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1280</v>
      </c>
      <c r="R75" s="979"/>
      <c r="S75" s="979"/>
      <c r="T75" s="979"/>
      <c r="U75" s="980"/>
      <c r="V75" s="981">
        <v>1222</v>
      </c>
      <c r="W75" s="979"/>
      <c r="X75" s="979"/>
      <c r="Y75" s="979"/>
      <c r="Z75" s="980"/>
      <c r="AA75" s="981">
        <v>58</v>
      </c>
      <c r="AB75" s="979"/>
      <c r="AC75" s="979"/>
      <c r="AD75" s="979"/>
      <c r="AE75" s="980"/>
      <c r="AF75" s="981">
        <v>58</v>
      </c>
      <c r="AG75" s="979"/>
      <c r="AH75" s="979"/>
      <c r="AI75" s="979"/>
      <c r="AJ75" s="980"/>
      <c r="AK75" s="981">
        <v>0</v>
      </c>
      <c r="AL75" s="979"/>
      <c r="AM75" s="979"/>
      <c r="AN75" s="979"/>
      <c r="AO75" s="980"/>
      <c r="AP75" s="981">
        <v>0</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261159</v>
      </c>
      <c r="R76" s="979"/>
      <c r="S76" s="979"/>
      <c r="T76" s="979"/>
      <c r="U76" s="980"/>
      <c r="V76" s="981">
        <v>254522</v>
      </c>
      <c r="W76" s="979"/>
      <c r="X76" s="979"/>
      <c r="Y76" s="979"/>
      <c r="Z76" s="980"/>
      <c r="AA76" s="981">
        <v>6637</v>
      </c>
      <c r="AB76" s="979"/>
      <c r="AC76" s="979"/>
      <c r="AD76" s="979"/>
      <c r="AE76" s="980"/>
      <c r="AF76" s="981">
        <v>6336</v>
      </c>
      <c r="AG76" s="979"/>
      <c r="AH76" s="979"/>
      <c r="AI76" s="979"/>
      <c r="AJ76" s="980"/>
      <c r="AK76" s="981">
        <v>983</v>
      </c>
      <c r="AL76" s="979"/>
      <c r="AM76" s="979"/>
      <c r="AN76" s="979"/>
      <c r="AO76" s="980"/>
      <c r="AP76" s="981">
        <v>0</v>
      </c>
      <c r="AQ76" s="979"/>
      <c r="AR76" s="979"/>
      <c r="AS76" s="979"/>
      <c r="AT76" s="980"/>
      <c r="AU76" s="981" t="s">
        <v>487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1194938</v>
      </c>
      <c r="AB110" s="889"/>
      <c r="AC110" s="889"/>
      <c r="AD110" s="889"/>
      <c r="AE110" s="890"/>
      <c r="AF110" s="891">
        <v>1165450</v>
      </c>
      <c r="AG110" s="889"/>
      <c r="AH110" s="889"/>
      <c r="AI110" s="889"/>
      <c r="AJ110" s="890"/>
      <c r="AK110" s="891">
        <v>1052961</v>
      </c>
      <c r="AL110" s="889"/>
      <c r="AM110" s="889"/>
      <c r="AN110" s="889"/>
      <c r="AO110" s="890"/>
      <c r="AP110" s="892">
        <v>17</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12038389</v>
      </c>
      <c r="BR110" s="842"/>
      <c r="BS110" s="842"/>
      <c r="BT110" s="842"/>
      <c r="BU110" s="842"/>
      <c r="BV110" s="842">
        <v>10867137</v>
      </c>
      <c r="BW110" s="842"/>
      <c r="BX110" s="842"/>
      <c r="BY110" s="842"/>
      <c r="BZ110" s="842"/>
      <c r="CA110" s="842">
        <v>10658587</v>
      </c>
      <c r="CB110" s="842"/>
      <c r="CC110" s="842"/>
      <c r="CD110" s="842"/>
      <c r="CE110" s="842"/>
      <c r="CF110" s="866">
        <v>172.3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5026</v>
      </c>
      <c r="BR111" s="817"/>
      <c r="BS111" s="817"/>
      <c r="BT111" s="817"/>
      <c r="BU111" s="817"/>
      <c r="BV111" s="817">
        <v>2470</v>
      </c>
      <c r="BW111" s="817"/>
      <c r="BX111" s="817"/>
      <c r="BY111" s="817"/>
      <c r="BZ111" s="817"/>
      <c r="CA111" s="817">
        <v>1121</v>
      </c>
      <c r="CB111" s="817"/>
      <c r="CC111" s="817"/>
      <c r="CD111" s="817"/>
      <c r="CE111" s="817"/>
      <c r="CF111" s="875">
        <v>0</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2802180</v>
      </c>
      <c r="BR112" s="817"/>
      <c r="BS112" s="817"/>
      <c r="BT112" s="817"/>
      <c r="BU112" s="817"/>
      <c r="BV112" s="817">
        <v>2427854</v>
      </c>
      <c r="BW112" s="817"/>
      <c r="BX112" s="817"/>
      <c r="BY112" s="817"/>
      <c r="BZ112" s="817"/>
      <c r="CA112" s="817">
        <v>2248176</v>
      </c>
      <c r="CB112" s="817"/>
      <c r="CC112" s="817"/>
      <c r="CD112" s="817"/>
      <c r="CE112" s="817"/>
      <c r="CF112" s="875">
        <v>36.299999999999997</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211246</v>
      </c>
      <c r="AB113" s="919"/>
      <c r="AC113" s="919"/>
      <c r="AD113" s="919"/>
      <c r="AE113" s="920"/>
      <c r="AF113" s="921">
        <v>205598</v>
      </c>
      <c r="AG113" s="919"/>
      <c r="AH113" s="919"/>
      <c r="AI113" s="919"/>
      <c r="AJ113" s="920"/>
      <c r="AK113" s="921">
        <v>205329</v>
      </c>
      <c r="AL113" s="919"/>
      <c r="AM113" s="919"/>
      <c r="AN113" s="919"/>
      <c r="AO113" s="920"/>
      <c r="AP113" s="922">
        <v>3.3</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56690</v>
      </c>
      <c r="BR113" s="817"/>
      <c r="BS113" s="817"/>
      <c r="BT113" s="817"/>
      <c r="BU113" s="817"/>
      <c r="BV113" s="817">
        <v>53214</v>
      </c>
      <c r="BW113" s="817"/>
      <c r="BX113" s="817"/>
      <c r="BY113" s="817"/>
      <c r="BZ113" s="817"/>
      <c r="CA113" s="817">
        <v>84687</v>
      </c>
      <c r="CB113" s="817"/>
      <c r="CC113" s="817"/>
      <c r="CD113" s="817"/>
      <c r="CE113" s="817"/>
      <c r="CF113" s="875">
        <v>1.4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11902</v>
      </c>
      <c r="AB114" s="780"/>
      <c r="AC114" s="780"/>
      <c r="AD114" s="780"/>
      <c r="AE114" s="781"/>
      <c r="AF114" s="782">
        <v>11732</v>
      </c>
      <c r="AG114" s="780"/>
      <c r="AH114" s="780"/>
      <c r="AI114" s="780"/>
      <c r="AJ114" s="781"/>
      <c r="AK114" s="782">
        <v>12941</v>
      </c>
      <c r="AL114" s="780"/>
      <c r="AM114" s="780"/>
      <c r="AN114" s="780"/>
      <c r="AO114" s="781"/>
      <c r="AP114" s="824">
        <v>0.2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1566493</v>
      </c>
      <c r="BR114" s="817"/>
      <c r="BS114" s="817"/>
      <c r="BT114" s="817"/>
      <c r="BU114" s="817"/>
      <c r="BV114" s="817">
        <v>1525035</v>
      </c>
      <c r="BW114" s="817"/>
      <c r="BX114" s="817"/>
      <c r="BY114" s="817"/>
      <c r="BZ114" s="817"/>
      <c r="CA114" s="817">
        <v>1480522</v>
      </c>
      <c r="CB114" s="817"/>
      <c r="CC114" s="817"/>
      <c r="CD114" s="817"/>
      <c r="CE114" s="817"/>
      <c r="CF114" s="875">
        <v>23.9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3083</v>
      </c>
      <c r="AB115" s="919"/>
      <c r="AC115" s="919"/>
      <c r="AD115" s="919"/>
      <c r="AE115" s="920"/>
      <c r="AF115" s="921">
        <v>2623</v>
      </c>
      <c r="AG115" s="919"/>
      <c r="AH115" s="919"/>
      <c r="AI115" s="919"/>
      <c r="AJ115" s="920"/>
      <c r="AK115" s="921">
        <v>1363</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8</v>
      </c>
      <c r="AB116" s="780"/>
      <c r="AC116" s="780"/>
      <c r="AD116" s="780"/>
      <c r="AE116" s="781"/>
      <c r="AF116" s="782">
        <v>263</v>
      </c>
      <c r="AG116" s="780"/>
      <c r="AH116" s="780"/>
      <c r="AI116" s="780"/>
      <c r="AJ116" s="781"/>
      <c r="AK116" s="782">
        <v>39</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1421177</v>
      </c>
      <c r="AB117" s="903"/>
      <c r="AC117" s="903"/>
      <c r="AD117" s="903"/>
      <c r="AE117" s="904"/>
      <c r="AF117" s="905">
        <v>1385666</v>
      </c>
      <c r="AG117" s="903"/>
      <c r="AH117" s="903"/>
      <c r="AI117" s="903"/>
      <c r="AJ117" s="904"/>
      <c r="AK117" s="905">
        <v>1272633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16468778</v>
      </c>
      <c r="BR119" s="845"/>
      <c r="BS119" s="845"/>
      <c r="BT119" s="845"/>
      <c r="BU119" s="845"/>
      <c r="BV119" s="845">
        <v>14875710</v>
      </c>
      <c r="BW119" s="845"/>
      <c r="BX119" s="845"/>
      <c r="BY119" s="845"/>
      <c r="BZ119" s="845"/>
      <c r="CA119" s="845">
        <v>14473093</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5026</v>
      </c>
      <c r="DH119" s="764"/>
      <c r="DI119" s="764"/>
      <c r="DJ119" s="764"/>
      <c r="DK119" s="765"/>
      <c r="DL119" s="766">
        <v>2470</v>
      </c>
      <c r="DM119" s="764"/>
      <c r="DN119" s="764"/>
      <c r="DO119" s="764"/>
      <c r="DP119" s="765"/>
      <c r="DQ119" s="766">
        <v>1121</v>
      </c>
      <c r="DR119" s="764"/>
      <c r="DS119" s="764"/>
      <c r="DT119" s="764"/>
      <c r="DU119" s="765"/>
      <c r="DV119" s="848">
        <v>0</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9934867</v>
      </c>
      <c r="BR120" s="842"/>
      <c r="BS120" s="842"/>
      <c r="BT120" s="842"/>
      <c r="BU120" s="842"/>
      <c r="BV120" s="842">
        <v>9057156</v>
      </c>
      <c r="BW120" s="842"/>
      <c r="BX120" s="842"/>
      <c r="BY120" s="842"/>
      <c r="BZ120" s="842"/>
      <c r="CA120" s="842">
        <v>8946966</v>
      </c>
      <c r="CB120" s="842"/>
      <c r="CC120" s="842"/>
      <c r="CD120" s="842"/>
      <c r="CE120" s="842"/>
      <c r="CF120" s="866">
        <v>144.6</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2681986</v>
      </c>
      <c r="DH120" s="842"/>
      <c r="DI120" s="842"/>
      <c r="DJ120" s="842"/>
      <c r="DK120" s="842"/>
      <c r="DL120" s="842">
        <v>2278176</v>
      </c>
      <c r="DM120" s="842"/>
      <c r="DN120" s="842"/>
      <c r="DO120" s="842"/>
      <c r="DP120" s="842"/>
      <c r="DQ120" s="842">
        <v>2125177</v>
      </c>
      <c r="DR120" s="842"/>
      <c r="DS120" s="842"/>
      <c r="DT120" s="842"/>
      <c r="DU120" s="842"/>
      <c r="DV120" s="843">
        <v>34.4</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125672</v>
      </c>
      <c r="BR121" s="817"/>
      <c r="BS121" s="817"/>
      <c r="BT121" s="817"/>
      <c r="BU121" s="817"/>
      <c r="BV121" s="817">
        <v>91467</v>
      </c>
      <c r="BW121" s="817"/>
      <c r="BX121" s="817"/>
      <c r="BY121" s="817"/>
      <c r="BZ121" s="817"/>
      <c r="CA121" s="817">
        <v>64256</v>
      </c>
      <c r="CB121" s="817"/>
      <c r="CC121" s="817"/>
      <c r="CD121" s="817"/>
      <c r="CE121" s="817"/>
      <c r="CF121" s="875">
        <v>1</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120194</v>
      </c>
      <c r="DH121" s="817"/>
      <c r="DI121" s="817"/>
      <c r="DJ121" s="817"/>
      <c r="DK121" s="817"/>
      <c r="DL121" s="817">
        <v>149678</v>
      </c>
      <c r="DM121" s="817"/>
      <c r="DN121" s="817"/>
      <c r="DO121" s="817"/>
      <c r="DP121" s="817"/>
      <c r="DQ121" s="817">
        <v>122999</v>
      </c>
      <c r="DR121" s="817"/>
      <c r="DS121" s="817"/>
      <c r="DT121" s="817"/>
      <c r="DU121" s="817"/>
      <c r="DV121" s="794">
        <v>2</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11544534</v>
      </c>
      <c r="BR122" s="845"/>
      <c r="BS122" s="845"/>
      <c r="BT122" s="845"/>
      <c r="BU122" s="845"/>
      <c r="BV122" s="845">
        <v>11287828</v>
      </c>
      <c r="BW122" s="845"/>
      <c r="BX122" s="845"/>
      <c r="BY122" s="845"/>
      <c r="BZ122" s="845"/>
      <c r="CA122" s="845">
        <v>11264824</v>
      </c>
      <c r="CB122" s="845"/>
      <c r="CC122" s="845"/>
      <c r="CD122" s="845"/>
      <c r="CE122" s="845"/>
      <c r="CF122" s="846">
        <v>182.1</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21605073</v>
      </c>
      <c r="BR123" s="833"/>
      <c r="BS123" s="833"/>
      <c r="BT123" s="833"/>
      <c r="BU123" s="833"/>
      <c r="BV123" s="833">
        <v>20436451</v>
      </c>
      <c r="BW123" s="833"/>
      <c r="BX123" s="833"/>
      <c r="BY123" s="833"/>
      <c r="BZ123" s="833"/>
      <c r="CA123" s="833">
        <v>20276046</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3015</v>
      </c>
      <c r="AB126" s="780"/>
      <c r="AC126" s="780"/>
      <c r="AD126" s="780"/>
      <c r="AE126" s="781"/>
      <c r="AF126" s="782">
        <v>2581</v>
      </c>
      <c r="AG126" s="780"/>
      <c r="AH126" s="780"/>
      <c r="AI126" s="780"/>
      <c r="AJ126" s="781"/>
      <c r="AK126" s="782">
        <v>1326</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68</v>
      </c>
      <c r="AB127" s="780"/>
      <c r="AC127" s="780"/>
      <c r="AD127" s="780"/>
      <c r="AE127" s="781"/>
      <c r="AF127" s="782">
        <v>42</v>
      </c>
      <c r="AG127" s="780"/>
      <c r="AH127" s="780"/>
      <c r="AI127" s="780"/>
      <c r="AJ127" s="781"/>
      <c r="AK127" s="782">
        <v>37</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38154</v>
      </c>
      <c r="AB128" s="801"/>
      <c r="AC128" s="801"/>
      <c r="AD128" s="801"/>
      <c r="AE128" s="802"/>
      <c r="AF128" s="803">
        <v>35693</v>
      </c>
      <c r="AG128" s="801"/>
      <c r="AH128" s="801"/>
      <c r="AI128" s="801"/>
      <c r="AJ128" s="802"/>
      <c r="AK128" s="803">
        <v>28204</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13.97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7475537</v>
      </c>
      <c r="AB129" s="780"/>
      <c r="AC129" s="780"/>
      <c r="AD129" s="780"/>
      <c r="AE129" s="781"/>
      <c r="AF129" s="782">
        <v>7186661</v>
      </c>
      <c r="AG129" s="780"/>
      <c r="AH129" s="780"/>
      <c r="AI129" s="780"/>
      <c r="AJ129" s="781"/>
      <c r="AK129" s="782">
        <v>7243896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18.97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1043148</v>
      </c>
      <c r="AB130" s="780"/>
      <c r="AC130" s="780"/>
      <c r="AD130" s="780"/>
      <c r="AE130" s="781"/>
      <c r="AF130" s="782">
        <v>1067159</v>
      </c>
      <c r="AG130" s="780"/>
      <c r="AH130" s="780"/>
      <c r="AI130" s="780"/>
      <c r="AJ130" s="781"/>
      <c r="AK130" s="782">
        <v>1057196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4.3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6432389</v>
      </c>
      <c r="AB131" s="764"/>
      <c r="AC131" s="764"/>
      <c r="AD131" s="764"/>
      <c r="AE131" s="765"/>
      <c r="AF131" s="766">
        <v>6119502</v>
      </c>
      <c r="AG131" s="764"/>
      <c r="AH131" s="764"/>
      <c r="AI131" s="764"/>
      <c r="AJ131" s="765"/>
      <c r="AK131" s="766">
        <v>6186700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5.2838066850000001</v>
      </c>
      <c r="AB132" s="745"/>
      <c r="AC132" s="745"/>
      <c r="AD132" s="745"/>
      <c r="AE132" s="746"/>
      <c r="AF132" s="747">
        <v>4.6215198559999999</v>
      </c>
      <c r="AG132" s="745"/>
      <c r="AH132" s="745"/>
      <c r="AI132" s="745"/>
      <c r="AJ132" s="746"/>
      <c r="AK132" s="747">
        <v>3.0263791680000001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5.2</v>
      </c>
      <c r="AB133" s="724"/>
      <c r="AC133" s="724"/>
      <c r="AD133" s="724"/>
      <c r="AE133" s="725"/>
      <c r="AF133" s="723">
        <v>4.9000000000000004</v>
      </c>
      <c r="AG133" s="724"/>
      <c r="AH133" s="724"/>
      <c r="AI133" s="724"/>
      <c r="AJ133" s="725"/>
      <c r="AK133" s="723">
        <v>4.3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bf49cYHonYYDMnwCuArPHQKs+HjHjVriZcQc5Ywk6GxP+2R+5wkuu6l/0A6eoM7PDxu+kEVsJiAf/+uuHaAGg==" saltValue="WJrOmWMUJQ5GUNAZiS+K6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DI94" sqref="DI9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MmD0GjBHRaI5b8tKNjXA4rvMryLTQp7giqBK43mGNV9UZsYUGzD2CCwlkMPvCqBuUEseA6AZuA6Veeq0j/klg==" saltValue="2xYDm/WeUqS2ZB6Y0Wlz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VXfOm/Zo5vEx4njcuNMaI8auz+PM65AALhNzQ5REBsbNqKqjusPK6ygvEIZcKSryqfQfN4O+opBwAWplvGVYA==" saltValue="KFHkwSv2oUYr/UU6DRh9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AR41" sqref="AR41"/>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484</v>
      </c>
      <c r="AL9" s="1133"/>
      <c r="AM9" s="1133"/>
      <c r="AN9" s="1134"/>
      <c r="AO9" s="281">
        <v>1746164</v>
      </c>
      <c r="AP9" s="281">
        <v>94255</v>
      </c>
      <c r="AQ9" s="282">
        <v>102178</v>
      </c>
      <c r="AR9" s="283">
        <v>-7.8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485</v>
      </c>
      <c r="AL10" s="1133"/>
      <c r="AM10" s="1133"/>
      <c r="AN10" s="1134"/>
      <c r="AO10" s="284">
        <v>339413</v>
      </c>
      <c r="AP10" s="284">
        <v>18321</v>
      </c>
      <c r="AQ10" s="285">
        <v>12375</v>
      </c>
      <c r="AR10" s="286">
        <v>48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486</v>
      </c>
      <c r="AL11" s="1133"/>
      <c r="AM11" s="1133"/>
      <c r="AN11" s="1134"/>
      <c r="AO11" s="284" t="s">
        <v>487</v>
      </c>
      <c r="AP11" s="284" t="s">
        <v>487</v>
      </c>
      <c r="AQ11" s="285">
        <v>998</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488</v>
      </c>
      <c r="AL12" s="1133"/>
      <c r="AM12" s="1133"/>
      <c r="AN12" s="1134"/>
      <c r="AO12" s="284" t="s">
        <v>487</v>
      </c>
      <c r="AP12" s="284" t="s">
        <v>487</v>
      </c>
      <c r="AQ12" s="285">
        <v>0</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489</v>
      </c>
      <c r="AL13" s="1133"/>
      <c r="AM13" s="1133"/>
      <c r="AN13" s="1134"/>
      <c r="AO13" s="284" t="s">
        <v>487</v>
      </c>
      <c r="AP13" s="284" t="s">
        <v>487</v>
      </c>
      <c r="AQ13" s="285">
        <v>3569</v>
      </c>
      <c r="AR13" s="286" t="s">
        <v>487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490</v>
      </c>
      <c r="AL14" s="1133"/>
      <c r="AM14" s="1133"/>
      <c r="AN14" s="1134"/>
      <c r="AO14" s="284">
        <v>78661</v>
      </c>
      <c r="AP14" s="284">
        <v>4246</v>
      </c>
      <c r="AQ14" s="285">
        <v>2201</v>
      </c>
      <c r="AR14" s="286">
        <v>92.9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491</v>
      </c>
      <c r="AL15" s="1136"/>
      <c r="AM15" s="1136"/>
      <c r="AN15" s="1137"/>
      <c r="AO15" s="284">
        <v>-142806</v>
      </c>
      <c r="AP15" s="284">
        <v>-7708</v>
      </c>
      <c r="AQ15" s="285">
        <v>-6242</v>
      </c>
      <c r="AR15" s="286">
        <v>23.5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176</v>
      </c>
      <c r="AL16" s="1136"/>
      <c r="AM16" s="1136"/>
      <c r="AN16" s="1137"/>
      <c r="AO16" s="284">
        <v>2021432</v>
      </c>
      <c r="AP16" s="284">
        <v>109113</v>
      </c>
      <c r="AQ16" s="285">
        <v>115079</v>
      </c>
      <c r="AR16" s="286">
        <v>-5.2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496</v>
      </c>
      <c r="AL21" s="1139"/>
      <c r="AM21" s="1139"/>
      <c r="AN21" s="1140"/>
      <c r="AO21" s="297">
        <v>10.47</v>
      </c>
      <c r="AP21" s="298">
        <v>9.93</v>
      </c>
      <c r="AQ21" s="299">
        <v>0.54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497</v>
      </c>
      <c r="AL22" s="1139"/>
      <c r="AM22" s="1139"/>
      <c r="AN22" s="1140"/>
      <c r="AO22" s="302">
        <v>97.3</v>
      </c>
      <c r="AP22" s="303">
        <v>96.1</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498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501</v>
      </c>
      <c r="AL32" s="1123"/>
      <c r="AM32" s="1123"/>
      <c r="AN32" s="1124"/>
      <c r="AO32" s="312">
        <v>1052961</v>
      </c>
      <c r="AP32" s="312">
        <v>56837</v>
      </c>
      <c r="AQ32" s="313">
        <v>55825</v>
      </c>
      <c r="AR32" s="314">
        <v>1.8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502</v>
      </c>
      <c r="AL33" s="1123"/>
      <c r="AM33" s="1123"/>
      <c r="AN33" s="1124"/>
      <c r="AO33" s="312" t="s">
        <v>487</v>
      </c>
      <c r="AP33" s="312" t="s">
        <v>487</v>
      </c>
      <c r="AQ33" s="313">
        <v>10</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503</v>
      </c>
      <c r="AL34" s="1123"/>
      <c r="AM34" s="1123"/>
      <c r="AN34" s="1124"/>
      <c r="AO34" s="312" t="s">
        <v>487</v>
      </c>
      <c r="AP34" s="312" t="s">
        <v>487</v>
      </c>
      <c r="AQ34" s="313">
        <v>2</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504</v>
      </c>
      <c r="AL35" s="1123"/>
      <c r="AM35" s="1123"/>
      <c r="AN35" s="1124"/>
      <c r="AO35" s="312">
        <v>205329</v>
      </c>
      <c r="AP35" s="312">
        <v>11083</v>
      </c>
      <c r="AQ35" s="313">
        <v>20336</v>
      </c>
      <c r="AR35" s="314">
        <v>-45.5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505</v>
      </c>
      <c r="AL36" s="1123"/>
      <c r="AM36" s="1123"/>
      <c r="AN36" s="1124"/>
      <c r="AO36" s="312">
        <v>12941</v>
      </c>
      <c r="AP36" s="312">
        <v>699</v>
      </c>
      <c r="AQ36" s="313">
        <v>2951</v>
      </c>
      <c r="AR36" s="314">
        <v>-76.3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506</v>
      </c>
      <c r="AL37" s="1123"/>
      <c r="AM37" s="1123"/>
      <c r="AN37" s="1124"/>
      <c r="AO37" s="312">
        <v>1363</v>
      </c>
      <c r="AP37" s="312">
        <v>74</v>
      </c>
      <c r="AQ37" s="313">
        <v>682</v>
      </c>
      <c r="AR37" s="314">
        <v>-89.1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507</v>
      </c>
      <c r="AL38" s="1126"/>
      <c r="AM38" s="1126"/>
      <c r="AN38" s="1127"/>
      <c r="AO38" s="315">
        <v>39</v>
      </c>
      <c r="AP38" s="315">
        <v>2</v>
      </c>
      <c r="AQ38" s="316">
        <v>2</v>
      </c>
      <c r="AR38" s="304">
        <v>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508</v>
      </c>
      <c r="AL39" s="1126"/>
      <c r="AM39" s="1126"/>
      <c r="AN39" s="1127"/>
      <c r="AO39" s="312">
        <v>-28204</v>
      </c>
      <c r="AP39" s="312">
        <v>-1522</v>
      </c>
      <c r="AQ39" s="313">
        <v>-2058</v>
      </c>
      <c r="AR39" s="314">
        <v>-26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509</v>
      </c>
      <c r="AL40" s="1123"/>
      <c r="AM40" s="1123"/>
      <c r="AN40" s="1124"/>
      <c r="AO40" s="312">
        <v>-1057196</v>
      </c>
      <c r="AP40" s="312">
        <v>-57066</v>
      </c>
      <c r="AQ40" s="313">
        <v>-53145</v>
      </c>
      <c r="AR40" s="314">
        <v>7.4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286</v>
      </c>
      <c r="AL41" s="1129"/>
      <c r="AM41" s="1129"/>
      <c r="AN41" s="1130"/>
      <c r="AO41" s="312">
        <v>187233</v>
      </c>
      <c r="AP41" s="312">
        <v>10106</v>
      </c>
      <c r="AQ41" s="313">
        <v>24606</v>
      </c>
      <c r="AR41" s="314">
        <v>-58.9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479</v>
      </c>
      <c r="AN49" s="1117" t="s">
        <v>512</v>
      </c>
      <c r="AO49" s="1118"/>
      <c r="AP49" s="1118"/>
      <c r="AQ49" s="1118"/>
      <c r="AR49" s="111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1687135</v>
      </c>
      <c r="AN51" s="334">
        <v>83741</v>
      </c>
      <c r="AO51" s="335">
        <v>-45.1</v>
      </c>
      <c r="AP51" s="336">
        <v>59119</v>
      </c>
      <c r="AQ51" s="337">
        <v>9.6999999999999993</v>
      </c>
      <c r="AR51" s="338">
        <v>-54.8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712593</v>
      </c>
      <c r="AN52" s="342">
        <v>35370</v>
      </c>
      <c r="AO52" s="343">
        <v>-72</v>
      </c>
      <c r="AP52" s="344">
        <v>29900</v>
      </c>
      <c r="AQ52" s="345">
        <v>-14.7</v>
      </c>
      <c r="AR52" s="346">
        <v>-57.3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2099350</v>
      </c>
      <c r="AN53" s="334">
        <v>106173</v>
      </c>
      <c r="AO53" s="335">
        <v>26.8</v>
      </c>
      <c r="AP53" s="336">
        <v>84459</v>
      </c>
      <c r="AQ53" s="337">
        <v>42.9</v>
      </c>
      <c r="AR53" s="338">
        <v>-16.100000000000001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564321</v>
      </c>
      <c r="AN54" s="342">
        <v>28540</v>
      </c>
      <c r="AO54" s="343">
        <v>-19.3</v>
      </c>
      <c r="AP54" s="344">
        <v>47314</v>
      </c>
      <c r="AQ54" s="345">
        <v>58.2</v>
      </c>
      <c r="AR54" s="346">
        <v>-77.5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2033055</v>
      </c>
      <c r="AN55" s="334">
        <v>105182</v>
      </c>
      <c r="AO55" s="335">
        <v>-0.9</v>
      </c>
      <c r="AP55" s="336">
        <v>74568</v>
      </c>
      <c r="AQ55" s="337">
        <v>-11.7</v>
      </c>
      <c r="AR55" s="338">
        <v>10.8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1315568</v>
      </c>
      <c r="AN56" s="342">
        <v>68062</v>
      </c>
      <c r="AO56" s="343">
        <v>138.5</v>
      </c>
      <c r="AP56" s="344">
        <v>42558</v>
      </c>
      <c r="AQ56" s="345">
        <v>-10.1</v>
      </c>
      <c r="AR56" s="346">
        <v>148.6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1746067</v>
      </c>
      <c r="AN57" s="334">
        <v>92170</v>
      </c>
      <c r="AO57" s="335">
        <v>-12.4</v>
      </c>
      <c r="AP57" s="336">
        <v>73693</v>
      </c>
      <c r="AQ57" s="337">
        <v>-1.2</v>
      </c>
      <c r="AR57" s="338">
        <v>-11.2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1089409</v>
      </c>
      <c r="AN58" s="342">
        <v>57507</v>
      </c>
      <c r="AO58" s="343">
        <v>-15.5</v>
      </c>
      <c r="AP58" s="344">
        <v>44203</v>
      </c>
      <c r="AQ58" s="345">
        <v>3.9</v>
      </c>
      <c r="AR58" s="346">
        <v>-19.399999999999999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1606372</v>
      </c>
      <c r="AN59" s="334">
        <v>86709</v>
      </c>
      <c r="AO59" s="335">
        <v>-5.9</v>
      </c>
      <c r="AP59" s="336">
        <v>79401</v>
      </c>
      <c r="AQ59" s="337">
        <v>7.7</v>
      </c>
      <c r="AR59" s="338">
        <v>-13.6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1254489</v>
      </c>
      <c r="AN60" s="342">
        <v>67715</v>
      </c>
      <c r="AO60" s="343">
        <v>17.8</v>
      </c>
      <c r="AP60" s="344">
        <v>49347</v>
      </c>
      <c r="AQ60" s="345">
        <v>11.6</v>
      </c>
      <c r="AR60" s="346">
        <v>6.2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1834396</v>
      </c>
      <c r="AN61" s="349">
        <v>94795</v>
      </c>
      <c r="AO61" s="350">
        <v>-7.5</v>
      </c>
      <c r="AP61" s="351">
        <v>74248</v>
      </c>
      <c r="AQ61" s="352">
        <v>9.5</v>
      </c>
      <c r="AR61" s="338">
        <v>-17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987276</v>
      </c>
      <c r="AN62" s="342">
        <v>51439</v>
      </c>
      <c r="AO62" s="343">
        <v>9.9</v>
      </c>
      <c r="AP62" s="344">
        <v>42664</v>
      </c>
      <c r="AQ62" s="345">
        <v>9.8000000000000007</v>
      </c>
      <c r="AR62" s="346">
        <v>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5h7ZKsJw6g0cVmtOiAvUl/ybtu6BwqTcHDNbHa095sUqC80RWQD9ROM/pKYL/v2r7cGCnQ68591n2ZmLUBY6Q==" saltValue="O8Kt2H9wnCtCyP/fMVug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4" zoomScale="70" zoomScaleNormal="70" zoomScaleSheetLayoutView="55" workbookViewId="0">
      <selection activeCell="D108" sqref="D108"/>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nNvXMV7SAKrVNg2lnp5671THoBT41d/qUJTrMsy9bNM8e+KW5dPuegVA1QHFMjjFZLDE0/XcHw23xkU88tpkQ==" saltValue="nzrbkQ55zzvsqnldXBZq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67"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BUSbtA4+Iy1ZYY6Wj/9fng1XEPJx4MkSOKJEie5fi+zlwpdl8wF1dLLMgJ5Tt5vsS/B9zpicmnIFQYfM7dXRUw==" saltValue="VQUHCnyqV8FQspydhyMs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election activeCell="J47" sqref="J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41" t="s">
        <v>3</v>
      </c>
      <c r="D47" s="1141"/>
      <c r="E47" s="1142"/>
      <c r="F47" s="11">
        <v>53.02</v>
      </c>
      <c r="G47" s="12">
        <v>59.33</v>
      </c>
      <c r="H47" s="12">
        <v>67.3</v>
      </c>
      <c r="I47" s="12">
        <v>68.989999999999995</v>
      </c>
      <c r="J47" s="13">
        <v>64.08</v>
      </c>
    </row>
    <row r="48" spans="2:10" ht="57.75" customHeight="1" x14ac:dyDescent="0.2">
      <c r="B48" s="14"/>
      <c r="C48" s="1143" t="s">
        <v>4</v>
      </c>
      <c r="D48" s="1143"/>
      <c r="E48" s="1144"/>
      <c r="F48" s="15">
        <v>4.95</v>
      </c>
      <c r="G48" s="16">
        <v>5.58</v>
      </c>
      <c r="H48" s="16">
        <v>5.54</v>
      </c>
      <c r="I48" s="16">
        <v>7.7</v>
      </c>
      <c r="J48" s="17">
        <v>10</v>
      </c>
    </row>
    <row r="49" spans="2:10" ht="57.75" customHeight="1" thickBot="1" x14ac:dyDescent="0.25">
      <c r="B49" s="18"/>
      <c r="C49" s="1145" t="s">
        <v>5</v>
      </c>
      <c r="D49" s="1145"/>
      <c r="E49" s="1146"/>
      <c r="F49" s="19">
        <v>3.8</v>
      </c>
      <c r="G49" s="20">
        <v>8.52</v>
      </c>
      <c r="H49" s="20">
        <v>9.7100000000000009</v>
      </c>
      <c r="I49" s="20">
        <v>15.57</v>
      </c>
      <c r="J49" s="21">
        <v>3.73</v>
      </c>
    </row>
    <row r="50" spans="2:10" ht="13.2" x14ac:dyDescent="0.2"/>
  </sheetData>
  <sheetProtection algorithmName="SHA-512" hashValue="9UMDQ+5iq3KhV3QFi0S7ByAKW1HWz75g7J3JGlfEtzVuFHxFJq7zziQmJn+z86YQvbgyF5iT6WZHxXLSRajmIw==" saltValue="iZcCxQGYukPR9cfH4coV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election activeCell="J37" sqref="J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3" t="s">
        <v>531</v>
      </c>
      <c r="D34" s="1153"/>
      <c r="E34" s="1154"/>
      <c r="F34" s="32">
        <v>4.9400000000000004</v>
      </c>
      <c r="G34" s="33">
        <v>5.57</v>
      </c>
      <c r="H34" s="33">
        <v>5.54</v>
      </c>
      <c r="I34" s="33">
        <v>7.7</v>
      </c>
      <c r="J34" s="34">
        <v>9.99</v>
      </c>
      <c r="K34" s="22"/>
      <c r="L34" s="22"/>
      <c r="M34" s="22"/>
      <c r="N34" s="22"/>
      <c r="O34" s="22"/>
      <c r="P34" s="22"/>
    </row>
    <row r="35" spans="1:16" ht="39" customHeight="1" x14ac:dyDescent="0.2">
      <c r="A35" s="22"/>
      <c r="B35" s="35"/>
      <c r="C35" s="1147" t="s">
        <v>532</v>
      </c>
      <c r="D35" s="1148"/>
      <c r="E35" s="1149"/>
      <c r="F35" s="36">
        <v>4.78</v>
      </c>
      <c r="G35" s="37">
        <v>5.51</v>
      </c>
      <c r="H35" s="37">
        <v>6.59</v>
      </c>
      <c r="I35" s="37">
        <v>7.6</v>
      </c>
      <c r="J35" s="38">
        <v>8.02</v>
      </c>
      <c r="K35" s="22"/>
      <c r="L35" s="22"/>
      <c r="M35" s="22"/>
      <c r="N35" s="22"/>
      <c r="O35" s="22"/>
      <c r="P35" s="22"/>
    </row>
    <row r="36" spans="1:16" ht="39" customHeight="1" x14ac:dyDescent="0.2">
      <c r="A36" s="22"/>
      <c r="B36" s="35"/>
      <c r="C36" s="1147" t="s">
        <v>533</v>
      </c>
      <c r="D36" s="1148"/>
      <c r="E36" s="1149"/>
      <c r="F36" s="36">
        <v>2.34</v>
      </c>
      <c r="G36" s="37">
        <v>2.72</v>
      </c>
      <c r="H36" s="37">
        <v>3.52</v>
      </c>
      <c r="I36" s="37">
        <v>5.39</v>
      </c>
      <c r="J36" s="38">
        <v>4.6100000000000003</v>
      </c>
      <c r="K36" s="22"/>
      <c r="L36" s="22"/>
      <c r="M36" s="22"/>
      <c r="N36" s="22"/>
      <c r="O36" s="22"/>
      <c r="P36" s="22"/>
    </row>
    <row r="37" spans="1:16" ht="39" customHeight="1" x14ac:dyDescent="0.2">
      <c r="A37" s="22"/>
      <c r="B37" s="35"/>
      <c r="C37" s="1147" t="s">
        <v>534</v>
      </c>
      <c r="D37" s="1148"/>
      <c r="E37" s="1149"/>
      <c r="F37" s="36">
        <v>2.48</v>
      </c>
      <c r="G37" s="37">
        <v>2.69</v>
      </c>
      <c r="H37" s="37">
        <v>2.06</v>
      </c>
      <c r="I37" s="37">
        <v>1.53</v>
      </c>
      <c r="J37" s="38">
        <v>1.35</v>
      </c>
      <c r="K37" s="22"/>
      <c r="L37" s="22"/>
      <c r="M37" s="22"/>
      <c r="N37" s="22"/>
      <c r="O37" s="22"/>
      <c r="P37" s="22"/>
    </row>
    <row r="38" spans="1:16" ht="39" customHeight="1" x14ac:dyDescent="0.2">
      <c r="A38" s="22"/>
      <c r="B38" s="35"/>
      <c r="C38" s="1147" t="s">
        <v>535</v>
      </c>
      <c r="D38" s="1148"/>
      <c r="E38" s="1149"/>
      <c r="F38" s="36" t="s">
        <v>487</v>
      </c>
      <c r="G38" s="37">
        <v>0.55000000000000004</v>
      </c>
      <c r="H38" s="37">
        <v>0.68</v>
      </c>
      <c r="I38" s="37">
        <v>1.27</v>
      </c>
      <c r="J38" s="38">
        <v>1.29</v>
      </c>
      <c r="K38" s="22"/>
      <c r="L38" s="22"/>
      <c r="M38" s="22"/>
      <c r="N38" s="22"/>
      <c r="O38" s="22"/>
      <c r="P38" s="22"/>
    </row>
    <row r="39" spans="1:16" ht="39" customHeight="1" x14ac:dyDescent="0.2">
      <c r="A39" s="22"/>
      <c r="B39" s="35"/>
      <c r="C39" s="1147" t="s">
        <v>536</v>
      </c>
      <c r="D39" s="1148"/>
      <c r="E39" s="1149"/>
      <c r="F39" s="36">
        <v>0</v>
      </c>
      <c r="G39" s="37">
        <v>0</v>
      </c>
      <c r="H39" s="37">
        <v>0</v>
      </c>
      <c r="I39" s="37">
        <v>0</v>
      </c>
      <c r="J39" s="38">
        <v>0.01</v>
      </c>
      <c r="K39" s="22"/>
      <c r="L39" s="22"/>
      <c r="M39" s="22"/>
      <c r="N39" s="22"/>
      <c r="O39" s="22"/>
      <c r="P39" s="22"/>
    </row>
    <row r="40" spans="1:16" ht="39" customHeight="1" x14ac:dyDescent="0.2">
      <c r="A40" s="22"/>
      <c r="B40" s="35"/>
      <c r="C40" s="1147" t="s">
        <v>537</v>
      </c>
      <c r="D40" s="1148"/>
      <c r="E40" s="1149"/>
      <c r="F40" s="36">
        <v>0.15</v>
      </c>
      <c r="G40" s="37">
        <v>0.14000000000000001</v>
      </c>
      <c r="H40" s="37">
        <v>0.09</v>
      </c>
      <c r="I40" s="37">
        <v>0.02</v>
      </c>
      <c r="J40" s="38">
        <v>0</v>
      </c>
      <c r="K40" s="22"/>
      <c r="L40" s="22"/>
      <c r="M40" s="22"/>
      <c r="N40" s="22"/>
      <c r="O40" s="22"/>
      <c r="P40" s="22"/>
    </row>
    <row r="41" spans="1:16" ht="39" customHeight="1" x14ac:dyDescent="0.2">
      <c r="A41" s="22"/>
      <c r="B41" s="35"/>
      <c r="C41" s="1147" t="s">
        <v>538</v>
      </c>
      <c r="D41" s="1148"/>
      <c r="E41" s="1149"/>
      <c r="F41" s="36">
        <v>0.56999999999999995</v>
      </c>
      <c r="G41" s="37">
        <v>0.14000000000000001</v>
      </c>
      <c r="H41" s="37">
        <v>0.13</v>
      </c>
      <c r="I41" s="37">
        <v>0.04</v>
      </c>
      <c r="J41" s="38">
        <v>0</v>
      </c>
      <c r="K41" s="22"/>
      <c r="L41" s="22"/>
      <c r="M41" s="22"/>
      <c r="N41" s="22"/>
      <c r="O41" s="22"/>
      <c r="P41" s="22"/>
    </row>
    <row r="42" spans="1:16" ht="39" customHeight="1" x14ac:dyDescent="0.2">
      <c r="A42" s="22"/>
      <c r="B42" s="39"/>
      <c r="C42" s="1147" t="s">
        <v>539</v>
      </c>
      <c r="D42" s="1148"/>
      <c r="E42" s="1149"/>
      <c r="F42" s="36" t="s">
        <v>487</v>
      </c>
      <c r="G42" s="37" t="s">
        <v>487</v>
      </c>
      <c r="H42" s="37" t="s">
        <v>487</v>
      </c>
      <c r="I42" s="37" t="s">
        <v>487</v>
      </c>
      <c r="J42" s="38" t="s">
        <v>487</v>
      </c>
      <c r="K42" s="22"/>
      <c r="L42" s="22"/>
      <c r="M42" s="22"/>
      <c r="N42" s="22"/>
      <c r="O42" s="22"/>
      <c r="P42" s="22"/>
    </row>
    <row r="43" spans="1:16" ht="39" customHeight="1" thickBot="1" x14ac:dyDescent="0.25">
      <c r="A43" s="22"/>
      <c r="B43" s="40"/>
      <c r="C43" s="1150" t="s">
        <v>540</v>
      </c>
      <c r="D43" s="1151"/>
      <c r="E43" s="1152"/>
      <c r="F43" s="41">
        <v>0.51</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C/2DOxlc1asWFaMqPWXNNIxvh+bhgwhPcymCiDDWfhHfWtv9hL8eGB2Jd9AuOvbgwuSXmmVxlCw32+/uNl/Qg==" saltValue="OsDf2Eu+pxAVlC1lqY/e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7" zoomScaleSheetLayoutView="55" workbookViewId="0">
      <selection activeCell="P43" sqref="P43:XFD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8" t="s">
        <v>9</v>
      </c>
      <c r="C45" s="1179"/>
      <c r="D45" s="58"/>
      <c r="E45" s="1184" t="s">
        <v>10</v>
      </c>
      <c r="F45" s="1184"/>
      <c r="G45" s="1184"/>
      <c r="H45" s="1184"/>
      <c r="I45" s="1184"/>
      <c r="J45" s="1185"/>
      <c r="K45" s="59">
        <v>1180</v>
      </c>
      <c r="L45" s="60">
        <v>1193</v>
      </c>
      <c r="M45" s="60">
        <v>1195</v>
      </c>
      <c r="N45" s="60">
        <v>1165</v>
      </c>
      <c r="O45" s="61">
        <v>1053</v>
      </c>
      <c r="P45" s="48"/>
      <c r="Q45" s="48"/>
      <c r="R45" s="48"/>
      <c r="S45" s="48"/>
      <c r="T45" s="48"/>
      <c r="U45" s="48"/>
    </row>
    <row r="46" spans="1:21" ht="30.75" customHeight="1" x14ac:dyDescent="0.2">
      <c r="A46" s="48"/>
      <c r="B46" s="1180"/>
      <c r="C46" s="1181"/>
      <c r="D46" s="62"/>
      <c r="E46" s="1157" t="s">
        <v>11</v>
      </c>
      <c r="F46" s="1157"/>
      <c r="G46" s="1157"/>
      <c r="H46" s="1157"/>
      <c r="I46" s="1157"/>
      <c r="J46" s="1158"/>
      <c r="K46" s="63" t="s">
        <v>487</v>
      </c>
      <c r="L46" s="64" t="s">
        <v>487</v>
      </c>
      <c r="M46" s="64" t="s">
        <v>487</v>
      </c>
      <c r="N46" s="64" t="s">
        <v>487</v>
      </c>
      <c r="O46" s="65" t="s">
        <v>487</v>
      </c>
      <c r="P46" s="48"/>
      <c r="Q46" s="48"/>
      <c r="R46" s="48"/>
      <c r="S46" s="48"/>
      <c r="T46" s="48"/>
      <c r="U46" s="48"/>
    </row>
    <row r="47" spans="1:21" ht="30.75" customHeight="1" x14ac:dyDescent="0.2">
      <c r="A47" s="48"/>
      <c r="B47" s="1180"/>
      <c r="C47" s="1181"/>
      <c r="D47" s="62"/>
      <c r="E47" s="1157" t="s">
        <v>12</v>
      </c>
      <c r="F47" s="1157"/>
      <c r="G47" s="1157"/>
      <c r="H47" s="1157"/>
      <c r="I47" s="1157"/>
      <c r="J47" s="1158"/>
      <c r="K47" s="63" t="s">
        <v>487</v>
      </c>
      <c r="L47" s="64" t="s">
        <v>487</v>
      </c>
      <c r="M47" s="64" t="s">
        <v>487</v>
      </c>
      <c r="N47" s="64" t="s">
        <v>487</v>
      </c>
      <c r="O47" s="65" t="s">
        <v>487</v>
      </c>
      <c r="P47" s="48"/>
      <c r="Q47" s="48"/>
      <c r="R47" s="48"/>
      <c r="S47" s="48"/>
      <c r="T47" s="48"/>
      <c r="U47" s="48"/>
    </row>
    <row r="48" spans="1:21" ht="30.75" customHeight="1" x14ac:dyDescent="0.2">
      <c r="A48" s="48"/>
      <c r="B48" s="1180"/>
      <c r="C48" s="1181"/>
      <c r="D48" s="62"/>
      <c r="E48" s="1157" t="s">
        <v>13</v>
      </c>
      <c r="F48" s="1157"/>
      <c r="G48" s="1157"/>
      <c r="H48" s="1157"/>
      <c r="I48" s="1157"/>
      <c r="J48" s="1158"/>
      <c r="K48" s="63">
        <v>275</v>
      </c>
      <c r="L48" s="64">
        <v>245</v>
      </c>
      <c r="M48" s="64">
        <v>211</v>
      </c>
      <c r="N48" s="64">
        <v>206</v>
      </c>
      <c r="O48" s="65">
        <v>205</v>
      </c>
      <c r="P48" s="48"/>
      <c r="Q48" s="48"/>
      <c r="R48" s="48"/>
      <c r="S48" s="48"/>
      <c r="T48" s="48"/>
      <c r="U48" s="48"/>
    </row>
    <row r="49" spans="1:21" ht="30.75" customHeight="1" x14ac:dyDescent="0.2">
      <c r="A49" s="48"/>
      <c r="B49" s="1180"/>
      <c r="C49" s="1181"/>
      <c r="D49" s="62"/>
      <c r="E49" s="1157" t="s">
        <v>14</v>
      </c>
      <c r="F49" s="1157"/>
      <c r="G49" s="1157"/>
      <c r="H49" s="1157"/>
      <c r="I49" s="1157"/>
      <c r="J49" s="1158"/>
      <c r="K49" s="63">
        <v>13</v>
      </c>
      <c r="L49" s="64">
        <v>11</v>
      </c>
      <c r="M49" s="64">
        <v>12</v>
      </c>
      <c r="N49" s="64">
        <v>12</v>
      </c>
      <c r="O49" s="65">
        <v>13</v>
      </c>
      <c r="P49" s="48"/>
      <c r="Q49" s="48"/>
      <c r="R49" s="48"/>
      <c r="S49" s="48"/>
      <c r="T49" s="48"/>
      <c r="U49" s="48"/>
    </row>
    <row r="50" spans="1:21" ht="30.75" customHeight="1" x14ac:dyDescent="0.2">
      <c r="A50" s="48"/>
      <c r="B50" s="1180"/>
      <c r="C50" s="1181"/>
      <c r="D50" s="62"/>
      <c r="E50" s="1157" t="s">
        <v>15</v>
      </c>
      <c r="F50" s="1157"/>
      <c r="G50" s="1157"/>
      <c r="H50" s="1157"/>
      <c r="I50" s="1157"/>
      <c r="J50" s="1158"/>
      <c r="K50" s="63">
        <v>5</v>
      </c>
      <c r="L50" s="64">
        <v>4</v>
      </c>
      <c r="M50" s="64">
        <v>3</v>
      </c>
      <c r="N50" s="64">
        <v>3</v>
      </c>
      <c r="O50" s="65">
        <v>1</v>
      </c>
      <c r="P50" s="48"/>
      <c r="Q50" s="48"/>
      <c r="R50" s="48"/>
      <c r="S50" s="48"/>
      <c r="T50" s="48"/>
      <c r="U50" s="48"/>
    </row>
    <row r="51" spans="1:21" ht="30.75" customHeight="1" x14ac:dyDescent="0.2">
      <c r="A51" s="48"/>
      <c r="B51" s="1182"/>
      <c r="C51" s="1183"/>
      <c r="D51" s="66"/>
      <c r="E51" s="1157" t="s">
        <v>16</v>
      </c>
      <c r="F51" s="1157"/>
      <c r="G51" s="1157"/>
      <c r="H51" s="1157"/>
      <c r="I51" s="1157"/>
      <c r="J51" s="1158"/>
      <c r="K51" s="63">
        <v>0</v>
      </c>
      <c r="L51" s="64">
        <v>0</v>
      </c>
      <c r="M51" s="64">
        <v>0</v>
      </c>
      <c r="N51" s="64">
        <v>0</v>
      </c>
      <c r="O51" s="65">
        <v>0</v>
      </c>
      <c r="P51" s="48"/>
      <c r="Q51" s="48"/>
      <c r="R51" s="48"/>
      <c r="S51" s="48"/>
      <c r="T51" s="48"/>
      <c r="U51" s="48"/>
    </row>
    <row r="52" spans="1:21" ht="30.75" customHeight="1" x14ac:dyDescent="0.2">
      <c r="A52" s="48"/>
      <c r="B52" s="1155" t="s">
        <v>17</v>
      </c>
      <c r="C52" s="1156"/>
      <c r="D52" s="66"/>
      <c r="E52" s="1157" t="s">
        <v>18</v>
      </c>
      <c r="F52" s="1157"/>
      <c r="G52" s="1157"/>
      <c r="H52" s="1157"/>
      <c r="I52" s="1157"/>
      <c r="J52" s="1158"/>
      <c r="K52" s="63">
        <v>1152</v>
      </c>
      <c r="L52" s="64">
        <v>1146</v>
      </c>
      <c r="M52" s="64">
        <v>1081</v>
      </c>
      <c r="N52" s="64">
        <v>1103</v>
      </c>
      <c r="O52" s="65">
        <v>1085</v>
      </c>
      <c r="P52" s="48"/>
      <c r="Q52" s="48"/>
      <c r="R52" s="48"/>
      <c r="S52" s="48"/>
      <c r="T52" s="48"/>
      <c r="U52" s="48"/>
    </row>
    <row r="53" spans="1:21" ht="30.75" customHeight="1" thickBot="1" x14ac:dyDescent="0.25">
      <c r="A53" s="48"/>
      <c r="B53" s="1159" t="s">
        <v>19</v>
      </c>
      <c r="C53" s="1160"/>
      <c r="D53" s="67"/>
      <c r="E53" s="1161" t="s">
        <v>20</v>
      </c>
      <c r="F53" s="1161"/>
      <c r="G53" s="1161"/>
      <c r="H53" s="1161"/>
      <c r="I53" s="1161"/>
      <c r="J53" s="1162"/>
      <c r="K53" s="68">
        <v>321</v>
      </c>
      <c r="L53" s="69">
        <v>307</v>
      </c>
      <c r="M53" s="69">
        <v>340</v>
      </c>
      <c r="N53" s="69">
        <v>283</v>
      </c>
      <c r="O53" s="70">
        <v>187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3" t="s">
        <v>24</v>
      </c>
      <c r="C58" s="1164"/>
      <c r="D58" s="1169" t="s">
        <v>25</v>
      </c>
      <c r="E58" s="1170"/>
      <c r="F58" s="1170"/>
      <c r="G58" s="1170"/>
      <c r="H58" s="1170"/>
      <c r="I58" s="1170"/>
      <c r="J58" s="1171"/>
      <c r="K58" s="83"/>
      <c r="L58" s="84"/>
      <c r="M58" s="84"/>
      <c r="N58" s="84"/>
      <c r="O58" s="85"/>
    </row>
    <row r="59" spans="1:21" ht="31.5" customHeight="1" x14ac:dyDescent="0.2">
      <c r="B59" s="1165"/>
      <c r="C59" s="1166"/>
      <c r="D59" s="1172" t="s">
        <v>26</v>
      </c>
      <c r="E59" s="1173"/>
      <c r="F59" s="1173"/>
      <c r="G59" s="1173"/>
      <c r="H59" s="1173"/>
      <c r="I59" s="1173"/>
      <c r="J59" s="1174"/>
      <c r="K59" s="86"/>
      <c r="L59" s="87"/>
      <c r="M59" s="87"/>
      <c r="N59" s="87"/>
      <c r="O59" s="88"/>
    </row>
    <row r="60" spans="1:21" ht="31.5" customHeight="1" thickBot="1" x14ac:dyDescent="0.25">
      <c r="B60" s="1167"/>
      <c r="C60" s="1168"/>
      <c r="D60" s="1175" t="s">
        <v>27</v>
      </c>
      <c r="E60" s="1176"/>
      <c r="F60" s="1176"/>
      <c r="G60" s="1176"/>
      <c r="H60" s="1176"/>
      <c r="I60" s="1176"/>
      <c r="J60" s="117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WnT137wpZH5jq7mTBXzFTl0S/OuUrYOy9u9GPIyAzEvW3ItzLNNa5bhS7+JSKybez2/389r3Q9BE4KWXugMNA==" saltValue="ctpVn8xigHXuPGEJQ9l6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M50" sqref="M50"/>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8" t="s">
        <v>30</v>
      </c>
      <c r="C41" s="1199"/>
      <c r="D41" s="105"/>
      <c r="E41" s="1200" t="s">
        <v>31</v>
      </c>
      <c r="F41" s="1200"/>
      <c r="G41" s="1200"/>
      <c r="H41" s="1201"/>
      <c r="I41" s="355">
        <v>11418</v>
      </c>
      <c r="J41" s="356">
        <v>11615</v>
      </c>
      <c r="K41" s="356">
        <v>12038</v>
      </c>
      <c r="L41" s="356">
        <v>10867</v>
      </c>
      <c r="M41" s="357">
        <v>10659</v>
      </c>
    </row>
    <row r="42" spans="2:13" ht="27.75" customHeight="1" x14ac:dyDescent="0.2">
      <c r="B42" s="1188"/>
      <c r="C42" s="1189"/>
      <c r="D42" s="106"/>
      <c r="E42" s="1192" t="s">
        <v>32</v>
      </c>
      <c r="F42" s="1192"/>
      <c r="G42" s="1192"/>
      <c r="H42" s="1193"/>
      <c r="I42" s="358">
        <v>170</v>
      </c>
      <c r="J42" s="359">
        <v>8</v>
      </c>
      <c r="K42" s="359">
        <v>5</v>
      </c>
      <c r="L42" s="359">
        <v>2</v>
      </c>
      <c r="M42" s="360">
        <v>1</v>
      </c>
    </row>
    <row r="43" spans="2:13" ht="27.75" customHeight="1" x14ac:dyDescent="0.2">
      <c r="B43" s="1188"/>
      <c r="C43" s="1189"/>
      <c r="D43" s="106"/>
      <c r="E43" s="1192" t="s">
        <v>33</v>
      </c>
      <c r="F43" s="1192"/>
      <c r="G43" s="1192"/>
      <c r="H43" s="1193"/>
      <c r="I43" s="358">
        <v>3687</v>
      </c>
      <c r="J43" s="359">
        <v>2644</v>
      </c>
      <c r="K43" s="359">
        <v>2802</v>
      </c>
      <c r="L43" s="359">
        <v>2428</v>
      </c>
      <c r="M43" s="360">
        <v>2248</v>
      </c>
    </row>
    <row r="44" spans="2:13" ht="27.75" customHeight="1" x14ac:dyDescent="0.2">
      <c r="B44" s="1188"/>
      <c r="C44" s="1189"/>
      <c r="D44" s="106"/>
      <c r="E44" s="1192" t="s">
        <v>34</v>
      </c>
      <c r="F44" s="1192"/>
      <c r="G44" s="1192"/>
      <c r="H44" s="1193"/>
      <c r="I44" s="358">
        <v>39</v>
      </c>
      <c r="J44" s="359">
        <v>39</v>
      </c>
      <c r="K44" s="359">
        <v>57</v>
      </c>
      <c r="L44" s="359">
        <v>53</v>
      </c>
      <c r="M44" s="360">
        <v>85</v>
      </c>
    </row>
    <row r="45" spans="2:13" ht="27.75" customHeight="1" x14ac:dyDescent="0.2">
      <c r="B45" s="1188"/>
      <c r="C45" s="1189"/>
      <c r="D45" s="106"/>
      <c r="E45" s="1192" t="s">
        <v>35</v>
      </c>
      <c r="F45" s="1192"/>
      <c r="G45" s="1192"/>
      <c r="H45" s="1193"/>
      <c r="I45" s="358">
        <v>1713</v>
      </c>
      <c r="J45" s="359">
        <v>1630</v>
      </c>
      <c r="K45" s="359">
        <v>1566</v>
      </c>
      <c r="L45" s="359">
        <v>1525</v>
      </c>
      <c r="M45" s="360">
        <v>1481</v>
      </c>
    </row>
    <row r="46" spans="2:13" ht="27.75" customHeight="1" x14ac:dyDescent="0.2">
      <c r="B46" s="1188"/>
      <c r="C46" s="1189"/>
      <c r="D46" s="107"/>
      <c r="E46" s="1192" t="s">
        <v>36</v>
      </c>
      <c r="F46" s="1192"/>
      <c r="G46" s="1192"/>
      <c r="H46" s="1193"/>
      <c r="I46" s="358" t="s">
        <v>487</v>
      </c>
      <c r="J46" s="359" t="s">
        <v>487</v>
      </c>
      <c r="K46" s="359" t="s">
        <v>487</v>
      </c>
      <c r="L46" s="359" t="s">
        <v>487</v>
      </c>
      <c r="M46" s="360" t="s">
        <v>487</v>
      </c>
    </row>
    <row r="47" spans="2:13" ht="27.75" customHeight="1" x14ac:dyDescent="0.2">
      <c r="B47" s="1188"/>
      <c r="C47" s="1189"/>
      <c r="D47" s="108"/>
      <c r="E47" s="1202" t="s">
        <v>37</v>
      </c>
      <c r="F47" s="1203"/>
      <c r="G47" s="1203"/>
      <c r="H47" s="1204"/>
      <c r="I47" s="358" t="s">
        <v>487</v>
      </c>
      <c r="J47" s="359" t="s">
        <v>487</v>
      </c>
      <c r="K47" s="359" t="s">
        <v>487</v>
      </c>
      <c r="L47" s="359" t="s">
        <v>487</v>
      </c>
      <c r="M47" s="360" t="s">
        <v>487</v>
      </c>
    </row>
    <row r="48" spans="2:13" ht="27.75" customHeight="1" x14ac:dyDescent="0.2">
      <c r="B48" s="1188"/>
      <c r="C48" s="1189"/>
      <c r="D48" s="106"/>
      <c r="E48" s="1192" t="s">
        <v>38</v>
      </c>
      <c r="F48" s="1192"/>
      <c r="G48" s="1192"/>
      <c r="H48" s="1193"/>
      <c r="I48" s="358" t="s">
        <v>487</v>
      </c>
      <c r="J48" s="359" t="s">
        <v>487</v>
      </c>
      <c r="K48" s="359" t="s">
        <v>487</v>
      </c>
      <c r="L48" s="359" t="s">
        <v>487</v>
      </c>
      <c r="M48" s="360" t="s">
        <v>487</v>
      </c>
    </row>
    <row r="49" spans="2:13" ht="27.75" customHeight="1" x14ac:dyDescent="0.2">
      <c r="B49" s="1190"/>
      <c r="C49" s="1191"/>
      <c r="D49" s="106"/>
      <c r="E49" s="1192" t="s">
        <v>39</v>
      </c>
      <c r="F49" s="1192"/>
      <c r="G49" s="1192"/>
      <c r="H49" s="1193"/>
      <c r="I49" s="358" t="s">
        <v>487</v>
      </c>
      <c r="J49" s="359" t="s">
        <v>487</v>
      </c>
      <c r="K49" s="359" t="s">
        <v>487</v>
      </c>
      <c r="L49" s="359" t="s">
        <v>487</v>
      </c>
      <c r="M49" s="360" t="s">
        <v>487</v>
      </c>
    </row>
    <row r="50" spans="2:13" ht="27.75" customHeight="1" x14ac:dyDescent="0.2">
      <c r="B50" s="1186" t="s">
        <v>40</v>
      </c>
      <c r="C50" s="1187"/>
      <c r="D50" s="109"/>
      <c r="E50" s="1192" t="s">
        <v>41</v>
      </c>
      <c r="F50" s="1192"/>
      <c r="G50" s="1192"/>
      <c r="H50" s="1193"/>
      <c r="I50" s="358">
        <v>8998</v>
      </c>
      <c r="J50" s="359">
        <v>9370</v>
      </c>
      <c r="K50" s="359">
        <v>9935</v>
      </c>
      <c r="L50" s="359">
        <v>9057</v>
      </c>
      <c r="M50" s="360">
        <v>8947</v>
      </c>
    </row>
    <row r="51" spans="2:13" ht="27.75" customHeight="1" x14ac:dyDescent="0.2">
      <c r="B51" s="1188"/>
      <c r="C51" s="1189"/>
      <c r="D51" s="106"/>
      <c r="E51" s="1192" t="s">
        <v>42</v>
      </c>
      <c r="F51" s="1192"/>
      <c r="G51" s="1192"/>
      <c r="H51" s="1193"/>
      <c r="I51" s="358">
        <v>197</v>
      </c>
      <c r="J51" s="359">
        <v>162</v>
      </c>
      <c r="K51" s="359">
        <v>126</v>
      </c>
      <c r="L51" s="359">
        <v>91</v>
      </c>
      <c r="M51" s="360">
        <v>64</v>
      </c>
    </row>
    <row r="52" spans="2:13" ht="27.75" customHeight="1" x14ac:dyDescent="0.2">
      <c r="B52" s="1190"/>
      <c r="C52" s="1191"/>
      <c r="D52" s="106"/>
      <c r="E52" s="1192" t="s">
        <v>43</v>
      </c>
      <c r="F52" s="1192"/>
      <c r="G52" s="1192"/>
      <c r="H52" s="1193"/>
      <c r="I52" s="358">
        <v>11379</v>
      </c>
      <c r="J52" s="359">
        <v>11362</v>
      </c>
      <c r="K52" s="359">
        <v>11545</v>
      </c>
      <c r="L52" s="359">
        <v>11288</v>
      </c>
      <c r="M52" s="360">
        <v>11265</v>
      </c>
    </row>
    <row r="53" spans="2:13" ht="27.75" customHeight="1" thickBot="1" x14ac:dyDescent="0.25">
      <c r="B53" s="1194" t="s">
        <v>19</v>
      </c>
      <c r="C53" s="1195"/>
      <c r="D53" s="110"/>
      <c r="E53" s="1196" t="s">
        <v>44</v>
      </c>
      <c r="F53" s="1196"/>
      <c r="G53" s="1196"/>
      <c r="H53" s="1197"/>
      <c r="I53" s="361">
        <v>-3548</v>
      </c>
      <c r="J53" s="362">
        <v>-4957</v>
      </c>
      <c r="K53" s="362">
        <v>-5136</v>
      </c>
      <c r="L53" s="362">
        <v>-5561</v>
      </c>
      <c r="M53" s="363">
        <v>-5803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Tln4pNuQUBEeLXv0qVq3mU80XCSLhxuP4SsY8kE0QIHgwMDnGb9pLif8tsYI/bRJoiW0IIy6u6mMCgrAM+XGg==" saltValue="osInDdQ9argKCIYmApX/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62" sqref="I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3" t="s">
        <v>46</v>
      </c>
      <c r="D55" s="1213"/>
      <c r="E55" s="1214"/>
      <c r="F55" s="122">
        <v>5031</v>
      </c>
      <c r="G55" s="122">
        <v>4958</v>
      </c>
      <c r="H55" s="123">
        <v>4642</v>
      </c>
    </row>
    <row r="56" spans="2:8" ht="52.5" customHeight="1" x14ac:dyDescent="0.2">
      <c r="B56" s="124"/>
      <c r="C56" s="1215" t="s">
        <v>47</v>
      </c>
      <c r="D56" s="1215"/>
      <c r="E56" s="1216"/>
      <c r="F56" s="125">
        <v>625</v>
      </c>
      <c r="G56" s="125">
        <v>0</v>
      </c>
      <c r="H56" s="126">
        <v>0</v>
      </c>
    </row>
    <row r="57" spans="2:8" ht="53.25" customHeight="1" x14ac:dyDescent="0.2">
      <c r="B57" s="124"/>
      <c r="C57" s="1217" t="s">
        <v>48</v>
      </c>
      <c r="D57" s="1217"/>
      <c r="E57" s="1218"/>
      <c r="F57" s="127">
        <v>3869</v>
      </c>
      <c r="G57" s="127">
        <v>3692</v>
      </c>
      <c r="H57" s="128">
        <v>3741</v>
      </c>
    </row>
    <row r="58" spans="2:8" ht="45.75" customHeight="1" x14ac:dyDescent="0.2">
      <c r="B58" s="129"/>
      <c r="C58" s="1205" t="s">
        <v>557</v>
      </c>
      <c r="D58" s="1206"/>
      <c r="E58" s="1207"/>
      <c r="F58" s="130">
        <v>2789</v>
      </c>
      <c r="G58" s="130">
        <v>2891</v>
      </c>
      <c r="H58" s="131">
        <v>2903</v>
      </c>
    </row>
    <row r="59" spans="2:8" ht="45.75" customHeight="1" x14ac:dyDescent="0.2">
      <c r="B59" s="129"/>
      <c r="C59" s="1205" t="s">
        <v>558</v>
      </c>
      <c r="D59" s="1206"/>
      <c r="E59" s="1207"/>
      <c r="F59" s="130">
        <v>251</v>
      </c>
      <c r="G59" s="130">
        <v>249</v>
      </c>
      <c r="H59" s="131">
        <v>248</v>
      </c>
    </row>
    <row r="60" spans="2:8" ht="45.75" customHeight="1" x14ac:dyDescent="0.2">
      <c r="B60" s="129"/>
      <c r="C60" s="1205" t="s">
        <v>559</v>
      </c>
      <c r="D60" s="1206"/>
      <c r="E60" s="1207"/>
      <c r="F60" s="130">
        <v>214</v>
      </c>
      <c r="G60" s="130">
        <v>208</v>
      </c>
      <c r="H60" s="131">
        <v>203</v>
      </c>
    </row>
    <row r="61" spans="2:8" ht="45.75" customHeight="1" x14ac:dyDescent="0.2">
      <c r="B61" s="129"/>
      <c r="C61" s="1205" t="s">
        <v>560</v>
      </c>
      <c r="D61" s="1206"/>
      <c r="E61" s="1207"/>
      <c r="F61" s="130">
        <v>440</v>
      </c>
      <c r="G61" s="130">
        <v>157</v>
      </c>
      <c r="H61" s="131">
        <v>157</v>
      </c>
    </row>
    <row r="62" spans="2:8" ht="45.75" customHeight="1" thickBot="1" x14ac:dyDescent="0.25">
      <c r="B62" s="132"/>
      <c r="C62" s="1208" t="s">
        <v>561</v>
      </c>
      <c r="D62" s="1209"/>
      <c r="E62" s="1210"/>
      <c r="F62" s="133">
        <v>87</v>
      </c>
      <c r="G62" s="133">
        <v>91</v>
      </c>
      <c r="H62" s="134">
        <v>138</v>
      </c>
    </row>
    <row r="63" spans="2:8" ht="52.5" customHeight="1" thickBot="1" x14ac:dyDescent="0.25">
      <c r="B63" s="135"/>
      <c r="C63" s="1211" t="s">
        <v>49</v>
      </c>
      <c r="D63" s="1211"/>
      <c r="E63" s="1212"/>
      <c r="F63" s="136">
        <v>9525</v>
      </c>
      <c r="G63" s="136">
        <v>8650</v>
      </c>
      <c r="H63" s="137">
        <v>8383</v>
      </c>
    </row>
    <row r="64" spans="2:8" ht="13.2" x14ac:dyDescent="0.2"/>
  </sheetData>
  <sheetProtection algorithmName="SHA-512" hashValue="Hsxj6H5ZVaWNey3b0txQNt6+8qdCpun9Z3Keyh+QqTZg+kWelLi9vcyGgm46be3oZii3gnCa9yf3HQiCFA/toA==" saltValue="J4FBY8nXEjtcYmgkVCPz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83741</v>
      </c>
      <c r="E3" s="156"/>
      <c r="F3" s="157">
        <v>59119</v>
      </c>
      <c r="G3" s="158"/>
      <c r="H3" s="159"/>
    </row>
    <row r="4" spans="1:8" x14ac:dyDescent="0.2">
      <c r="A4" s="160"/>
      <c r="B4" s="161"/>
      <c r="C4" s="162"/>
      <c r="D4" s="163">
        <v>35370</v>
      </c>
      <c r="E4" s="164"/>
      <c r="F4" s="165">
        <v>29900</v>
      </c>
      <c r="G4" s="166"/>
      <c r="H4" s="167"/>
    </row>
    <row r="5" spans="1:8" x14ac:dyDescent="0.2">
      <c r="A5" s="148" t="s">
        <v>520</v>
      </c>
      <c r="B5" s="153"/>
      <c r="C5" s="154"/>
      <c r="D5" s="155">
        <v>106173</v>
      </c>
      <c r="E5" s="156"/>
      <c r="F5" s="157">
        <v>84459</v>
      </c>
      <c r="G5" s="158"/>
      <c r="H5" s="159"/>
    </row>
    <row r="6" spans="1:8" x14ac:dyDescent="0.2">
      <c r="A6" s="160"/>
      <c r="B6" s="161"/>
      <c r="C6" s="162"/>
      <c r="D6" s="163">
        <v>28540</v>
      </c>
      <c r="E6" s="164"/>
      <c r="F6" s="165">
        <v>47314</v>
      </c>
      <c r="G6" s="166"/>
      <c r="H6" s="167"/>
    </row>
    <row r="7" spans="1:8" x14ac:dyDescent="0.2">
      <c r="A7" s="148" t="s">
        <v>521</v>
      </c>
      <c r="B7" s="153"/>
      <c r="C7" s="154"/>
      <c r="D7" s="155">
        <v>105182</v>
      </c>
      <c r="E7" s="156"/>
      <c r="F7" s="157">
        <v>74568</v>
      </c>
      <c r="G7" s="158"/>
      <c r="H7" s="159"/>
    </row>
    <row r="8" spans="1:8" x14ac:dyDescent="0.2">
      <c r="A8" s="160"/>
      <c r="B8" s="161"/>
      <c r="C8" s="162"/>
      <c r="D8" s="163">
        <v>68062</v>
      </c>
      <c r="E8" s="164"/>
      <c r="F8" s="165">
        <v>42558</v>
      </c>
      <c r="G8" s="166"/>
      <c r="H8" s="167"/>
    </row>
    <row r="9" spans="1:8" x14ac:dyDescent="0.2">
      <c r="A9" s="148" t="s">
        <v>522</v>
      </c>
      <c r="B9" s="153"/>
      <c r="C9" s="154"/>
      <c r="D9" s="155">
        <v>92170</v>
      </c>
      <c r="E9" s="156"/>
      <c r="F9" s="157">
        <v>73693</v>
      </c>
      <c r="G9" s="158"/>
      <c r="H9" s="159"/>
    </row>
    <row r="10" spans="1:8" x14ac:dyDescent="0.2">
      <c r="A10" s="160"/>
      <c r="B10" s="161"/>
      <c r="C10" s="162"/>
      <c r="D10" s="163">
        <v>57507</v>
      </c>
      <c r="E10" s="164"/>
      <c r="F10" s="165">
        <v>44203</v>
      </c>
      <c r="G10" s="166"/>
      <c r="H10" s="167"/>
    </row>
    <row r="11" spans="1:8" x14ac:dyDescent="0.2">
      <c r="A11" s="148" t="s">
        <v>523</v>
      </c>
      <c r="B11" s="153"/>
      <c r="C11" s="154"/>
      <c r="D11" s="155">
        <v>86709</v>
      </c>
      <c r="E11" s="156"/>
      <c r="F11" s="157">
        <v>79401</v>
      </c>
      <c r="G11" s="158"/>
      <c r="H11" s="159"/>
    </row>
    <row r="12" spans="1:8" x14ac:dyDescent="0.2">
      <c r="A12" s="160"/>
      <c r="B12" s="161"/>
      <c r="C12" s="168"/>
      <c r="D12" s="163">
        <v>67715</v>
      </c>
      <c r="E12" s="164"/>
      <c r="F12" s="165">
        <v>49347</v>
      </c>
      <c r="G12" s="166"/>
      <c r="H12" s="167"/>
    </row>
    <row r="13" spans="1:8" x14ac:dyDescent="0.2">
      <c r="A13" s="148"/>
      <c r="B13" s="153"/>
      <c r="C13" s="169"/>
      <c r="D13" s="170">
        <v>94795</v>
      </c>
      <c r="E13" s="171"/>
      <c r="F13" s="172">
        <v>74248</v>
      </c>
      <c r="G13" s="173"/>
      <c r="H13" s="159"/>
    </row>
    <row r="14" spans="1:8" x14ac:dyDescent="0.2">
      <c r="A14" s="160"/>
      <c r="B14" s="161"/>
      <c r="C14" s="162"/>
      <c r="D14" s="163">
        <v>51439</v>
      </c>
      <c r="E14" s="164"/>
      <c r="F14" s="165">
        <v>42664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4.95</v>
      </c>
      <c r="C19" s="174">
        <f>ROUND(VALUE(SUBSTITUTE(実質収支比率等に係る経年分析!G$48,"▲","-")),2)</f>
        <v>5.58</v>
      </c>
      <c r="D19" s="174">
        <f>ROUND(VALUE(SUBSTITUTE(実質収支比率等に係る経年分析!H$48,"▲","-")),2)</f>
        <v>5.54</v>
      </c>
      <c r="E19" s="174">
        <f>ROUND(VALUE(SUBSTITUTE(実質収支比率等に係る経年分析!I$48,"▲","-")),2)</f>
        <v>7.7</v>
      </c>
      <c r="F19" s="174">
        <f>ROUND(VALUE(SUBSTITUTE(実質収支比率等に係る経年分析!J$48,"▲","-")),2)</f>
        <v>10</v>
      </c>
    </row>
    <row r="20" spans="1:11" x14ac:dyDescent="0.2">
      <c r="A20" s="174" t="s">
        <v>53</v>
      </c>
      <c r="B20" s="174">
        <f>ROUND(VALUE(SUBSTITUTE(実質収支比率等に係る経年分析!F$47,"▲","-")),2)</f>
        <v>53.02</v>
      </c>
      <c r="C20" s="174">
        <f>ROUND(VALUE(SUBSTITUTE(実質収支比率等に係る経年分析!G$47,"▲","-")),2)</f>
        <v>59.33</v>
      </c>
      <c r="D20" s="174">
        <f>ROUND(VALUE(SUBSTITUTE(実質収支比率等に係る経年分析!H$47,"▲","-")),2)</f>
        <v>67.3</v>
      </c>
      <c r="E20" s="174">
        <f>ROUND(VALUE(SUBSTITUTE(実質収支比率等に係る経年分析!I$47,"▲","-")),2)</f>
        <v>68.989999999999995</v>
      </c>
      <c r="F20" s="174">
        <f>ROUND(VALUE(SUBSTITUTE(実質収支比率等に係る経年分析!J$47,"▲","-")),2)</f>
        <v>64.08</v>
      </c>
    </row>
    <row r="21" spans="1:11" x14ac:dyDescent="0.2">
      <c r="A21" s="174" t="s">
        <v>54</v>
      </c>
      <c r="B21" s="174">
        <f>IF(ISNUMBER(VALUE(SUBSTITUTE(実質収支比率等に係る経年分析!F$49,"▲","-"))),ROUND(VALUE(SUBSTITUTE(実質収支比率等に係る経年分析!F$49,"▲","-")),2),NA())</f>
        <v>3.8</v>
      </c>
      <c r="C21" s="174">
        <f>IF(ISNUMBER(VALUE(SUBSTITUTE(実質収支比率等に係る経年分析!G$49,"▲","-"))),ROUND(VALUE(SUBSTITUTE(実質収支比率等に係る経年分析!G$49,"▲","-")),2),NA())</f>
        <v>8.52</v>
      </c>
      <c r="D21" s="174">
        <f>IF(ISNUMBER(VALUE(SUBSTITUTE(実質収支比率等に係る経年分析!H$49,"▲","-"))),ROUND(VALUE(SUBSTITUTE(実質収支比率等に係る経年分析!H$49,"▲","-")),2),NA())</f>
        <v>9.7100000000000009</v>
      </c>
      <c r="E21" s="174">
        <f>IF(ISNUMBER(VALUE(SUBSTITUTE(実質収支比率等に係る経年分析!I$49,"▲","-"))),ROUND(VALUE(SUBSTITUTE(実質収支比率等に係る経年分析!I$49,"▲","-")),2),NA())</f>
        <v>15.57</v>
      </c>
      <c r="F21" s="174">
        <f>IF(ISNUMBER(VALUE(SUBSTITUTE(実質収支比率等に係る経年分析!J$49,"▲","-"))),ROUND(VALUE(SUBSTITUTE(実質収支比率等に係る経年分析!J$49,"▲","-")),2),NA())</f>
        <v>3.73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工業団地造成事業特別会計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0.56999999999999995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0.14000000000000001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住宅用地造成事業特別会計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1.29</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4.6100000000000003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4.9400000000000004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1152</v>
      </c>
      <c r="E42" s="176"/>
      <c r="F42" s="176"/>
      <c r="G42" s="176">
        <f>'実質公債費比率（分子）の構造'!L$52</f>
        <v>1146</v>
      </c>
      <c r="H42" s="176"/>
      <c r="I42" s="176"/>
      <c r="J42" s="176">
        <f>'実質公債費比率（分子）の構造'!M$52</f>
        <v>1081</v>
      </c>
      <c r="K42" s="176"/>
      <c r="L42" s="176"/>
      <c r="M42" s="176">
        <f>'実質公債費比率（分子）の構造'!N$52</f>
        <v>1103</v>
      </c>
      <c r="N42" s="176"/>
      <c r="O42" s="176"/>
      <c r="P42" s="176">
        <f>'実質公債費比率（分子）の構造'!O$52</f>
        <v>1085</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5</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1</v>
      </c>
      <c r="O44" s="176"/>
      <c r="P44" s="176"/>
    </row>
    <row r="45" spans="1:16" x14ac:dyDescent="0.2">
      <c r="A45" s="176" t="s">
        <v>63</v>
      </c>
      <c r="B45" s="176">
        <f>'実質公債費比率（分子）の構造'!K$49</f>
        <v>13</v>
      </c>
      <c r="C45" s="176"/>
      <c r="D45" s="176"/>
      <c r="E45" s="176">
        <f>'実質公債費比率（分子）の構造'!L$49</f>
        <v>11</v>
      </c>
      <c r="F45" s="176"/>
      <c r="G45" s="176"/>
      <c r="H45" s="176">
        <f>'実質公債費比率（分子）の構造'!M$49</f>
        <v>12</v>
      </c>
      <c r="I45" s="176"/>
      <c r="J45" s="176"/>
      <c r="K45" s="176">
        <f>'実質公債費比率（分子）の構造'!N$49</f>
        <v>12</v>
      </c>
      <c r="L45" s="176"/>
      <c r="M45" s="176"/>
      <c r="N45" s="176">
        <f>'実質公債費比率（分子）の構造'!O$49</f>
        <v>13</v>
      </c>
      <c r="O45" s="176"/>
      <c r="P45" s="176"/>
    </row>
    <row r="46" spans="1:16" x14ac:dyDescent="0.2">
      <c r="A46" s="176" t="s">
        <v>64</v>
      </c>
      <c r="B46" s="176">
        <f>'実質公債費比率（分子）の構造'!K$48</f>
        <v>275</v>
      </c>
      <c r="C46" s="176"/>
      <c r="D46" s="176"/>
      <c r="E46" s="176">
        <f>'実質公債費比率（分子）の構造'!L$48</f>
        <v>245</v>
      </c>
      <c r="F46" s="176"/>
      <c r="G46" s="176"/>
      <c r="H46" s="176">
        <f>'実質公債費比率（分子）の構造'!M$48</f>
        <v>211</v>
      </c>
      <c r="I46" s="176"/>
      <c r="J46" s="176"/>
      <c r="K46" s="176">
        <f>'実質公債費比率（分子）の構造'!N$48</f>
        <v>206</v>
      </c>
      <c r="L46" s="176"/>
      <c r="M46" s="176"/>
      <c r="N46" s="176">
        <f>'実質公債費比率（分子）の構造'!O$48</f>
        <v>205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1180</v>
      </c>
      <c r="C49" s="176"/>
      <c r="D49" s="176"/>
      <c r="E49" s="176">
        <f>'実質公債費比率（分子）の構造'!L$45</f>
        <v>1193</v>
      </c>
      <c r="F49" s="176"/>
      <c r="G49" s="176"/>
      <c r="H49" s="176">
        <f>'実質公債費比率（分子）の構造'!M$45</f>
        <v>1195</v>
      </c>
      <c r="I49" s="176"/>
      <c r="J49" s="176"/>
      <c r="K49" s="176">
        <f>'実質公債費比率（分子）の構造'!N$45</f>
        <v>1165</v>
      </c>
      <c r="L49" s="176"/>
      <c r="M49" s="176"/>
      <c r="N49" s="176">
        <f>'実質公債費比率（分子）の構造'!O$45</f>
        <v>1053</v>
      </c>
      <c r="O49" s="176"/>
      <c r="P49" s="176"/>
    </row>
    <row r="50" spans="1:16" x14ac:dyDescent="0.2">
      <c r="A50" s="176" t="s">
        <v>67</v>
      </c>
      <c r="B50" s="176" t="e">
        <f>NA()</f>
        <v>#N/A</v>
      </c>
      <c r="C50" s="176">
        <f>IF(ISNUMBER('実質公債費比率（分子）の構造'!K$53),'実質公債費比率（分子）の構造'!K$53,NA())</f>
        <v>321</v>
      </c>
      <c r="D50" s="176" t="e">
        <f>NA()</f>
        <v>#N/A</v>
      </c>
      <c r="E50" s="176" t="e">
        <f>NA()</f>
        <v>#N/A</v>
      </c>
      <c r="F50" s="176">
        <f>IF(ISNUMBER('実質公債費比率（分子）の構造'!L$53),'実質公債費比率（分子）の構造'!L$53,NA())</f>
        <v>307</v>
      </c>
      <c r="G50" s="176" t="e">
        <f>NA()</f>
        <v>#N/A</v>
      </c>
      <c r="H50" s="176" t="e">
        <f>NA()</f>
        <v>#N/A</v>
      </c>
      <c r="I50" s="176">
        <f>IF(ISNUMBER('実質公債費比率（分子）の構造'!M$53),'実質公債費比率（分子）の構造'!M$53,NA())</f>
        <v>340</v>
      </c>
      <c r="J50" s="176" t="e">
        <f>NA()</f>
        <v>#N/A</v>
      </c>
      <c r="K50" s="176" t="e">
        <f>NA()</f>
        <v>#N/A</v>
      </c>
      <c r="L50" s="176">
        <f>IF(ISNUMBER('実質公債費比率（分子）の構造'!N$53),'実質公債費比率（分子）の構造'!N$53,NA())</f>
        <v>283</v>
      </c>
      <c r="M50" s="176" t="e">
        <f>NA()</f>
        <v>#N/A</v>
      </c>
      <c r="N50" s="176" t="e">
        <f>NA()</f>
        <v>#N/A</v>
      </c>
      <c r="O50" s="176">
        <f>IF(ISNUMBER('実質公債費比率（分子）の構造'!O$53),'実質公債費比率（分子）の構造'!O$53,NA())</f>
        <v>187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11379</v>
      </c>
      <c r="E56" s="175"/>
      <c r="F56" s="175"/>
      <c r="G56" s="175">
        <f>'将来負担比率（分子）の構造'!J$52</f>
        <v>11362</v>
      </c>
      <c r="H56" s="175"/>
      <c r="I56" s="175"/>
      <c r="J56" s="175">
        <f>'将来負担比率（分子）の構造'!K$52</f>
        <v>11545</v>
      </c>
      <c r="K56" s="175"/>
      <c r="L56" s="175"/>
      <c r="M56" s="175">
        <f>'将来負担比率（分子）の構造'!L$52</f>
        <v>11288</v>
      </c>
      <c r="N56" s="175"/>
      <c r="O56" s="175"/>
      <c r="P56" s="175">
        <f>'将来負担比率（分子）の構造'!M$52</f>
        <v>11265</v>
      </c>
    </row>
    <row r="57" spans="1:16" x14ac:dyDescent="0.2">
      <c r="A57" s="175" t="s">
        <v>42</v>
      </c>
      <c r="B57" s="175"/>
      <c r="C57" s="175"/>
      <c r="D57" s="175">
        <f>'将来負担比率（分子）の構造'!I$51</f>
        <v>197</v>
      </c>
      <c r="E57" s="175"/>
      <c r="F57" s="175"/>
      <c r="G57" s="175">
        <f>'将来負担比率（分子）の構造'!J$51</f>
        <v>162</v>
      </c>
      <c r="H57" s="175"/>
      <c r="I57" s="175"/>
      <c r="J57" s="175">
        <f>'将来負担比率（分子）の構造'!K$51</f>
        <v>126</v>
      </c>
      <c r="K57" s="175"/>
      <c r="L57" s="175"/>
      <c r="M57" s="175">
        <f>'将来負担比率（分子）の構造'!L$51</f>
        <v>91</v>
      </c>
      <c r="N57" s="175"/>
      <c r="O57" s="175"/>
      <c r="P57" s="175">
        <f>'将来負担比率（分子）の構造'!M$51</f>
        <v>64</v>
      </c>
    </row>
    <row r="58" spans="1:16" x14ac:dyDescent="0.2">
      <c r="A58" s="175" t="s">
        <v>41</v>
      </c>
      <c r="B58" s="175"/>
      <c r="C58" s="175"/>
      <c r="D58" s="175">
        <f>'将来負担比率（分子）の構造'!I$50</f>
        <v>8998</v>
      </c>
      <c r="E58" s="175"/>
      <c r="F58" s="175"/>
      <c r="G58" s="175">
        <f>'将来負担比率（分子）の構造'!J$50</f>
        <v>9370</v>
      </c>
      <c r="H58" s="175"/>
      <c r="I58" s="175"/>
      <c r="J58" s="175">
        <f>'将来負担比率（分子）の構造'!K$50</f>
        <v>9935</v>
      </c>
      <c r="K58" s="175"/>
      <c r="L58" s="175"/>
      <c r="M58" s="175">
        <f>'将来負担比率（分子）の構造'!L$50</f>
        <v>9057</v>
      </c>
      <c r="N58" s="175"/>
      <c r="O58" s="175"/>
      <c r="P58" s="175">
        <f>'将来負担比率（分子）の構造'!M$50</f>
        <v>8947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1713</v>
      </c>
      <c r="C62" s="175"/>
      <c r="D62" s="175"/>
      <c r="E62" s="175">
        <f>'将来負担比率（分子）の構造'!J$45</f>
        <v>1630</v>
      </c>
      <c r="F62" s="175"/>
      <c r="G62" s="175"/>
      <c r="H62" s="175">
        <f>'将来負担比率（分子）の構造'!K$45</f>
        <v>1566</v>
      </c>
      <c r="I62" s="175"/>
      <c r="J62" s="175"/>
      <c r="K62" s="175">
        <f>'将来負担比率（分子）の構造'!L$45</f>
        <v>1525</v>
      </c>
      <c r="L62" s="175"/>
      <c r="M62" s="175"/>
      <c r="N62" s="175">
        <f>'将来負担比率（分子）の構造'!M$45</f>
        <v>1481</v>
      </c>
      <c r="O62" s="175"/>
      <c r="P62" s="175"/>
    </row>
    <row r="63" spans="1:16" x14ac:dyDescent="0.2">
      <c r="A63" s="175" t="s">
        <v>34</v>
      </c>
      <c r="B63" s="175">
        <f>'将来負担比率（分子）の構造'!I$44</f>
        <v>39</v>
      </c>
      <c r="C63" s="175"/>
      <c r="D63" s="175"/>
      <c r="E63" s="175">
        <f>'将来負担比率（分子）の構造'!J$44</f>
        <v>39</v>
      </c>
      <c r="F63" s="175"/>
      <c r="G63" s="175"/>
      <c r="H63" s="175">
        <f>'将来負担比率（分子）の構造'!K$44</f>
        <v>57</v>
      </c>
      <c r="I63" s="175"/>
      <c r="J63" s="175"/>
      <c r="K63" s="175">
        <f>'将来負担比率（分子）の構造'!L$44</f>
        <v>53</v>
      </c>
      <c r="L63" s="175"/>
      <c r="M63" s="175"/>
      <c r="N63" s="175">
        <f>'将来負担比率（分子）の構造'!M$44</f>
        <v>85</v>
      </c>
      <c r="O63" s="175"/>
      <c r="P63" s="175"/>
    </row>
    <row r="64" spans="1:16" x14ac:dyDescent="0.2">
      <c r="A64" s="175" t="s">
        <v>33</v>
      </c>
      <c r="B64" s="175">
        <f>'将来負担比率（分子）の構造'!I$43</f>
        <v>3687</v>
      </c>
      <c r="C64" s="175"/>
      <c r="D64" s="175"/>
      <c r="E64" s="175">
        <f>'将来負担比率（分子）の構造'!J$43</f>
        <v>2644</v>
      </c>
      <c r="F64" s="175"/>
      <c r="G64" s="175"/>
      <c r="H64" s="175">
        <f>'将来負担比率（分子）の構造'!K$43</f>
        <v>2802</v>
      </c>
      <c r="I64" s="175"/>
      <c r="J64" s="175"/>
      <c r="K64" s="175">
        <f>'将来負担比率（分子）の構造'!L$43</f>
        <v>2428</v>
      </c>
      <c r="L64" s="175"/>
      <c r="M64" s="175"/>
      <c r="N64" s="175">
        <f>'将来負担比率（分子）の構造'!M$43</f>
        <v>2248</v>
      </c>
      <c r="O64" s="175"/>
      <c r="P64" s="175"/>
    </row>
    <row r="65" spans="1:16" x14ac:dyDescent="0.2">
      <c r="A65" s="175" t="s">
        <v>32</v>
      </c>
      <c r="B65" s="175">
        <f>'将来負担比率（分子）の構造'!I$42</f>
        <v>170</v>
      </c>
      <c r="C65" s="175"/>
      <c r="D65" s="175"/>
      <c r="E65" s="175">
        <f>'将来負担比率（分子）の構造'!J$42</f>
        <v>8</v>
      </c>
      <c r="F65" s="175"/>
      <c r="G65" s="175"/>
      <c r="H65" s="175">
        <f>'将来負担比率（分子）の構造'!K$42</f>
        <v>5</v>
      </c>
      <c r="I65" s="175"/>
      <c r="J65" s="175"/>
      <c r="K65" s="175">
        <f>'将来負担比率（分子）の構造'!L$42</f>
        <v>2</v>
      </c>
      <c r="L65" s="175"/>
      <c r="M65" s="175"/>
      <c r="N65" s="175">
        <f>'将来負担比率（分子）の構造'!M$42</f>
        <v>1</v>
      </c>
      <c r="O65" s="175"/>
      <c r="P65" s="175"/>
    </row>
    <row r="66" spans="1:16" x14ac:dyDescent="0.2">
      <c r="A66" s="175" t="s">
        <v>31</v>
      </c>
      <c r="B66" s="175">
        <f>'将来負担比率（分子）の構造'!I$41</f>
        <v>11418</v>
      </c>
      <c r="C66" s="175"/>
      <c r="D66" s="175"/>
      <c r="E66" s="175">
        <f>'将来負担比率（分子）の構造'!J$41</f>
        <v>11615</v>
      </c>
      <c r="F66" s="175"/>
      <c r="G66" s="175"/>
      <c r="H66" s="175">
        <f>'将来負担比率（分子）の構造'!K$41</f>
        <v>12038</v>
      </c>
      <c r="I66" s="175"/>
      <c r="J66" s="175"/>
      <c r="K66" s="175">
        <f>'将来負担比率（分子）の構造'!L$41</f>
        <v>10867</v>
      </c>
      <c r="L66" s="175"/>
      <c r="M66" s="175"/>
      <c r="N66" s="175">
        <f>'将来負担比率（分子）の構造'!M$41</f>
        <v>10659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5031</v>
      </c>
      <c r="C72" s="179">
        <f>基金残高に係る経年分析!G55</f>
        <v>4958</v>
      </c>
      <c r="D72" s="179">
        <f>基金残高に係る経年分析!H55</f>
        <v>4642</v>
      </c>
    </row>
    <row r="73" spans="1:16" x14ac:dyDescent="0.2">
      <c r="A73" s="178" t="s">
        <v>74</v>
      </c>
      <c r="B73" s="179">
        <f>基金残高に係る経年分析!F56</f>
        <v>625</v>
      </c>
      <c r="C73" s="179">
        <f>基金残高に係る経年分析!G56</f>
        <v>0</v>
      </c>
      <c r="D73" s="179">
        <f>基金残高に係る経年分析!H56</f>
        <v>0</v>
      </c>
    </row>
    <row r="74" spans="1:16" x14ac:dyDescent="0.2">
      <c r="A74" s="178" t="s">
        <v>75</v>
      </c>
      <c r="B74" s="179">
        <f>基金残高に係る経年分析!F57</f>
        <v>3869</v>
      </c>
      <c r="C74" s="179">
        <f>基金残高に係る経年分析!G57</f>
        <v>3692</v>
      </c>
      <c r="D74" s="179">
        <f>基金残高に係る経年分析!H57</f>
        <v>3741</v>
      </c>
    </row>
  </sheetData>
  <sheetProtection algorithmName="SHA-512" hashValue="KByQG5TRFaRpw8mL6+ARZzOPHiQ+BwhzQ3K1AUwYwRQ5VPL6nZWNt7SqSKw6s8UF4lsvlD19WAILziGvQ+GMzA==" saltValue="KT3a1z5Kn6Eh99jJwS35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2025-03-06T01:30:40Z</cp:lastPrinted>
  <dcterms:created xsi:type="dcterms:W3CDTF">2025-02-19T01:01:01Z</dcterms:created>
  <dcterms:modified xsi:type="dcterms:W3CDTF">2025-03-19T04:23:08Z</dcterms:modified>
  <cp:category/>
</cp:coreProperties>
</file>