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Box\市町村財政課\F_財政統計\00F_001_001_決算統計\999　財政状況資料集\令和６年度（R5決算分)\04_市町村回答\27_猪苗代町○\"/>
    </mc:Choice>
  </mc:AlternateContent>
  <bookViews>
    <workbookView xWindow="0" yWindow="0" windowWidth="28800" windowHeight="141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8"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CO35" i="10"/>
  <c r="CO36" i="10" s="1"/>
  <c r="CO37" i="10" s="1"/>
  <c r="CO38" i="10" s="1"/>
  <c r="CO39" i="10" s="1"/>
  <c r="CO40"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<sst xmlns="http://schemas.openxmlformats.org/spreadsheetml/2006/main" count="1139" uniqueCount="573">
  <si>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</si>
  <si>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</si>
  <si>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</si>
  <si>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</si>
  <si>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</si>
  <si>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</si>
  <si>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</si>
  <si>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</si>
  <si>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</si>
  <si>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</si>
  <si>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</si>
  <si>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</si>
  <si>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</si>
  <si>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</si>
  <si>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</si>
  <si>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</si>
  <si>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</si>
  <si>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</si>
  <si>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</si>
  <si>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</si>
  <si>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</si>
  <si>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</si>
  <si>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</si>
  <si>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</si>
  <si>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</si>
  <si>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</si>
  <si>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</si>
  <si>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</si>
  <si>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</si>
  <si>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</si>
  <si>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</si>
  <si>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</si>
  <si>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</si>
  <si>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</si>
  <si>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</si>
  <si>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</si>
  <si>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</si>
  <si>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</si>
  <si>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</si>
  <si>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</si>
  <si>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</si>
  <si>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</si>
  <si>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</si>
  <si>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</si>
  <si>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</si>
  <si>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</si>
  <si>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</si>
  <si>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</si>
  <si>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</si>
  <si>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</si>
  <si>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</si>
  <si>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</si>
  <si>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</si>
  <si>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</si>
  <si>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</si>
  <si>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</si>
  <si>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</si>
  <si>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</si>
  <si>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</si>
  <si>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</si>
  <si>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</si>
  <si>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</si>
  <si>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</si>
  <si>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</si>
  <si>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</si>
  <si>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</si>
  <si>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</si>
  <si>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</si>
  <si>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</si>
  <si>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</si>
  <si>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</si>
  <si>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</si>
  <si>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</si>
  <si>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</si>
  <si>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</si>
  <si>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</si>
  <si>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</si>
  <si>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</si>
  <si>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</si>
  <si>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</si>
  <si>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</si>
  <si>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</si>
  <si>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</si>
  <si>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</si>
  <si>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</si>
  <si>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</si>
  <si>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</si>
  <si>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</si>
  <si>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</si>
  <si>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</si>
  <si>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</si>
  <si>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</si>
  <si>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</si>
  <si>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</si>
  <si>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猪苗代町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</si>
  <si>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</si>
  <si>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</si>
  <si>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</si>
  <si>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</si>
  <si>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</si>
  <si>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</si>
  <si>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</si>
  <si>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</si>
  <si>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</si>
  <si>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</si>
  <si>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</si>
  <si>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</si>
  <si>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</si>
  <si>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</si>
  <si>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</si>
  <si>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</si>
  <si>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</si>
  <si>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</si>
  <si>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</si>
  <si>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</si>
  <si>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</si>
  <si>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</si>
  <si>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</si>
  <si>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</si>
  <si>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</si>
  <si>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</si>
  <si>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</si>
  <si>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</si>
  <si>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</si>
  <si>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</si>
  <si>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</si>
  <si>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</si>
  <si>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</si>
  <si>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</si>
  <si>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</si>
  <si>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</si>
  <si>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</si>
  <si>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</si>
  <si>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</si>
  <si>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</si>
  <si>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</si>
  <si>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</si>
  <si>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</si>
  <si>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</si>
  <si>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</si>
  <si>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</si>
  <si>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</si>
  <si>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</si>
  <si>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</si>
  <si>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</si>
  <si>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</si>
  <si>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</si>
  <si>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</si>
  <si>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</si>
  <si>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</si>
  <si>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</si>
  <si>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</si>
  <si>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</si>
  <si>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</si>
  <si>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</si>
  <si>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</si>
  <si>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</si>
  <si>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</si>
  <si>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</si>
  <si>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</si>
  <si>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</si>
  <si>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</si>
  <si>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</si>
  <si>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</si>
  <si>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</si>
  <si>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</si>
  <si>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</si>
  <si>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</si>
  <si>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</si>
  <si>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</si>
  <si>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</si>
  <si>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</si>
  <si>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</si>
  <si>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</si>
  <si>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</si>
  <si>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</si>
  <si>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</si>
  <si>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</si>
  <si>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</si>
  <si>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</si>
  <si>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</si>
  <si>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</si>
  <si>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</si>
  <si>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</si>
  <si>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</si>
  <si>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</si>
  <si>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</si>
  <si>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</si>
  <si>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</si>
  <si>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</si>
  <si>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</si>
  <si>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</si>
  <si>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</si>
  <si>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</si>
  <si>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</si>
  <si>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</si>
  <si>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</si>
  <si>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</si>
  <si>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</si>
  <si>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</si>
  <si>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</si>
  <si>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</si>
  <si>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福島県猪苗代町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</si>
  <si>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</si>
  <si>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</si>
  <si>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</si>
  <si>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</si>
  <si>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</si>
  <si>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</si>
  <si>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</si>
  <si>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</si>
  <si>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</si>
  <si>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</si>
  <si>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</si>
  <si>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</si>
  <si>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</si>
  <si>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</si>
  <si>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</si>
  <si>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</si>
  <si>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</si>
  <si>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</si>
  <si>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</si>
  <si>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</si>
  <si>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</si>
  <si>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</si>
  <si>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</si>
  <si>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</si>
  <si>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</si>
  <si>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</si>
  <si>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</si>
  <si>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</si>
  <si>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</si>
  <si>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</si>
  <si>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</si>
  <si>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</si>
  <si>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</si>
  <si>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</si>
  <si>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</si>
  <si>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</si>
  <si>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</si>
  <si>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</si>
  <si>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</si>
  <si>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</si>
  <si>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</si>
  <si>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</si>
  <si>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</si>
  <si>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</si>
  <si>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</si>
  <si>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</si>
  <si>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</si>
  <si>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</si>
  <si>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</si>
  <si>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</si>
  <si>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</si>
  <si>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</si>
  <si>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</si>
  <si>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</si>
  <si>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</si>
  <si>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</si>
  <si>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</si>
  <si>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</si>
  <si>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</si>
  <si>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</si>
  <si>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</si>
  <si>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</si>
  <si>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</si>
  <si>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</si>
  <si>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</si>
  <si>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</si>
  <si>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</si>
  <si>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</si>
  <si>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</si>
  <si>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</si>
  <si>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</si>
  <si>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</si>
  <si>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</si>
  <si>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</si>
  <si>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</si>
  <si>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</si>
  <si>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</si>
  <si>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</si>
  <si>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</si>
  <si>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</si>
  <si>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</si>
  <si>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</si>
  <si>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</si>
  <si>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</si>
  <si>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</si>
  <si>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</si>
  <si>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</si>
  <si>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</si>
  <si>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</si>
  <si>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</si>
  <si>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</si>
  <si>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</si>
  <si>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</si>
  <si>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</si>
  <si>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</si>
  <si>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</si>
  <si>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</si>
  <si>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</si>
  <si>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</si>
  <si>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</si>
  <si>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</si>
  <si>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</si>
  <si>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</si>
  <si>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</si>
  <si>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</si>
  <si>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</si>
  <si>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</si>
  <si>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</si>
  <si>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</si>
  <si>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</si>
  <si>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</si>
  <si>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</si>
  <si>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</si>
  <si>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</si>
  <si>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</si>
  <si>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</si>
  <si>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</si>
  <si>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</si>
  <si>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</si>
  <si>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</si>
  <si>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</si>
  <si>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</si>
  <si>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</si>
  <si>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</si>
  <si>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</si>
  <si>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</si>
  <si>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</si>
  <si>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</si>
  <si>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</si>
  <si>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</si>
  <si>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</si>
  <si>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</si>
  <si>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</si>
  <si>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</si>
  <si>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</si>
  <si>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</si>
  <si>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</si>
  <si>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</si>
  <si>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</si>
  <si>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</si>
  <si>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</si>
  <si>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</si>
  <si>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</si>
  <si>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</si>
  <si>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</si>
  <si>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</si>
  <si>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</si>
  <si>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</si>
  <si>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</si>
  <si>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</si>
  <si>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福島県猪苗代町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</si>
  <si>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</si>
  <si>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</si>
  <si>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</si>
  <si>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</si>
  <si>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</si>
  <si>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</si>
  <si>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</si>
  <si>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</si>
  <si>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</si>
  <si>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</si>
  <si>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</si>
  <si>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</si>
  <si>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</si>
  <si>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</si>
  <si>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</si>
  <si>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</si>
  <si>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</si>
  <si>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</si>
  <si>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</si>
  <si>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</si>
  <si>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</si>
  <si>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</si>
  <si>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</si>
  <si>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</si>
  <si>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</si>
  <si>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</si>
  <si>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</si>
  <si>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</si>
  <si>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</si>
  <si>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</si>
  <si>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</si>
  <si>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</si>
  <si>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</si>
  <si>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</si>
  <si>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</si>
  <si>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</si>
  <si>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</si>
  <si>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</si>
  <si>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</si>
  <si>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下水道事業会計（公共下水道事業）</t>
    <phoneticPr fontId="5"/>
  </si>
  <si>
    <t>下水道事業会計（特定環境保全公共下水道事業）</t>
    <phoneticPr fontId="5"/>
  </si>
  <si>
    <t>下水道事業会計（農業集落排水事業）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</si>
  <si>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</si>
  <si>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</si>
  <si>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</si>
  <si>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</si>
  <si>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</si>
  <si>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</si>
  <si>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</si>
  <si>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</si>
  <si>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</si>
  <si>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</si>
  <si>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</si>
  <si>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</si>
  <si>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</si>
  <si>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</si>
  <si>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</si>
  <si>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</si>
  <si>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</si>
  <si>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</si>
  <si>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</si>
  <si>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</si>
  <si>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</si>
  <si>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</si>
  <si>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</si>
  <si>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</si>
  <si>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</si>
  <si>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</si>
  <si>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</si>
  <si>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</si>
  <si>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</si>
  <si>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</si>
  <si>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</si>
  <si>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</si>
  <si>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</si>
  <si>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</si>
  <si>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</si>
  <si>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</si>
  <si>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</si>
  <si>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</si>
  <si>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</si>
  <si>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</si>
  <si>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</si>
  <si>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</si>
  <si>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</si>
  <si>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</si>
  <si>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</si>
  <si>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</si>
  <si>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</si>
  <si>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</si>
  <si>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</si>
  <si>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</si>
  <si>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</si>
  <si>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</si>
  <si>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</si>
  <si>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</si>
  <si>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</si>
  <si>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</si>
  <si>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</si>
  <si>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</si>
  <si>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</si>
  <si>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</si>
  <si>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</si>
  <si>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</si>
  <si>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</si>
  <si>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</si>
  <si>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</si>
  <si>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</si>
  <si>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</si>
  <si>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</si>
  <si>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</si>
  <si>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</si>
  <si>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</si>
  <si>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</si>
  <si>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</si>
  <si>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</si>
  <si>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</si>
  <si>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</si>
  <si>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</si>
  <si>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</si>
  <si>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</si>
  <si>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</si>
  <si>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</si>
  <si>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</si>
  <si>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</si>
  <si>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</si>
  <si>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</si>
  <si>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</si>
  <si>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</si>
  <si>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</si>
  <si>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</si>
  <si>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</si>
  <si>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</si>
  <si>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</si>
  <si>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</si>
  <si>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</si>
  <si>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</si>
  <si>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</si>
  <si>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</si>
  <si>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</si>
  <si>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</si>
  <si>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</si>
  <si>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</si>
  <si>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</si>
  <si>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</si>
  <si>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</si>
  <si>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</si>
  <si>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</si>
  <si>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</si>
  <si>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</si>
  <si>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</si>
  <si>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</si>
  <si>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</si>
  <si>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</si>
  <si>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</si>
  <si>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</si>
  <si>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</si>
  <si>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</si>
  <si>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</si>
  <si>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</si>
  <si>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</si>
  <si>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</si>
  <si>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</si>
  <si>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</si>
  <si>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</si>
  <si>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</si>
  <si>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</si>
  <si>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</si>
  <si>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</si>
  <si>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</si>
  <si>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</si>
  <si>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</si>
  <si>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</si>
  <si>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</si>
  <si>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</si>
  <si>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</si>
  <si>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</si>
  <si>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0.03</t>
  </si>
  <si>
    <t>水道事業会計</t>
  </si>
  <si>
    <t>一般会計</t>
  </si>
  <si>
    <t>介護保険特別会計</t>
  </si>
  <si>
    <t>下水道事業会計（公共下水道事業）</t>
  </si>
  <si>
    <t>下水道事業会計（農業集落排水事業）</t>
  </si>
  <si>
    <t>国民健康保険特別会計</t>
  </si>
  <si>
    <t>下水道事業会計（特定環境保全公共下水道事業）</t>
  </si>
  <si>
    <t>病院事業会計</t>
  </si>
  <si>
    <t>その他会計（赤字）</t>
  </si>
  <si>
    <t>その他会計（黒字）</t>
  </si>
  <si>
    <t>R01</t>
    <phoneticPr fontId="5"/>
  </si>
  <si>
    <t>R02</t>
    <phoneticPr fontId="5"/>
  </si>
  <si>
    <t>R03</t>
    <phoneticPr fontId="5"/>
  </si>
  <si>
    <t>R04</t>
    <phoneticPr fontId="5"/>
  </si>
  <si>
    <t>R05</t>
    <phoneticPr fontId="5"/>
  </si>
  <si>
    <t>-</t>
    <phoneticPr fontId="2"/>
  </si>
  <si>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7" eb="19">
      <t>イッパン</t>
    </rPh>
    <rPh sb="19" eb="21">
      <t>カイケイ</t>
    </rPh>
    <phoneticPr fontId="2"/>
  </si>
  <si>
    <t>会津若松地方広域市町村圏整備組合（企業会計）</t>
    <rPh sb="0" eb="4">
      <t>アイヅワカマツ</t>
    </rPh>
    <rPh sb="4" eb="6">
      <t>チホウ</t>
    </rPh>
    <rPh sb="6" eb="8">
      <t>コウイキ</t>
    </rPh>
    <rPh sb="8" eb="11">
      <t>シチョウソン</t>
    </rPh>
    <rPh sb="11" eb="12">
      <t>ケン</t>
    </rPh>
    <rPh sb="12" eb="14">
      <t>セイビ</t>
    </rPh>
    <rPh sb="14" eb="16">
      <t>クミアイ</t>
    </rPh>
    <rPh sb="17" eb="19">
      <t>キギョウ</t>
    </rPh>
    <rPh sb="19" eb="21">
      <t>カイケイ</t>
    </rPh>
    <phoneticPr fontId="2"/>
  </si>
  <si>
    <t>磐梯町外一市二町一ヶ村組合</t>
    <rPh sb="0" eb="3">
      <t>バンダイマチ</t>
    </rPh>
    <rPh sb="3" eb="4">
      <t>ホカ</t>
    </rPh>
    <rPh sb="4" eb="5">
      <t>１</t>
    </rPh>
    <rPh sb="5" eb="6">
      <t>シ</t>
    </rPh>
    <rPh sb="6" eb="8">
      <t>２チョウ</t>
    </rPh>
    <rPh sb="8" eb="9">
      <t>１</t>
    </rPh>
    <rPh sb="10" eb="11">
      <t>ソン</t>
    </rPh>
    <rPh sb="11" eb="13">
      <t>クミアイ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</si>
  <si>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5" eb="17">
      <t>イッパン</t>
    </rPh>
    <rPh sb="17" eb="19">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</si>
  <si>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</si>
  <si>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</si>
  <si>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</si>
  <si>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</si>
  <si>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</si>
  <si>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</si>
  <si>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猪苗代町振興公社</t>
    <rPh sb="0" eb="4">
      <t>イナワシロマチ</t>
    </rPh>
    <rPh sb="4" eb="8">
      <t>シンコウコウシャ</t>
    </rPh>
    <phoneticPr fontId="2"/>
  </si>
  <si>
    <t>猪苗代地域開発株式会社</t>
    <rPh sb="0" eb="3">
      <t>イナワシロ</t>
    </rPh>
    <rPh sb="3" eb="7">
      <t>チイキカイハツ</t>
    </rPh>
    <rPh sb="7" eb="11">
      <t>カブシキカイシャ</t>
    </rPh>
    <phoneticPr fontId="2"/>
  </si>
  <si>
    <t>表磐梯高原開発株式会社</t>
    <rPh sb="0" eb="5">
      <t>オモテバンダイコウゲン</t>
    </rPh>
    <rPh sb="5" eb="7">
      <t>カイハツ</t>
    </rPh>
    <rPh sb="7" eb="11">
      <t>カブシキカイシャ</t>
    </rPh>
    <phoneticPr fontId="2"/>
  </si>
  <si>
    <t>横向高原開発株式会社</t>
    <rPh sb="0" eb="4">
      <t>ヨコムキコウゲン</t>
    </rPh>
    <rPh sb="4" eb="6">
      <t>カイハツ</t>
    </rPh>
    <rPh sb="6" eb="10">
      <t>カブシキカイシャ</t>
    </rPh>
    <phoneticPr fontId="2"/>
  </si>
  <si>
    <t>株式会社まちづくり猪苗代</t>
    <rPh sb="0" eb="4">
      <t>カブシキカイシャ</t>
    </rPh>
    <rPh sb="9" eb="12">
      <t>イナワシロ</t>
    </rPh>
    <phoneticPr fontId="2"/>
  </si>
  <si>
    <t>マリーナレイク猪苗代株式会社</t>
    <rPh sb="7" eb="10">
      <t>イナワシロ</t>
    </rPh>
    <rPh sb="10" eb="14">
      <t>カブシキガイシャ</t>
    </rPh>
    <phoneticPr fontId="2"/>
  </si>
  <si>
    <t>株式会社道の駅猪苗代</t>
    <rPh sb="0" eb="4">
      <t>カブシキガイシャ</t>
    </rPh>
    <rPh sb="4" eb="5">
      <t>ミチ</t>
    </rPh>
    <rPh sb="6" eb="7">
      <t>エキ</t>
    </rPh>
    <rPh sb="7" eb="10">
      <t>イナワシロ</t>
    </rPh>
    <phoneticPr fontId="2"/>
  </si>
  <si>
    <t>-</t>
    <phoneticPr fontId="2"/>
  </si>
  <si>
    <t>教育施設整備等基金</t>
    <phoneticPr fontId="5"/>
  </si>
  <si>
    <t>地域福祉基金</t>
    <phoneticPr fontId="2"/>
  </si>
  <si>
    <t>森林環境譲与税基金</t>
    <phoneticPr fontId="2"/>
  </si>
  <si>
    <t>小野弥太郎記念育英基金</t>
    <phoneticPr fontId="2"/>
  </si>
  <si>
    <t>ふるさと水と土保全基金</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</si>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</sst>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87464</c:v>
                </c:pt>
                <c:pt idx="1">
                  <c:v>117234</c:v>
                </c:pt>
                <c:pt idx="2">
                  <c:v>97758</c:v>
                </c:pt>
                <c:pt idx="3">
                  <c:v>91338</c:v>
                </c:pt>
                <c:pt idx="4">
                  <c:v>103975</c:v>
                </c:pt>
              </c:numCache>
            </c:numRef>
          </c:val>
          <c:smooth val="0"/>
          <c:extLst>
            <c:ext xmlns:c16="http://schemas.microsoft.com/office/drawing/2014/chart" uri="{C3380CC4-5D6E-409C-BE32-E72D297353CC}">
              <c16:uniqueId val="{00000000-F40C-49B1-995C-37AEC11891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67199</c:v>
                </c:pt>
                <c:pt idx="1">
                  <c:v>106392</c:v>
                </c:pt>
                <c:pt idx="2">
                  <c:v>157265</c:v>
                </c:pt>
                <c:pt idx="3">
                  <c:v>85396</c:v>
                </c:pt>
                <c:pt idx="4">
                  <c:v>128243</c:v>
                </c:pt>
              </c:numCache>
            </c:numRef>
          </c:val>
          <c:smooth val="0"/>
          <c:extLst>
            <c:ext xmlns:c16="http://schemas.microsoft.com/office/drawing/2014/chart" uri="{C3380CC4-5D6E-409C-BE32-E72D297353CC}">
              <c16:uniqueId val="{00000001-F40C-49B1-995C-37AEC11891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6.31</c:v>
                </c:pt>
                <c:pt idx="1">
                  <c:v>5.43</c:v>
                </c:pt>
                <c:pt idx="2">
                  <c:v>5.28</c:v>
                </c:pt>
                <c:pt idx="3">
                  <c:v>5.44</c:v>
                </c:pt>
                <c:pt idx="4">
                  <c:v>7.04</c:v>
                </c:pt>
              </c:numCache>
            </c:numRef>
          </c:val>
          <c:extLst>
            <c:ext xmlns:c16="http://schemas.microsoft.com/office/drawing/2014/chart" uri="{C3380CC4-5D6E-409C-BE32-E72D297353CC}">
              <c16:uniqueId val="{00000000-5944-435E-B449-DB14DCC5C9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16.11</c:v>
                </c:pt>
                <c:pt idx="1">
                  <c:v>17.170000000000002</c:v>
                </c:pt>
                <c:pt idx="2">
                  <c:v>23.05</c:v>
                </c:pt>
                <c:pt idx="3">
                  <c:v>29.55</c:v>
                </c:pt>
                <c:pt idx="4">
                  <c:v>28.06</c:v>
                </c:pt>
              </c:numCache>
            </c:numRef>
          </c:val>
          <c:extLst>
            <c:ext xmlns:c16="http://schemas.microsoft.com/office/drawing/2014/chart" uri="{C3380CC4-5D6E-409C-BE32-E72D297353CC}">
              <c16:uniqueId val="{00000001-5944-435E-B449-DB14DCC5C96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0.42</c:v>
                </c:pt>
                <c:pt idx="1">
                  <c:v>1.21</c:v>
                </c:pt>
                <c:pt idx="2">
                  <c:v>7.03</c:v>
                </c:pt>
                <c:pt idx="3">
                  <c:v>5.94</c:v>
                </c:pt>
                <c:pt idx="4">
                  <c:v>-0.03</c:v>
                </c:pt>
              </c:numCache>
            </c:numRef>
          </c:val>
          <c:smooth val="0"/>
          <c:extLst>
            <c:ext xmlns:c16="http://schemas.microsoft.com/office/drawing/2014/chart" uri="{C3380CC4-5D6E-409C-BE32-E72D297353CC}">
              <c16:uniqueId val="{00000002-5944-435E-B449-DB14DCC5C96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0.22</c:v>
                </c:pt>
                <c:pt idx="2">
                  <c:v>#N/A</c:v>
                </c:pt>
                <c:pt idx="3">
                  <c:v>0.27</c:v>
                </c:pt>
                <c:pt idx="4">
                  <c:v>#N/A</c:v>
                </c:pt>
                <c:pt idx="5">
                  <c:v>0</c:v>
                </c:pt>
                <c:pt idx="6">
                  <c:v>#N/A</c:v>
                </c:pt>
                <c:pt idx="7">
                  <c:v>0</c:v>
                </c:pt>
                <c:pt idx="8">
                  <c:v>#N/A</c:v>
                </c:pt>
                <c:pt idx="9">
                  <c:v>0.01</c:v>
                </c:pt>
              </c:numCache>
            </c:numRef>
          </c:val>
          <c:extLst>
            <c:ext xmlns:c16="http://schemas.microsoft.com/office/drawing/2014/chart" uri="{C3380CC4-5D6E-409C-BE32-E72D297353CC}">
              <c16:uniqueId val="{00000000-B549-455F-850C-E70BCC6ABD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549-455F-850C-E70BCC6ABDE2}"/>
            </c:ext>
          </c:extLst>
        </c:ser>
        <c:ser>
          <c:idx val="2"/>
          <c:order val="2"/>
          <c:tx>
            <c:strRef>
              <c:f>データシート!$A$29</c:f>
              <c:strCache>
                <c:ptCount val="1"/>
                <c:pt idx="0">
                  <c:v>病院事業会計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0.06</c:v>
                </c:pt>
                <c:pt idx="6">
                  <c:v>#N/A</c:v>
                </c:pt>
                <c:pt idx="7">
                  <c:v>7.0000000000000007E-2</c:v>
                </c:pt>
                <c:pt idx="8">
                  <c:v>#N/A</c:v>
                </c:pt>
                <c:pt idx="9">
                  <c:v>7.0000000000000007E-2</c:v>
                </c:pt>
              </c:numCache>
            </c:numRef>
          </c:val>
          <c:extLst>
            <c:ext xmlns:c16="http://schemas.microsoft.com/office/drawing/2014/chart" uri="{C3380CC4-5D6E-409C-BE32-E72D297353CC}">
              <c16:uniqueId val="{00000002-B549-455F-850C-E70BCC6ABDE2}"/>
            </c:ext>
          </c:extLst>
        </c:ser>
        <c:ser>
          <c:idx val="3"/>
          <c:order val="3"/>
          <c:tx>
            <c:strRef>
              <c:f>データシート!$A$30</c:f>
              <c:strCache>
                <c:ptCount val="1"/>
                <c:pt idx="0">
                  <c:v>下水道事業会計（特定環境保全公共下水道事業）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#N/A</c:v>
                </c:pt>
                <c:pt idx="5">
                  <c:v>0.44</c:v>
                </c:pt>
                <c:pt idx="6">
                  <c:v>#N/A</c:v>
                </c:pt>
                <c:pt idx="7">
                  <c:v>0.22</c:v>
                </c:pt>
                <c:pt idx="8">
                  <c:v>#N/A</c:v>
                </c:pt>
                <c:pt idx="9">
                  <c:v>0.18</c:v>
                </c:pt>
              </c:numCache>
            </c:numRef>
          </c:val>
          <c:extLst>
            <c:ext xmlns:c16="http://schemas.microsoft.com/office/drawing/2014/chart" uri="{C3380CC4-5D6E-409C-BE32-E72D297353CC}">
              <c16:uniqueId val="{00000003-B549-455F-850C-E70BCC6ABDE2}"/>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0.35</c:v>
                </c:pt>
                <c:pt idx="2">
                  <c:v>#N/A</c:v>
                </c:pt>
                <c:pt idx="3">
                  <c:v>0.4</c:v>
                </c:pt>
                <c:pt idx="4">
                  <c:v>#N/A</c:v>
                </c:pt>
                <c:pt idx="5">
                  <c:v>0.17</c:v>
                </c:pt>
                <c:pt idx="6">
                  <c:v>#N/A</c:v>
                </c:pt>
                <c:pt idx="7">
                  <c:v>0.13</c:v>
                </c:pt>
                <c:pt idx="8">
                  <c:v>#N/A</c:v>
                </c:pt>
                <c:pt idx="9">
                  <c:v>0.19</c:v>
                </c:pt>
              </c:numCache>
            </c:numRef>
          </c:val>
          <c:extLst>
            <c:ext xmlns:c16="http://schemas.microsoft.com/office/drawing/2014/chart" uri="{C3380CC4-5D6E-409C-BE32-E72D297353CC}">
              <c16:uniqueId val="{00000004-B549-455F-850C-E70BCC6ABDE2}"/>
            </c:ext>
          </c:extLst>
        </c:ser>
        <c:ser>
          <c:idx val="5"/>
          <c:order val="5"/>
          <c:tx>
            <c:strRef>
              <c:f>データシート!$A$32</c:f>
              <c:strCache>
                <c:ptCount val="1"/>
                <c:pt idx="0">
                  <c:v>下水道事業会計（農業集落排水事業）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0</c:v>
                </c:pt>
                <c:pt idx="3">
                  <c:v>0</c:v>
                </c:pt>
                <c:pt idx="4">
                  <c:v>#N/A</c:v>
                </c:pt>
                <c:pt idx="5">
                  <c:v>0.15</c:v>
                </c:pt>
                <c:pt idx="6">
                  <c:v>#N/A</c:v>
                </c:pt>
                <c:pt idx="7">
                  <c:v>0.21</c:v>
                </c:pt>
                <c:pt idx="8">
                  <c:v>#N/A</c:v>
                </c:pt>
                <c:pt idx="9">
                  <c:v>0.28000000000000003</c:v>
                </c:pt>
              </c:numCache>
            </c:numRef>
          </c:val>
          <c:extLst>
            <c:ext xmlns:c16="http://schemas.microsoft.com/office/drawing/2014/chart" uri="{C3380CC4-5D6E-409C-BE32-E72D297353CC}">
              <c16:uniqueId val="{00000005-B549-455F-850C-E70BCC6ABDE2}"/>
            </c:ext>
          </c:extLst>
        </c:ser>
        <c:ser>
          <c:idx val="6"/>
          <c:order val="6"/>
          <c:tx>
            <c:strRef>
              <c:f>データシート!$A$33</c:f>
              <c:strCache>
                <c:ptCount val="1"/>
                <c:pt idx="0">
                  <c:v>下水道事業会計（公共下水道事業）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#N/A</c:v>
                </c:pt>
                <c:pt idx="5">
                  <c:v>0.33</c:v>
                </c:pt>
                <c:pt idx="6">
                  <c:v>#N/A</c:v>
                </c:pt>
                <c:pt idx="7">
                  <c:v>0.28999999999999998</c:v>
                </c:pt>
                <c:pt idx="8">
                  <c:v>#N/A</c:v>
                </c:pt>
                <c:pt idx="9">
                  <c:v>0.54</c:v>
                </c:pt>
              </c:numCache>
            </c:numRef>
          </c:val>
          <c:extLst>
            <c:ext xmlns:c16="http://schemas.microsoft.com/office/drawing/2014/chart" uri="{C3380CC4-5D6E-409C-BE32-E72D297353CC}">
              <c16:uniqueId val="{00000006-B549-455F-850C-E70BCC6ABDE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1.07</c:v>
                </c:pt>
                <c:pt idx="2">
                  <c:v>#N/A</c:v>
                </c:pt>
                <c:pt idx="3">
                  <c:v>1.1000000000000001</c:v>
                </c:pt>
                <c:pt idx="4">
                  <c:v>#N/A</c:v>
                </c:pt>
                <c:pt idx="5">
                  <c:v>1.86</c:v>
                </c:pt>
                <c:pt idx="6">
                  <c:v>#N/A</c:v>
                </c:pt>
                <c:pt idx="7">
                  <c:v>1.1299999999999999</c:v>
                </c:pt>
                <c:pt idx="8">
                  <c:v>#N/A</c:v>
                </c:pt>
                <c:pt idx="9">
                  <c:v>0.84</c:v>
                </c:pt>
              </c:numCache>
            </c:numRef>
          </c:val>
          <c:extLst>
            <c:ext xmlns:c16="http://schemas.microsoft.com/office/drawing/2014/chart" uri="{C3380CC4-5D6E-409C-BE32-E72D297353CC}">
              <c16:uniqueId val="{00000007-B549-455F-850C-E70BCC6ABD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6.31</c:v>
                </c:pt>
                <c:pt idx="2">
                  <c:v>#N/A</c:v>
                </c:pt>
                <c:pt idx="3">
                  <c:v>5.43</c:v>
                </c:pt>
                <c:pt idx="4">
                  <c:v>#N/A</c:v>
                </c:pt>
                <c:pt idx="5">
                  <c:v>5.28</c:v>
                </c:pt>
                <c:pt idx="6">
                  <c:v>#N/A</c:v>
                </c:pt>
                <c:pt idx="7">
                  <c:v>5.43</c:v>
                </c:pt>
                <c:pt idx="8">
                  <c:v>#N/A</c:v>
                </c:pt>
                <c:pt idx="9">
                  <c:v>7.03</c:v>
                </c:pt>
              </c:numCache>
            </c:numRef>
          </c:val>
          <c:extLst>
            <c:ext xmlns:c16="http://schemas.microsoft.com/office/drawing/2014/chart" uri="{C3380CC4-5D6E-409C-BE32-E72D297353CC}">
              <c16:uniqueId val="{00000008-B549-455F-850C-E70BCC6ABD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13.41</c:v>
                </c:pt>
                <c:pt idx="2">
                  <c:v>#N/A</c:v>
                </c:pt>
                <c:pt idx="3">
                  <c:v>13.36</c:v>
                </c:pt>
                <c:pt idx="4">
                  <c:v>#N/A</c:v>
                </c:pt>
                <c:pt idx="5">
                  <c:v>11.34</c:v>
                </c:pt>
                <c:pt idx="6">
                  <c:v>#N/A</c:v>
                </c:pt>
                <c:pt idx="7">
                  <c:v>11.13</c:v>
                </c:pt>
                <c:pt idx="8">
                  <c:v>#N/A</c:v>
                </c:pt>
                <c:pt idx="9">
                  <c:v>9.86</c:v>
                </c:pt>
              </c:numCache>
            </c:numRef>
          </c:val>
          <c:extLst>
            <c:ext xmlns:c16="http://schemas.microsoft.com/office/drawing/2014/chart" uri="{C3380CC4-5D6E-409C-BE32-E72D297353CC}">
              <c16:uniqueId val="{00000009-B549-455F-850C-E70BCC6ABD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891</c:v>
                </c:pt>
                <c:pt idx="5">
                  <c:v>903</c:v>
                </c:pt>
                <c:pt idx="8">
                  <c:v>900</c:v>
                </c:pt>
                <c:pt idx="11">
                  <c:v>923</c:v>
                </c:pt>
                <c:pt idx="14">
                  <c:v>918</c:v>
                </c:pt>
              </c:numCache>
            </c:numRef>
          </c:val>
          <c:extLst>
            <c:ext xmlns:c16="http://schemas.microsoft.com/office/drawing/2014/chart" uri="{C3380CC4-5D6E-409C-BE32-E72D297353CC}">
              <c16:uniqueId val="{00000000-EF55-4E03-912C-CF56D681B7E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55-4E03-912C-CF56D681B7E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F55-4E03-912C-CF56D681B7E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8</c:v>
                </c:pt>
                <c:pt idx="3">
                  <c:v>8</c:v>
                </c:pt>
                <c:pt idx="6">
                  <c:v>8</c:v>
                </c:pt>
                <c:pt idx="9">
                  <c:v>8</c:v>
                </c:pt>
                <c:pt idx="12">
                  <c:v>9</c:v>
                </c:pt>
              </c:numCache>
            </c:numRef>
          </c:val>
          <c:extLst>
            <c:ext xmlns:c16="http://schemas.microsoft.com/office/drawing/2014/chart" uri="{C3380CC4-5D6E-409C-BE32-E72D297353CC}">
              <c16:uniqueId val="{00000003-EF55-4E03-912C-CF56D681B7E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344</c:v>
                </c:pt>
                <c:pt idx="3">
                  <c:v>359</c:v>
                </c:pt>
                <c:pt idx="6">
                  <c:v>341</c:v>
                </c:pt>
                <c:pt idx="9">
                  <c:v>323</c:v>
                </c:pt>
                <c:pt idx="12">
                  <c:v>311</c:v>
                </c:pt>
              </c:numCache>
            </c:numRef>
          </c:val>
          <c:extLst>
            <c:ext xmlns:c16="http://schemas.microsoft.com/office/drawing/2014/chart" uri="{C3380CC4-5D6E-409C-BE32-E72D297353CC}">
              <c16:uniqueId val="{00000004-EF55-4E03-912C-CF56D681B7E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55-4E03-912C-CF56D681B7E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55-4E03-912C-CF56D681B7E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998</c:v>
                </c:pt>
                <c:pt idx="3">
                  <c:v>1019</c:v>
                </c:pt>
                <c:pt idx="6">
                  <c:v>1062</c:v>
                </c:pt>
                <c:pt idx="9">
                  <c:v>1048</c:v>
                </c:pt>
                <c:pt idx="12">
                  <c:v>1045</c:v>
                </c:pt>
              </c:numCache>
            </c:numRef>
          </c:val>
          <c:extLst>
            <c:ext xmlns:c16="http://schemas.microsoft.com/office/drawing/2014/chart" uri="{C3380CC4-5D6E-409C-BE32-E72D297353CC}">
              <c16:uniqueId val="{00000007-EF55-4E03-912C-CF56D681B7E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459</c:v>
                </c:pt>
                <c:pt idx="2">
                  <c:v>#N/A</c:v>
                </c:pt>
                <c:pt idx="3">
                  <c:v>#N/A</c:v>
                </c:pt>
                <c:pt idx="4">
                  <c:v>483</c:v>
                </c:pt>
                <c:pt idx="5">
                  <c:v>#N/A</c:v>
                </c:pt>
                <c:pt idx="6">
                  <c:v>#N/A</c:v>
                </c:pt>
                <c:pt idx="7">
                  <c:v>511</c:v>
                </c:pt>
                <c:pt idx="8">
                  <c:v>#N/A</c:v>
                </c:pt>
                <c:pt idx="9">
                  <c:v>#N/A</c:v>
                </c:pt>
                <c:pt idx="10">
                  <c:v>456</c:v>
                </c:pt>
                <c:pt idx="11">
                  <c:v>#N/A</c:v>
                </c:pt>
                <c:pt idx="12">
                  <c:v>#N/A</c:v>
                </c:pt>
                <c:pt idx="13">
                  <c:v>447</c:v>
                </c:pt>
                <c:pt idx="14">
                  <c:v>#N/A</c:v>
                </c:pt>
              </c:numCache>
            </c:numRef>
          </c:val>
          <c:smooth val="0"/>
          <c:extLst>
            <c:ext xmlns:c16="http://schemas.microsoft.com/office/drawing/2014/chart" uri="{C3380CC4-5D6E-409C-BE32-E72D297353CC}">
              <c16:uniqueId val="{00000008-EF55-4E03-912C-CF56D681B7E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8675</c:v>
                </c:pt>
                <c:pt idx="5">
                  <c:v>8758</c:v>
                </c:pt>
                <c:pt idx="8">
                  <c:v>8767</c:v>
                </c:pt>
                <c:pt idx="11">
                  <c:v>8500</c:v>
                </c:pt>
                <c:pt idx="14">
                  <c:v>8370</c:v>
                </c:pt>
              </c:numCache>
            </c:numRef>
          </c:val>
          <c:extLst>
            <c:ext xmlns:c16="http://schemas.microsoft.com/office/drawing/2014/chart" uri="{C3380CC4-5D6E-409C-BE32-E72D297353CC}">
              <c16:uniqueId val="{00000000-CD3B-4846-9C8F-B156B9FD4FE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404</c:v>
                </c:pt>
                <c:pt idx="5">
                  <c:v>358</c:v>
                </c:pt>
                <c:pt idx="8">
                  <c:v>311</c:v>
                </c:pt>
                <c:pt idx="11">
                  <c:v>272</c:v>
                </c:pt>
                <c:pt idx="14">
                  <c:v>225</c:v>
                </c:pt>
              </c:numCache>
            </c:numRef>
          </c:val>
          <c:extLst>
            <c:ext xmlns:c16="http://schemas.microsoft.com/office/drawing/2014/chart" uri="{C3380CC4-5D6E-409C-BE32-E72D297353CC}">
              <c16:uniqueId val="{00000001-CD3B-4846-9C8F-B156B9FD4FE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2054</c:v>
                </c:pt>
                <c:pt idx="5">
                  <c:v>2359</c:v>
                </c:pt>
                <c:pt idx="8">
                  <c:v>2570</c:v>
                </c:pt>
                <c:pt idx="11">
                  <c:v>2953</c:v>
                </c:pt>
                <c:pt idx="14">
                  <c:v>2551</c:v>
                </c:pt>
              </c:numCache>
            </c:numRef>
          </c:val>
          <c:extLst>
            <c:ext xmlns:c16="http://schemas.microsoft.com/office/drawing/2014/chart" uri="{C3380CC4-5D6E-409C-BE32-E72D297353CC}">
              <c16:uniqueId val="{00000002-CD3B-4846-9C8F-B156B9FD4FE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3B-4846-9C8F-B156B9FD4FE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3B-4846-9C8F-B156B9FD4FE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D3B-4846-9C8F-B156B9FD4FE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919</c:v>
                </c:pt>
                <c:pt idx="3">
                  <c:v>842</c:v>
                </c:pt>
                <c:pt idx="6">
                  <c:v>782</c:v>
                </c:pt>
                <c:pt idx="9">
                  <c:v>720</c:v>
                </c:pt>
                <c:pt idx="12">
                  <c:v>693</c:v>
                </c:pt>
              </c:numCache>
            </c:numRef>
          </c:val>
          <c:extLst>
            <c:ext xmlns:c16="http://schemas.microsoft.com/office/drawing/2014/chart" uri="{C3380CC4-5D6E-409C-BE32-E72D297353CC}">
              <c16:uniqueId val="{00000006-CD3B-4846-9C8F-B156B9FD4FE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28</c:v>
                </c:pt>
                <c:pt idx="3">
                  <c:v>30</c:v>
                </c:pt>
                <c:pt idx="6">
                  <c:v>44</c:v>
                </c:pt>
                <c:pt idx="9">
                  <c:v>44</c:v>
                </c:pt>
                <c:pt idx="12">
                  <c:v>67</c:v>
                </c:pt>
              </c:numCache>
            </c:numRef>
          </c:val>
          <c:extLst>
            <c:ext xmlns:c16="http://schemas.microsoft.com/office/drawing/2014/chart" uri="{C3380CC4-5D6E-409C-BE32-E72D297353CC}">
              <c16:uniqueId val="{00000007-CD3B-4846-9C8F-B156B9FD4FE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4017</c:v>
                </c:pt>
                <c:pt idx="3">
                  <c:v>4038</c:v>
                </c:pt>
                <c:pt idx="6">
                  <c:v>3774</c:v>
                </c:pt>
                <c:pt idx="9">
                  <c:v>3609</c:v>
                </c:pt>
                <c:pt idx="12">
                  <c:v>3172</c:v>
                </c:pt>
              </c:numCache>
            </c:numRef>
          </c:val>
          <c:extLst>
            <c:ext xmlns:c16="http://schemas.microsoft.com/office/drawing/2014/chart" uri="{C3380CC4-5D6E-409C-BE32-E72D297353CC}">
              <c16:uniqueId val="{00000008-CD3B-4846-9C8F-B156B9FD4FE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D3B-4846-9C8F-B156B9FD4FE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8544</c:v>
                </c:pt>
                <c:pt idx="3">
                  <c:v>8735</c:v>
                </c:pt>
                <c:pt idx="6">
                  <c:v>8820</c:v>
                </c:pt>
                <c:pt idx="9">
                  <c:v>8686</c:v>
                </c:pt>
                <c:pt idx="12">
                  <c:v>8584</c:v>
                </c:pt>
              </c:numCache>
            </c:numRef>
          </c:val>
          <c:extLst>
            <c:ext xmlns:c16="http://schemas.microsoft.com/office/drawing/2014/chart" uri="{C3380CC4-5D6E-409C-BE32-E72D297353CC}">
              <c16:uniqueId val="{0000000A-CD3B-4846-9C8F-B156B9FD4FE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2375</c:v>
                </c:pt>
                <c:pt idx="2">
                  <c:v>#N/A</c:v>
                </c:pt>
                <c:pt idx="3">
                  <c:v>#N/A</c:v>
                </c:pt>
                <c:pt idx="4">
                  <c:v>2171</c:v>
                </c:pt>
                <c:pt idx="5">
                  <c:v>#N/A</c:v>
                </c:pt>
                <c:pt idx="6">
                  <c:v>#N/A</c:v>
                </c:pt>
                <c:pt idx="7">
                  <c:v>1773</c:v>
                </c:pt>
                <c:pt idx="8">
                  <c:v>#N/A</c:v>
                </c:pt>
                <c:pt idx="9">
                  <c:v>#N/A</c:v>
                </c:pt>
                <c:pt idx="10">
                  <c:v>1334</c:v>
                </c:pt>
                <c:pt idx="11">
                  <c:v>#N/A</c:v>
                </c:pt>
                <c:pt idx="12">
                  <c:v>#N/A</c:v>
                </c:pt>
                <c:pt idx="13">
                  <c:v>1369</c:v>
                </c:pt>
                <c:pt idx="14">
                  <c:v>#N/A</c:v>
                </c:pt>
              </c:numCache>
            </c:numRef>
          </c:val>
          <c:smooth val="0"/>
          <c:extLst>
            <c:ext xmlns:c16="http://schemas.microsoft.com/office/drawing/2014/chart" uri="{C3380CC4-5D6E-409C-BE32-E72D297353CC}">
              <c16:uniqueId val="{0000000B-CD3B-4846-9C8F-B156B9FD4FE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1342</c:v>
                </c:pt>
                <c:pt idx="1">
                  <c:v>1678</c:v>
                </c:pt>
                <c:pt idx="2">
                  <c:v>1587</c:v>
                </c:pt>
              </c:numCache>
            </c:numRef>
          </c:val>
          <c:extLst>
            <c:ext xmlns:c16="http://schemas.microsoft.com/office/drawing/2014/chart" uri="{C3380CC4-5D6E-409C-BE32-E72D297353CC}">
              <c16:uniqueId val="{00000000-E1C6-46BA-A29C-CD5C4C0AA0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107</c:v>
                </c:pt>
                <c:pt idx="1">
                  <c:v>107</c:v>
                </c:pt>
                <c:pt idx="2">
                  <c:v>107</c:v>
                </c:pt>
              </c:numCache>
            </c:numRef>
          </c:val>
          <c:extLst>
            <c:ext xmlns:c16="http://schemas.microsoft.com/office/drawing/2014/chart" uri="{C3380CC4-5D6E-409C-BE32-E72D297353CC}">
              <c16:uniqueId val="{00000001-E1C6-46BA-A29C-CD5C4C0AA0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804</c:v>
                </c:pt>
                <c:pt idx="1">
                  <c:v>860</c:v>
                </c:pt>
                <c:pt idx="2">
                  <c:v>488</c:v>
                </c:pt>
              </c:numCache>
            </c:numRef>
          </c:val>
          <c:extLst>
            <c:ext xmlns:c16="http://schemas.microsoft.com/office/drawing/2014/chart" uri="{C3380CC4-5D6E-409C-BE32-E72D297353CC}">
              <c16:uniqueId val="{00000002-E1C6-46BA-A29C-CD5C4C0AA0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12,836
12,732
394.85
9,827,529
9,407,474
398,114
5,656,732
8,583,639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主要な自主財源である町税全体では、前年度と比較して入湯税等が回復したことから</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％増収となったものの、財政力指数は前年度と同じ</a:t>
          </a:r>
          <a:r>
            <a:rPr kumimoji="1" lang="en-US" altLang="ja-JP" sz="1300">
              <a:latin typeface="ＭＳ Ｐゴシック" panose="020B0600070205080204" pitchFamily="50" charset="-128"/>
              <a:ea typeface="ＭＳ Ｐゴシック" panose="020B0600070205080204" pitchFamily="50" charset="-128"/>
            </a:rPr>
            <a:t>0.37</a:t>
          </a:r>
          <a:r>
            <a:rPr kumimoji="1" lang="ja-JP" altLang="en-US" sz="1300">
              <a:latin typeface="ＭＳ Ｐゴシック" panose="020B0600070205080204" pitchFamily="50" charset="-128"/>
              <a:ea typeface="ＭＳ Ｐゴシック" panose="020B0600070205080204" pitchFamily="50" charset="-128"/>
            </a:rPr>
            <a:t>となった。全国平均を上回る高齢化率や主要産業（農業・観光業）の減退等により、財政基盤が弱く、類似団体平均を下回っている。第七次振興計画に基づき、効率的な事業実施に努めつつ、交流人口・定住人口の増加に繋がる取組の強化を図り財政基盤を維持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49288</xdr:rowOff>
    </xdr:from>
    <xdr:to>
      <xdr:col>23</xdr:col>
      <xdr:colOff>133350</xdr:colOff>
      <xdr:row>43</xdr:row>
      <xdr:rowOff>49288</xdr:rowOff>
    </xdr:to>
    <xdr:cxnSp macro="">
      <xdr:nvCxnSpPr>
        <xdr:cNvPr id="70" name="直線コネクタ 69"/>
        <xdr:cNvCxnSpPr/>
      </xdr:nvCxnSpPr>
      <xdr:spPr>
        <a:xfrm>
          <a:off x="4114800" y="74216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49288</xdr:rowOff>
    </xdr:to>
    <xdr:cxnSp macro="">
      <xdr:nvCxnSpPr>
        <xdr:cNvPr id="73" name="直線コネクタ 72"/>
        <xdr:cNvCxnSpPr/>
      </xdr:nvCxnSpPr>
      <xdr:spPr>
        <a:xfrm>
          <a:off x="3225800" y="74101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xdr:cNvCxnSpPr/>
      </xdr:nvCxnSpPr>
      <xdr:spPr>
        <a:xfrm>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66524</xdr:rowOff>
    </xdr:from>
    <xdr:to>
      <xdr:col>11</xdr:col>
      <xdr:colOff>82550</xdr:colOff>
      <xdr:row>42</xdr:row>
      <xdr:rowOff>168124</xdr:rowOff>
    </xdr:to>
    <xdr:sp macro="" textlink="">
      <xdr:nvSpPr>
        <xdr:cNvPr id="80" name="フローチャート: 判断 79"/>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6851</xdr:rowOff>
    </xdr:from>
    <xdr:ext cx="762000" cy="259045"/>
    <xdr:sp macro="" textlink="">
      <xdr:nvSpPr>
        <xdr:cNvPr id="81" name="テキスト ボックス 80"/>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2" name="フローチャート: 判断 81"/>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3" name="テキスト ボックス 82"/>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169938</xdr:rowOff>
    </xdr:from>
    <xdr:to>
      <xdr:col>19</xdr:col>
      <xdr:colOff>184150</xdr:colOff>
      <xdr:row>43</xdr:row>
      <xdr:rowOff>100088</xdr:rowOff>
    </xdr:to>
    <xdr:sp macro="" textlink="">
      <xdr:nvSpPr>
        <xdr:cNvPr id="91" name="楕円 90"/>
        <xdr:cNvSpPr/>
      </xdr:nvSpPr>
      <xdr:spPr>
        <a:xfrm>
          <a:off x="4064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84865</xdr:rowOff>
    </xdr:from>
    <xdr:ext cx="736600" cy="259045"/>
    <xdr:sp macro="" textlink="">
      <xdr:nvSpPr>
        <xdr:cNvPr id="92" name="テキスト ボックス 91"/>
        <xdr:cNvSpPr txBox="1"/>
      </xdr:nvSpPr>
      <xdr:spPr>
        <a:xfrm>
          <a:off x="3733800" y="7457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経常収支比率は、新型コロナウイルス関連事業（臨時交付金に係る事業やワクチン接種事業）等の臨時的な事業及び臨時財政対策債が減少したこと等から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増となった。職員及び会計年度任用職員の適正な人員管理による人件費の抑制と、すべての事務事業の優先度を厳しく点検し、優先度の低い事業について計画的に廃止・縮小を進め、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64</xdr:row>
      <xdr:rowOff>135890</xdr:rowOff>
    </xdr:to>
    <xdr:cxnSp macro="">
      <xdr:nvCxnSpPr>
        <xdr:cNvPr id="131" name="直線コネクタ 130"/>
        <xdr:cNvCxnSpPr/>
      </xdr:nvCxnSpPr>
      <xdr:spPr>
        <a:xfrm>
          <a:off x="4114800" y="10968736"/>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63</xdr:row>
      <xdr:rowOff>167386</xdr:rowOff>
    </xdr:to>
    <xdr:cxnSp macro="">
      <xdr:nvCxnSpPr>
        <xdr:cNvPr id="134" name="直線コネクタ 133"/>
        <xdr:cNvCxnSpPr/>
      </xdr:nvCxnSpPr>
      <xdr:spPr>
        <a:xfrm>
          <a:off x="3225800" y="107950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165100</xdr:rowOff>
    </xdr:from>
    <xdr:to>
      <xdr:col>15</xdr:col>
      <xdr:colOff>82550</xdr:colOff>
      <xdr:row>64</xdr:row>
      <xdr:rowOff>39370</xdr:rowOff>
    </xdr:to>
    <xdr:cxnSp macro="">
      <xdr:nvCxnSpPr>
        <xdr:cNvPr id="137" name="直線コネクタ 136"/>
        <xdr:cNvCxnSpPr/>
      </xdr:nvCxnSpPr>
      <xdr:spPr>
        <a:xfrm flipV="1">
          <a:off x="2336800" y="1079500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20845</xdr:rowOff>
    </xdr:from>
    <xdr:ext cx="762000" cy="259045"/>
    <xdr:sp macro="" textlink="">
      <xdr:nvSpPr>
        <xdr:cNvPr id="139" name="テキスト ボックス 138"/>
        <xdr:cNvSpPr txBox="1"/>
      </xdr:nvSpPr>
      <xdr:spPr>
        <a:xfrm>
          <a:off x="2844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92456</xdr:rowOff>
    </xdr:to>
    <xdr:cxnSp macro="">
      <xdr:nvCxnSpPr>
        <xdr:cNvPr id="140" name="直線コネクタ 139"/>
        <xdr:cNvCxnSpPr/>
      </xdr:nvCxnSpPr>
      <xdr:spPr>
        <a:xfrm flipV="1">
          <a:off x="1447800" y="1101217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1" name="フローチャート: 判断 140"/>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79773</xdr:rowOff>
    </xdr:from>
    <xdr:ext cx="762000" cy="259045"/>
    <xdr:sp macro="" textlink="">
      <xdr:nvSpPr>
        <xdr:cNvPr id="142" name="テキスト ボックス 141"/>
        <xdr:cNvSpPr txBox="1"/>
      </xdr:nvSpPr>
      <xdr:spPr>
        <a:xfrm>
          <a:off x="1955800" y="110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46482</xdr:rowOff>
    </xdr:from>
    <xdr:to>
      <xdr:col>7</xdr:col>
      <xdr:colOff>31750</xdr:colOff>
      <xdr:row>64</xdr:row>
      <xdr:rowOff>148082</xdr:rowOff>
    </xdr:to>
    <xdr:sp macro="" textlink="">
      <xdr:nvSpPr>
        <xdr:cNvPr id="143" name="フローチャート: 判断 142"/>
        <xdr:cNvSpPr/>
      </xdr:nvSpPr>
      <xdr:spPr>
        <a:xfrm>
          <a:off x="1397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132859</xdr:rowOff>
    </xdr:from>
    <xdr:ext cx="762000" cy="259045"/>
    <xdr:sp macro="" textlink="">
      <xdr:nvSpPr>
        <xdr:cNvPr id="144" name="テキスト ボックス 143"/>
        <xdr:cNvSpPr txBox="1"/>
      </xdr:nvSpPr>
      <xdr:spPr>
        <a:xfrm>
          <a:off x="1066800" y="1110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85090</xdr:rowOff>
    </xdr:from>
    <xdr:to>
      <xdr:col>23</xdr:col>
      <xdr:colOff>184150</xdr:colOff>
      <xdr:row>65</xdr:row>
      <xdr:rowOff>15240</xdr:rowOff>
    </xdr:to>
    <xdr:sp macro="" textlink="">
      <xdr:nvSpPr>
        <xdr:cNvPr id="150" name="楕円 149"/>
        <xdr:cNvSpPr/>
      </xdr:nvSpPr>
      <xdr:spPr>
        <a:xfrm>
          <a:off x="49022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57167</xdr:rowOff>
    </xdr:from>
    <xdr:ext cx="762000" cy="259045"/>
    <xdr:sp macro="" textlink="">
      <xdr:nvSpPr>
        <xdr:cNvPr id="151" name="財政構造の弾力性該当値テキスト"/>
        <xdr:cNvSpPr txBox="1"/>
      </xdr:nvSpPr>
      <xdr:spPr>
        <a:xfrm>
          <a:off x="5041900" y="1102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116586</xdr:rowOff>
    </xdr:from>
    <xdr:to>
      <xdr:col>19</xdr:col>
      <xdr:colOff>184150</xdr:colOff>
      <xdr:row>64</xdr:row>
      <xdr:rowOff>46736</xdr:rowOff>
    </xdr:to>
    <xdr:sp macro="" textlink="">
      <xdr:nvSpPr>
        <xdr:cNvPr id="152" name="楕円 151"/>
        <xdr:cNvSpPr/>
      </xdr:nvSpPr>
      <xdr:spPr>
        <a:xfrm>
          <a:off x="4064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31513</xdr:rowOff>
    </xdr:from>
    <xdr:ext cx="736600" cy="259045"/>
    <xdr:sp macro="" textlink="">
      <xdr:nvSpPr>
        <xdr:cNvPr id="153" name="テキスト ボックス 152"/>
        <xdr:cNvSpPr txBox="1"/>
      </xdr:nvSpPr>
      <xdr:spPr>
        <a:xfrm>
          <a:off x="3733800" y="1100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114300</xdr:rowOff>
    </xdr:from>
    <xdr:to>
      <xdr:col>15</xdr:col>
      <xdr:colOff>133350</xdr:colOff>
      <xdr:row>63</xdr:row>
      <xdr:rowOff>44450</xdr:rowOff>
    </xdr:to>
    <xdr:sp macro="" textlink="">
      <xdr:nvSpPr>
        <xdr:cNvPr id="154" name="楕円 153"/>
        <xdr:cNvSpPr/>
      </xdr:nvSpPr>
      <xdr:spPr>
        <a:xfrm>
          <a:off x="3175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29227</xdr:rowOff>
    </xdr:from>
    <xdr:ext cx="762000" cy="259045"/>
    <xdr:sp macro="" textlink="">
      <xdr:nvSpPr>
        <xdr:cNvPr id="155" name="テキスト ボックス 154"/>
        <xdr:cNvSpPr txBox="1"/>
      </xdr:nvSpPr>
      <xdr:spPr>
        <a:xfrm>
          <a:off x="2844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6" name="楕円 155"/>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57" name="テキスト ボックス 156"/>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8" name="楕円 157"/>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153433</xdr:rowOff>
    </xdr:from>
    <xdr:ext cx="762000" cy="259045"/>
    <xdr:sp macro="" textlink="">
      <xdr:nvSpPr>
        <xdr:cNvPr id="159" name="テキスト ボックス 158"/>
        <xdr:cNvSpPr txBox="1"/>
      </xdr:nvSpPr>
      <xdr:spPr>
        <a:xfrm>
          <a:off x="1066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[262,028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及び維持補修費の合計額の人口１人当たりの金額が類似団体平均を上回っているのは、主に人件費と維持補修費が要因となっている。人件費は、直営施設運営に係る職員を多く雇用しているためである。また、維持補修費には冬期間の除雪経費を含んでいるため、降雪量に左右される。さらには、保有する公共施設数が多く、老朽化に伴う維持補修費の増加が避けられないため、公共施設等総合管理計画の個別施設計画に基づき適正な管理に努めるとともに、遊休施設等の譲渡、利活用等を積極的に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71397</xdr:rowOff>
    </xdr:from>
    <xdr:to>
      <xdr:col>23</xdr:col>
      <xdr:colOff>133350</xdr:colOff>
      <xdr:row>83</xdr:row>
      <xdr:rowOff>79009</xdr:rowOff>
    </xdr:to>
    <xdr:cxnSp macro="">
      <xdr:nvCxnSpPr>
        <xdr:cNvPr id="196" name="直線コネクタ 195"/>
        <xdr:cNvCxnSpPr/>
      </xdr:nvCxnSpPr>
      <xdr:spPr>
        <a:xfrm flipV="1">
          <a:off x="4114800" y="14301747"/>
          <a:ext cx="838200" cy="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54140</xdr:rowOff>
    </xdr:from>
    <xdr:ext cx="762000" cy="259045"/>
    <xdr:sp macro="" textlink="">
      <xdr:nvSpPr>
        <xdr:cNvPr id="197" name="人件費・物件費等の状況平均値テキスト"/>
        <xdr:cNvSpPr txBox="1"/>
      </xdr:nvSpPr>
      <xdr:spPr>
        <a:xfrm>
          <a:off x="5041900" y="13941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57764</xdr:rowOff>
    </xdr:from>
    <xdr:to>
      <xdr:col>19</xdr:col>
      <xdr:colOff>133350</xdr:colOff>
      <xdr:row>83</xdr:row>
      <xdr:rowOff>79009</xdr:rowOff>
    </xdr:to>
    <xdr:cxnSp macro="">
      <xdr:nvCxnSpPr>
        <xdr:cNvPr id="199" name="直線コネクタ 198"/>
        <xdr:cNvCxnSpPr/>
      </xdr:nvCxnSpPr>
      <xdr:spPr>
        <a:xfrm>
          <a:off x="3225800" y="14288114"/>
          <a:ext cx="889000" cy="2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141606</xdr:rowOff>
    </xdr:from>
    <xdr:ext cx="736600" cy="259045"/>
    <xdr:sp macro="" textlink="">
      <xdr:nvSpPr>
        <xdr:cNvPr id="201" name="テキスト ボックス 200"/>
        <xdr:cNvSpPr txBox="1"/>
      </xdr:nvSpPr>
      <xdr:spPr>
        <a:xfrm>
          <a:off x="3733800" y="13857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151519</xdr:rowOff>
    </xdr:from>
    <xdr:to>
      <xdr:col>15</xdr:col>
      <xdr:colOff>82550</xdr:colOff>
      <xdr:row>83</xdr:row>
      <xdr:rowOff>57764</xdr:rowOff>
    </xdr:to>
    <xdr:cxnSp macro="">
      <xdr:nvCxnSpPr>
        <xdr:cNvPr id="202" name="直線コネクタ 201"/>
        <xdr:cNvCxnSpPr/>
      </xdr:nvCxnSpPr>
      <xdr:spPr>
        <a:xfrm>
          <a:off x="2336800" y="14210419"/>
          <a:ext cx="889000" cy="7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104480</xdr:rowOff>
    </xdr:from>
    <xdr:ext cx="762000" cy="259045"/>
    <xdr:sp macro="" textlink="">
      <xdr:nvSpPr>
        <xdr:cNvPr id="204" name="テキスト ボックス 203"/>
        <xdr:cNvSpPr txBox="1"/>
      </xdr:nvSpPr>
      <xdr:spPr>
        <a:xfrm>
          <a:off x="2844800" y="1382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85465</xdr:rowOff>
    </xdr:from>
    <xdr:to>
      <xdr:col>11</xdr:col>
      <xdr:colOff>31750</xdr:colOff>
      <xdr:row>82</xdr:row>
      <xdr:rowOff>151519</xdr:rowOff>
    </xdr:to>
    <xdr:cxnSp macro="">
      <xdr:nvCxnSpPr>
        <xdr:cNvPr id="205" name="直線コネクタ 204"/>
        <xdr:cNvCxnSpPr/>
      </xdr:nvCxnSpPr>
      <xdr:spPr>
        <a:xfrm>
          <a:off x="1447800" y="14144365"/>
          <a:ext cx="889000" cy="6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153208</xdr:rowOff>
    </xdr:from>
    <xdr:to>
      <xdr:col>11</xdr:col>
      <xdr:colOff>82550</xdr:colOff>
      <xdr:row>82</xdr:row>
      <xdr:rowOff>83358</xdr:rowOff>
    </xdr:to>
    <xdr:sp macro="" textlink="">
      <xdr:nvSpPr>
        <xdr:cNvPr id="206" name="フローチャート: 判断 205"/>
        <xdr:cNvSpPr/>
      </xdr:nvSpPr>
      <xdr:spPr>
        <a:xfrm>
          <a:off x="2286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93535</xdr:rowOff>
    </xdr:from>
    <xdr:ext cx="762000" cy="259045"/>
    <xdr:sp macro="" textlink="">
      <xdr:nvSpPr>
        <xdr:cNvPr id="207" name="テキスト ボックス 206"/>
        <xdr:cNvSpPr txBox="1"/>
      </xdr:nvSpPr>
      <xdr:spPr>
        <a:xfrm>
          <a:off x="1955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24358</xdr:rowOff>
    </xdr:from>
    <xdr:to>
      <xdr:col>7</xdr:col>
      <xdr:colOff>31750</xdr:colOff>
      <xdr:row>81</xdr:row>
      <xdr:rowOff>125958</xdr:rowOff>
    </xdr:to>
    <xdr:sp macro="" textlink="">
      <xdr:nvSpPr>
        <xdr:cNvPr id="208" name="フローチャート: 判断 207"/>
        <xdr:cNvSpPr/>
      </xdr:nvSpPr>
      <xdr:spPr>
        <a:xfrm>
          <a:off x="1397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136135</xdr:rowOff>
    </xdr:from>
    <xdr:ext cx="762000" cy="259045"/>
    <xdr:sp macro="" textlink="">
      <xdr:nvSpPr>
        <xdr:cNvPr id="209" name="テキスト ボックス 208"/>
        <xdr:cNvSpPr txBox="1"/>
      </xdr:nvSpPr>
      <xdr:spPr>
        <a:xfrm>
          <a:off x="1066800" y="1368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20597</xdr:rowOff>
    </xdr:from>
    <xdr:to>
      <xdr:col>23</xdr:col>
      <xdr:colOff>184150</xdr:colOff>
      <xdr:row>83</xdr:row>
      <xdr:rowOff>122197</xdr:rowOff>
    </xdr:to>
    <xdr:sp macro="" textlink="">
      <xdr:nvSpPr>
        <xdr:cNvPr id="215" name="楕円 214"/>
        <xdr:cNvSpPr/>
      </xdr:nvSpPr>
      <xdr:spPr>
        <a:xfrm>
          <a:off x="4902200" y="1425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164124</xdr:rowOff>
    </xdr:from>
    <xdr:ext cx="762000" cy="259045"/>
    <xdr:sp macro="" textlink="">
      <xdr:nvSpPr>
        <xdr:cNvPr id="216" name="人件費・物件費等の状況該当値テキスト"/>
        <xdr:cNvSpPr txBox="1"/>
      </xdr:nvSpPr>
      <xdr:spPr>
        <a:xfrm>
          <a:off x="5041900" y="1422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28209</xdr:rowOff>
    </xdr:from>
    <xdr:to>
      <xdr:col>19</xdr:col>
      <xdr:colOff>184150</xdr:colOff>
      <xdr:row>83</xdr:row>
      <xdr:rowOff>129809</xdr:rowOff>
    </xdr:to>
    <xdr:sp macro="" textlink="">
      <xdr:nvSpPr>
        <xdr:cNvPr id="217" name="楕円 216"/>
        <xdr:cNvSpPr/>
      </xdr:nvSpPr>
      <xdr:spPr>
        <a:xfrm>
          <a:off x="4064000" y="1425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114586</xdr:rowOff>
    </xdr:from>
    <xdr:ext cx="736600" cy="259045"/>
    <xdr:sp macro="" textlink="">
      <xdr:nvSpPr>
        <xdr:cNvPr id="218" name="テキスト ボックス 217"/>
        <xdr:cNvSpPr txBox="1"/>
      </xdr:nvSpPr>
      <xdr:spPr>
        <a:xfrm>
          <a:off x="3733800" y="14344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6964</xdr:rowOff>
    </xdr:from>
    <xdr:to>
      <xdr:col>15</xdr:col>
      <xdr:colOff>133350</xdr:colOff>
      <xdr:row>83</xdr:row>
      <xdr:rowOff>108564</xdr:rowOff>
    </xdr:to>
    <xdr:sp macro="" textlink="">
      <xdr:nvSpPr>
        <xdr:cNvPr id="219" name="楕円 218"/>
        <xdr:cNvSpPr/>
      </xdr:nvSpPr>
      <xdr:spPr>
        <a:xfrm>
          <a:off x="3175000" y="1423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93341</xdr:rowOff>
    </xdr:from>
    <xdr:ext cx="762000" cy="259045"/>
    <xdr:sp macro="" textlink="">
      <xdr:nvSpPr>
        <xdr:cNvPr id="220" name="テキスト ボックス 219"/>
        <xdr:cNvSpPr txBox="1"/>
      </xdr:nvSpPr>
      <xdr:spPr>
        <a:xfrm>
          <a:off x="2844800" y="1432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100719</xdr:rowOff>
    </xdr:from>
    <xdr:to>
      <xdr:col>11</xdr:col>
      <xdr:colOff>82550</xdr:colOff>
      <xdr:row>83</xdr:row>
      <xdr:rowOff>30869</xdr:rowOff>
    </xdr:to>
    <xdr:sp macro="" textlink="">
      <xdr:nvSpPr>
        <xdr:cNvPr id="221" name="楕円 220"/>
        <xdr:cNvSpPr/>
      </xdr:nvSpPr>
      <xdr:spPr>
        <a:xfrm>
          <a:off x="2286000" y="1415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15646</xdr:rowOff>
    </xdr:from>
    <xdr:ext cx="762000" cy="259045"/>
    <xdr:sp macro="" textlink="">
      <xdr:nvSpPr>
        <xdr:cNvPr id="222" name="テキスト ボックス 221"/>
        <xdr:cNvSpPr txBox="1"/>
      </xdr:nvSpPr>
      <xdr:spPr>
        <a:xfrm>
          <a:off x="1955800" y="14245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34665</xdr:rowOff>
    </xdr:from>
    <xdr:to>
      <xdr:col>7</xdr:col>
      <xdr:colOff>31750</xdr:colOff>
      <xdr:row>82</xdr:row>
      <xdr:rowOff>136265</xdr:rowOff>
    </xdr:to>
    <xdr:sp macro="" textlink="">
      <xdr:nvSpPr>
        <xdr:cNvPr id="223" name="楕円 222"/>
        <xdr:cNvSpPr/>
      </xdr:nvSpPr>
      <xdr:spPr>
        <a:xfrm>
          <a:off x="1397000" y="1409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121042</xdr:rowOff>
    </xdr:from>
    <xdr:ext cx="762000" cy="259045"/>
    <xdr:sp macro="" textlink="">
      <xdr:nvSpPr>
        <xdr:cNvPr id="224" name="テキスト ボックス 223"/>
        <xdr:cNvSpPr txBox="1"/>
      </xdr:nvSpPr>
      <xdr:spPr>
        <a:xfrm>
          <a:off x="1066800" y="14179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町の指数としては大きな変動はなく、類似団体ともほぼ同水準を保っている。今後も地方公務員制度改革等を踏まえながら、他の地方公共団体の状況に留意する。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7761</xdr:rowOff>
    </xdr:to>
    <xdr:cxnSp macro="">
      <xdr:nvCxnSpPr>
        <xdr:cNvPr id="258" name="直線コネクタ 257"/>
        <xdr:cNvCxnSpPr/>
      </xdr:nvCxnSpPr>
      <xdr:spPr>
        <a:xfrm>
          <a:off x="16179800" y="1472565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74789</xdr:rowOff>
    </xdr:to>
    <xdr:cxnSp macro="">
      <xdr:nvCxnSpPr>
        <xdr:cNvPr id="261" name="直線コネクタ 260"/>
        <xdr:cNvCxnSpPr/>
      </xdr:nvCxnSpPr>
      <xdr:spPr>
        <a:xfrm flipV="1">
          <a:off x="15290800" y="14725650"/>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21166</xdr:rowOff>
    </xdr:from>
    <xdr:to>
      <xdr:col>72</xdr:col>
      <xdr:colOff>203200</xdr:colOff>
      <xdr:row>86</xdr:row>
      <xdr:rowOff>74789</xdr:rowOff>
    </xdr:to>
    <xdr:cxnSp macro="">
      <xdr:nvCxnSpPr>
        <xdr:cNvPr id="264" name="直線コネクタ 263"/>
        <xdr:cNvCxnSpPr/>
      </xdr:nvCxnSpPr>
      <xdr:spPr>
        <a:xfrm>
          <a:off x="14401800" y="147658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6" name="テキスト ボックス 265"/>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7761</xdr:rowOff>
    </xdr:from>
    <xdr:to>
      <xdr:col>68</xdr:col>
      <xdr:colOff>152400</xdr:colOff>
      <xdr:row>86</xdr:row>
      <xdr:rowOff>21166</xdr:rowOff>
    </xdr:to>
    <xdr:cxnSp macro="">
      <xdr:nvCxnSpPr>
        <xdr:cNvPr id="267" name="直線コネクタ 266"/>
        <xdr:cNvCxnSpPr/>
      </xdr:nvCxnSpPr>
      <xdr:spPr>
        <a:xfrm>
          <a:off x="13512800" y="14752461"/>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8" name="フローチャート: 判断 267"/>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9" name="テキスト ボックス 268"/>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0" name="フローチャート: 判断 269"/>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1" name="テキスト ボックス 270"/>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7" name="楕円 276"/>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8" name="給与水準   （国との比較）該当値テキスト"/>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79" name="楕円 278"/>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0" name="テキスト ボックス 279"/>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23989</xdr:rowOff>
    </xdr:from>
    <xdr:to>
      <xdr:col>73</xdr:col>
      <xdr:colOff>44450</xdr:colOff>
      <xdr:row>86</xdr:row>
      <xdr:rowOff>125589</xdr:rowOff>
    </xdr:to>
    <xdr:sp macro="" textlink="">
      <xdr:nvSpPr>
        <xdr:cNvPr id="281" name="楕円 280"/>
        <xdr:cNvSpPr/>
      </xdr:nvSpPr>
      <xdr:spPr>
        <a:xfrm>
          <a:off x="15240000" y="1476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110366</xdr:rowOff>
    </xdr:from>
    <xdr:ext cx="762000" cy="259045"/>
    <xdr:sp macro="" textlink="">
      <xdr:nvSpPr>
        <xdr:cNvPr id="282" name="テキスト ボックス 281"/>
        <xdr:cNvSpPr txBox="1"/>
      </xdr:nvSpPr>
      <xdr:spPr>
        <a:xfrm>
          <a:off x="14909800" y="1485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83" name="楕円 282"/>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84" name="テキスト ボックス 283"/>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128411</xdr:rowOff>
    </xdr:from>
    <xdr:to>
      <xdr:col>64</xdr:col>
      <xdr:colOff>152400</xdr:colOff>
      <xdr:row>86</xdr:row>
      <xdr:rowOff>58561</xdr:rowOff>
    </xdr:to>
    <xdr:sp macro="" textlink="">
      <xdr:nvSpPr>
        <xdr:cNvPr id="285" name="楕円 284"/>
        <xdr:cNvSpPr/>
      </xdr:nvSpPr>
      <xdr:spPr>
        <a:xfrm>
          <a:off x="134620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68738</xdr:rowOff>
    </xdr:from>
    <xdr:ext cx="762000" cy="259045"/>
    <xdr:sp macro="" textlink="">
      <xdr:nvSpPr>
        <xdr:cNvPr id="286" name="テキスト ボックス 285"/>
        <xdr:cNvSpPr txBox="1"/>
      </xdr:nvSpPr>
      <xdr:spPr>
        <a:xfrm>
          <a:off x="13131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の重点施策である子育て支援のためのこども園を直営で運営しているため、有資格者の職員を雇用していることや、その他多くの直営施設を保有していることが類似団体平均をやや上回っている要因と考える。職員定数条例に基づき、範囲内での人員管理を行っているため、これ以上の削減は大変厳しい状況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170535</xdr:rowOff>
    </xdr:from>
    <xdr:to>
      <xdr:col>81</xdr:col>
      <xdr:colOff>44450</xdr:colOff>
      <xdr:row>62</xdr:row>
      <xdr:rowOff>20320</xdr:rowOff>
    </xdr:to>
    <xdr:cxnSp macro="">
      <xdr:nvCxnSpPr>
        <xdr:cNvPr id="318" name="直線コネクタ 317"/>
        <xdr:cNvCxnSpPr/>
      </xdr:nvCxnSpPr>
      <xdr:spPr>
        <a:xfrm>
          <a:off x="16179800" y="10628985"/>
          <a:ext cx="838200" cy="2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101998</xdr:rowOff>
    </xdr:from>
    <xdr:ext cx="762000" cy="259045"/>
    <xdr:sp macro="" textlink="">
      <xdr:nvSpPr>
        <xdr:cNvPr id="319" name="定員管理の状況平均値テキスト"/>
        <xdr:cNvSpPr txBox="1"/>
      </xdr:nvSpPr>
      <xdr:spPr>
        <a:xfrm>
          <a:off x="17106900" y="1038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157023</xdr:rowOff>
    </xdr:from>
    <xdr:to>
      <xdr:col>77</xdr:col>
      <xdr:colOff>44450</xdr:colOff>
      <xdr:row>61</xdr:row>
      <xdr:rowOff>170535</xdr:rowOff>
    </xdr:to>
    <xdr:cxnSp macro="">
      <xdr:nvCxnSpPr>
        <xdr:cNvPr id="321" name="直線コネクタ 320"/>
        <xdr:cNvCxnSpPr/>
      </xdr:nvCxnSpPr>
      <xdr:spPr>
        <a:xfrm>
          <a:off x="15290800" y="10615473"/>
          <a:ext cx="8890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22420</xdr:rowOff>
    </xdr:from>
    <xdr:ext cx="736600" cy="259045"/>
    <xdr:sp macro="" textlink="">
      <xdr:nvSpPr>
        <xdr:cNvPr id="323" name="テキスト ボックス 322"/>
        <xdr:cNvSpPr txBox="1"/>
      </xdr:nvSpPr>
      <xdr:spPr>
        <a:xfrm>
          <a:off x="15798800" y="103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145923</xdr:rowOff>
    </xdr:from>
    <xdr:to>
      <xdr:col>72</xdr:col>
      <xdr:colOff>203200</xdr:colOff>
      <xdr:row>61</xdr:row>
      <xdr:rowOff>157023</xdr:rowOff>
    </xdr:to>
    <xdr:cxnSp macro="">
      <xdr:nvCxnSpPr>
        <xdr:cNvPr id="324" name="直線コネクタ 323"/>
        <xdr:cNvCxnSpPr/>
      </xdr:nvCxnSpPr>
      <xdr:spPr>
        <a:xfrm>
          <a:off x="14401800" y="10604373"/>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16629</xdr:rowOff>
    </xdr:from>
    <xdr:ext cx="762000" cy="259045"/>
    <xdr:sp macro="" textlink="">
      <xdr:nvSpPr>
        <xdr:cNvPr id="326" name="テキスト ボックス 325"/>
        <xdr:cNvSpPr txBox="1"/>
      </xdr:nvSpPr>
      <xdr:spPr>
        <a:xfrm>
          <a:off x="14909800" y="1030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131445</xdr:rowOff>
    </xdr:from>
    <xdr:to>
      <xdr:col>68</xdr:col>
      <xdr:colOff>152400</xdr:colOff>
      <xdr:row>61</xdr:row>
      <xdr:rowOff>145923</xdr:rowOff>
    </xdr:to>
    <xdr:cxnSp macro="">
      <xdr:nvCxnSpPr>
        <xdr:cNvPr id="327" name="直線コネクタ 326"/>
        <xdr:cNvCxnSpPr/>
      </xdr:nvCxnSpPr>
      <xdr:spPr>
        <a:xfrm>
          <a:off x="13512800" y="1058989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75819</xdr:rowOff>
    </xdr:from>
    <xdr:to>
      <xdr:col>68</xdr:col>
      <xdr:colOff>203200</xdr:colOff>
      <xdr:row>62</xdr:row>
      <xdr:rowOff>5969</xdr:rowOff>
    </xdr:to>
    <xdr:sp macro="" textlink="">
      <xdr:nvSpPr>
        <xdr:cNvPr id="328" name="フローチャート: 判断 327"/>
        <xdr:cNvSpPr/>
      </xdr:nvSpPr>
      <xdr:spPr>
        <a:xfrm>
          <a:off x="14351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16146</xdr:rowOff>
    </xdr:from>
    <xdr:ext cx="762000" cy="259045"/>
    <xdr:sp macro="" textlink="">
      <xdr:nvSpPr>
        <xdr:cNvPr id="329" name="テキスト ボックス 328"/>
        <xdr:cNvSpPr txBox="1"/>
      </xdr:nvSpPr>
      <xdr:spPr>
        <a:xfrm>
          <a:off x="14020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16942</xdr:rowOff>
    </xdr:from>
    <xdr:to>
      <xdr:col>64</xdr:col>
      <xdr:colOff>152400</xdr:colOff>
      <xdr:row>61</xdr:row>
      <xdr:rowOff>118542</xdr:rowOff>
    </xdr:to>
    <xdr:sp macro="" textlink="">
      <xdr:nvSpPr>
        <xdr:cNvPr id="330" name="フローチャート: 判断 329"/>
        <xdr:cNvSpPr/>
      </xdr:nvSpPr>
      <xdr:spPr>
        <a:xfrm>
          <a:off x="13462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128719</xdr:rowOff>
    </xdr:from>
    <xdr:ext cx="762000" cy="259045"/>
    <xdr:sp macro="" textlink="">
      <xdr:nvSpPr>
        <xdr:cNvPr id="331" name="テキスト ボックス 330"/>
        <xdr:cNvSpPr txBox="1"/>
      </xdr:nvSpPr>
      <xdr:spPr>
        <a:xfrm>
          <a:off x="13131800" y="102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140970</xdr:rowOff>
    </xdr:from>
    <xdr:to>
      <xdr:col>81</xdr:col>
      <xdr:colOff>95250</xdr:colOff>
      <xdr:row>62</xdr:row>
      <xdr:rowOff>71120</xdr:rowOff>
    </xdr:to>
    <xdr:sp macro="" textlink="">
      <xdr:nvSpPr>
        <xdr:cNvPr id="337" name="楕円 336"/>
        <xdr:cNvSpPr/>
      </xdr:nvSpPr>
      <xdr:spPr>
        <a:xfrm>
          <a:off x="16967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113047</xdr:rowOff>
    </xdr:from>
    <xdr:ext cx="762000" cy="259045"/>
    <xdr:sp macro="" textlink="">
      <xdr:nvSpPr>
        <xdr:cNvPr id="338" name="定員管理の状況該当値テキスト"/>
        <xdr:cNvSpPr txBox="1"/>
      </xdr:nvSpPr>
      <xdr:spPr>
        <a:xfrm>
          <a:off x="17106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119735</xdr:rowOff>
    </xdr:from>
    <xdr:to>
      <xdr:col>77</xdr:col>
      <xdr:colOff>95250</xdr:colOff>
      <xdr:row>62</xdr:row>
      <xdr:rowOff>49885</xdr:rowOff>
    </xdr:to>
    <xdr:sp macro="" textlink="">
      <xdr:nvSpPr>
        <xdr:cNvPr id="339" name="楕円 338"/>
        <xdr:cNvSpPr/>
      </xdr:nvSpPr>
      <xdr:spPr>
        <a:xfrm>
          <a:off x="16129000" y="1057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34662</xdr:rowOff>
    </xdr:from>
    <xdr:ext cx="736600" cy="259045"/>
    <xdr:sp macro="" textlink="">
      <xdr:nvSpPr>
        <xdr:cNvPr id="340" name="テキスト ボックス 339"/>
        <xdr:cNvSpPr txBox="1"/>
      </xdr:nvSpPr>
      <xdr:spPr>
        <a:xfrm>
          <a:off x="15798800" y="10664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106223</xdr:rowOff>
    </xdr:from>
    <xdr:to>
      <xdr:col>73</xdr:col>
      <xdr:colOff>44450</xdr:colOff>
      <xdr:row>62</xdr:row>
      <xdr:rowOff>36373</xdr:rowOff>
    </xdr:to>
    <xdr:sp macro="" textlink="">
      <xdr:nvSpPr>
        <xdr:cNvPr id="341" name="楕円 340"/>
        <xdr:cNvSpPr/>
      </xdr:nvSpPr>
      <xdr:spPr>
        <a:xfrm>
          <a:off x="15240000" y="1056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21150</xdr:rowOff>
    </xdr:from>
    <xdr:ext cx="762000" cy="259045"/>
    <xdr:sp macro="" textlink="">
      <xdr:nvSpPr>
        <xdr:cNvPr id="342" name="テキスト ボックス 341"/>
        <xdr:cNvSpPr txBox="1"/>
      </xdr:nvSpPr>
      <xdr:spPr>
        <a:xfrm>
          <a:off x="14909800" y="1065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95123</xdr:rowOff>
    </xdr:from>
    <xdr:to>
      <xdr:col>68</xdr:col>
      <xdr:colOff>203200</xdr:colOff>
      <xdr:row>62</xdr:row>
      <xdr:rowOff>25273</xdr:rowOff>
    </xdr:to>
    <xdr:sp macro="" textlink="">
      <xdr:nvSpPr>
        <xdr:cNvPr id="343" name="楕円 342"/>
        <xdr:cNvSpPr/>
      </xdr:nvSpPr>
      <xdr:spPr>
        <a:xfrm>
          <a:off x="14351000" y="105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10050</xdr:rowOff>
    </xdr:from>
    <xdr:ext cx="762000" cy="259045"/>
    <xdr:sp macro="" textlink="">
      <xdr:nvSpPr>
        <xdr:cNvPr id="344" name="テキスト ボックス 343"/>
        <xdr:cNvSpPr txBox="1"/>
      </xdr:nvSpPr>
      <xdr:spPr>
        <a:xfrm>
          <a:off x="14020800" y="1063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80645</xdr:rowOff>
    </xdr:from>
    <xdr:to>
      <xdr:col>64</xdr:col>
      <xdr:colOff>152400</xdr:colOff>
      <xdr:row>62</xdr:row>
      <xdr:rowOff>10795</xdr:rowOff>
    </xdr:to>
    <xdr:sp macro="" textlink="">
      <xdr:nvSpPr>
        <xdr:cNvPr id="345" name="楕円 344"/>
        <xdr:cNvSpPr/>
      </xdr:nvSpPr>
      <xdr:spPr>
        <a:xfrm>
          <a:off x="13462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167022</xdr:rowOff>
    </xdr:from>
    <xdr:ext cx="762000" cy="259045"/>
    <xdr:sp macro="" textlink="">
      <xdr:nvSpPr>
        <xdr:cNvPr id="346" name="テキスト ボックス 345"/>
        <xdr:cNvSpPr txBox="1"/>
      </xdr:nvSpPr>
      <xdr:spPr>
        <a:xfrm>
          <a:off x="13131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近年の大規模事業に係る起債償還金により類似団体平均を上回っているが、当初予算額の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内並びに元利償還額以内での発行とする基本方針の堅持に努めてきたため、比率は緩やかに減少傾向にある。公共施設等総合管理計画の個別施設計画を策定したことにより、今後は計画に基づき老朽化に伴う長寿命化や統合・廃止等について中長期的な財政運営の見通しを立てるなど、公債費の推移や財政健全化に係るこれらの指標の推移を見極めながら起債の適正運用、比率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167894</xdr:rowOff>
    </xdr:from>
    <xdr:to>
      <xdr:col>81</xdr:col>
      <xdr:colOff>44450</xdr:colOff>
      <xdr:row>42</xdr:row>
      <xdr:rowOff>25400</xdr:rowOff>
    </xdr:to>
    <xdr:cxnSp macro="">
      <xdr:nvCxnSpPr>
        <xdr:cNvPr id="378" name="直線コネクタ 377"/>
        <xdr:cNvCxnSpPr/>
      </xdr:nvCxnSpPr>
      <xdr:spPr>
        <a:xfrm flipV="1">
          <a:off x="16179800" y="719734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25400</xdr:rowOff>
    </xdr:from>
    <xdr:to>
      <xdr:col>77</xdr:col>
      <xdr:colOff>44450</xdr:colOff>
      <xdr:row>42</xdr:row>
      <xdr:rowOff>54356</xdr:rowOff>
    </xdr:to>
    <xdr:cxnSp macro="">
      <xdr:nvCxnSpPr>
        <xdr:cNvPr id="381" name="直線コネクタ 380"/>
        <xdr:cNvCxnSpPr/>
      </xdr:nvCxnSpPr>
      <xdr:spPr>
        <a:xfrm flipV="1">
          <a:off x="15290800" y="72263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54356</xdr:rowOff>
    </xdr:from>
    <xdr:to>
      <xdr:col>72</xdr:col>
      <xdr:colOff>203200</xdr:colOff>
      <xdr:row>42</xdr:row>
      <xdr:rowOff>92964</xdr:rowOff>
    </xdr:to>
    <xdr:cxnSp macro="">
      <xdr:nvCxnSpPr>
        <xdr:cNvPr id="384" name="直線コネクタ 383"/>
        <xdr:cNvCxnSpPr/>
      </xdr:nvCxnSpPr>
      <xdr:spPr>
        <a:xfrm flipV="1">
          <a:off x="14401800" y="725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92964</xdr:rowOff>
    </xdr:from>
    <xdr:to>
      <xdr:col>68</xdr:col>
      <xdr:colOff>152400</xdr:colOff>
      <xdr:row>42</xdr:row>
      <xdr:rowOff>92964</xdr:rowOff>
    </xdr:to>
    <xdr:cxnSp macro="">
      <xdr:nvCxnSpPr>
        <xdr:cNvPr id="387" name="直線コネクタ 386"/>
        <xdr:cNvCxnSpPr/>
      </xdr:nvCxnSpPr>
      <xdr:spPr>
        <a:xfrm>
          <a:off x="13512800" y="72938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114808</xdr:rowOff>
    </xdr:from>
    <xdr:to>
      <xdr:col>68</xdr:col>
      <xdr:colOff>203200</xdr:colOff>
      <xdr:row>41</xdr:row>
      <xdr:rowOff>44958</xdr:rowOff>
    </xdr:to>
    <xdr:sp macro="" textlink="">
      <xdr:nvSpPr>
        <xdr:cNvPr id="388" name="フローチャート: 判断 387"/>
        <xdr:cNvSpPr/>
      </xdr:nvSpPr>
      <xdr:spPr>
        <a:xfrm>
          <a:off x="14351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55135</xdr:rowOff>
    </xdr:from>
    <xdr:ext cx="762000" cy="259045"/>
    <xdr:sp macro="" textlink="">
      <xdr:nvSpPr>
        <xdr:cNvPr id="389" name="テキスト ボックス 388"/>
        <xdr:cNvSpPr txBox="1"/>
      </xdr:nvSpPr>
      <xdr:spPr>
        <a:xfrm>
          <a:off x="14020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390" name="フローチャート: 判断 389"/>
        <xdr:cNvSpPr/>
      </xdr:nvSpPr>
      <xdr:spPr>
        <a:xfrm>
          <a:off x="13462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391" name="テキスト ボックス 390"/>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117094</xdr:rowOff>
    </xdr:from>
    <xdr:to>
      <xdr:col>81</xdr:col>
      <xdr:colOff>95250</xdr:colOff>
      <xdr:row>42</xdr:row>
      <xdr:rowOff>47244</xdr:rowOff>
    </xdr:to>
    <xdr:sp macro="" textlink="">
      <xdr:nvSpPr>
        <xdr:cNvPr id="397" name="楕円 396"/>
        <xdr:cNvSpPr/>
      </xdr:nvSpPr>
      <xdr:spPr>
        <a:xfrm>
          <a:off x="169672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89171</xdr:rowOff>
    </xdr:from>
    <xdr:ext cx="762000" cy="259045"/>
    <xdr:sp macro="" textlink="">
      <xdr:nvSpPr>
        <xdr:cNvPr id="398" name="公債費負担の状況該当値テキスト"/>
        <xdr:cNvSpPr txBox="1"/>
      </xdr:nvSpPr>
      <xdr:spPr>
        <a:xfrm>
          <a:off x="17106900" y="711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399" name="楕円 398"/>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0" name="テキスト ボックス 399"/>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1" name="楕円 400"/>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2" name="テキスト ボックス 401"/>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42164</xdr:rowOff>
    </xdr:from>
    <xdr:to>
      <xdr:col>68</xdr:col>
      <xdr:colOff>203200</xdr:colOff>
      <xdr:row>42</xdr:row>
      <xdr:rowOff>143764</xdr:rowOff>
    </xdr:to>
    <xdr:sp macro="" textlink="">
      <xdr:nvSpPr>
        <xdr:cNvPr id="403" name="楕円 402"/>
        <xdr:cNvSpPr/>
      </xdr:nvSpPr>
      <xdr:spPr>
        <a:xfrm>
          <a:off x="14351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128541</xdr:rowOff>
    </xdr:from>
    <xdr:ext cx="762000" cy="259045"/>
    <xdr:sp macro="" textlink="">
      <xdr:nvSpPr>
        <xdr:cNvPr id="404" name="テキスト ボックス 403"/>
        <xdr:cNvSpPr txBox="1"/>
      </xdr:nvSpPr>
      <xdr:spPr>
        <a:xfrm>
          <a:off x="14020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42164</xdr:rowOff>
    </xdr:from>
    <xdr:to>
      <xdr:col>64</xdr:col>
      <xdr:colOff>152400</xdr:colOff>
      <xdr:row>42</xdr:row>
      <xdr:rowOff>143764</xdr:rowOff>
    </xdr:to>
    <xdr:sp macro="" textlink="">
      <xdr:nvSpPr>
        <xdr:cNvPr id="405" name="楕円 404"/>
        <xdr:cNvSpPr/>
      </xdr:nvSpPr>
      <xdr:spPr>
        <a:xfrm>
          <a:off x="13462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128541</xdr:rowOff>
    </xdr:from>
    <xdr:ext cx="762000" cy="259045"/>
    <xdr:sp macro="" textlink="">
      <xdr:nvSpPr>
        <xdr:cNvPr id="406" name="テキスト ボックス 405"/>
        <xdr:cNvSpPr txBox="1"/>
      </xdr:nvSpPr>
      <xdr:spPr>
        <a:xfrm>
          <a:off x="13131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高は、令和４年度開校の統合中学校整備事業に係る起債により一時的に増加するが、事業の完了により減少する見込みである。交付税措置率の高い地方債を優先させるなど比率上昇の抑制に努める。また、公営企業債等繰入見込額については、繰出基準の算定変更により将来負担割合が上昇していたものの、主に下水道会計で地方債残高が減少しており、対前年度比で減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59750</xdr:rowOff>
    </xdr:from>
    <xdr:to>
      <xdr:col>81</xdr:col>
      <xdr:colOff>44450</xdr:colOff>
      <xdr:row>15</xdr:row>
      <xdr:rowOff>70092</xdr:rowOff>
    </xdr:to>
    <xdr:cxnSp macro="">
      <xdr:nvCxnSpPr>
        <xdr:cNvPr id="442" name="直線コネクタ 441"/>
        <xdr:cNvCxnSpPr/>
      </xdr:nvCxnSpPr>
      <xdr:spPr>
        <a:xfrm>
          <a:off x="16179800" y="2631500"/>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59750</xdr:rowOff>
    </xdr:from>
    <xdr:to>
      <xdr:col>77</xdr:col>
      <xdr:colOff>44450</xdr:colOff>
      <xdr:row>15</xdr:row>
      <xdr:rowOff>150525</xdr:rowOff>
    </xdr:to>
    <xdr:cxnSp macro="">
      <xdr:nvCxnSpPr>
        <xdr:cNvPr id="445" name="直線コネクタ 444"/>
        <xdr:cNvCxnSpPr/>
      </xdr:nvCxnSpPr>
      <xdr:spPr>
        <a:xfrm flipV="1">
          <a:off x="15290800" y="2631500"/>
          <a:ext cx="889000" cy="90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150525</xdr:rowOff>
    </xdr:from>
    <xdr:to>
      <xdr:col>72</xdr:col>
      <xdr:colOff>203200</xdr:colOff>
      <xdr:row>16</xdr:row>
      <xdr:rowOff>107769</xdr:rowOff>
    </xdr:to>
    <xdr:cxnSp macro="">
      <xdr:nvCxnSpPr>
        <xdr:cNvPr id="448" name="直線コネクタ 447"/>
        <xdr:cNvCxnSpPr/>
      </xdr:nvCxnSpPr>
      <xdr:spPr>
        <a:xfrm flipV="1">
          <a:off x="14401800" y="2722275"/>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112849</xdr:rowOff>
    </xdr:from>
    <xdr:to>
      <xdr:col>73</xdr:col>
      <xdr:colOff>44450</xdr:colOff>
      <xdr:row>14</xdr:row>
      <xdr:rowOff>42999</xdr:rowOff>
    </xdr:to>
    <xdr:sp macro="" textlink="">
      <xdr:nvSpPr>
        <xdr:cNvPr id="449" name="フローチャート: 判断 448"/>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53176</xdr:rowOff>
    </xdr:from>
    <xdr:ext cx="762000" cy="259045"/>
    <xdr:sp macro="" textlink="">
      <xdr:nvSpPr>
        <xdr:cNvPr id="450" name="テキスト ボックス 449"/>
        <xdr:cNvSpPr txBox="1"/>
      </xdr:nvSpPr>
      <xdr:spPr>
        <a:xfrm>
          <a:off x="14909800" y="211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107769</xdr:rowOff>
    </xdr:from>
    <xdr:to>
      <xdr:col>68</xdr:col>
      <xdr:colOff>152400</xdr:colOff>
      <xdr:row>17</xdr:row>
      <xdr:rowOff>19050</xdr:rowOff>
    </xdr:to>
    <xdr:cxnSp macro="">
      <xdr:nvCxnSpPr>
        <xdr:cNvPr id="451" name="直線コネクタ 450"/>
        <xdr:cNvCxnSpPr/>
      </xdr:nvCxnSpPr>
      <xdr:spPr>
        <a:xfrm flipV="1">
          <a:off x="13512800" y="285096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19534</xdr:rowOff>
    </xdr:from>
    <xdr:to>
      <xdr:col>68</xdr:col>
      <xdr:colOff>203200</xdr:colOff>
      <xdr:row>14</xdr:row>
      <xdr:rowOff>121134</xdr:rowOff>
    </xdr:to>
    <xdr:sp macro="" textlink="">
      <xdr:nvSpPr>
        <xdr:cNvPr id="452" name="フローチャート: 判断 451"/>
        <xdr:cNvSpPr/>
      </xdr:nvSpPr>
      <xdr:spPr>
        <a:xfrm>
          <a:off x="14351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131311</xdr:rowOff>
    </xdr:from>
    <xdr:ext cx="762000" cy="259045"/>
    <xdr:sp macro="" textlink="">
      <xdr:nvSpPr>
        <xdr:cNvPr id="453" name="テキスト ボックス 452"/>
        <xdr:cNvSpPr txBox="1"/>
      </xdr:nvSpPr>
      <xdr:spPr>
        <a:xfrm>
          <a:off x="14020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108010</xdr:rowOff>
    </xdr:from>
    <xdr:to>
      <xdr:col>64</xdr:col>
      <xdr:colOff>152400</xdr:colOff>
      <xdr:row>15</xdr:row>
      <xdr:rowOff>38160</xdr:rowOff>
    </xdr:to>
    <xdr:sp macro="" textlink="">
      <xdr:nvSpPr>
        <xdr:cNvPr id="454" name="フローチャート: 判断 453"/>
        <xdr:cNvSpPr/>
      </xdr:nvSpPr>
      <xdr:spPr>
        <a:xfrm>
          <a:off x="13462000" y="25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48337</xdr:rowOff>
    </xdr:from>
    <xdr:ext cx="762000" cy="259045"/>
    <xdr:sp macro="" textlink="">
      <xdr:nvSpPr>
        <xdr:cNvPr id="455" name="テキスト ボックス 454"/>
        <xdr:cNvSpPr txBox="1"/>
      </xdr:nvSpPr>
      <xdr:spPr>
        <a:xfrm>
          <a:off x="13131800" y="227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19292</xdr:rowOff>
    </xdr:from>
    <xdr:to>
      <xdr:col>81</xdr:col>
      <xdr:colOff>95250</xdr:colOff>
      <xdr:row>15</xdr:row>
      <xdr:rowOff>120892</xdr:rowOff>
    </xdr:to>
    <xdr:sp macro="" textlink="">
      <xdr:nvSpPr>
        <xdr:cNvPr id="461" name="楕円 460"/>
        <xdr:cNvSpPr/>
      </xdr:nvSpPr>
      <xdr:spPr>
        <a:xfrm>
          <a:off x="16967200" y="259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162819</xdr:rowOff>
    </xdr:from>
    <xdr:ext cx="762000" cy="259045"/>
    <xdr:sp macro="" textlink="">
      <xdr:nvSpPr>
        <xdr:cNvPr id="462" name="将来負担の状況該当値テキスト"/>
        <xdr:cNvSpPr txBox="1"/>
      </xdr:nvSpPr>
      <xdr:spPr>
        <a:xfrm>
          <a:off x="17106900" y="256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8950</xdr:rowOff>
    </xdr:from>
    <xdr:to>
      <xdr:col>77</xdr:col>
      <xdr:colOff>95250</xdr:colOff>
      <xdr:row>15</xdr:row>
      <xdr:rowOff>110550</xdr:rowOff>
    </xdr:to>
    <xdr:sp macro="" textlink="">
      <xdr:nvSpPr>
        <xdr:cNvPr id="463" name="楕円 462"/>
        <xdr:cNvSpPr/>
      </xdr:nvSpPr>
      <xdr:spPr>
        <a:xfrm>
          <a:off x="16129000" y="258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95327</xdr:rowOff>
    </xdr:from>
    <xdr:ext cx="736600" cy="259045"/>
    <xdr:sp macro="" textlink="">
      <xdr:nvSpPr>
        <xdr:cNvPr id="464" name="テキスト ボックス 463"/>
        <xdr:cNvSpPr txBox="1"/>
      </xdr:nvSpPr>
      <xdr:spPr>
        <a:xfrm>
          <a:off x="15798800" y="266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99725</xdr:rowOff>
    </xdr:from>
    <xdr:to>
      <xdr:col>73</xdr:col>
      <xdr:colOff>44450</xdr:colOff>
      <xdr:row>16</xdr:row>
      <xdr:rowOff>29875</xdr:rowOff>
    </xdr:to>
    <xdr:sp macro="" textlink="">
      <xdr:nvSpPr>
        <xdr:cNvPr id="465" name="楕円 464"/>
        <xdr:cNvSpPr/>
      </xdr:nvSpPr>
      <xdr:spPr>
        <a:xfrm>
          <a:off x="15240000" y="267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14652</xdr:rowOff>
    </xdr:from>
    <xdr:ext cx="762000" cy="259045"/>
    <xdr:sp macro="" textlink="">
      <xdr:nvSpPr>
        <xdr:cNvPr id="466" name="テキスト ボックス 465"/>
        <xdr:cNvSpPr txBox="1"/>
      </xdr:nvSpPr>
      <xdr:spPr>
        <a:xfrm>
          <a:off x="14909800" y="275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56969</xdr:rowOff>
    </xdr:from>
    <xdr:to>
      <xdr:col>68</xdr:col>
      <xdr:colOff>203200</xdr:colOff>
      <xdr:row>16</xdr:row>
      <xdr:rowOff>158569</xdr:rowOff>
    </xdr:to>
    <xdr:sp macro="" textlink="">
      <xdr:nvSpPr>
        <xdr:cNvPr id="467" name="楕円 466"/>
        <xdr:cNvSpPr/>
      </xdr:nvSpPr>
      <xdr:spPr>
        <a:xfrm>
          <a:off x="14351000" y="280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143346</xdr:rowOff>
    </xdr:from>
    <xdr:ext cx="762000" cy="259045"/>
    <xdr:sp macro="" textlink="">
      <xdr:nvSpPr>
        <xdr:cNvPr id="468" name="テキスト ボックス 467"/>
        <xdr:cNvSpPr txBox="1"/>
      </xdr:nvSpPr>
      <xdr:spPr>
        <a:xfrm>
          <a:off x="14020800" y="288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139700</xdr:rowOff>
    </xdr:from>
    <xdr:to>
      <xdr:col>64</xdr:col>
      <xdr:colOff>152400</xdr:colOff>
      <xdr:row>17</xdr:row>
      <xdr:rowOff>69850</xdr:rowOff>
    </xdr:to>
    <xdr:sp macro="" textlink="">
      <xdr:nvSpPr>
        <xdr:cNvPr id="469" name="楕円 468"/>
        <xdr:cNvSpPr/>
      </xdr:nvSpPr>
      <xdr:spPr>
        <a:xfrm>
          <a:off x="13462000" y="288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54627</xdr:rowOff>
    </xdr:from>
    <xdr:ext cx="762000" cy="259045"/>
    <xdr:sp macro="" textlink="">
      <xdr:nvSpPr>
        <xdr:cNvPr id="470" name="テキスト ボックス 469"/>
        <xdr:cNvSpPr txBox="1"/>
      </xdr:nvSpPr>
      <xdr:spPr>
        <a:xfrm>
          <a:off x="13131800" y="29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12,836
12,732
394.85
9,827,529
9,407,474
398,114
5,656,732
8,583,639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令和５年度は類似団体平均を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た。職員については、職員定数条例に基づき、範囲内での人員管理を行っている。こども園や図書館等の施設運営を直営でおこなっているため職員数が類似団体平均と比較して多いことが主な要因である。施設統合のタイミング等で見直しを実施し、より適正な人員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34</xdr:row>
      <xdr:rowOff>131572</xdr:rowOff>
    </xdr:to>
    <xdr:cxnSp macro="">
      <xdr:nvCxnSpPr>
        <xdr:cNvPr id="64" name="直線コネクタ 63"/>
        <xdr:cNvCxnSpPr/>
      </xdr:nvCxnSpPr>
      <xdr:spPr>
        <a:xfrm>
          <a:off x="3987800" y="593344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72136</xdr:rowOff>
    </xdr:from>
    <xdr:to>
      <xdr:col>19</xdr:col>
      <xdr:colOff>187325</xdr:colOff>
      <xdr:row>34</xdr:row>
      <xdr:rowOff>104140</xdr:rowOff>
    </xdr:to>
    <xdr:cxnSp macro="">
      <xdr:nvCxnSpPr>
        <xdr:cNvPr id="67" name="直線コネクタ 66"/>
        <xdr:cNvCxnSpPr/>
      </xdr:nvCxnSpPr>
      <xdr:spPr>
        <a:xfrm>
          <a:off x="3098800" y="590143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72136</xdr:rowOff>
    </xdr:from>
    <xdr:to>
      <xdr:col>15</xdr:col>
      <xdr:colOff>98425</xdr:colOff>
      <xdr:row>34</xdr:row>
      <xdr:rowOff>159004</xdr:rowOff>
    </xdr:to>
    <xdr:cxnSp macro="">
      <xdr:nvCxnSpPr>
        <xdr:cNvPr id="70" name="直線コネクタ 69"/>
        <xdr:cNvCxnSpPr/>
      </xdr:nvCxnSpPr>
      <xdr:spPr>
        <a:xfrm flipV="1">
          <a:off x="2209800" y="59014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149860</xdr:rowOff>
    </xdr:from>
    <xdr:to>
      <xdr:col>11</xdr:col>
      <xdr:colOff>9525</xdr:colOff>
      <xdr:row>34</xdr:row>
      <xdr:rowOff>159004</xdr:rowOff>
    </xdr:to>
    <xdr:cxnSp macro="">
      <xdr:nvCxnSpPr>
        <xdr:cNvPr id="73" name="直線コネクタ 72"/>
        <xdr:cNvCxnSpPr/>
      </xdr:nvCxnSpPr>
      <xdr:spPr>
        <a:xfrm>
          <a:off x="1320800" y="5979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117348</xdr:rowOff>
    </xdr:from>
    <xdr:to>
      <xdr:col>11</xdr:col>
      <xdr:colOff>60325</xdr:colOff>
      <xdr:row>35</xdr:row>
      <xdr:rowOff>47498</xdr:rowOff>
    </xdr:to>
    <xdr:sp macro="" textlink="">
      <xdr:nvSpPr>
        <xdr:cNvPr id="74" name="フローチャート: 判断 73"/>
        <xdr:cNvSpPr/>
      </xdr:nvSpPr>
      <xdr:spPr>
        <a:xfrm>
          <a:off x="2159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32275</xdr:rowOff>
    </xdr:from>
    <xdr:ext cx="762000" cy="259045"/>
    <xdr:sp macro="" textlink="">
      <xdr:nvSpPr>
        <xdr:cNvPr id="75" name="テキスト ボックス 74"/>
        <xdr:cNvSpPr txBox="1"/>
      </xdr:nvSpPr>
      <xdr:spPr>
        <a:xfrm>
          <a:off x="1828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25908</xdr:rowOff>
    </xdr:from>
    <xdr:to>
      <xdr:col>6</xdr:col>
      <xdr:colOff>171450</xdr:colOff>
      <xdr:row>34</xdr:row>
      <xdr:rowOff>127508</xdr:rowOff>
    </xdr:to>
    <xdr:sp macro="" textlink="">
      <xdr:nvSpPr>
        <xdr:cNvPr id="76" name="フローチャート: 判断 75"/>
        <xdr:cNvSpPr/>
      </xdr:nvSpPr>
      <xdr:spPr>
        <a:xfrm>
          <a:off x="1270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137685</xdr:rowOff>
    </xdr:from>
    <xdr:ext cx="762000" cy="259045"/>
    <xdr:sp macro="" textlink="">
      <xdr:nvSpPr>
        <xdr:cNvPr id="77" name="テキスト ボックス 76"/>
        <xdr:cNvSpPr txBox="1"/>
      </xdr:nvSpPr>
      <xdr:spPr>
        <a:xfrm>
          <a:off x="939800" y="562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80772</xdr:rowOff>
    </xdr:from>
    <xdr:to>
      <xdr:col>24</xdr:col>
      <xdr:colOff>76200</xdr:colOff>
      <xdr:row>35</xdr:row>
      <xdr:rowOff>10922</xdr:rowOff>
    </xdr:to>
    <xdr:sp macro="" textlink="">
      <xdr:nvSpPr>
        <xdr:cNvPr id="83" name="楕円 82"/>
        <xdr:cNvSpPr/>
      </xdr:nvSpPr>
      <xdr:spPr>
        <a:xfrm>
          <a:off x="47752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52849</xdr:rowOff>
    </xdr:from>
    <xdr:ext cx="762000" cy="259045"/>
    <xdr:sp macro="" textlink="">
      <xdr:nvSpPr>
        <xdr:cNvPr id="84" name="人件費該当値テキスト"/>
        <xdr:cNvSpPr txBox="1"/>
      </xdr:nvSpPr>
      <xdr:spPr>
        <a:xfrm>
          <a:off x="4914900" y="588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5" name="楕円 84"/>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139717</xdr:rowOff>
    </xdr:from>
    <xdr:ext cx="736600" cy="259045"/>
    <xdr:sp macro="" textlink="">
      <xdr:nvSpPr>
        <xdr:cNvPr id="86" name="テキスト ボックス 85"/>
        <xdr:cNvSpPr txBox="1"/>
      </xdr:nvSpPr>
      <xdr:spPr>
        <a:xfrm>
          <a:off x="3606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21336</xdr:rowOff>
    </xdr:from>
    <xdr:to>
      <xdr:col>15</xdr:col>
      <xdr:colOff>149225</xdr:colOff>
      <xdr:row>34</xdr:row>
      <xdr:rowOff>122936</xdr:rowOff>
    </xdr:to>
    <xdr:sp macro="" textlink="">
      <xdr:nvSpPr>
        <xdr:cNvPr id="87" name="楕円 86"/>
        <xdr:cNvSpPr/>
      </xdr:nvSpPr>
      <xdr:spPr>
        <a:xfrm>
          <a:off x="3048000" y="585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133113</xdr:rowOff>
    </xdr:from>
    <xdr:ext cx="762000" cy="259045"/>
    <xdr:sp macro="" textlink="">
      <xdr:nvSpPr>
        <xdr:cNvPr id="88" name="テキスト ボックス 87"/>
        <xdr:cNvSpPr txBox="1"/>
      </xdr:nvSpPr>
      <xdr:spPr>
        <a:xfrm>
          <a:off x="2717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108204</xdr:rowOff>
    </xdr:from>
    <xdr:to>
      <xdr:col>11</xdr:col>
      <xdr:colOff>60325</xdr:colOff>
      <xdr:row>35</xdr:row>
      <xdr:rowOff>38354</xdr:rowOff>
    </xdr:to>
    <xdr:sp macro="" textlink="">
      <xdr:nvSpPr>
        <xdr:cNvPr id="89" name="楕円 88"/>
        <xdr:cNvSpPr/>
      </xdr:nvSpPr>
      <xdr:spPr>
        <a:xfrm>
          <a:off x="2159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48531</xdr:rowOff>
    </xdr:from>
    <xdr:ext cx="762000" cy="259045"/>
    <xdr:sp macro="" textlink="">
      <xdr:nvSpPr>
        <xdr:cNvPr id="90" name="テキスト ボックス 89"/>
        <xdr:cNvSpPr txBox="1"/>
      </xdr:nvSpPr>
      <xdr:spPr>
        <a:xfrm>
          <a:off x="1828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99060</xdr:rowOff>
    </xdr:from>
    <xdr:to>
      <xdr:col>6</xdr:col>
      <xdr:colOff>171450</xdr:colOff>
      <xdr:row>35</xdr:row>
      <xdr:rowOff>29210</xdr:rowOff>
    </xdr:to>
    <xdr:sp macro="" textlink="">
      <xdr:nvSpPr>
        <xdr:cNvPr id="91" name="楕円 90"/>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13987</xdr:rowOff>
    </xdr:from>
    <xdr:ext cx="762000" cy="259045"/>
    <xdr:sp macro="" textlink="">
      <xdr:nvSpPr>
        <xdr:cNvPr id="92" name="テキスト ボックス 91"/>
        <xdr:cNvSpPr txBox="1"/>
      </xdr:nvSpPr>
      <xdr:spPr>
        <a:xfrm>
          <a:off x="939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から類似団体平均を上回る状態が続いている。必要性や緊急性の高いものから優先順位を付け、さらに予算ベースでの削減も実施している。また、保有する施設が多くあるため、直営のみならず指定管理者制度を導入している施設においても、事務事業の成果を基に適宜見直しを行うなどして更なる抑制に努めているが、今般の物価高騰の影響等から大幅な削減は非常に難しいと考え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130810</xdr:rowOff>
    </xdr:from>
    <xdr:to>
      <xdr:col>82</xdr:col>
      <xdr:colOff>107950</xdr:colOff>
      <xdr:row>17</xdr:row>
      <xdr:rowOff>146050</xdr:rowOff>
    </xdr:to>
    <xdr:cxnSp macro="">
      <xdr:nvCxnSpPr>
        <xdr:cNvPr id="125" name="直線コネクタ 124"/>
        <xdr:cNvCxnSpPr/>
      </xdr:nvCxnSpPr>
      <xdr:spPr>
        <a:xfrm>
          <a:off x="15671800" y="30454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16510</xdr:rowOff>
    </xdr:from>
    <xdr:to>
      <xdr:col>78</xdr:col>
      <xdr:colOff>69850</xdr:colOff>
      <xdr:row>17</xdr:row>
      <xdr:rowOff>130810</xdr:rowOff>
    </xdr:to>
    <xdr:cxnSp macro="">
      <xdr:nvCxnSpPr>
        <xdr:cNvPr id="128" name="直線コネクタ 127"/>
        <xdr:cNvCxnSpPr/>
      </xdr:nvCxnSpPr>
      <xdr:spPr>
        <a:xfrm>
          <a:off x="14782800" y="2931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77487</xdr:rowOff>
    </xdr:from>
    <xdr:ext cx="736600" cy="259045"/>
    <xdr:sp macro="" textlink="">
      <xdr:nvSpPr>
        <xdr:cNvPr id="130" name="テキスト ボックス 129"/>
        <xdr:cNvSpPr txBox="1"/>
      </xdr:nvSpPr>
      <xdr:spPr>
        <a:xfrm>
          <a:off x="15290800" y="264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16510</xdr:rowOff>
    </xdr:from>
    <xdr:to>
      <xdr:col>73</xdr:col>
      <xdr:colOff>180975</xdr:colOff>
      <xdr:row>17</xdr:row>
      <xdr:rowOff>39370</xdr:rowOff>
    </xdr:to>
    <xdr:cxnSp macro="">
      <xdr:nvCxnSpPr>
        <xdr:cNvPr id="131" name="直線コネクタ 130"/>
        <xdr:cNvCxnSpPr/>
      </xdr:nvCxnSpPr>
      <xdr:spPr>
        <a:xfrm flipV="1">
          <a:off x="13893800" y="293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3" name="テキスト ボックス 132"/>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16510</xdr:rowOff>
    </xdr:from>
    <xdr:to>
      <xdr:col>69</xdr:col>
      <xdr:colOff>92075</xdr:colOff>
      <xdr:row>17</xdr:row>
      <xdr:rowOff>39370</xdr:rowOff>
    </xdr:to>
    <xdr:cxnSp macro="">
      <xdr:nvCxnSpPr>
        <xdr:cNvPr id="134" name="直線コネクタ 133"/>
        <xdr:cNvCxnSpPr/>
      </xdr:nvCxnSpPr>
      <xdr:spPr>
        <a:xfrm>
          <a:off x="13004800" y="293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36" name="テキスト ボックス 135"/>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34290</xdr:rowOff>
    </xdr:from>
    <xdr:to>
      <xdr:col>65</xdr:col>
      <xdr:colOff>53975</xdr:colOff>
      <xdr:row>17</xdr:row>
      <xdr:rowOff>135890</xdr:rowOff>
    </xdr:to>
    <xdr:sp macro="" textlink="">
      <xdr:nvSpPr>
        <xdr:cNvPr id="137" name="フローチャート: 判断 136"/>
        <xdr:cNvSpPr/>
      </xdr:nvSpPr>
      <xdr:spPr>
        <a:xfrm>
          <a:off x="12954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120667</xdr:rowOff>
    </xdr:from>
    <xdr:ext cx="762000" cy="259045"/>
    <xdr:sp macro="" textlink="">
      <xdr:nvSpPr>
        <xdr:cNvPr id="138" name="テキスト ボックス 137"/>
        <xdr:cNvSpPr txBox="1"/>
      </xdr:nvSpPr>
      <xdr:spPr>
        <a:xfrm>
          <a:off x="12623800" y="303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4" name="楕円 143"/>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5" name="物件費該当値テキスト"/>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6" name="楕円 145"/>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7" name="テキスト ボックス 146"/>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48" name="楕円 147"/>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49" name="テキスト ボックス 148"/>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160020</xdr:rowOff>
    </xdr:from>
    <xdr:to>
      <xdr:col>69</xdr:col>
      <xdr:colOff>142875</xdr:colOff>
      <xdr:row>17</xdr:row>
      <xdr:rowOff>90170</xdr:rowOff>
    </xdr:to>
    <xdr:sp macro="" textlink="">
      <xdr:nvSpPr>
        <xdr:cNvPr id="150" name="楕円 149"/>
        <xdr:cNvSpPr/>
      </xdr:nvSpPr>
      <xdr:spPr>
        <a:xfrm>
          <a:off x="138430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51" name="テキスト ボックス 150"/>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137160</xdr:rowOff>
    </xdr:from>
    <xdr:to>
      <xdr:col>65</xdr:col>
      <xdr:colOff>53975</xdr:colOff>
      <xdr:row>17</xdr:row>
      <xdr:rowOff>67310</xdr:rowOff>
    </xdr:to>
    <xdr:sp macro="" textlink="">
      <xdr:nvSpPr>
        <xdr:cNvPr id="152" name="楕円 151"/>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77487</xdr:rowOff>
    </xdr:from>
    <xdr:ext cx="762000" cy="259045"/>
    <xdr:sp macro="" textlink="">
      <xdr:nvSpPr>
        <xdr:cNvPr id="153" name="テキスト ボックス 152"/>
        <xdr:cNvSpPr txBox="1"/>
      </xdr:nvSpPr>
      <xdr:spPr>
        <a:xfrm>
          <a:off x="12623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５年度についても類似団体平均を大幅に下回っている。令和２・３年度にかけて新型コロナウイルス感染症の影響により受診やサービス利用を控えるケースが多かったこと等から減少に転じたが、徐々に回復傾向にあるため、令和５年度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ポイント増加したと考える。住民サービスの低下を招かぬよう注視していく。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54</xdr:row>
      <xdr:rowOff>127000</xdr:rowOff>
    </xdr:to>
    <xdr:cxnSp macro="">
      <xdr:nvCxnSpPr>
        <xdr:cNvPr id="187" name="直線コネクタ 186"/>
        <xdr:cNvCxnSpPr/>
      </xdr:nvCxnSpPr>
      <xdr:spPr>
        <a:xfrm>
          <a:off x="3987800" y="93199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61685</xdr:rowOff>
    </xdr:to>
    <xdr:cxnSp macro="">
      <xdr:nvCxnSpPr>
        <xdr:cNvPr id="190" name="直線コネクタ 189"/>
        <xdr:cNvCxnSpPr/>
      </xdr:nvCxnSpPr>
      <xdr:spPr>
        <a:xfrm>
          <a:off x="3098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94343</xdr:rowOff>
    </xdr:to>
    <xdr:cxnSp macro="">
      <xdr:nvCxnSpPr>
        <xdr:cNvPr id="193" name="直線コネクタ 192"/>
        <xdr:cNvCxnSpPr/>
      </xdr:nvCxnSpPr>
      <xdr:spPr>
        <a:xfrm flipV="1">
          <a:off x="2209800" y="9309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105228</xdr:rowOff>
    </xdr:to>
    <xdr:cxnSp macro="">
      <xdr:nvCxnSpPr>
        <xdr:cNvPr id="196" name="直線コネクタ 195"/>
        <xdr:cNvCxnSpPr/>
      </xdr:nvCxnSpPr>
      <xdr:spPr>
        <a:xfrm flipV="1">
          <a:off x="1320800" y="9352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197" name="フローチャート: 判断 196"/>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198" name="テキスト ボックス 197"/>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199" name="フローチャート: 判断 198"/>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0" name="テキスト ボックス 199"/>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6" name="楕円 205"/>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7"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8" name="楕円 207"/>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09" name="テキスト ボックス 208"/>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0" name="楕円 209"/>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1" name="テキスト ボックス 210"/>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2" name="楕円 211"/>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3" name="テキスト ボックス 212"/>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54428</xdr:rowOff>
    </xdr:from>
    <xdr:to>
      <xdr:col>6</xdr:col>
      <xdr:colOff>171450</xdr:colOff>
      <xdr:row>54</xdr:row>
      <xdr:rowOff>156028</xdr:rowOff>
    </xdr:to>
    <xdr:sp macro="" textlink="">
      <xdr:nvSpPr>
        <xdr:cNvPr id="214" name="楕円 213"/>
        <xdr:cNvSpPr/>
      </xdr:nvSpPr>
      <xdr:spPr>
        <a:xfrm>
          <a:off x="1270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166205</xdr:rowOff>
    </xdr:from>
    <xdr:ext cx="762000" cy="259045"/>
    <xdr:sp macro="" textlink="">
      <xdr:nvSpPr>
        <xdr:cNvPr id="215" name="テキスト ボックス 214"/>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までは類似団体平均とほぼ同水準で推移してきたが、令和３年度以降類似団体平均を大きく下回っている。その主な要因は、下水道事業が公営企業会計へ移行したことで繰出金が減少したためである。老齢人口の増加により国民健康保険事業及び介護保険事業への繰出金は増加が見込まれるため、保険料の適正化を図るなど、一般会計の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85090</xdr:rowOff>
    </xdr:to>
    <xdr:cxnSp macro="">
      <xdr:nvCxnSpPr>
        <xdr:cNvPr id="247" name="直線コネクタ 246"/>
        <xdr:cNvCxnSpPr/>
      </xdr:nvCxnSpPr>
      <xdr:spPr>
        <a:xfrm>
          <a:off x="15671800" y="97815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2557</xdr:rowOff>
    </xdr:from>
    <xdr:ext cx="762000" cy="259045"/>
    <xdr:sp macro="" textlink="">
      <xdr:nvSpPr>
        <xdr:cNvPr id="248" name="その他平均値テキスト"/>
        <xdr:cNvSpPr txBox="1"/>
      </xdr:nvSpPr>
      <xdr:spPr>
        <a:xfrm>
          <a:off x="16598900" y="994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8890</xdr:rowOff>
    </xdr:from>
    <xdr:to>
      <xdr:col>78</xdr:col>
      <xdr:colOff>69850</xdr:colOff>
      <xdr:row>57</xdr:row>
      <xdr:rowOff>8890</xdr:rowOff>
    </xdr:to>
    <xdr:cxnSp macro="">
      <xdr:nvCxnSpPr>
        <xdr:cNvPr id="250" name="直線コネクタ 249"/>
        <xdr:cNvCxnSpPr/>
      </xdr:nvCxnSpPr>
      <xdr:spPr>
        <a:xfrm>
          <a:off x="14782800" y="97815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116857</xdr:rowOff>
    </xdr:from>
    <xdr:ext cx="736600" cy="259045"/>
    <xdr:sp macro="" textlink="">
      <xdr:nvSpPr>
        <xdr:cNvPr id="252" name="テキスト ボックス 251"/>
        <xdr:cNvSpPr txBox="1"/>
      </xdr:nvSpPr>
      <xdr:spPr>
        <a:xfrm>
          <a:off x="15290800" y="1006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59</xdr:row>
      <xdr:rowOff>8890</xdr:rowOff>
    </xdr:to>
    <xdr:cxnSp macro="">
      <xdr:nvCxnSpPr>
        <xdr:cNvPr id="253" name="直線コネクタ 252"/>
        <xdr:cNvCxnSpPr/>
      </xdr:nvCxnSpPr>
      <xdr:spPr>
        <a:xfrm flipV="1">
          <a:off x="13893800" y="97815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8890</xdr:rowOff>
    </xdr:from>
    <xdr:to>
      <xdr:col>69</xdr:col>
      <xdr:colOff>92075</xdr:colOff>
      <xdr:row>59</xdr:row>
      <xdr:rowOff>123190</xdr:rowOff>
    </xdr:to>
    <xdr:cxnSp macro="">
      <xdr:nvCxnSpPr>
        <xdr:cNvPr id="256" name="直線コネクタ 255"/>
        <xdr:cNvCxnSpPr/>
      </xdr:nvCxnSpPr>
      <xdr:spPr>
        <a:xfrm flipV="1">
          <a:off x="13004800" y="101244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106680</xdr:rowOff>
    </xdr:from>
    <xdr:to>
      <xdr:col>69</xdr:col>
      <xdr:colOff>142875</xdr:colOff>
      <xdr:row>59</xdr:row>
      <xdr:rowOff>36830</xdr:rowOff>
    </xdr:to>
    <xdr:sp macro="" textlink="">
      <xdr:nvSpPr>
        <xdr:cNvPr id="257" name="フローチャート: 判断 256"/>
        <xdr:cNvSpPr/>
      </xdr:nvSpPr>
      <xdr:spPr>
        <a:xfrm>
          <a:off x="13843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47007</xdr:rowOff>
    </xdr:from>
    <xdr:ext cx="762000" cy="259045"/>
    <xdr:sp macro="" textlink="">
      <xdr:nvSpPr>
        <xdr:cNvPr id="258" name="テキスト ボックス 257"/>
        <xdr:cNvSpPr txBox="1"/>
      </xdr:nvSpPr>
      <xdr:spPr>
        <a:xfrm>
          <a:off x="13512800" y="981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59" name="フローチャート: 判断 258"/>
        <xdr:cNvSpPr/>
      </xdr:nvSpPr>
      <xdr:spPr>
        <a:xfrm>
          <a:off x="12954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12717</xdr:rowOff>
    </xdr:from>
    <xdr:ext cx="762000" cy="259045"/>
    <xdr:sp macro="" textlink="">
      <xdr:nvSpPr>
        <xdr:cNvPr id="260" name="テキスト ボックス 259"/>
        <xdr:cNvSpPr txBox="1"/>
      </xdr:nvSpPr>
      <xdr:spPr>
        <a:xfrm>
          <a:off x="12623800" y="995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6" name="楕円 265"/>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50817</xdr:rowOff>
    </xdr:from>
    <xdr:ext cx="762000" cy="259045"/>
    <xdr:sp macro="" textlink="">
      <xdr:nvSpPr>
        <xdr:cNvPr id="267" name="その他該当値テキスト"/>
        <xdr:cNvSpPr txBox="1"/>
      </xdr:nvSpPr>
      <xdr:spPr>
        <a:xfrm>
          <a:off x="165989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68" name="楕円 267"/>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69" name="テキスト ボックス 268"/>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129540</xdr:rowOff>
    </xdr:from>
    <xdr:to>
      <xdr:col>74</xdr:col>
      <xdr:colOff>31750</xdr:colOff>
      <xdr:row>57</xdr:row>
      <xdr:rowOff>59690</xdr:rowOff>
    </xdr:to>
    <xdr:sp macro="" textlink="">
      <xdr:nvSpPr>
        <xdr:cNvPr id="270" name="楕円 269"/>
        <xdr:cNvSpPr/>
      </xdr:nvSpPr>
      <xdr:spPr>
        <a:xfrm>
          <a:off x="14732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69867</xdr:rowOff>
    </xdr:from>
    <xdr:ext cx="762000" cy="259045"/>
    <xdr:sp macro="" textlink="">
      <xdr:nvSpPr>
        <xdr:cNvPr id="271" name="テキスト ボックス 270"/>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129540</xdr:rowOff>
    </xdr:from>
    <xdr:to>
      <xdr:col>69</xdr:col>
      <xdr:colOff>142875</xdr:colOff>
      <xdr:row>59</xdr:row>
      <xdr:rowOff>59690</xdr:rowOff>
    </xdr:to>
    <xdr:sp macro="" textlink="">
      <xdr:nvSpPr>
        <xdr:cNvPr id="272" name="楕円 271"/>
        <xdr:cNvSpPr/>
      </xdr:nvSpPr>
      <xdr:spPr>
        <a:xfrm>
          <a:off x="13843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73" name="テキスト ボックス 272"/>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72390</xdr:rowOff>
    </xdr:from>
    <xdr:to>
      <xdr:col>65</xdr:col>
      <xdr:colOff>53975</xdr:colOff>
      <xdr:row>60</xdr:row>
      <xdr:rowOff>2540</xdr:rowOff>
    </xdr:to>
    <xdr:sp macro="" textlink="">
      <xdr:nvSpPr>
        <xdr:cNvPr id="274" name="楕円 273"/>
        <xdr:cNvSpPr/>
      </xdr:nvSpPr>
      <xdr:spPr>
        <a:xfrm>
          <a:off x="12954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158767</xdr:rowOff>
    </xdr:from>
    <xdr:ext cx="762000" cy="259045"/>
    <xdr:sp macro="" textlink="">
      <xdr:nvSpPr>
        <xdr:cNvPr id="275" name="テキスト ボックス 274"/>
        <xdr:cNvSpPr txBox="1"/>
      </xdr:nvSpPr>
      <xdr:spPr>
        <a:xfrm>
          <a:off x="12623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２年度までは類似団体平均とほぼ同水準で推移してきたが、令和３年度以降類似団体平均を大きく上回っている。主な要因は、令和３年度より下水道事業が公営企業会計へ移行したことが挙げられる。経営戦略の見直し等により健全化を図っていることろである。また、農業及び商工業者への補助金等が多いことから、補助金適正化委員会においてその必要性、成果及び終期の設定等を精査し適正な執行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94996</xdr:rowOff>
    </xdr:to>
    <xdr:cxnSp macro="">
      <xdr:nvCxnSpPr>
        <xdr:cNvPr id="305" name="直線コネクタ 304"/>
        <xdr:cNvCxnSpPr/>
      </xdr:nvCxnSpPr>
      <xdr:spPr>
        <a:xfrm>
          <a:off x="15671800" y="65918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26416</xdr:rowOff>
    </xdr:from>
    <xdr:to>
      <xdr:col>78</xdr:col>
      <xdr:colOff>69850</xdr:colOff>
      <xdr:row>38</xdr:row>
      <xdr:rowOff>76708</xdr:rowOff>
    </xdr:to>
    <xdr:cxnSp macro="">
      <xdr:nvCxnSpPr>
        <xdr:cNvPr id="308" name="直線コネクタ 307"/>
        <xdr:cNvCxnSpPr/>
      </xdr:nvCxnSpPr>
      <xdr:spPr>
        <a:xfrm>
          <a:off x="14782800" y="65415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38</xdr:row>
      <xdr:rowOff>26416</xdr:rowOff>
    </xdr:to>
    <xdr:cxnSp macro="">
      <xdr:nvCxnSpPr>
        <xdr:cNvPr id="311" name="直線コネクタ 310"/>
        <xdr:cNvCxnSpPr/>
      </xdr:nvCxnSpPr>
      <xdr:spPr>
        <a:xfrm>
          <a:off x="13893800" y="639978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46990</xdr:rowOff>
    </xdr:from>
    <xdr:to>
      <xdr:col>69</xdr:col>
      <xdr:colOff>92075</xdr:colOff>
      <xdr:row>37</xdr:row>
      <xdr:rowOff>56134</xdr:rowOff>
    </xdr:to>
    <xdr:cxnSp macro="">
      <xdr:nvCxnSpPr>
        <xdr:cNvPr id="314" name="直線コネクタ 313"/>
        <xdr:cNvCxnSpPr/>
      </xdr:nvCxnSpPr>
      <xdr:spPr>
        <a:xfrm>
          <a:off x="13004800" y="63906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46482</xdr:rowOff>
    </xdr:from>
    <xdr:to>
      <xdr:col>69</xdr:col>
      <xdr:colOff>142875</xdr:colOff>
      <xdr:row>37</xdr:row>
      <xdr:rowOff>148082</xdr:rowOff>
    </xdr:to>
    <xdr:sp macro="" textlink="">
      <xdr:nvSpPr>
        <xdr:cNvPr id="315" name="フローチャート: 判断 314"/>
        <xdr:cNvSpPr/>
      </xdr:nvSpPr>
      <xdr:spPr>
        <a:xfrm>
          <a:off x="13843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132859</xdr:rowOff>
    </xdr:from>
    <xdr:ext cx="762000" cy="259045"/>
    <xdr:sp macro="" textlink="">
      <xdr:nvSpPr>
        <xdr:cNvPr id="316" name="テキスト ボックス 315"/>
        <xdr:cNvSpPr txBox="1"/>
      </xdr:nvSpPr>
      <xdr:spPr>
        <a:xfrm>
          <a:off x="13512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7" name="フローチャート: 判断 316"/>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103395</xdr:rowOff>
    </xdr:from>
    <xdr:ext cx="762000" cy="259045"/>
    <xdr:sp macro="" textlink="">
      <xdr:nvSpPr>
        <xdr:cNvPr id="318" name="テキスト ボックス 317"/>
        <xdr:cNvSpPr txBox="1"/>
      </xdr:nvSpPr>
      <xdr:spPr>
        <a:xfrm>
          <a:off x="12623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44196</xdr:rowOff>
    </xdr:from>
    <xdr:to>
      <xdr:col>82</xdr:col>
      <xdr:colOff>158750</xdr:colOff>
      <xdr:row>38</xdr:row>
      <xdr:rowOff>145796</xdr:rowOff>
    </xdr:to>
    <xdr:sp macro="" textlink="">
      <xdr:nvSpPr>
        <xdr:cNvPr id="324" name="楕円 323"/>
        <xdr:cNvSpPr/>
      </xdr:nvSpPr>
      <xdr:spPr>
        <a:xfrm>
          <a:off x="16459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16273</xdr:rowOff>
    </xdr:from>
    <xdr:ext cx="762000" cy="259045"/>
    <xdr:sp macro="" textlink="">
      <xdr:nvSpPr>
        <xdr:cNvPr id="325" name="補助費等該当値テキスト"/>
        <xdr:cNvSpPr txBox="1"/>
      </xdr:nvSpPr>
      <xdr:spPr>
        <a:xfrm>
          <a:off x="16598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26" name="楕円 325"/>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27" name="テキスト ボックス 326"/>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28" name="楕円 327"/>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29" name="テキスト ボックス 328"/>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30" name="楕円 329"/>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117111</xdr:rowOff>
    </xdr:from>
    <xdr:ext cx="762000" cy="259045"/>
    <xdr:sp macro="" textlink="">
      <xdr:nvSpPr>
        <xdr:cNvPr id="331" name="テキスト ボックス 330"/>
        <xdr:cNvSpPr txBox="1"/>
      </xdr:nvSpPr>
      <xdr:spPr>
        <a:xfrm>
          <a:off x="13512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167640</xdr:rowOff>
    </xdr:from>
    <xdr:to>
      <xdr:col>65</xdr:col>
      <xdr:colOff>53975</xdr:colOff>
      <xdr:row>37</xdr:row>
      <xdr:rowOff>97790</xdr:rowOff>
    </xdr:to>
    <xdr:sp macro="" textlink="">
      <xdr:nvSpPr>
        <xdr:cNvPr id="332" name="楕円 331"/>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82567</xdr:rowOff>
    </xdr:from>
    <xdr:ext cx="762000" cy="259045"/>
    <xdr:sp macro="" textlink="">
      <xdr:nvSpPr>
        <xdr:cNvPr id="333" name="テキスト ボックス 332"/>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初予算額の１０％以内で、かつ、起債額が償還額を上回らないようにするという起債方針の遵守に努めると共に、公共施設等総合管理計画の個別施設計画に基づき適正な施設管理に努める。また、公債費の推移や健全化法に係るこれらの指標の推移を見極めながら、起債の適正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xdr:rowOff>
    </xdr:from>
    <xdr:to>
      <xdr:col>24</xdr:col>
      <xdr:colOff>25400</xdr:colOff>
      <xdr:row>78</xdr:row>
      <xdr:rowOff>17272</xdr:rowOff>
    </xdr:to>
    <xdr:cxnSp macro="">
      <xdr:nvCxnSpPr>
        <xdr:cNvPr id="363" name="直線コネクタ 362"/>
        <xdr:cNvCxnSpPr/>
      </xdr:nvCxnSpPr>
      <xdr:spPr>
        <a:xfrm>
          <a:off x="3987800" y="133858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58438</xdr:rowOff>
    </xdr:from>
    <xdr:ext cx="762000" cy="259045"/>
    <xdr:sp macro="" textlink="">
      <xdr:nvSpPr>
        <xdr:cNvPr id="364" name="公債費平均値テキスト"/>
        <xdr:cNvSpPr txBox="1"/>
      </xdr:nvSpPr>
      <xdr:spPr>
        <a:xfrm>
          <a:off x="4914900" y="13088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3556</xdr:rowOff>
    </xdr:from>
    <xdr:to>
      <xdr:col>19</xdr:col>
      <xdr:colOff>187325</xdr:colOff>
      <xdr:row>78</xdr:row>
      <xdr:rowOff>12700</xdr:rowOff>
    </xdr:to>
    <xdr:cxnSp macro="">
      <xdr:nvCxnSpPr>
        <xdr:cNvPr id="366" name="直線コネクタ 365"/>
        <xdr:cNvCxnSpPr/>
      </xdr:nvCxnSpPr>
      <xdr:spPr>
        <a:xfrm>
          <a:off x="3098800" y="133766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68" name="テキスト ボックス 367"/>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3556</xdr:rowOff>
    </xdr:from>
    <xdr:to>
      <xdr:col>15</xdr:col>
      <xdr:colOff>98425</xdr:colOff>
      <xdr:row>78</xdr:row>
      <xdr:rowOff>26415</xdr:rowOff>
    </xdr:to>
    <xdr:cxnSp macro="">
      <xdr:nvCxnSpPr>
        <xdr:cNvPr id="369" name="直線コネクタ 368"/>
        <xdr:cNvCxnSpPr/>
      </xdr:nvCxnSpPr>
      <xdr:spPr>
        <a:xfrm flipV="1">
          <a:off x="2209800" y="133766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26415</xdr:rowOff>
    </xdr:from>
    <xdr:to>
      <xdr:col>11</xdr:col>
      <xdr:colOff>9525</xdr:colOff>
      <xdr:row>78</xdr:row>
      <xdr:rowOff>35561</xdr:rowOff>
    </xdr:to>
    <xdr:cxnSp macro="">
      <xdr:nvCxnSpPr>
        <xdr:cNvPr id="372" name="直線コネクタ 371"/>
        <xdr:cNvCxnSpPr/>
      </xdr:nvCxnSpPr>
      <xdr:spPr>
        <a:xfrm flipV="1">
          <a:off x="1320800" y="133995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5" name="フローチャート: 判断 374"/>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6" name="テキスト ボックス 375"/>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137922</xdr:rowOff>
    </xdr:from>
    <xdr:to>
      <xdr:col>24</xdr:col>
      <xdr:colOff>76200</xdr:colOff>
      <xdr:row>78</xdr:row>
      <xdr:rowOff>68072</xdr:rowOff>
    </xdr:to>
    <xdr:sp macro="" textlink="">
      <xdr:nvSpPr>
        <xdr:cNvPr id="382" name="楕円 381"/>
        <xdr:cNvSpPr/>
      </xdr:nvSpPr>
      <xdr:spPr>
        <a:xfrm>
          <a:off x="4775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109999</xdr:rowOff>
    </xdr:from>
    <xdr:ext cx="762000" cy="259045"/>
    <xdr:sp macro="" textlink="">
      <xdr:nvSpPr>
        <xdr:cNvPr id="383" name="公債費該当値テキスト"/>
        <xdr:cNvSpPr txBox="1"/>
      </xdr:nvSpPr>
      <xdr:spPr>
        <a:xfrm>
          <a:off x="4914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84" name="楕円 383"/>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85" name="テキスト ボックス 384"/>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124206</xdr:rowOff>
    </xdr:from>
    <xdr:to>
      <xdr:col>15</xdr:col>
      <xdr:colOff>149225</xdr:colOff>
      <xdr:row>78</xdr:row>
      <xdr:rowOff>54356</xdr:rowOff>
    </xdr:to>
    <xdr:sp macro="" textlink="">
      <xdr:nvSpPr>
        <xdr:cNvPr id="386" name="楕円 385"/>
        <xdr:cNvSpPr/>
      </xdr:nvSpPr>
      <xdr:spPr>
        <a:xfrm>
          <a:off x="3048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39133</xdr:rowOff>
    </xdr:from>
    <xdr:ext cx="762000" cy="259045"/>
    <xdr:sp macro="" textlink="">
      <xdr:nvSpPr>
        <xdr:cNvPr id="387" name="テキスト ボックス 386"/>
        <xdr:cNvSpPr txBox="1"/>
      </xdr:nvSpPr>
      <xdr:spPr>
        <a:xfrm>
          <a:off x="2717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147065</xdr:rowOff>
    </xdr:from>
    <xdr:to>
      <xdr:col>11</xdr:col>
      <xdr:colOff>60325</xdr:colOff>
      <xdr:row>78</xdr:row>
      <xdr:rowOff>77215</xdr:rowOff>
    </xdr:to>
    <xdr:sp macro="" textlink="">
      <xdr:nvSpPr>
        <xdr:cNvPr id="388" name="楕円 387"/>
        <xdr:cNvSpPr/>
      </xdr:nvSpPr>
      <xdr:spPr>
        <a:xfrm>
          <a:off x="2159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61992</xdr:rowOff>
    </xdr:from>
    <xdr:ext cx="762000" cy="259045"/>
    <xdr:sp macro="" textlink="">
      <xdr:nvSpPr>
        <xdr:cNvPr id="389" name="テキスト ボックス 388"/>
        <xdr:cNvSpPr txBox="1"/>
      </xdr:nvSpPr>
      <xdr:spPr>
        <a:xfrm>
          <a:off x="1828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90" name="楕円 389"/>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391" name="テキスト ボックス 390"/>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令和４年度については、類似団体平均を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ポイント下回っていたが、令和５年度については、類似団体平均を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ポイント上回る結果となった。</a:t>
          </a:r>
        </a:p>
        <a:p>
          <a:r>
            <a:rPr kumimoji="1" lang="ja-JP" altLang="en-US" sz="1300">
              <a:latin typeface="ＭＳ Ｐゴシック" panose="020B0600070205080204" pitchFamily="50" charset="-128"/>
              <a:ea typeface="ＭＳ Ｐゴシック" panose="020B0600070205080204" pitchFamily="50" charset="-128"/>
            </a:rPr>
            <a:t>公債費以外の経常収支比率では、人件費が占める割合が最も高く</a:t>
          </a:r>
          <a:r>
            <a:rPr kumimoji="1" lang="en-US" altLang="ja-JP" sz="1300">
              <a:latin typeface="ＭＳ Ｐゴシック" panose="020B0600070205080204" pitchFamily="50" charset="-128"/>
              <a:ea typeface="ＭＳ Ｐゴシック" panose="020B0600070205080204" pitchFamily="50" charset="-128"/>
            </a:rPr>
            <a:t>25.1</a:t>
          </a:r>
          <a:r>
            <a:rPr kumimoji="1" lang="ja-JP" altLang="en-US" sz="1300">
              <a:latin typeface="ＭＳ Ｐゴシック" panose="020B0600070205080204" pitchFamily="50" charset="-128"/>
              <a:ea typeface="ＭＳ Ｐゴシック" panose="020B0600070205080204" pitchFamily="50" charset="-128"/>
            </a:rPr>
            <a:t>％、次いで補助費等</a:t>
          </a:r>
          <a:r>
            <a:rPr kumimoji="1" lang="en-US" altLang="ja-JP" sz="1300">
              <a:latin typeface="ＭＳ Ｐゴシック" panose="020B0600070205080204" pitchFamily="50" charset="-128"/>
              <a:ea typeface="ＭＳ Ｐゴシック" panose="020B0600070205080204" pitchFamily="50" charset="-128"/>
            </a:rPr>
            <a:t>(19.3%)</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となっている。人件費のみならず歳出全般において、必要性や緊急性を十分に精査し、歳出の抑制に努める。</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111761</xdr:rowOff>
    </xdr:from>
    <xdr:to>
      <xdr:col>82</xdr:col>
      <xdr:colOff>107950</xdr:colOff>
      <xdr:row>78</xdr:row>
      <xdr:rowOff>46989</xdr:rowOff>
    </xdr:to>
    <xdr:cxnSp macro="">
      <xdr:nvCxnSpPr>
        <xdr:cNvPr id="424" name="直線コネクタ 423"/>
        <xdr:cNvCxnSpPr/>
      </xdr:nvCxnSpPr>
      <xdr:spPr>
        <a:xfrm>
          <a:off x="15671800" y="1331341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153670</xdr:rowOff>
    </xdr:from>
    <xdr:to>
      <xdr:col>78</xdr:col>
      <xdr:colOff>69850</xdr:colOff>
      <xdr:row>77</xdr:row>
      <xdr:rowOff>111761</xdr:rowOff>
    </xdr:to>
    <xdr:cxnSp macro="">
      <xdr:nvCxnSpPr>
        <xdr:cNvPr id="427" name="直線コネクタ 426"/>
        <xdr:cNvCxnSpPr/>
      </xdr:nvCxnSpPr>
      <xdr:spPr>
        <a:xfrm>
          <a:off x="14782800" y="131838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153670</xdr:rowOff>
    </xdr:from>
    <xdr:to>
      <xdr:col>73</xdr:col>
      <xdr:colOff>180975</xdr:colOff>
      <xdr:row>77</xdr:row>
      <xdr:rowOff>134620</xdr:rowOff>
    </xdr:to>
    <xdr:cxnSp macro="">
      <xdr:nvCxnSpPr>
        <xdr:cNvPr id="430" name="直線コネクタ 429"/>
        <xdr:cNvCxnSpPr/>
      </xdr:nvCxnSpPr>
      <xdr:spPr>
        <a:xfrm flipV="1">
          <a:off x="13893800" y="1318387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134620</xdr:rowOff>
    </xdr:from>
    <xdr:to>
      <xdr:col>69</xdr:col>
      <xdr:colOff>92075</xdr:colOff>
      <xdr:row>77</xdr:row>
      <xdr:rowOff>168911</xdr:rowOff>
    </xdr:to>
    <xdr:cxnSp macro="">
      <xdr:nvCxnSpPr>
        <xdr:cNvPr id="433" name="直線コネクタ 432"/>
        <xdr:cNvCxnSpPr/>
      </xdr:nvCxnSpPr>
      <xdr:spPr>
        <a:xfrm flipV="1">
          <a:off x="13004800" y="133362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11430</xdr:rowOff>
    </xdr:from>
    <xdr:to>
      <xdr:col>69</xdr:col>
      <xdr:colOff>142875</xdr:colOff>
      <xdr:row>78</xdr:row>
      <xdr:rowOff>113030</xdr:rowOff>
    </xdr:to>
    <xdr:sp macro="" textlink="">
      <xdr:nvSpPr>
        <xdr:cNvPr id="434" name="フローチャート: 判断 433"/>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97807</xdr:rowOff>
    </xdr:from>
    <xdr:ext cx="762000" cy="259045"/>
    <xdr:sp macro="" textlink="">
      <xdr:nvSpPr>
        <xdr:cNvPr id="435" name="テキスト ボックス 434"/>
        <xdr:cNvSpPr txBox="1"/>
      </xdr:nvSpPr>
      <xdr:spPr>
        <a:xfrm>
          <a:off x="13512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36" name="フローチャート: 判断 435"/>
        <xdr:cNvSpPr/>
      </xdr:nvSpPr>
      <xdr:spPr>
        <a:xfrm>
          <a:off x="12954000" y="134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37" name="テキスト ボックス 436"/>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167639</xdr:rowOff>
    </xdr:from>
    <xdr:to>
      <xdr:col>82</xdr:col>
      <xdr:colOff>158750</xdr:colOff>
      <xdr:row>78</xdr:row>
      <xdr:rowOff>97789</xdr:rowOff>
    </xdr:to>
    <xdr:sp macro="" textlink="">
      <xdr:nvSpPr>
        <xdr:cNvPr id="443" name="楕円 442"/>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139716</xdr:rowOff>
    </xdr:from>
    <xdr:ext cx="762000" cy="259045"/>
    <xdr:sp macro="" textlink="">
      <xdr:nvSpPr>
        <xdr:cNvPr id="444" name="公債費以外該当値テキスト"/>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60961</xdr:rowOff>
    </xdr:from>
    <xdr:to>
      <xdr:col>78</xdr:col>
      <xdr:colOff>120650</xdr:colOff>
      <xdr:row>77</xdr:row>
      <xdr:rowOff>162561</xdr:rowOff>
    </xdr:to>
    <xdr:sp macro="" textlink="">
      <xdr:nvSpPr>
        <xdr:cNvPr id="445" name="楕円 444"/>
        <xdr:cNvSpPr/>
      </xdr:nvSpPr>
      <xdr:spPr>
        <a:xfrm>
          <a:off x="15621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1288</xdr:rowOff>
    </xdr:from>
    <xdr:ext cx="736600" cy="259045"/>
    <xdr:sp macro="" textlink="">
      <xdr:nvSpPr>
        <xdr:cNvPr id="446" name="テキスト ボックス 445"/>
        <xdr:cNvSpPr txBox="1"/>
      </xdr:nvSpPr>
      <xdr:spPr>
        <a:xfrm>
          <a:off x="15290800" y="13031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102870</xdr:rowOff>
    </xdr:from>
    <xdr:to>
      <xdr:col>74</xdr:col>
      <xdr:colOff>31750</xdr:colOff>
      <xdr:row>77</xdr:row>
      <xdr:rowOff>33020</xdr:rowOff>
    </xdr:to>
    <xdr:sp macro="" textlink="">
      <xdr:nvSpPr>
        <xdr:cNvPr id="447" name="楕円 446"/>
        <xdr:cNvSpPr/>
      </xdr:nvSpPr>
      <xdr:spPr>
        <a:xfrm>
          <a:off x="14732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43197</xdr:rowOff>
    </xdr:from>
    <xdr:ext cx="762000" cy="259045"/>
    <xdr:sp macro="" textlink="">
      <xdr:nvSpPr>
        <xdr:cNvPr id="448" name="テキスト ボックス 447"/>
        <xdr:cNvSpPr txBox="1"/>
      </xdr:nvSpPr>
      <xdr:spPr>
        <a:xfrm>
          <a:off x="14401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83820</xdr:rowOff>
    </xdr:from>
    <xdr:to>
      <xdr:col>69</xdr:col>
      <xdr:colOff>142875</xdr:colOff>
      <xdr:row>78</xdr:row>
      <xdr:rowOff>13970</xdr:rowOff>
    </xdr:to>
    <xdr:sp macro="" textlink="">
      <xdr:nvSpPr>
        <xdr:cNvPr id="449" name="楕円 448"/>
        <xdr:cNvSpPr/>
      </xdr:nvSpPr>
      <xdr:spPr>
        <a:xfrm>
          <a:off x="13843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24147</xdr:rowOff>
    </xdr:from>
    <xdr:ext cx="762000" cy="259045"/>
    <xdr:sp macro="" textlink="">
      <xdr:nvSpPr>
        <xdr:cNvPr id="450" name="テキスト ボックス 449"/>
        <xdr:cNvSpPr txBox="1"/>
      </xdr:nvSpPr>
      <xdr:spPr>
        <a:xfrm>
          <a:off x="13512800" y="1305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118111</xdr:rowOff>
    </xdr:from>
    <xdr:to>
      <xdr:col>65</xdr:col>
      <xdr:colOff>53975</xdr:colOff>
      <xdr:row>78</xdr:row>
      <xdr:rowOff>48261</xdr:rowOff>
    </xdr:to>
    <xdr:sp macro="" textlink="">
      <xdr:nvSpPr>
        <xdr:cNvPr id="451" name="楕円 450"/>
        <xdr:cNvSpPr/>
      </xdr:nvSpPr>
      <xdr:spPr>
        <a:xfrm>
          <a:off x="12954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58438</xdr:rowOff>
    </xdr:from>
    <xdr:ext cx="762000" cy="259045"/>
    <xdr:sp macro="" textlink="">
      <xdr:nvSpPr>
        <xdr:cNvPr id="452" name="テキスト ボックス 451"/>
        <xdr:cNvSpPr txBox="1"/>
      </xdr:nvSpPr>
      <xdr:spPr>
        <a:xfrm>
          <a:off x="126238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13453</xdr:rowOff>
    </xdr:from>
    <xdr:to>
      <xdr:col>29</xdr:col>
      <xdr:colOff>127000</xdr:colOff>
      <xdr:row>16</xdr:row>
      <xdr:rowOff>47505</xdr:rowOff>
    </xdr:to>
    <xdr:cxnSp macro="">
      <xdr:nvCxnSpPr>
        <xdr:cNvPr id="47" name="直線コネクタ 46"/>
        <xdr:cNvCxnSpPr/>
      </xdr:nvCxnSpPr>
      <xdr:spPr bwMode="auto">
        <a:xfrm flipV="1">
          <a:off x="5003800" y="2804278"/>
          <a:ext cx="647700" cy="34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24126</xdr:rowOff>
    </xdr:from>
    <xdr:ext cx="762000" cy="259045"/>
    <xdr:sp macro="" textlink="">
      <xdr:nvSpPr>
        <xdr:cNvPr id="48" name="人口1人当たり決算額の推移平均値テキスト130"/>
        <xdr:cNvSpPr txBox="1"/>
      </xdr:nvSpPr>
      <xdr:spPr>
        <a:xfrm>
          <a:off x="5740400" y="2814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47505</xdr:rowOff>
    </xdr:from>
    <xdr:to>
      <xdr:col>26</xdr:col>
      <xdr:colOff>50800</xdr:colOff>
      <xdr:row>16</xdr:row>
      <xdr:rowOff>73442</xdr:rowOff>
    </xdr:to>
    <xdr:cxnSp macro="">
      <xdr:nvCxnSpPr>
        <xdr:cNvPr id="50" name="直線コネクタ 49"/>
        <xdr:cNvCxnSpPr/>
      </xdr:nvCxnSpPr>
      <xdr:spPr bwMode="auto">
        <a:xfrm flipV="1">
          <a:off x="4305300" y="2838330"/>
          <a:ext cx="698500" cy="25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155009</xdr:rowOff>
    </xdr:from>
    <xdr:ext cx="736600" cy="259045"/>
    <xdr:sp macro="" textlink="">
      <xdr:nvSpPr>
        <xdr:cNvPr id="52" name="テキスト ボックス 51"/>
        <xdr:cNvSpPr txBox="1"/>
      </xdr:nvSpPr>
      <xdr:spPr>
        <a:xfrm>
          <a:off x="4622800" y="2945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73442</xdr:rowOff>
    </xdr:from>
    <xdr:to>
      <xdr:col>22</xdr:col>
      <xdr:colOff>114300</xdr:colOff>
      <xdr:row>16</xdr:row>
      <xdr:rowOff>78179</xdr:rowOff>
    </xdr:to>
    <xdr:cxnSp macro="">
      <xdr:nvCxnSpPr>
        <xdr:cNvPr id="53" name="直線コネクタ 52"/>
        <xdr:cNvCxnSpPr/>
      </xdr:nvCxnSpPr>
      <xdr:spPr bwMode="auto">
        <a:xfrm flipV="1">
          <a:off x="3606800" y="2864267"/>
          <a:ext cx="698500" cy="4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164121</xdr:rowOff>
    </xdr:from>
    <xdr:ext cx="762000" cy="259045"/>
    <xdr:sp macro="" textlink="">
      <xdr:nvSpPr>
        <xdr:cNvPr id="55" name="テキスト ボックス 54"/>
        <xdr:cNvSpPr txBox="1"/>
      </xdr:nvSpPr>
      <xdr:spPr>
        <a:xfrm>
          <a:off x="3924300" y="295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78179</xdr:rowOff>
    </xdr:from>
    <xdr:to>
      <xdr:col>18</xdr:col>
      <xdr:colOff>177800</xdr:colOff>
      <xdr:row>16</xdr:row>
      <xdr:rowOff>119030</xdr:rowOff>
    </xdr:to>
    <xdr:cxnSp macro="">
      <xdr:nvCxnSpPr>
        <xdr:cNvPr id="56" name="直線コネクタ 55"/>
        <xdr:cNvCxnSpPr/>
      </xdr:nvCxnSpPr>
      <xdr:spPr bwMode="auto">
        <a:xfrm flipV="1">
          <a:off x="2908300" y="2869004"/>
          <a:ext cx="698500" cy="40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84936</xdr:rowOff>
    </xdr:from>
    <xdr:to>
      <xdr:col>19</xdr:col>
      <xdr:colOff>38100</xdr:colOff>
      <xdr:row>17</xdr:row>
      <xdr:rowOff>15086</xdr:rowOff>
    </xdr:to>
    <xdr:sp macro="" textlink="">
      <xdr:nvSpPr>
        <xdr:cNvPr id="57" name="フローチャート: 判断 56"/>
        <xdr:cNvSpPr/>
      </xdr:nvSpPr>
      <xdr:spPr bwMode="auto">
        <a:xfrm>
          <a:off x="35560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171313</xdr:rowOff>
    </xdr:from>
    <xdr:ext cx="762000" cy="259045"/>
    <xdr:sp macro="" textlink="">
      <xdr:nvSpPr>
        <xdr:cNvPr id="58" name="テキスト ボックス 57"/>
        <xdr:cNvSpPr txBox="1"/>
      </xdr:nvSpPr>
      <xdr:spPr>
        <a:xfrm>
          <a:off x="32258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170967</xdr:rowOff>
    </xdr:from>
    <xdr:to>
      <xdr:col>15</xdr:col>
      <xdr:colOff>101600</xdr:colOff>
      <xdr:row>17</xdr:row>
      <xdr:rowOff>101117</xdr:rowOff>
    </xdr:to>
    <xdr:sp macro="" textlink="">
      <xdr:nvSpPr>
        <xdr:cNvPr id="59" name="フローチャート: 判断 58"/>
        <xdr:cNvSpPr/>
      </xdr:nvSpPr>
      <xdr:spPr bwMode="auto">
        <a:xfrm>
          <a:off x="2857500" y="2961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85894</xdr:rowOff>
    </xdr:from>
    <xdr:ext cx="762000" cy="259045"/>
    <xdr:sp macro="" textlink="">
      <xdr:nvSpPr>
        <xdr:cNvPr id="60" name="テキスト ボックス 59"/>
        <xdr:cNvSpPr txBox="1"/>
      </xdr:nvSpPr>
      <xdr:spPr>
        <a:xfrm>
          <a:off x="2527300" y="304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134103</xdr:rowOff>
    </xdr:from>
    <xdr:to>
      <xdr:col>29</xdr:col>
      <xdr:colOff>177800</xdr:colOff>
      <xdr:row>16</xdr:row>
      <xdr:rowOff>64253</xdr:rowOff>
    </xdr:to>
    <xdr:sp macro="" textlink="">
      <xdr:nvSpPr>
        <xdr:cNvPr id="66" name="楕円 65"/>
        <xdr:cNvSpPr/>
      </xdr:nvSpPr>
      <xdr:spPr bwMode="auto">
        <a:xfrm>
          <a:off x="5600700" y="2753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150630</xdr:rowOff>
    </xdr:from>
    <xdr:ext cx="762000" cy="259045"/>
    <xdr:sp macro="" textlink="">
      <xdr:nvSpPr>
        <xdr:cNvPr id="67" name="人口1人当たり決算額の推移該当値テキスト130"/>
        <xdr:cNvSpPr txBox="1"/>
      </xdr:nvSpPr>
      <xdr:spPr>
        <a:xfrm>
          <a:off x="5740400" y="259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168155</xdr:rowOff>
    </xdr:from>
    <xdr:to>
      <xdr:col>26</xdr:col>
      <xdr:colOff>101600</xdr:colOff>
      <xdr:row>16</xdr:row>
      <xdr:rowOff>98305</xdr:rowOff>
    </xdr:to>
    <xdr:sp macro="" textlink="">
      <xdr:nvSpPr>
        <xdr:cNvPr id="68" name="楕円 67"/>
        <xdr:cNvSpPr/>
      </xdr:nvSpPr>
      <xdr:spPr bwMode="auto">
        <a:xfrm>
          <a:off x="4953000" y="2787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108482</xdr:rowOff>
    </xdr:from>
    <xdr:ext cx="736600" cy="259045"/>
    <xdr:sp macro="" textlink="">
      <xdr:nvSpPr>
        <xdr:cNvPr id="69" name="テキスト ボックス 68"/>
        <xdr:cNvSpPr txBox="1"/>
      </xdr:nvSpPr>
      <xdr:spPr>
        <a:xfrm>
          <a:off x="4622800" y="2556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22642</xdr:rowOff>
    </xdr:from>
    <xdr:to>
      <xdr:col>22</xdr:col>
      <xdr:colOff>165100</xdr:colOff>
      <xdr:row>16</xdr:row>
      <xdr:rowOff>124242</xdr:rowOff>
    </xdr:to>
    <xdr:sp macro="" textlink="">
      <xdr:nvSpPr>
        <xdr:cNvPr id="70" name="楕円 69"/>
        <xdr:cNvSpPr/>
      </xdr:nvSpPr>
      <xdr:spPr bwMode="auto">
        <a:xfrm>
          <a:off x="4254500" y="2813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134419</xdr:rowOff>
    </xdr:from>
    <xdr:ext cx="762000" cy="259045"/>
    <xdr:sp macro="" textlink="">
      <xdr:nvSpPr>
        <xdr:cNvPr id="71" name="テキスト ボックス 70"/>
        <xdr:cNvSpPr txBox="1"/>
      </xdr:nvSpPr>
      <xdr:spPr>
        <a:xfrm>
          <a:off x="3924300" y="258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27379</xdr:rowOff>
    </xdr:from>
    <xdr:to>
      <xdr:col>19</xdr:col>
      <xdr:colOff>38100</xdr:colOff>
      <xdr:row>16</xdr:row>
      <xdr:rowOff>128979</xdr:rowOff>
    </xdr:to>
    <xdr:sp macro="" textlink="">
      <xdr:nvSpPr>
        <xdr:cNvPr id="72" name="楕円 71"/>
        <xdr:cNvSpPr/>
      </xdr:nvSpPr>
      <xdr:spPr bwMode="auto">
        <a:xfrm>
          <a:off x="3556000" y="281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139156</xdr:rowOff>
    </xdr:from>
    <xdr:ext cx="762000" cy="259045"/>
    <xdr:sp macro="" textlink="">
      <xdr:nvSpPr>
        <xdr:cNvPr id="73" name="テキスト ボックス 72"/>
        <xdr:cNvSpPr txBox="1"/>
      </xdr:nvSpPr>
      <xdr:spPr>
        <a:xfrm>
          <a:off x="3225800" y="258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68230</xdr:rowOff>
    </xdr:from>
    <xdr:to>
      <xdr:col>15</xdr:col>
      <xdr:colOff>101600</xdr:colOff>
      <xdr:row>16</xdr:row>
      <xdr:rowOff>169830</xdr:rowOff>
    </xdr:to>
    <xdr:sp macro="" textlink="">
      <xdr:nvSpPr>
        <xdr:cNvPr id="74" name="楕円 73"/>
        <xdr:cNvSpPr/>
      </xdr:nvSpPr>
      <xdr:spPr bwMode="auto">
        <a:xfrm>
          <a:off x="2857500" y="2859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8557</xdr:rowOff>
    </xdr:from>
    <xdr:ext cx="762000" cy="259045"/>
    <xdr:sp macro="" textlink="">
      <xdr:nvSpPr>
        <xdr:cNvPr id="75" name="テキスト ボックス 74"/>
        <xdr:cNvSpPr txBox="1"/>
      </xdr:nvSpPr>
      <xdr:spPr>
        <a:xfrm>
          <a:off x="2527300" y="2627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75359</xdr:rowOff>
    </xdr:from>
    <xdr:to>
      <xdr:col>29</xdr:col>
      <xdr:colOff>127000</xdr:colOff>
      <xdr:row>35</xdr:row>
      <xdr:rowOff>75405</xdr:rowOff>
    </xdr:to>
    <xdr:cxnSp macro="">
      <xdr:nvCxnSpPr>
        <xdr:cNvPr id="107" name="直線コネクタ 106"/>
        <xdr:cNvCxnSpPr/>
      </xdr:nvCxnSpPr>
      <xdr:spPr bwMode="auto">
        <a:xfrm flipV="1">
          <a:off x="5003800" y="6685709"/>
          <a:ext cx="647700" cy="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168223</xdr:rowOff>
    </xdr:from>
    <xdr:ext cx="762000" cy="259045"/>
    <xdr:sp macro="" textlink="">
      <xdr:nvSpPr>
        <xdr:cNvPr id="108" name="人口1人当たり決算額の推移平均値テキスト445"/>
        <xdr:cNvSpPr txBox="1"/>
      </xdr:nvSpPr>
      <xdr:spPr>
        <a:xfrm>
          <a:off x="5740400" y="6778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339392</xdr:rowOff>
    </xdr:from>
    <xdr:to>
      <xdr:col>26</xdr:col>
      <xdr:colOff>50800</xdr:colOff>
      <xdr:row>35</xdr:row>
      <xdr:rowOff>75405</xdr:rowOff>
    </xdr:to>
    <xdr:cxnSp macro="">
      <xdr:nvCxnSpPr>
        <xdr:cNvPr id="110" name="直線コネクタ 109"/>
        <xdr:cNvCxnSpPr/>
      </xdr:nvCxnSpPr>
      <xdr:spPr bwMode="auto">
        <a:xfrm>
          <a:off x="4305300" y="6606842"/>
          <a:ext cx="698500" cy="789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339392</xdr:rowOff>
    </xdr:from>
    <xdr:to>
      <xdr:col>22</xdr:col>
      <xdr:colOff>114300</xdr:colOff>
      <xdr:row>35</xdr:row>
      <xdr:rowOff>63632</xdr:rowOff>
    </xdr:to>
    <xdr:cxnSp macro="">
      <xdr:nvCxnSpPr>
        <xdr:cNvPr id="113" name="直線コネクタ 112"/>
        <xdr:cNvCxnSpPr/>
      </xdr:nvCxnSpPr>
      <xdr:spPr bwMode="auto">
        <a:xfrm flipV="1">
          <a:off x="3606800" y="6606842"/>
          <a:ext cx="698500" cy="67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328747</xdr:rowOff>
    </xdr:from>
    <xdr:ext cx="762000" cy="259045"/>
    <xdr:sp macro="" textlink="">
      <xdr:nvSpPr>
        <xdr:cNvPr id="115" name="テキスト ボックス 114"/>
        <xdr:cNvSpPr txBox="1"/>
      </xdr:nvSpPr>
      <xdr:spPr>
        <a:xfrm>
          <a:off x="3924300" y="693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63632</xdr:rowOff>
    </xdr:from>
    <xdr:to>
      <xdr:col>18</xdr:col>
      <xdr:colOff>177800</xdr:colOff>
      <xdr:row>35</xdr:row>
      <xdr:rowOff>117079</xdr:rowOff>
    </xdr:to>
    <xdr:cxnSp macro="">
      <xdr:nvCxnSpPr>
        <xdr:cNvPr id="116" name="直線コネクタ 115"/>
        <xdr:cNvCxnSpPr/>
      </xdr:nvCxnSpPr>
      <xdr:spPr bwMode="auto">
        <a:xfrm flipV="1">
          <a:off x="2908300" y="6673982"/>
          <a:ext cx="698500" cy="53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297256</xdr:rowOff>
    </xdr:from>
    <xdr:to>
      <xdr:col>19</xdr:col>
      <xdr:colOff>38100</xdr:colOff>
      <xdr:row>36</xdr:row>
      <xdr:rowOff>55956</xdr:rowOff>
    </xdr:to>
    <xdr:sp macro="" textlink="">
      <xdr:nvSpPr>
        <xdr:cNvPr id="117" name="フローチャート: 判断 116"/>
        <xdr:cNvSpPr/>
      </xdr:nvSpPr>
      <xdr:spPr bwMode="auto">
        <a:xfrm>
          <a:off x="3556000" y="6907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40733</xdr:rowOff>
    </xdr:from>
    <xdr:ext cx="762000" cy="259045"/>
    <xdr:sp macro="" textlink="">
      <xdr:nvSpPr>
        <xdr:cNvPr id="118" name="テキスト ボックス 117"/>
        <xdr:cNvSpPr txBox="1"/>
      </xdr:nvSpPr>
      <xdr:spPr>
        <a:xfrm>
          <a:off x="3225800" y="699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30343</xdr:rowOff>
    </xdr:from>
    <xdr:to>
      <xdr:col>15</xdr:col>
      <xdr:colOff>101600</xdr:colOff>
      <xdr:row>36</xdr:row>
      <xdr:rowOff>131943</xdr:rowOff>
    </xdr:to>
    <xdr:sp macro="" textlink="">
      <xdr:nvSpPr>
        <xdr:cNvPr id="119" name="フローチャート: 判断 118"/>
        <xdr:cNvSpPr/>
      </xdr:nvSpPr>
      <xdr:spPr bwMode="auto">
        <a:xfrm>
          <a:off x="2857500" y="6983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116720</xdr:rowOff>
    </xdr:from>
    <xdr:ext cx="762000" cy="259045"/>
    <xdr:sp macro="" textlink="">
      <xdr:nvSpPr>
        <xdr:cNvPr id="120" name="テキスト ボックス 119"/>
        <xdr:cNvSpPr txBox="1"/>
      </xdr:nvSpPr>
      <xdr:spPr>
        <a:xfrm>
          <a:off x="2527300" y="706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24559</xdr:rowOff>
    </xdr:from>
    <xdr:to>
      <xdr:col>29</xdr:col>
      <xdr:colOff>177800</xdr:colOff>
      <xdr:row>35</xdr:row>
      <xdr:rowOff>126159</xdr:rowOff>
    </xdr:to>
    <xdr:sp macro="" textlink="">
      <xdr:nvSpPr>
        <xdr:cNvPr id="126" name="楕円 125"/>
        <xdr:cNvSpPr/>
      </xdr:nvSpPr>
      <xdr:spPr bwMode="auto">
        <a:xfrm>
          <a:off x="5600700" y="6634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212536</xdr:rowOff>
    </xdr:from>
    <xdr:ext cx="762000" cy="259045"/>
    <xdr:sp macro="" textlink="">
      <xdr:nvSpPr>
        <xdr:cNvPr id="127" name="人口1人当たり決算額の推移該当値テキスト445"/>
        <xdr:cNvSpPr txBox="1"/>
      </xdr:nvSpPr>
      <xdr:spPr>
        <a:xfrm>
          <a:off x="5740400" y="647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24605</xdr:rowOff>
    </xdr:from>
    <xdr:to>
      <xdr:col>26</xdr:col>
      <xdr:colOff>101600</xdr:colOff>
      <xdr:row>35</xdr:row>
      <xdr:rowOff>126205</xdr:rowOff>
    </xdr:to>
    <xdr:sp macro="" textlink="">
      <xdr:nvSpPr>
        <xdr:cNvPr id="128" name="楕円 127"/>
        <xdr:cNvSpPr/>
      </xdr:nvSpPr>
      <xdr:spPr bwMode="auto">
        <a:xfrm>
          <a:off x="4953000" y="6634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136382</xdr:rowOff>
    </xdr:from>
    <xdr:ext cx="736600" cy="259045"/>
    <xdr:sp macro="" textlink="">
      <xdr:nvSpPr>
        <xdr:cNvPr id="129" name="テキスト ボックス 128"/>
        <xdr:cNvSpPr txBox="1"/>
      </xdr:nvSpPr>
      <xdr:spPr>
        <a:xfrm>
          <a:off x="4622800" y="6403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288592</xdr:rowOff>
    </xdr:from>
    <xdr:to>
      <xdr:col>22</xdr:col>
      <xdr:colOff>165100</xdr:colOff>
      <xdr:row>35</xdr:row>
      <xdr:rowOff>47292</xdr:rowOff>
    </xdr:to>
    <xdr:sp macro="" textlink="">
      <xdr:nvSpPr>
        <xdr:cNvPr id="130" name="楕円 129"/>
        <xdr:cNvSpPr/>
      </xdr:nvSpPr>
      <xdr:spPr bwMode="auto">
        <a:xfrm>
          <a:off x="4254500" y="6556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57469</xdr:rowOff>
    </xdr:from>
    <xdr:ext cx="762000" cy="259045"/>
    <xdr:sp macro="" textlink="">
      <xdr:nvSpPr>
        <xdr:cNvPr id="131" name="テキスト ボックス 130"/>
        <xdr:cNvSpPr txBox="1"/>
      </xdr:nvSpPr>
      <xdr:spPr>
        <a:xfrm>
          <a:off x="3924300" y="632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12832</xdr:rowOff>
    </xdr:from>
    <xdr:to>
      <xdr:col>19</xdr:col>
      <xdr:colOff>38100</xdr:colOff>
      <xdr:row>35</xdr:row>
      <xdr:rowOff>114432</xdr:rowOff>
    </xdr:to>
    <xdr:sp macro="" textlink="">
      <xdr:nvSpPr>
        <xdr:cNvPr id="132" name="楕円 131"/>
        <xdr:cNvSpPr/>
      </xdr:nvSpPr>
      <xdr:spPr bwMode="auto">
        <a:xfrm>
          <a:off x="3556000" y="662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124609</xdr:rowOff>
    </xdr:from>
    <xdr:ext cx="762000" cy="259045"/>
    <xdr:sp macro="" textlink="">
      <xdr:nvSpPr>
        <xdr:cNvPr id="133" name="テキスト ボックス 132"/>
        <xdr:cNvSpPr txBox="1"/>
      </xdr:nvSpPr>
      <xdr:spPr>
        <a:xfrm>
          <a:off x="3225800" y="639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66279</xdr:rowOff>
    </xdr:from>
    <xdr:to>
      <xdr:col>15</xdr:col>
      <xdr:colOff>101600</xdr:colOff>
      <xdr:row>35</xdr:row>
      <xdr:rowOff>167879</xdr:rowOff>
    </xdr:to>
    <xdr:sp macro="" textlink="">
      <xdr:nvSpPr>
        <xdr:cNvPr id="134" name="楕円 133"/>
        <xdr:cNvSpPr/>
      </xdr:nvSpPr>
      <xdr:spPr bwMode="auto">
        <a:xfrm>
          <a:off x="2857500" y="6676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178056</xdr:rowOff>
    </xdr:from>
    <xdr:ext cx="762000" cy="259045"/>
    <xdr:sp macro="" textlink="">
      <xdr:nvSpPr>
        <xdr:cNvPr id="135" name="テキスト ボックス 134"/>
        <xdr:cNvSpPr txBox="1"/>
      </xdr:nvSpPr>
      <xdr:spPr>
        <a:xfrm>
          <a:off x="2527300" y="644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12,836
12,732
394.85
9,827,529
9,407,474
398,114
5,656,732
8,583,639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94657</xdr:rowOff>
    </xdr:from>
    <xdr:to>
      <xdr:col>24</xdr:col>
      <xdr:colOff>63500</xdr:colOff>
      <xdr:row>35</xdr:row>
      <xdr:rowOff>116040</xdr:rowOff>
    </xdr:to>
    <xdr:cxnSp macro="">
      <xdr:nvCxnSpPr>
        <xdr:cNvPr id="58" name="直線コネクタ 57"/>
        <xdr:cNvCxnSpPr/>
      </xdr:nvCxnSpPr>
      <xdr:spPr>
        <a:xfrm flipV="1">
          <a:off x="3797300" y="6095407"/>
          <a:ext cx="838200" cy="2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74030</xdr:rowOff>
    </xdr:from>
    <xdr:ext cx="599010" cy="259045"/>
    <xdr:sp macro="" textlink="">
      <xdr:nvSpPr>
        <xdr:cNvPr id="59" name="人件費平均値テキスト"/>
        <xdr:cNvSpPr txBox="1"/>
      </xdr:nvSpPr>
      <xdr:spPr>
        <a:xfrm>
          <a:off x="4686300" y="6074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116040</xdr:rowOff>
    </xdr:from>
    <xdr:to>
      <xdr:col>19</xdr:col>
      <xdr:colOff>177800</xdr:colOff>
      <xdr:row>35</xdr:row>
      <xdr:rowOff>131754</xdr:rowOff>
    </xdr:to>
    <xdr:cxnSp macro="">
      <xdr:nvCxnSpPr>
        <xdr:cNvPr id="61" name="直線コネクタ 60"/>
        <xdr:cNvCxnSpPr/>
      </xdr:nvCxnSpPr>
      <xdr:spPr>
        <a:xfrm flipV="1">
          <a:off x="2908300" y="6116790"/>
          <a:ext cx="889000" cy="1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27290</xdr:rowOff>
    </xdr:from>
    <xdr:ext cx="599010" cy="259045"/>
    <xdr:sp macro="" textlink="">
      <xdr:nvSpPr>
        <xdr:cNvPr id="63" name="テキスト ボックス 62"/>
        <xdr:cNvSpPr txBox="1"/>
      </xdr:nvSpPr>
      <xdr:spPr>
        <a:xfrm>
          <a:off x="3497795" y="619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131754</xdr:rowOff>
    </xdr:from>
    <xdr:to>
      <xdr:col>15</xdr:col>
      <xdr:colOff>50800</xdr:colOff>
      <xdr:row>35</xdr:row>
      <xdr:rowOff>142649</xdr:rowOff>
    </xdr:to>
    <xdr:cxnSp macro="">
      <xdr:nvCxnSpPr>
        <xdr:cNvPr id="64" name="直線コネクタ 63"/>
        <xdr:cNvCxnSpPr/>
      </xdr:nvCxnSpPr>
      <xdr:spPr>
        <a:xfrm flipV="1">
          <a:off x="2019300" y="6132504"/>
          <a:ext cx="889000" cy="1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35657</xdr:rowOff>
    </xdr:from>
    <xdr:ext cx="599010" cy="259045"/>
    <xdr:sp macro="" textlink="">
      <xdr:nvSpPr>
        <xdr:cNvPr id="66" name="テキスト ボックス 65"/>
        <xdr:cNvSpPr txBox="1"/>
      </xdr:nvSpPr>
      <xdr:spPr>
        <a:xfrm>
          <a:off x="2608795" y="6207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142649</xdr:rowOff>
    </xdr:from>
    <xdr:to>
      <xdr:col>10</xdr:col>
      <xdr:colOff>114300</xdr:colOff>
      <xdr:row>35</xdr:row>
      <xdr:rowOff>165797</xdr:rowOff>
    </xdr:to>
    <xdr:cxnSp macro="">
      <xdr:nvCxnSpPr>
        <xdr:cNvPr id="67" name="直線コネクタ 66"/>
        <xdr:cNvCxnSpPr/>
      </xdr:nvCxnSpPr>
      <xdr:spPr>
        <a:xfrm flipV="1">
          <a:off x="1130300" y="6143399"/>
          <a:ext cx="889000" cy="2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120945</xdr:rowOff>
    </xdr:from>
    <xdr:to>
      <xdr:col>10</xdr:col>
      <xdr:colOff>165100</xdr:colOff>
      <xdr:row>36</xdr:row>
      <xdr:rowOff>51095</xdr:rowOff>
    </xdr:to>
    <xdr:sp macro="" textlink="">
      <xdr:nvSpPr>
        <xdr:cNvPr id="68" name="フローチャート: 判断 67"/>
        <xdr:cNvSpPr/>
      </xdr:nvSpPr>
      <xdr:spPr>
        <a:xfrm>
          <a:off x="1968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42222</xdr:rowOff>
    </xdr:from>
    <xdr:ext cx="599010" cy="259045"/>
    <xdr:sp macro="" textlink="">
      <xdr:nvSpPr>
        <xdr:cNvPr id="69" name="テキスト ボックス 68"/>
        <xdr:cNvSpPr txBox="1"/>
      </xdr:nvSpPr>
      <xdr:spPr>
        <a:xfrm>
          <a:off x="1719795" y="6214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58693</xdr:rowOff>
    </xdr:from>
    <xdr:to>
      <xdr:col>6</xdr:col>
      <xdr:colOff>38100</xdr:colOff>
      <xdr:row>36</xdr:row>
      <xdr:rowOff>160293</xdr:rowOff>
    </xdr:to>
    <xdr:sp macro="" textlink="">
      <xdr:nvSpPr>
        <xdr:cNvPr id="70" name="フローチャート: 判断 69"/>
        <xdr:cNvSpPr/>
      </xdr:nvSpPr>
      <xdr:spPr>
        <a:xfrm>
          <a:off x="1079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151420</xdr:rowOff>
    </xdr:from>
    <xdr:ext cx="534377" cy="259045"/>
    <xdr:sp macro="" textlink="">
      <xdr:nvSpPr>
        <xdr:cNvPr id="71" name="テキスト ボックス 70"/>
        <xdr:cNvSpPr txBox="1"/>
      </xdr:nvSpPr>
      <xdr:spPr>
        <a:xfrm>
          <a:off x="863111" y="63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43857</xdr:rowOff>
    </xdr:from>
    <xdr:to>
      <xdr:col>24</xdr:col>
      <xdr:colOff>114300</xdr:colOff>
      <xdr:row>35</xdr:row>
      <xdr:rowOff>145457</xdr:rowOff>
    </xdr:to>
    <xdr:sp macro="" textlink="">
      <xdr:nvSpPr>
        <xdr:cNvPr id="77" name="楕円 76"/>
        <xdr:cNvSpPr/>
      </xdr:nvSpPr>
      <xdr:spPr>
        <a:xfrm>
          <a:off x="4584700" y="60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66734</xdr:rowOff>
    </xdr:from>
    <xdr:ext cx="599010" cy="259045"/>
    <xdr:sp macro="" textlink="">
      <xdr:nvSpPr>
        <xdr:cNvPr id="78" name="人件費該当値テキスト"/>
        <xdr:cNvSpPr txBox="1"/>
      </xdr:nvSpPr>
      <xdr:spPr>
        <a:xfrm>
          <a:off x="4686300" y="589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65240</xdr:rowOff>
    </xdr:from>
    <xdr:to>
      <xdr:col>20</xdr:col>
      <xdr:colOff>38100</xdr:colOff>
      <xdr:row>35</xdr:row>
      <xdr:rowOff>166840</xdr:rowOff>
    </xdr:to>
    <xdr:sp macro="" textlink="">
      <xdr:nvSpPr>
        <xdr:cNvPr id="79" name="楕円 78"/>
        <xdr:cNvSpPr/>
      </xdr:nvSpPr>
      <xdr:spPr>
        <a:xfrm>
          <a:off x="3746500" y="606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11917</xdr:rowOff>
    </xdr:from>
    <xdr:ext cx="599010" cy="259045"/>
    <xdr:sp macro="" textlink="">
      <xdr:nvSpPr>
        <xdr:cNvPr id="80" name="テキスト ボックス 79"/>
        <xdr:cNvSpPr txBox="1"/>
      </xdr:nvSpPr>
      <xdr:spPr>
        <a:xfrm>
          <a:off x="3497795" y="584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80954</xdr:rowOff>
    </xdr:from>
    <xdr:to>
      <xdr:col>15</xdr:col>
      <xdr:colOff>101600</xdr:colOff>
      <xdr:row>36</xdr:row>
      <xdr:rowOff>11104</xdr:rowOff>
    </xdr:to>
    <xdr:sp macro="" textlink="">
      <xdr:nvSpPr>
        <xdr:cNvPr id="81" name="楕円 80"/>
        <xdr:cNvSpPr/>
      </xdr:nvSpPr>
      <xdr:spPr>
        <a:xfrm>
          <a:off x="2857500" y="608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27631</xdr:rowOff>
    </xdr:from>
    <xdr:ext cx="599010" cy="259045"/>
    <xdr:sp macro="" textlink="">
      <xdr:nvSpPr>
        <xdr:cNvPr id="82" name="テキスト ボックス 81"/>
        <xdr:cNvSpPr txBox="1"/>
      </xdr:nvSpPr>
      <xdr:spPr>
        <a:xfrm>
          <a:off x="2608795" y="5856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91849</xdr:rowOff>
    </xdr:from>
    <xdr:to>
      <xdr:col>10</xdr:col>
      <xdr:colOff>165100</xdr:colOff>
      <xdr:row>36</xdr:row>
      <xdr:rowOff>21999</xdr:rowOff>
    </xdr:to>
    <xdr:sp macro="" textlink="">
      <xdr:nvSpPr>
        <xdr:cNvPr id="83" name="楕円 82"/>
        <xdr:cNvSpPr/>
      </xdr:nvSpPr>
      <xdr:spPr>
        <a:xfrm>
          <a:off x="1968500" y="60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38526</xdr:rowOff>
    </xdr:from>
    <xdr:ext cx="599010" cy="259045"/>
    <xdr:sp macro="" textlink="">
      <xdr:nvSpPr>
        <xdr:cNvPr id="84" name="テキスト ボックス 83"/>
        <xdr:cNvSpPr txBox="1"/>
      </xdr:nvSpPr>
      <xdr:spPr>
        <a:xfrm>
          <a:off x="1719795" y="586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114997</xdr:rowOff>
    </xdr:from>
    <xdr:to>
      <xdr:col>6</xdr:col>
      <xdr:colOff>38100</xdr:colOff>
      <xdr:row>36</xdr:row>
      <xdr:rowOff>45147</xdr:rowOff>
    </xdr:to>
    <xdr:sp macro="" textlink="">
      <xdr:nvSpPr>
        <xdr:cNvPr id="85" name="楕円 84"/>
        <xdr:cNvSpPr/>
      </xdr:nvSpPr>
      <xdr:spPr>
        <a:xfrm>
          <a:off x="1079500" y="611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61674</xdr:rowOff>
    </xdr:from>
    <xdr:ext cx="599010" cy="259045"/>
    <xdr:sp macro="" textlink="">
      <xdr:nvSpPr>
        <xdr:cNvPr id="86" name="テキスト ボックス 85"/>
        <xdr:cNvSpPr txBox="1"/>
      </xdr:nvSpPr>
      <xdr:spPr>
        <a:xfrm>
          <a:off x="830795" y="589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127826</xdr:rowOff>
    </xdr:from>
    <xdr:to>
      <xdr:col>24</xdr:col>
      <xdr:colOff>63500</xdr:colOff>
      <xdr:row>55</xdr:row>
      <xdr:rowOff>132897</xdr:rowOff>
    </xdr:to>
    <xdr:cxnSp macro="">
      <xdr:nvCxnSpPr>
        <xdr:cNvPr id="113" name="直線コネクタ 112"/>
        <xdr:cNvCxnSpPr/>
      </xdr:nvCxnSpPr>
      <xdr:spPr>
        <a:xfrm>
          <a:off x="3797300" y="9557576"/>
          <a:ext cx="838200" cy="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108315</xdr:rowOff>
    </xdr:from>
    <xdr:ext cx="599010" cy="259045"/>
    <xdr:sp macro="" textlink="">
      <xdr:nvSpPr>
        <xdr:cNvPr id="114" name="物件費平均値テキスト"/>
        <xdr:cNvSpPr txBox="1"/>
      </xdr:nvSpPr>
      <xdr:spPr>
        <a:xfrm>
          <a:off x="4686300" y="9538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127826</xdr:rowOff>
    </xdr:from>
    <xdr:to>
      <xdr:col>19</xdr:col>
      <xdr:colOff>177800</xdr:colOff>
      <xdr:row>55</xdr:row>
      <xdr:rowOff>162464</xdr:rowOff>
    </xdr:to>
    <xdr:cxnSp macro="">
      <xdr:nvCxnSpPr>
        <xdr:cNvPr id="116" name="直線コネクタ 115"/>
        <xdr:cNvCxnSpPr/>
      </xdr:nvCxnSpPr>
      <xdr:spPr>
        <a:xfrm flipV="1">
          <a:off x="2908300" y="9557576"/>
          <a:ext cx="889000" cy="3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46515</xdr:rowOff>
    </xdr:from>
    <xdr:ext cx="599010" cy="259045"/>
    <xdr:sp macro="" textlink="">
      <xdr:nvSpPr>
        <xdr:cNvPr id="118" name="テキスト ボックス 117"/>
        <xdr:cNvSpPr txBox="1"/>
      </xdr:nvSpPr>
      <xdr:spPr>
        <a:xfrm>
          <a:off x="3497795" y="9647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162464</xdr:rowOff>
    </xdr:from>
    <xdr:to>
      <xdr:col>15</xdr:col>
      <xdr:colOff>50800</xdr:colOff>
      <xdr:row>56</xdr:row>
      <xdr:rowOff>41411</xdr:rowOff>
    </xdr:to>
    <xdr:cxnSp macro="">
      <xdr:nvCxnSpPr>
        <xdr:cNvPr id="119" name="直線コネクタ 118"/>
        <xdr:cNvCxnSpPr/>
      </xdr:nvCxnSpPr>
      <xdr:spPr>
        <a:xfrm flipV="1">
          <a:off x="2019300" y="9592214"/>
          <a:ext cx="889000" cy="5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85706</xdr:rowOff>
    </xdr:from>
    <xdr:ext cx="534377" cy="259045"/>
    <xdr:sp macro="" textlink="">
      <xdr:nvSpPr>
        <xdr:cNvPr id="121" name="テキスト ボックス 120"/>
        <xdr:cNvSpPr txBox="1"/>
      </xdr:nvSpPr>
      <xdr:spPr>
        <a:xfrm>
          <a:off x="2641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41411</xdr:rowOff>
    </xdr:from>
    <xdr:to>
      <xdr:col>10</xdr:col>
      <xdr:colOff>114300</xdr:colOff>
      <xdr:row>56</xdr:row>
      <xdr:rowOff>76524</xdr:rowOff>
    </xdr:to>
    <xdr:cxnSp macro="">
      <xdr:nvCxnSpPr>
        <xdr:cNvPr id="122" name="直線コネクタ 121"/>
        <xdr:cNvCxnSpPr/>
      </xdr:nvCxnSpPr>
      <xdr:spPr>
        <a:xfrm flipV="1">
          <a:off x="1130300" y="9642611"/>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168073</xdr:rowOff>
    </xdr:from>
    <xdr:to>
      <xdr:col>10</xdr:col>
      <xdr:colOff>165100</xdr:colOff>
      <xdr:row>56</xdr:row>
      <xdr:rowOff>98223</xdr:rowOff>
    </xdr:to>
    <xdr:sp macro="" textlink="">
      <xdr:nvSpPr>
        <xdr:cNvPr id="123" name="フローチャート: 判断 122"/>
        <xdr:cNvSpPr/>
      </xdr:nvSpPr>
      <xdr:spPr>
        <a:xfrm>
          <a:off x="1968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89350</xdr:rowOff>
    </xdr:from>
    <xdr:ext cx="534377" cy="259045"/>
    <xdr:sp macro="" textlink="">
      <xdr:nvSpPr>
        <xdr:cNvPr id="124" name="テキスト ボックス 123"/>
        <xdr:cNvSpPr txBox="1"/>
      </xdr:nvSpPr>
      <xdr:spPr>
        <a:xfrm>
          <a:off x="1752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62986</xdr:rowOff>
    </xdr:from>
    <xdr:to>
      <xdr:col>6</xdr:col>
      <xdr:colOff>38100</xdr:colOff>
      <xdr:row>56</xdr:row>
      <xdr:rowOff>164586</xdr:rowOff>
    </xdr:to>
    <xdr:sp macro="" textlink="">
      <xdr:nvSpPr>
        <xdr:cNvPr id="125" name="フローチャート: 判断 124"/>
        <xdr:cNvSpPr/>
      </xdr:nvSpPr>
      <xdr:spPr>
        <a:xfrm>
          <a:off x="1079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155713</xdr:rowOff>
    </xdr:from>
    <xdr:ext cx="534377" cy="259045"/>
    <xdr:sp macro="" textlink="">
      <xdr:nvSpPr>
        <xdr:cNvPr id="126" name="テキスト ボックス 125"/>
        <xdr:cNvSpPr txBox="1"/>
      </xdr:nvSpPr>
      <xdr:spPr>
        <a:xfrm>
          <a:off x="863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82097</xdr:rowOff>
    </xdr:from>
    <xdr:to>
      <xdr:col>24</xdr:col>
      <xdr:colOff>114300</xdr:colOff>
      <xdr:row>56</xdr:row>
      <xdr:rowOff>12247</xdr:rowOff>
    </xdr:to>
    <xdr:sp macro="" textlink="">
      <xdr:nvSpPr>
        <xdr:cNvPr id="132" name="楕円 131"/>
        <xdr:cNvSpPr/>
      </xdr:nvSpPr>
      <xdr:spPr>
        <a:xfrm>
          <a:off x="4584700" y="951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104974</xdr:rowOff>
    </xdr:from>
    <xdr:ext cx="599010" cy="259045"/>
    <xdr:sp macro="" textlink="">
      <xdr:nvSpPr>
        <xdr:cNvPr id="133" name="物件費該当値テキスト"/>
        <xdr:cNvSpPr txBox="1"/>
      </xdr:nvSpPr>
      <xdr:spPr>
        <a:xfrm>
          <a:off x="4686300" y="936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77026</xdr:rowOff>
    </xdr:from>
    <xdr:to>
      <xdr:col>20</xdr:col>
      <xdr:colOff>38100</xdr:colOff>
      <xdr:row>56</xdr:row>
      <xdr:rowOff>7176</xdr:rowOff>
    </xdr:to>
    <xdr:sp macro="" textlink="">
      <xdr:nvSpPr>
        <xdr:cNvPr id="134" name="楕円 133"/>
        <xdr:cNvSpPr/>
      </xdr:nvSpPr>
      <xdr:spPr>
        <a:xfrm>
          <a:off x="3746500" y="950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23703</xdr:rowOff>
    </xdr:from>
    <xdr:ext cx="599010" cy="259045"/>
    <xdr:sp macro="" textlink="">
      <xdr:nvSpPr>
        <xdr:cNvPr id="135" name="テキスト ボックス 134"/>
        <xdr:cNvSpPr txBox="1"/>
      </xdr:nvSpPr>
      <xdr:spPr>
        <a:xfrm>
          <a:off x="3497795" y="9282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111664</xdr:rowOff>
    </xdr:from>
    <xdr:to>
      <xdr:col>15</xdr:col>
      <xdr:colOff>101600</xdr:colOff>
      <xdr:row>56</xdr:row>
      <xdr:rowOff>41814</xdr:rowOff>
    </xdr:to>
    <xdr:sp macro="" textlink="">
      <xdr:nvSpPr>
        <xdr:cNvPr id="136" name="楕円 135"/>
        <xdr:cNvSpPr/>
      </xdr:nvSpPr>
      <xdr:spPr>
        <a:xfrm>
          <a:off x="2857500" y="954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58341</xdr:rowOff>
    </xdr:from>
    <xdr:ext cx="599010" cy="259045"/>
    <xdr:sp macro="" textlink="">
      <xdr:nvSpPr>
        <xdr:cNvPr id="137" name="テキスト ボックス 136"/>
        <xdr:cNvSpPr txBox="1"/>
      </xdr:nvSpPr>
      <xdr:spPr>
        <a:xfrm>
          <a:off x="2608795" y="931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162061</xdr:rowOff>
    </xdr:from>
    <xdr:to>
      <xdr:col>10</xdr:col>
      <xdr:colOff>165100</xdr:colOff>
      <xdr:row>56</xdr:row>
      <xdr:rowOff>92211</xdr:rowOff>
    </xdr:to>
    <xdr:sp macro="" textlink="">
      <xdr:nvSpPr>
        <xdr:cNvPr id="138" name="楕円 137"/>
        <xdr:cNvSpPr/>
      </xdr:nvSpPr>
      <xdr:spPr>
        <a:xfrm>
          <a:off x="1968500" y="959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108738</xdr:rowOff>
    </xdr:from>
    <xdr:ext cx="534377" cy="259045"/>
    <xdr:sp macro="" textlink="">
      <xdr:nvSpPr>
        <xdr:cNvPr id="139" name="テキスト ボックス 138"/>
        <xdr:cNvSpPr txBox="1"/>
      </xdr:nvSpPr>
      <xdr:spPr>
        <a:xfrm>
          <a:off x="1752111" y="936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25724</xdr:rowOff>
    </xdr:from>
    <xdr:to>
      <xdr:col>6</xdr:col>
      <xdr:colOff>38100</xdr:colOff>
      <xdr:row>56</xdr:row>
      <xdr:rowOff>127324</xdr:rowOff>
    </xdr:to>
    <xdr:sp macro="" textlink="">
      <xdr:nvSpPr>
        <xdr:cNvPr id="140" name="楕円 139"/>
        <xdr:cNvSpPr/>
      </xdr:nvSpPr>
      <xdr:spPr>
        <a:xfrm>
          <a:off x="1079500" y="9626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143851</xdr:rowOff>
    </xdr:from>
    <xdr:ext cx="534377" cy="259045"/>
    <xdr:sp macro="" textlink="">
      <xdr:nvSpPr>
        <xdr:cNvPr id="141" name="テキスト ボックス 140"/>
        <xdr:cNvSpPr txBox="1"/>
      </xdr:nvSpPr>
      <xdr:spPr>
        <a:xfrm>
          <a:off x="863111" y="940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144500</xdr:rowOff>
    </xdr:from>
    <xdr:to>
      <xdr:col>24</xdr:col>
      <xdr:colOff>62865</xdr:colOff>
      <xdr:row>79</xdr:row>
      <xdr:rowOff>20943</xdr:rowOff>
    </xdr:to>
    <xdr:cxnSp macro="">
      <xdr:nvCxnSpPr>
        <xdr:cNvPr id="165" name="直線コネクタ 164"/>
        <xdr:cNvCxnSpPr/>
      </xdr:nvCxnSpPr>
      <xdr:spPr>
        <a:xfrm flipV="1">
          <a:off x="4633595" y="12488900"/>
          <a:ext cx="1270" cy="1076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24770</xdr:rowOff>
    </xdr:from>
    <xdr:ext cx="378565" cy="259045"/>
    <xdr:sp macro="" textlink="">
      <xdr:nvSpPr>
        <xdr:cNvPr id="166" name="維持補修費最小値テキスト"/>
        <xdr:cNvSpPr txBox="1"/>
      </xdr:nvSpPr>
      <xdr:spPr>
        <a:xfrm>
          <a:off x="4686300" y="13569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20943</xdr:rowOff>
    </xdr:from>
    <xdr:to>
      <xdr:col>24</xdr:col>
      <xdr:colOff>152400</xdr:colOff>
      <xdr:row>79</xdr:row>
      <xdr:rowOff>20943</xdr:rowOff>
    </xdr:to>
    <xdr:cxnSp macro="">
      <xdr:nvCxnSpPr>
        <xdr:cNvPr id="167" name="直線コネクタ 166"/>
        <xdr:cNvCxnSpPr/>
      </xdr:nvCxnSpPr>
      <xdr:spPr>
        <a:xfrm>
          <a:off x="4546600" y="13565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91177</xdr:rowOff>
    </xdr:from>
    <xdr:ext cx="534377" cy="259045"/>
    <xdr:sp macro="" textlink="">
      <xdr:nvSpPr>
        <xdr:cNvPr id="168" name="維持補修費最大値テキスト"/>
        <xdr:cNvSpPr txBox="1"/>
      </xdr:nvSpPr>
      <xdr:spPr>
        <a:xfrm>
          <a:off x="4686300" y="1226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144500</xdr:rowOff>
    </xdr:from>
    <xdr:to>
      <xdr:col>24</xdr:col>
      <xdr:colOff>152400</xdr:colOff>
      <xdr:row>72</xdr:row>
      <xdr:rowOff>144500</xdr:rowOff>
    </xdr:to>
    <xdr:cxnSp macro="">
      <xdr:nvCxnSpPr>
        <xdr:cNvPr id="169" name="直線コネクタ 168"/>
        <xdr:cNvCxnSpPr/>
      </xdr:nvCxnSpPr>
      <xdr:spPr>
        <a:xfrm>
          <a:off x="4546600" y="1248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91275</xdr:rowOff>
    </xdr:from>
    <xdr:to>
      <xdr:col>24</xdr:col>
      <xdr:colOff>63500</xdr:colOff>
      <xdr:row>72</xdr:row>
      <xdr:rowOff>144500</xdr:rowOff>
    </xdr:to>
    <xdr:cxnSp macro="">
      <xdr:nvCxnSpPr>
        <xdr:cNvPr id="170" name="直線コネクタ 169"/>
        <xdr:cNvCxnSpPr/>
      </xdr:nvCxnSpPr>
      <xdr:spPr>
        <a:xfrm>
          <a:off x="3797300" y="12264225"/>
          <a:ext cx="838200" cy="2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47325</xdr:rowOff>
    </xdr:from>
    <xdr:ext cx="469744" cy="259045"/>
    <xdr:sp macro="" textlink="">
      <xdr:nvSpPr>
        <xdr:cNvPr id="171" name="維持補修費平均値テキスト"/>
        <xdr:cNvSpPr txBox="1"/>
      </xdr:nvSpPr>
      <xdr:spPr>
        <a:xfrm>
          <a:off x="4686300" y="13248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68898</xdr:rowOff>
    </xdr:from>
    <xdr:to>
      <xdr:col>24</xdr:col>
      <xdr:colOff>114300</xdr:colOff>
      <xdr:row>77</xdr:row>
      <xdr:rowOff>170498</xdr:rowOff>
    </xdr:to>
    <xdr:sp macro="" textlink="">
      <xdr:nvSpPr>
        <xdr:cNvPr id="172" name="フローチャート: 判断 171"/>
        <xdr:cNvSpPr/>
      </xdr:nvSpPr>
      <xdr:spPr>
        <a:xfrm>
          <a:off x="4584700" y="1327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15646</xdr:rowOff>
    </xdr:from>
    <xdr:to>
      <xdr:col>19</xdr:col>
      <xdr:colOff>177800</xdr:colOff>
      <xdr:row>71</xdr:row>
      <xdr:rowOff>91275</xdr:rowOff>
    </xdr:to>
    <xdr:cxnSp macro="">
      <xdr:nvCxnSpPr>
        <xdr:cNvPr id="173" name="直線コネクタ 172"/>
        <xdr:cNvCxnSpPr/>
      </xdr:nvCxnSpPr>
      <xdr:spPr>
        <a:xfrm>
          <a:off x="2908300" y="12017146"/>
          <a:ext cx="889000" cy="24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69165</xdr:rowOff>
    </xdr:from>
    <xdr:to>
      <xdr:col>20</xdr:col>
      <xdr:colOff>38100</xdr:colOff>
      <xdr:row>77</xdr:row>
      <xdr:rowOff>170765</xdr:rowOff>
    </xdr:to>
    <xdr:sp macro="" textlink="">
      <xdr:nvSpPr>
        <xdr:cNvPr id="174" name="フローチャート: 判断 173"/>
        <xdr:cNvSpPr/>
      </xdr:nvSpPr>
      <xdr:spPr>
        <a:xfrm>
          <a:off x="37465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161892</xdr:rowOff>
    </xdr:from>
    <xdr:ext cx="469744" cy="259045"/>
    <xdr:sp macro="" textlink="">
      <xdr:nvSpPr>
        <xdr:cNvPr id="175" name="テキスト ボックス 174"/>
        <xdr:cNvSpPr txBox="1"/>
      </xdr:nvSpPr>
      <xdr:spPr>
        <a:xfrm>
          <a:off x="3562428" y="1336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15646</xdr:rowOff>
    </xdr:from>
    <xdr:to>
      <xdr:col>15</xdr:col>
      <xdr:colOff>50800</xdr:colOff>
      <xdr:row>72</xdr:row>
      <xdr:rowOff>44107</xdr:rowOff>
    </xdr:to>
    <xdr:cxnSp macro="">
      <xdr:nvCxnSpPr>
        <xdr:cNvPr id="176" name="直線コネクタ 175"/>
        <xdr:cNvCxnSpPr/>
      </xdr:nvCxnSpPr>
      <xdr:spPr>
        <a:xfrm flipV="1">
          <a:off x="2019300" y="12017146"/>
          <a:ext cx="889000" cy="37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75642</xdr:rowOff>
    </xdr:from>
    <xdr:to>
      <xdr:col>15</xdr:col>
      <xdr:colOff>101600</xdr:colOff>
      <xdr:row>78</xdr:row>
      <xdr:rowOff>5792</xdr:rowOff>
    </xdr:to>
    <xdr:sp macro="" textlink="">
      <xdr:nvSpPr>
        <xdr:cNvPr id="177" name="フローチャート: 判断 176"/>
        <xdr:cNvSpPr/>
      </xdr:nvSpPr>
      <xdr:spPr>
        <a:xfrm>
          <a:off x="2857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168369</xdr:rowOff>
    </xdr:from>
    <xdr:ext cx="469744" cy="259045"/>
    <xdr:sp macro="" textlink="">
      <xdr:nvSpPr>
        <xdr:cNvPr id="178" name="テキスト ボックス 177"/>
        <xdr:cNvSpPr txBox="1"/>
      </xdr:nvSpPr>
      <xdr:spPr>
        <a:xfrm>
          <a:off x="2673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44107</xdr:rowOff>
    </xdr:from>
    <xdr:to>
      <xdr:col>10</xdr:col>
      <xdr:colOff>114300</xdr:colOff>
      <xdr:row>73</xdr:row>
      <xdr:rowOff>121983</xdr:rowOff>
    </xdr:to>
    <xdr:cxnSp macro="">
      <xdr:nvCxnSpPr>
        <xdr:cNvPr id="179" name="直線コネクタ 178"/>
        <xdr:cNvCxnSpPr/>
      </xdr:nvCxnSpPr>
      <xdr:spPr>
        <a:xfrm flipV="1">
          <a:off x="1130300" y="12388507"/>
          <a:ext cx="889000" cy="24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107417</xdr:rowOff>
    </xdr:from>
    <xdr:to>
      <xdr:col>10</xdr:col>
      <xdr:colOff>165100</xdr:colOff>
      <xdr:row>78</xdr:row>
      <xdr:rowOff>37567</xdr:rowOff>
    </xdr:to>
    <xdr:sp macro="" textlink="">
      <xdr:nvSpPr>
        <xdr:cNvPr id="180" name="フローチャート: 判断 179"/>
        <xdr:cNvSpPr/>
      </xdr:nvSpPr>
      <xdr:spPr>
        <a:xfrm>
          <a:off x="1968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28694</xdr:rowOff>
    </xdr:from>
    <xdr:ext cx="469744" cy="259045"/>
    <xdr:sp macro="" textlink="">
      <xdr:nvSpPr>
        <xdr:cNvPr id="181" name="テキスト ボックス 180"/>
        <xdr:cNvSpPr txBox="1"/>
      </xdr:nvSpPr>
      <xdr:spPr>
        <a:xfrm>
          <a:off x="1784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91263</xdr:rowOff>
    </xdr:from>
    <xdr:to>
      <xdr:col>6</xdr:col>
      <xdr:colOff>38100</xdr:colOff>
      <xdr:row>78</xdr:row>
      <xdr:rowOff>21413</xdr:rowOff>
    </xdr:to>
    <xdr:sp macro="" textlink="">
      <xdr:nvSpPr>
        <xdr:cNvPr id="182" name="フローチャート: 判断 181"/>
        <xdr:cNvSpPr/>
      </xdr:nvSpPr>
      <xdr:spPr>
        <a:xfrm>
          <a:off x="1079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12540</xdr:rowOff>
    </xdr:from>
    <xdr:ext cx="469744" cy="259045"/>
    <xdr:sp macro="" textlink="">
      <xdr:nvSpPr>
        <xdr:cNvPr id="183" name="テキスト ボックス 182"/>
        <xdr:cNvSpPr txBox="1"/>
      </xdr:nvSpPr>
      <xdr:spPr>
        <a:xfrm>
          <a:off x="895428" y="1338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93700</xdr:rowOff>
    </xdr:from>
    <xdr:to>
      <xdr:col>24</xdr:col>
      <xdr:colOff>114300</xdr:colOff>
      <xdr:row>73</xdr:row>
      <xdr:rowOff>23850</xdr:rowOff>
    </xdr:to>
    <xdr:sp macro="" textlink="">
      <xdr:nvSpPr>
        <xdr:cNvPr id="189" name="楕円 188"/>
        <xdr:cNvSpPr/>
      </xdr:nvSpPr>
      <xdr:spPr>
        <a:xfrm>
          <a:off x="4584700" y="124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46727</xdr:rowOff>
    </xdr:from>
    <xdr:ext cx="534377" cy="259045"/>
    <xdr:sp macro="" textlink="">
      <xdr:nvSpPr>
        <xdr:cNvPr id="190" name="維持補修費該当値テキスト"/>
        <xdr:cNvSpPr txBox="1"/>
      </xdr:nvSpPr>
      <xdr:spPr>
        <a:xfrm>
          <a:off x="4686300" y="1239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40475</xdr:rowOff>
    </xdr:from>
    <xdr:to>
      <xdr:col>20</xdr:col>
      <xdr:colOff>38100</xdr:colOff>
      <xdr:row>71</xdr:row>
      <xdr:rowOff>142075</xdr:rowOff>
    </xdr:to>
    <xdr:sp macro="" textlink="">
      <xdr:nvSpPr>
        <xdr:cNvPr id="191" name="楕円 190"/>
        <xdr:cNvSpPr/>
      </xdr:nvSpPr>
      <xdr:spPr>
        <a:xfrm>
          <a:off x="3746500" y="122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158602</xdr:rowOff>
    </xdr:from>
    <xdr:ext cx="534377" cy="259045"/>
    <xdr:sp macro="" textlink="">
      <xdr:nvSpPr>
        <xdr:cNvPr id="192" name="テキスト ボックス 191"/>
        <xdr:cNvSpPr txBox="1"/>
      </xdr:nvSpPr>
      <xdr:spPr>
        <a:xfrm>
          <a:off x="3530111" y="11988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136296</xdr:rowOff>
    </xdr:from>
    <xdr:to>
      <xdr:col>15</xdr:col>
      <xdr:colOff>101600</xdr:colOff>
      <xdr:row>70</xdr:row>
      <xdr:rowOff>66446</xdr:rowOff>
    </xdr:to>
    <xdr:sp macro="" textlink="">
      <xdr:nvSpPr>
        <xdr:cNvPr id="193" name="楕円 192"/>
        <xdr:cNvSpPr/>
      </xdr:nvSpPr>
      <xdr:spPr>
        <a:xfrm>
          <a:off x="2857500" y="119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82973</xdr:rowOff>
    </xdr:from>
    <xdr:ext cx="534377" cy="259045"/>
    <xdr:sp macro="" textlink="">
      <xdr:nvSpPr>
        <xdr:cNvPr id="194" name="テキスト ボックス 193"/>
        <xdr:cNvSpPr txBox="1"/>
      </xdr:nvSpPr>
      <xdr:spPr>
        <a:xfrm>
          <a:off x="2641111" y="1174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164757</xdr:rowOff>
    </xdr:from>
    <xdr:to>
      <xdr:col>10</xdr:col>
      <xdr:colOff>165100</xdr:colOff>
      <xdr:row>72</xdr:row>
      <xdr:rowOff>94907</xdr:rowOff>
    </xdr:to>
    <xdr:sp macro="" textlink="">
      <xdr:nvSpPr>
        <xdr:cNvPr id="195" name="楕円 194"/>
        <xdr:cNvSpPr/>
      </xdr:nvSpPr>
      <xdr:spPr>
        <a:xfrm>
          <a:off x="1968500" y="123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111434</xdr:rowOff>
    </xdr:from>
    <xdr:ext cx="534377" cy="259045"/>
    <xdr:sp macro="" textlink="">
      <xdr:nvSpPr>
        <xdr:cNvPr id="196" name="テキスト ボックス 195"/>
        <xdr:cNvSpPr txBox="1"/>
      </xdr:nvSpPr>
      <xdr:spPr>
        <a:xfrm>
          <a:off x="1752111" y="1211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71183</xdr:rowOff>
    </xdr:from>
    <xdr:to>
      <xdr:col>6</xdr:col>
      <xdr:colOff>38100</xdr:colOff>
      <xdr:row>74</xdr:row>
      <xdr:rowOff>1333</xdr:rowOff>
    </xdr:to>
    <xdr:sp macro="" textlink="">
      <xdr:nvSpPr>
        <xdr:cNvPr id="197" name="楕円 196"/>
        <xdr:cNvSpPr/>
      </xdr:nvSpPr>
      <xdr:spPr>
        <a:xfrm>
          <a:off x="1079500" y="1258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17860</xdr:rowOff>
    </xdr:from>
    <xdr:ext cx="534377" cy="259045"/>
    <xdr:sp macro="" textlink="">
      <xdr:nvSpPr>
        <xdr:cNvPr id="198" name="テキスト ボックス 197"/>
        <xdr:cNvSpPr txBox="1"/>
      </xdr:nvSpPr>
      <xdr:spPr>
        <a:xfrm>
          <a:off x="863111" y="1236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5" name="直線コネクタ 224"/>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6" name="扶助費最小値テキスト"/>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7" name="直線コネクタ 226"/>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8" name="扶助費最大値テキスト"/>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9" name="直線コネクタ 228"/>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108196</xdr:rowOff>
    </xdr:from>
    <xdr:to>
      <xdr:col>24</xdr:col>
      <xdr:colOff>63500</xdr:colOff>
      <xdr:row>97</xdr:row>
      <xdr:rowOff>163855</xdr:rowOff>
    </xdr:to>
    <xdr:cxnSp macro="">
      <xdr:nvCxnSpPr>
        <xdr:cNvPr id="230" name="直線コネクタ 229"/>
        <xdr:cNvCxnSpPr/>
      </xdr:nvCxnSpPr>
      <xdr:spPr>
        <a:xfrm flipV="1">
          <a:off x="3797300" y="16738846"/>
          <a:ext cx="838200" cy="5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31" name="扶助費平均値テキスト"/>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2" name="フローチャート: 判断 231"/>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28970</xdr:rowOff>
    </xdr:from>
    <xdr:to>
      <xdr:col>19</xdr:col>
      <xdr:colOff>177800</xdr:colOff>
      <xdr:row>97</xdr:row>
      <xdr:rowOff>163855</xdr:rowOff>
    </xdr:to>
    <xdr:cxnSp macro="">
      <xdr:nvCxnSpPr>
        <xdr:cNvPr id="233" name="直線コネクタ 232"/>
        <xdr:cNvCxnSpPr/>
      </xdr:nvCxnSpPr>
      <xdr:spPr>
        <a:xfrm>
          <a:off x="2908300" y="16659620"/>
          <a:ext cx="889000" cy="13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4" name="フローチャート: 判断 233"/>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5" name="テキスト ボックス 234"/>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28970</xdr:rowOff>
    </xdr:from>
    <xdr:to>
      <xdr:col>15</xdr:col>
      <xdr:colOff>50800</xdr:colOff>
      <xdr:row>98</xdr:row>
      <xdr:rowOff>108992</xdr:rowOff>
    </xdr:to>
    <xdr:cxnSp macro="">
      <xdr:nvCxnSpPr>
        <xdr:cNvPr id="236" name="直線コネクタ 235"/>
        <xdr:cNvCxnSpPr/>
      </xdr:nvCxnSpPr>
      <xdr:spPr>
        <a:xfrm flipV="1">
          <a:off x="2019300" y="16659620"/>
          <a:ext cx="889000" cy="25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7" name="フローチャート: 判断 236"/>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8" name="テキスト ボックス 237"/>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108992</xdr:rowOff>
    </xdr:from>
    <xdr:to>
      <xdr:col>10</xdr:col>
      <xdr:colOff>114300</xdr:colOff>
      <xdr:row>98</xdr:row>
      <xdr:rowOff>129902</xdr:rowOff>
    </xdr:to>
    <xdr:cxnSp macro="">
      <xdr:nvCxnSpPr>
        <xdr:cNvPr id="239" name="直線コネクタ 238"/>
        <xdr:cNvCxnSpPr/>
      </xdr:nvCxnSpPr>
      <xdr:spPr>
        <a:xfrm flipV="1">
          <a:off x="1130300" y="16911092"/>
          <a:ext cx="889000" cy="2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60913</xdr:rowOff>
    </xdr:from>
    <xdr:to>
      <xdr:col>10</xdr:col>
      <xdr:colOff>165100</xdr:colOff>
      <xdr:row>96</xdr:row>
      <xdr:rowOff>162513</xdr:rowOff>
    </xdr:to>
    <xdr:sp macro="" textlink="">
      <xdr:nvSpPr>
        <xdr:cNvPr id="240" name="フローチャート: 判断 239"/>
        <xdr:cNvSpPr/>
      </xdr:nvSpPr>
      <xdr:spPr>
        <a:xfrm>
          <a:off x="1968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7590</xdr:rowOff>
    </xdr:from>
    <xdr:ext cx="534377" cy="259045"/>
    <xdr:sp macro="" textlink="">
      <xdr:nvSpPr>
        <xdr:cNvPr id="241" name="テキスト ボックス 240"/>
        <xdr:cNvSpPr txBox="1"/>
      </xdr:nvSpPr>
      <xdr:spPr>
        <a:xfrm>
          <a:off x="1752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101614</xdr:rowOff>
    </xdr:from>
    <xdr:to>
      <xdr:col>6</xdr:col>
      <xdr:colOff>38100</xdr:colOff>
      <xdr:row>97</xdr:row>
      <xdr:rowOff>31764</xdr:rowOff>
    </xdr:to>
    <xdr:sp macro="" textlink="">
      <xdr:nvSpPr>
        <xdr:cNvPr id="242" name="フローチャート: 判断 241"/>
        <xdr:cNvSpPr/>
      </xdr:nvSpPr>
      <xdr:spPr>
        <a:xfrm>
          <a:off x="1079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48291</xdr:rowOff>
    </xdr:from>
    <xdr:ext cx="534377" cy="259045"/>
    <xdr:sp macro="" textlink="">
      <xdr:nvSpPr>
        <xdr:cNvPr id="243" name="テキスト ボックス 242"/>
        <xdr:cNvSpPr txBox="1"/>
      </xdr:nvSpPr>
      <xdr:spPr>
        <a:xfrm>
          <a:off x="863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57396</xdr:rowOff>
    </xdr:from>
    <xdr:to>
      <xdr:col>24</xdr:col>
      <xdr:colOff>114300</xdr:colOff>
      <xdr:row>97</xdr:row>
      <xdr:rowOff>158996</xdr:rowOff>
    </xdr:to>
    <xdr:sp macro="" textlink="">
      <xdr:nvSpPr>
        <xdr:cNvPr id="249" name="楕円 248"/>
        <xdr:cNvSpPr/>
      </xdr:nvSpPr>
      <xdr:spPr>
        <a:xfrm>
          <a:off x="4584700" y="1668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35823</xdr:rowOff>
    </xdr:from>
    <xdr:ext cx="534377" cy="259045"/>
    <xdr:sp macro="" textlink="">
      <xdr:nvSpPr>
        <xdr:cNvPr id="250" name="扶助費該当値テキスト"/>
        <xdr:cNvSpPr txBox="1"/>
      </xdr:nvSpPr>
      <xdr:spPr>
        <a:xfrm>
          <a:off x="4686300" y="1666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113055</xdr:rowOff>
    </xdr:from>
    <xdr:to>
      <xdr:col>20</xdr:col>
      <xdr:colOff>38100</xdr:colOff>
      <xdr:row>98</xdr:row>
      <xdr:rowOff>43205</xdr:rowOff>
    </xdr:to>
    <xdr:sp macro="" textlink="">
      <xdr:nvSpPr>
        <xdr:cNvPr id="251" name="楕円 250"/>
        <xdr:cNvSpPr/>
      </xdr:nvSpPr>
      <xdr:spPr>
        <a:xfrm>
          <a:off x="3746500" y="167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34332</xdr:rowOff>
    </xdr:from>
    <xdr:ext cx="534377" cy="259045"/>
    <xdr:sp macro="" textlink="">
      <xdr:nvSpPr>
        <xdr:cNvPr id="252" name="テキスト ボックス 251"/>
        <xdr:cNvSpPr txBox="1"/>
      </xdr:nvSpPr>
      <xdr:spPr>
        <a:xfrm>
          <a:off x="3530111" y="1683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149620</xdr:rowOff>
    </xdr:from>
    <xdr:to>
      <xdr:col>15</xdr:col>
      <xdr:colOff>101600</xdr:colOff>
      <xdr:row>97</xdr:row>
      <xdr:rowOff>79770</xdr:rowOff>
    </xdr:to>
    <xdr:sp macro="" textlink="">
      <xdr:nvSpPr>
        <xdr:cNvPr id="253" name="楕円 252"/>
        <xdr:cNvSpPr/>
      </xdr:nvSpPr>
      <xdr:spPr>
        <a:xfrm>
          <a:off x="2857500" y="16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70897</xdr:rowOff>
    </xdr:from>
    <xdr:ext cx="534377" cy="259045"/>
    <xdr:sp macro="" textlink="">
      <xdr:nvSpPr>
        <xdr:cNvPr id="254" name="テキスト ボックス 253"/>
        <xdr:cNvSpPr txBox="1"/>
      </xdr:nvSpPr>
      <xdr:spPr>
        <a:xfrm>
          <a:off x="2641111" y="16701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58192</xdr:rowOff>
    </xdr:from>
    <xdr:to>
      <xdr:col>10</xdr:col>
      <xdr:colOff>165100</xdr:colOff>
      <xdr:row>98</xdr:row>
      <xdr:rowOff>159792</xdr:rowOff>
    </xdr:to>
    <xdr:sp macro="" textlink="">
      <xdr:nvSpPr>
        <xdr:cNvPr id="255" name="楕円 254"/>
        <xdr:cNvSpPr/>
      </xdr:nvSpPr>
      <xdr:spPr>
        <a:xfrm>
          <a:off x="1968500" y="1686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150919</xdr:rowOff>
    </xdr:from>
    <xdr:ext cx="534377" cy="259045"/>
    <xdr:sp macro="" textlink="">
      <xdr:nvSpPr>
        <xdr:cNvPr id="256" name="テキスト ボックス 255"/>
        <xdr:cNvSpPr txBox="1"/>
      </xdr:nvSpPr>
      <xdr:spPr>
        <a:xfrm>
          <a:off x="1752111" y="1695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79102</xdr:rowOff>
    </xdr:from>
    <xdr:to>
      <xdr:col>6</xdr:col>
      <xdr:colOff>38100</xdr:colOff>
      <xdr:row>99</xdr:row>
      <xdr:rowOff>9252</xdr:rowOff>
    </xdr:to>
    <xdr:sp macro="" textlink="">
      <xdr:nvSpPr>
        <xdr:cNvPr id="257" name="楕円 256"/>
        <xdr:cNvSpPr/>
      </xdr:nvSpPr>
      <xdr:spPr>
        <a:xfrm>
          <a:off x="1079500" y="1688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379</xdr:rowOff>
    </xdr:from>
    <xdr:ext cx="534377" cy="259045"/>
    <xdr:sp macro="" textlink="">
      <xdr:nvSpPr>
        <xdr:cNvPr id="258" name="テキスト ボックス 257"/>
        <xdr:cNvSpPr txBox="1"/>
      </xdr:nvSpPr>
      <xdr:spPr>
        <a:xfrm>
          <a:off x="863111" y="1697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80" name="直線コネクタ 279"/>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81" name="補助費等最小値テキスト"/>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2" name="直線コネクタ 281"/>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3" name="補助費等最大値テキスト"/>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4" name="直線コネクタ 283"/>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14660</xdr:rowOff>
    </xdr:from>
    <xdr:to>
      <xdr:col>55</xdr:col>
      <xdr:colOff>0</xdr:colOff>
      <xdr:row>35</xdr:row>
      <xdr:rowOff>35495</xdr:rowOff>
    </xdr:to>
    <xdr:cxnSp macro="">
      <xdr:nvCxnSpPr>
        <xdr:cNvPr id="285" name="直線コネクタ 284"/>
        <xdr:cNvCxnSpPr/>
      </xdr:nvCxnSpPr>
      <xdr:spPr>
        <a:xfrm flipV="1">
          <a:off x="9639300" y="6015410"/>
          <a:ext cx="838200" cy="20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55746</xdr:rowOff>
    </xdr:from>
    <xdr:ext cx="599010" cy="259045"/>
    <xdr:sp macro="" textlink="">
      <xdr:nvSpPr>
        <xdr:cNvPr id="286" name="補助費等平均値テキスト"/>
        <xdr:cNvSpPr txBox="1"/>
      </xdr:nvSpPr>
      <xdr:spPr>
        <a:xfrm>
          <a:off x="10528300" y="6056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7" name="フローチャート: 判断 286"/>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35495</xdr:rowOff>
    </xdr:from>
    <xdr:to>
      <xdr:col>50</xdr:col>
      <xdr:colOff>114300</xdr:colOff>
      <xdr:row>35</xdr:row>
      <xdr:rowOff>101940</xdr:rowOff>
    </xdr:to>
    <xdr:cxnSp macro="">
      <xdr:nvCxnSpPr>
        <xdr:cNvPr id="288" name="直線コネクタ 287"/>
        <xdr:cNvCxnSpPr/>
      </xdr:nvCxnSpPr>
      <xdr:spPr>
        <a:xfrm flipV="1">
          <a:off x="8750300" y="6036245"/>
          <a:ext cx="889000" cy="6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9" name="フローチャート: 判断 288"/>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5326</xdr:rowOff>
    </xdr:from>
    <xdr:ext cx="599010" cy="259045"/>
    <xdr:sp macro="" textlink="">
      <xdr:nvSpPr>
        <xdr:cNvPr id="290" name="テキスト ボックス 289"/>
        <xdr:cNvSpPr txBox="1"/>
      </xdr:nvSpPr>
      <xdr:spPr>
        <a:xfrm>
          <a:off x="9339795" y="617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88059</xdr:rowOff>
    </xdr:from>
    <xdr:to>
      <xdr:col>45</xdr:col>
      <xdr:colOff>177800</xdr:colOff>
      <xdr:row>35</xdr:row>
      <xdr:rowOff>101940</xdr:rowOff>
    </xdr:to>
    <xdr:cxnSp macro="">
      <xdr:nvCxnSpPr>
        <xdr:cNvPr id="291" name="直線コネクタ 290"/>
        <xdr:cNvCxnSpPr/>
      </xdr:nvCxnSpPr>
      <xdr:spPr>
        <a:xfrm>
          <a:off x="7861300" y="5745909"/>
          <a:ext cx="889000" cy="35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2" name="フローチャート: 判断 291"/>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37074</xdr:rowOff>
    </xdr:from>
    <xdr:ext cx="599010" cy="259045"/>
    <xdr:sp macro="" textlink="">
      <xdr:nvSpPr>
        <xdr:cNvPr id="293" name="テキスト ボックス 292"/>
        <xdr:cNvSpPr txBox="1"/>
      </xdr:nvSpPr>
      <xdr:spPr>
        <a:xfrm>
          <a:off x="8450795" y="6209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88059</xdr:rowOff>
    </xdr:from>
    <xdr:to>
      <xdr:col>41</xdr:col>
      <xdr:colOff>50800</xdr:colOff>
      <xdr:row>36</xdr:row>
      <xdr:rowOff>121165</xdr:rowOff>
    </xdr:to>
    <xdr:cxnSp macro="">
      <xdr:nvCxnSpPr>
        <xdr:cNvPr id="294" name="直線コネクタ 293"/>
        <xdr:cNvCxnSpPr/>
      </xdr:nvCxnSpPr>
      <xdr:spPr>
        <a:xfrm flipV="1">
          <a:off x="6972300" y="5745909"/>
          <a:ext cx="889000" cy="5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167287</xdr:rowOff>
    </xdr:from>
    <xdr:to>
      <xdr:col>41</xdr:col>
      <xdr:colOff>101600</xdr:colOff>
      <xdr:row>33</xdr:row>
      <xdr:rowOff>97437</xdr:rowOff>
    </xdr:to>
    <xdr:sp macro="" textlink="">
      <xdr:nvSpPr>
        <xdr:cNvPr id="295" name="フローチャート: 判断 294"/>
        <xdr:cNvSpPr/>
      </xdr:nvSpPr>
      <xdr:spPr>
        <a:xfrm>
          <a:off x="7810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113964</xdr:rowOff>
    </xdr:from>
    <xdr:ext cx="599010" cy="259045"/>
    <xdr:sp macro="" textlink="">
      <xdr:nvSpPr>
        <xdr:cNvPr id="296" name="テキスト ボックス 295"/>
        <xdr:cNvSpPr txBox="1"/>
      </xdr:nvSpPr>
      <xdr:spPr>
        <a:xfrm>
          <a:off x="7561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111111</xdr:rowOff>
    </xdr:from>
    <xdr:to>
      <xdr:col>36</xdr:col>
      <xdr:colOff>165100</xdr:colOff>
      <xdr:row>37</xdr:row>
      <xdr:rowOff>41261</xdr:rowOff>
    </xdr:to>
    <xdr:sp macro="" textlink="">
      <xdr:nvSpPr>
        <xdr:cNvPr id="297" name="フローチャート: 判断 296"/>
        <xdr:cNvSpPr/>
      </xdr:nvSpPr>
      <xdr:spPr>
        <a:xfrm>
          <a:off x="6921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32388</xdr:rowOff>
    </xdr:from>
    <xdr:ext cx="534377" cy="259045"/>
    <xdr:sp macro="" textlink="">
      <xdr:nvSpPr>
        <xdr:cNvPr id="298" name="テキスト ボックス 297"/>
        <xdr:cNvSpPr txBox="1"/>
      </xdr:nvSpPr>
      <xdr:spPr>
        <a:xfrm>
          <a:off x="6705111" y="637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135310</xdr:rowOff>
    </xdr:from>
    <xdr:to>
      <xdr:col>55</xdr:col>
      <xdr:colOff>50800</xdr:colOff>
      <xdr:row>35</xdr:row>
      <xdr:rowOff>65460</xdr:rowOff>
    </xdr:to>
    <xdr:sp macro="" textlink="">
      <xdr:nvSpPr>
        <xdr:cNvPr id="304" name="楕円 303"/>
        <xdr:cNvSpPr/>
      </xdr:nvSpPr>
      <xdr:spPr>
        <a:xfrm>
          <a:off x="10426700" y="59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158187</xdr:rowOff>
    </xdr:from>
    <xdr:ext cx="599010" cy="259045"/>
    <xdr:sp macro="" textlink="">
      <xdr:nvSpPr>
        <xdr:cNvPr id="305" name="補助費等該当値テキスト"/>
        <xdr:cNvSpPr txBox="1"/>
      </xdr:nvSpPr>
      <xdr:spPr>
        <a:xfrm>
          <a:off x="10528300" y="5816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156145</xdr:rowOff>
    </xdr:from>
    <xdr:to>
      <xdr:col>50</xdr:col>
      <xdr:colOff>165100</xdr:colOff>
      <xdr:row>35</xdr:row>
      <xdr:rowOff>86295</xdr:rowOff>
    </xdr:to>
    <xdr:sp macro="" textlink="">
      <xdr:nvSpPr>
        <xdr:cNvPr id="306" name="楕円 305"/>
        <xdr:cNvSpPr/>
      </xdr:nvSpPr>
      <xdr:spPr>
        <a:xfrm>
          <a:off x="9588500" y="59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102822</xdr:rowOff>
    </xdr:from>
    <xdr:ext cx="599010" cy="259045"/>
    <xdr:sp macro="" textlink="">
      <xdr:nvSpPr>
        <xdr:cNvPr id="307" name="テキスト ボックス 306"/>
        <xdr:cNvSpPr txBox="1"/>
      </xdr:nvSpPr>
      <xdr:spPr>
        <a:xfrm>
          <a:off x="9339795" y="5760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51140</xdr:rowOff>
    </xdr:from>
    <xdr:to>
      <xdr:col>46</xdr:col>
      <xdr:colOff>38100</xdr:colOff>
      <xdr:row>35</xdr:row>
      <xdr:rowOff>152740</xdr:rowOff>
    </xdr:to>
    <xdr:sp macro="" textlink="">
      <xdr:nvSpPr>
        <xdr:cNvPr id="308" name="楕円 307"/>
        <xdr:cNvSpPr/>
      </xdr:nvSpPr>
      <xdr:spPr>
        <a:xfrm>
          <a:off x="8699500" y="60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169267</xdr:rowOff>
    </xdr:from>
    <xdr:ext cx="599010" cy="259045"/>
    <xdr:sp macro="" textlink="">
      <xdr:nvSpPr>
        <xdr:cNvPr id="309" name="テキスト ボックス 308"/>
        <xdr:cNvSpPr txBox="1"/>
      </xdr:nvSpPr>
      <xdr:spPr>
        <a:xfrm>
          <a:off x="8450795" y="582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37259</xdr:rowOff>
    </xdr:from>
    <xdr:to>
      <xdr:col>41</xdr:col>
      <xdr:colOff>101600</xdr:colOff>
      <xdr:row>33</xdr:row>
      <xdr:rowOff>138859</xdr:rowOff>
    </xdr:to>
    <xdr:sp macro="" textlink="">
      <xdr:nvSpPr>
        <xdr:cNvPr id="310" name="楕円 309"/>
        <xdr:cNvSpPr/>
      </xdr:nvSpPr>
      <xdr:spPr>
        <a:xfrm>
          <a:off x="7810500" y="569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129986</xdr:rowOff>
    </xdr:from>
    <xdr:ext cx="599010" cy="259045"/>
    <xdr:sp macro="" textlink="">
      <xdr:nvSpPr>
        <xdr:cNvPr id="311" name="テキスト ボックス 310"/>
        <xdr:cNvSpPr txBox="1"/>
      </xdr:nvSpPr>
      <xdr:spPr>
        <a:xfrm>
          <a:off x="7561795" y="578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70365</xdr:rowOff>
    </xdr:from>
    <xdr:to>
      <xdr:col>36</xdr:col>
      <xdr:colOff>165100</xdr:colOff>
      <xdr:row>37</xdr:row>
      <xdr:rowOff>515</xdr:rowOff>
    </xdr:to>
    <xdr:sp macro="" textlink="">
      <xdr:nvSpPr>
        <xdr:cNvPr id="312" name="楕円 311"/>
        <xdr:cNvSpPr/>
      </xdr:nvSpPr>
      <xdr:spPr>
        <a:xfrm>
          <a:off x="6921500" y="624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17042</xdr:rowOff>
    </xdr:from>
    <xdr:ext cx="534377" cy="259045"/>
    <xdr:sp macro="" textlink="">
      <xdr:nvSpPr>
        <xdr:cNvPr id="313" name="テキスト ボックス 312"/>
        <xdr:cNvSpPr txBox="1"/>
      </xdr:nvSpPr>
      <xdr:spPr>
        <a:xfrm>
          <a:off x="6705111" y="601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9" name="直線コネクタ 338"/>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40" name="普通建設事業費最小値テキスト"/>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41" name="直線コネクタ 340"/>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2" name="普通建設事業費最大値テキスト"/>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3" name="直線コネクタ 342"/>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22974</xdr:rowOff>
    </xdr:from>
    <xdr:to>
      <xdr:col>55</xdr:col>
      <xdr:colOff>0</xdr:colOff>
      <xdr:row>57</xdr:row>
      <xdr:rowOff>162899</xdr:rowOff>
    </xdr:to>
    <xdr:cxnSp macro="">
      <xdr:nvCxnSpPr>
        <xdr:cNvPr id="344" name="直線コネクタ 343"/>
        <xdr:cNvCxnSpPr/>
      </xdr:nvCxnSpPr>
      <xdr:spPr>
        <a:xfrm flipV="1">
          <a:off x="9639300" y="9795624"/>
          <a:ext cx="838200" cy="13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29853</xdr:rowOff>
    </xdr:from>
    <xdr:ext cx="599010" cy="259045"/>
    <xdr:sp macro="" textlink="">
      <xdr:nvSpPr>
        <xdr:cNvPr id="345" name="普通建設事業費平均値テキスト"/>
        <xdr:cNvSpPr txBox="1"/>
      </xdr:nvSpPr>
      <xdr:spPr>
        <a:xfrm>
          <a:off x="10528300" y="9802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6" name="フローチャート: 判断 345"/>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99646</xdr:rowOff>
    </xdr:from>
    <xdr:to>
      <xdr:col>50</xdr:col>
      <xdr:colOff>114300</xdr:colOff>
      <xdr:row>57</xdr:row>
      <xdr:rowOff>162899</xdr:rowOff>
    </xdr:to>
    <xdr:cxnSp macro="">
      <xdr:nvCxnSpPr>
        <xdr:cNvPr id="347" name="直線コネクタ 346"/>
        <xdr:cNvCxnSpPr/>
      </xdr:nvCxnSpPr>
      <xdr:spPr>
        <a:xfrm>
          <a:off x="8750300" y="9700846"/>
          <a:ext cx="889000" cy="23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8" name="フローチャート: 判断 347"/>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9" name="テキスト ボックス 348"/>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99646</xdr:rowOff>
    </xdr:from>
    <xdr:to>
      <xdr:col>45</xdr:col>
      <xdr:colOff>177800</xdr:colOff>
      <xdr:row>57</xdr:row>
      <xdr:rowOff>94333</xdr:rowOff>
    </xdr:to>
    <xdr:cxnSp macro="">
      <xdr:nvCxnSpPr>
        <xdr:cNvPr id="350" name="直線コネクタ 349"/>
        <xdr:cNvCxnSpPr/>
      </xdr:nvCxnSpPr>
      <xdr:spPr>
        <a:xfrm flipV="1">
          <a:off x="7861300" y="9700846"/>
          <a:ext cx="889000" cy="16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51" name="フローチャート: 判断 350"/>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164456</xdr:rowOff>
    </xdr:from>
    <xdr:ext cx="534377" cy="259045"/>
    <xdr:sp macro="" textlink="">
      <xdr:nvSpPr>
        <xdr:cNvPr id="352" name="テキスト ボックス 351"/>
        <xdr:cNvSpPr txBox="1"/>
      </xdr:nvSpPr>
      <xdr:spPr>
        <a:xfrm>
          <a:off x="8483111" y="9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94333</xdr:rowOff>
    </xdr:from>
    <xdr:to>
      <xdr:col>41</xdr:col>
      <xdr:colOff>50800</xdr:colOff>
      <xdr:row>58</xdr:row>
      <xdr:rowOff>50876</xdr:rowOff>
    </xdr:to>
    <xdr:cxnSp macro="">
      <xdr:nvCxnSpPr>
        <xdr:cNvPr id="353" name="直線コネクタ 352"/>
        <xdr:cNvCxnSpPr/>
      </xdr:nvCxnSpPr>
      <xdr:spPr>
        <a:xfrm flipV="1">
          <a:off x="6972300" y="9866983"/>
          <a:ext cx="889000" cy="12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8126</xdr:rowOff>
    </xdr:from>
    <xdr:to>
      <xdr:col>41</xdr:col>
      <xdr:colOff>101600</xdr:colOff>
      <xdr:row>57</xdr:row>
      <xdr:rowOff>109726</xdr:rowOff>
    </xdr:to>
    <xdr:sp macro="" textlink="">
      <xdr:nvSpPr>
        <xdr:cNvPr id="354" name="フローチャート: 判断 353"/>
        <xdr:cNvSpPr/>
      </xdr:nvSpPr>
      <xdr:spPr>
        <a:xfrm>
          <a:off x="7810500" y="978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126253</xdr:rowOff>
    </xdr:from>
    <xdr:ext cx="599010" cy="259045"/>
    <xdr:sp macro="" textlink="">
      <xdr:nvSpPr>
        <xdr:cNvPr id="355" name="テキスト ボックス 354"/>
        <xdr:cNvSpPr txBox="1"/>
      </xdr:nvSpPr>
      <xdr:spPr>
        <a:xfrm>
          <a:off x="7561795" y="955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105346</xdr:rowOff>
    </xdr:from>
    <xdr:to>
      <xdr:col>36</xdr:col>
      <xdr:colOff>165100</xdr:colOff>
      <xdr:row>58</xdr:row>
      <xdr:rowOff>35496</xdr:rowOff>
    </xdr:to>
    <xdr:sp macro="" textlink="">
      <xdr:nvSpPr>
        <xdr:cNvPr id="356" name="フローチャート: 判断 355"/>
        <xdr:cNvSpPr/>
      </xdr:nvSpPr>
      <xdr:spPr>
        <a:xfrm>
          <a:off x="6921500" y="98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52023</xdr:rowOff>
    </xdr:from>
    <xdr:ext cx="534377" cy="259045"/>
    <xdr:sp macro="" textlink="">
      <xdr:nvSpPr>
        <xdr:cNvPr id="357" name="テキスト ボックス 356"/>
        <xdr:cNvSpPr txBox="1"/>
      </xdr:nvSpPr>
      <xdr:spPr>
        <a:xfrm>
          <a:off x="6705111" y="96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143624</xdr:rowOff>
    </xdr:from>
    <xdr:to>
      <xdr:col>55</xdr:col>
      <xdr:colOff>50800</xdr:colOff>
      <xdr:row>57</xdr:row>
      <xdr:rowOff>73774</xdr:rowOff>
    </xdr:to>
    <xdr:sp macro="" textlink="">
      <xdr:nvSpPr>
        <xdr:cNvPr id="363" name="楕円 362"/>
        <xdr:cNvSpPr/>
      </xdr:nvSpPr>
      <xdr:spPr>
        <a:xfrm>
          <a:off x="10426700" y="974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166501</xdr:rowOff>
    </xdr:from>
    <xdr:ext cx="599010" cy="259045"/>
    <xdr:sp macro="" textlink="">
      <xdr:nvSpPr>
        <xdr:cNvPr id="364" name="普通建設事業費該当値テキスト"/>
        <xdr:cNvSpPr txBox="1"/>
      </xdr:nvSpPr>
      <xdr:spPr>
        <a:xfrm>
          <a:off x="10528300" y="959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112099</xdr:rowOff>
    </xdr:from>
    <xdr:to>
      <xdr:col>50</xdr:col>
      <xdr:colOff>165100</xdr:colOff>
      <xdr:row>58</xdr:row>
      <xdr:rowOff>42249</xdr:rowOff>
    </xdr:to>
    <xdr:sp macro="" textlink="">
      <xdr:nvSpPr>
        <xdr:cNvPr id="365" name="楕円 364"/>
        <xdr:cNvSpPr/>
      </xdr:nvSpPr>
      <xdr:spPr>
        <a:xfrm>
          <a:off x="9588500" y="988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33376</xdr:rowOff>
    </xdr:from>
    <xdr:ext cx="534377" cy="259045"/>
    <xdr:sp macro="" textlink="">
      <xdr:nvSpPr>
        <xdr:cNvPr id="366" name="テキスト ボックス 365"/>
        <xdr:cNvSpPr txBox="1"/>
      </xdr:nvSpPr>
      <xdr:spPr>
        <a:xfrm>
          <a:off x="9372111" y="9977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48846</xdr:rowOff>
    </xdr:from>
    <xdr:to>
      <xdr:col>46</xdr:col>
      <xdr:colOff>38100</xdr:colOff>
      <xdr:row>56</xdr:row>
      <xdr:rowOff>150446</xdr:rowOff>
    </xdr:to>
    <xdr:sp macro="" textlink="">
      <xdr:nvSpPr>
        <xdr:cNvPr id="367" name="楕円 366"/>
        <xdr:cNvSpPr/>
      </xdr:nvSpPr>
      <xdr:spPr>
        <a:xfrm>
          <a:off x="8699500" y="965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166973</xdr:rowOff>
    </xdr:from>
    <xdr:ext cx="599010" cy="259045"/>
    <xdr:sp macro="" textlink="">
      <xdr:nvSpPr>
        <xdr:cNvPr id="368" name="テキスト ボックス 367"/>
        <xdr:cNvSpPr txBox="1"/>
      </xdr:nvSpPr>
      <xdr:spPr>
        <a:xfrm>
          <a:off x="8450795" y="9425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43533</xdr:rowOff>
    </xdr:from>
    <xdr:to>
      <xdr:col>41</xdr:col>
      <xdr:colOff>101600</xdr:colOff>
      <xdr:row>57</xdr:row>
      <xdr:rowOff>145133</xdr:rowOff>
    </xdr:to>
    <xdr:sp macro="" textlink="">
      <xdr:nvSpPr>
        <xdr:cNvPr id="369" name="楕円 368"/>
        <xdr:cNvSpPr/>
      </xdr:nvSpPr>
      <xdr:spPr>
        <a:xfrm>
          <a:off x="7810500" y="981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136260</xdr:rowOff>
    </xdr:from>
    <xdr:ext cx="599010" cy="259045"/>
    <xdr:sp macro="" textlink="">
      <xdr:nvSpPr>
        <xdr:cNvPr id="370" name="テキスト ボックス 369"/>
        <xdr:cNvSpPr txBox="1"/>
      </xdr:nvSpPr>
      <xdr:spPr>
        <a:xfrm>
          <a:off x="7561795" y="9908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76</xdr:rowOff>
    </xdr:from>
    <xdr:to>
      <xdr:col>36</xdr:col>
      <xdr:colOff>165100</xdr:colOff>
      <xdr:row>58</xdr:row>
      <xdr:rowOff>101676</xdr:rowOff>
    </xdr:to>
    <xdr:sp macro="" textlink="">
      <xdr:nvSpPr>
        <xdr:cNvPr id="371" name="楕円 370"/>
        <xdr:cNvSpPr/>
      </xdr:nvSpPr>
      <xdr:spPr>
        <a:xfrm>
          <a:off x="6921500" y="99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92803</xdr:rowOff>
    </xdr:from>
    <xdr:ext cx="534377" cy="259045"/>
    <xdr:sp macro="" textlink="">
      <xdr:nvSpPr>
        <xdr:cNvPr id="372" name="テキスト ボックス 371"/>
        <xdr:cNvSpPr txBox="1"/>
      </xdr:nvSpPr>
      <xdr:spPr>
        <a:xfrm>
          <a:off x="6705111" y="1003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8" name="直線コネクタ 397"/>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401" name="普通建設事業費 （ うち新規整備　）最大値テキスト"/>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2" name="直線コネクタ 401"/>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37886</xdr:rowOff>
    </xdr:from>
    <xdr:to>
      <xdr:col>55</xdr:col>
      <xdr:colOff>0</xdr:colOff>
      <xdr:row>78</xdr:row>
      <xdr:rowOff>153743</xdr:rowOff>
    </xdr:to>
    <xdr:cxnSp macro="">
      <xdr:nvCxnSpPr>
        <xdr:cNvPr id="403" name="直線コネクタ 402"/>
        <xdr:cNvCxnSpPr/>
      </xdr:nvCxnSpPr>
      <xdr:spPr>
        <a:xfrm>
          <a:off x="9639300" y="13239536"/>
          <a:ext cx="838200" cy="28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4" name="普通建設事業費 （ うち新規整備　）平均値テキスト"/>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5" name="フローチャート: 判断 404"/>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143521</xdr:rowOff>
    </xdr:from>
    <xdr:to>
      <xdr:col>50</xdr:col>
      <xdr:colOff>114300</xdr:colOff>
      <xdr:row>77</xdr:row>
      <xdr:rowOff>37886</xdr:rowOff>
    </xdr:to>
    <xdr:cxnSp macro="">
      <xdr:nvCxnSpPr>
        <xdr:cNvPr id="406" name="直線コネクタ 405"/>
        <xdr:cNvCxnSpPr/>
      </xdr:nvCxnSpPr>
      <xdr:spPr>
        <a:xfrm>
          <a:off x="8750300" y="12316471"/>
          <a:ext cx="889000" cy="9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7" name="フローチャート: 判断 406"/>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28542</xdr:rowOff>
    </xdr:from>
    <xdr:ext cx="534377" cy="259045"/>
    <xdr:sp macro="" textlink="">
      <xdr:nvSpPr>
        <xdr:cNvPr id="408" name="テキスト ボックス 407"/>
        <xdr:cNvSpPr txBox="1"/>
      </xdr:nvSpPr>
      <xdr:spPr>
        <a:xfrm>
          <a:off x="9372111" y="134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143521</xdr:rowOff>
    </xdr:from>
    <xdr:to>
      <xdr:col>45</xdr:col>
      <xdr:colOff>177800</xdr:colOff>
      <xdr:row>74</xdr:row>
      <xdr:rowOff>90899</xdr:rowOff>
    </xdr:to>
    <xdr:cxnSp macro="">
      <xdr:nvCxnSpPr>
        <xdr:cNvPr id="409" name="直線コネクタ 408"/>
        <xdr:cNvCxnSpPr/>
      </xdr:nvCxnSpPr>
      <xdr:spPr>
        <a:xfrm flipV="1">
          <a:off x="7861300" y="12316471"/>
          <a:ext cx="889000" cy="46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10" name="フローチャート: 判断 409"/>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120417</xdr:rowOff>
    </xdr:from>
    <xdr:ext cx="534377" cy="259045"/>
    <xdr:sp macro="" textlink="">
      <xdr:nvSpPr>
        <xdr:cNvPr id="411" name="テキスト ボックス 410"/>
        <xdr:cNvSpPr txBox="1"/>
      </xdr:nvSpPr>
      <xdr:spPr>
        <a:xfrm>
          <a:off x="8483111" y="1332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90899</xdr:rowOff>
    </xdr:from>
    <xdr:to>
      <xdr:col>41</xdr:col>
      <xdr:colOff>50800</xdr:colOff>
      <xdr:row>78</xdr:row>
      <xdr:rowOff>150248</xdr:rowOff>
    </xdr:to>
    <xdr:cxnSp macro="">
      <xdr:nvCxnSpPr>
        <xdr:cNvPr id="412" name="直線コネクタ 411"/>
        <xdr:cNvCxnSpPr/>
      </xdr:nvCxnSpPr>
      <xdr:spPr>
        <a:xfrm flipV="1">
          <a:off x="6972300" y="12778199"/>
          <a:ext cx="889000" cy="7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74008</xdr:rowOff>
    </xdr:from>
    <xdr:to>
      <xdr:col>41</xdr:col>
      <xdr:colOff>101600</xdr:colOff>
      <xdr:row>77</xdr:row>
      <xdr:rowOff>4158</xdr:rowOff>
    </xdr:to>
    <xdr:sp macro="" textlink="">
      <xdr:nvSpPr>
        <xdr:cNvPr id="413" name="フローチャート: 判断 412"/>
        <xdr:cNvSpPr/>
      </xdr:nvSpPr>
      <xdr:spPr>
        <a:xfrm>
          <a:off x="7810500" y="1310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166735</xdr:rowOff>
    </xdr:from>
    <xdr:ext cx="534377" cy="259045"/>
    <xdr:sp macro="" textlink="">
      <xdr:nvSpPr>
        <xdr:cNvPr id="414" name="テキスト ボックス 413"/>
        <xdr:cNvSpPr txBox="1"/>
      </xdr:nvSpPr>
      <xdr:spPr>
        <a:xfrm>
          <a:off x="7594111" y="131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55513</xdr:rowOff>
    </xdr:from>
    <xdr:to>
      <xdr:col>36</xdr:col>
      <xdr:colOff>165100</xdr:colOff>
      <xdr:row>77</xdr:row>
      <xdr:rowOff>157113</xdr:rowOff>
    </xdr:to>
    <xdr:sp macro="" textlink="">
      <xdr:nvSpPr>
        <xdr:cNvPr id="415" name="フローチャート: 判断 414"/>
        <xdr:cNvSpPr/>
      </xdr:nvSpPr>
      <xdr:spPr>
        <a:xfrm>
          <a:off x="69215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2190</xdr:rowOff>
    </xdr:from>
    <xdr:ext cx="534377" cy="259045"/>
    <xdr:sp macro="" textlink="">
      <xdr:nvSpPr>
        <xdr:cNvPr id="416" name="テキスト ボックス 415"/>
        <xdr:cNvSpPr txBox="1"/>
      </xdr:nvSpPr>
      <xdr:spPr>
        <a:xfrm>
          <a:off x="6705111" y="1303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102943</xdr:rowOff>
    </xdr:from>
    <xdr:to>
      <xdr:col>55</xdr:col>
      <xdr:colOff>50800</xdr:colOff>
      <xdr:row>79</xdr:row>
      <xdr:rowOff>33093</xdr:rowOff>
    </xdr:to>
    <xdr:sp macro="" textlink="">
      <xdr:nvSpPr>
        <xdr:cNvPr id="422" name="楕円 421"/>
        <xdr:cNvSpPr/>
      </xdr:nvSpPr>
      <xdr:spPr>
        <a:xfrm>
          <a:off x="10426700" y="1347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17870</xdr:rowOff>
    </xdr:from>
    <xdr:ext cx="534377" cy="259045"/>
    <xdr:sp macro="" textlink="">
      <xdr:nvSpPr>
        <xdr:cNvPr id="423" name="普通建設事業費 （ うち新規整備　）該当値テキスト"/>
        <xdr:cNvSpPr txBox="1"/>
      </xdr:nvSpPr>
      <xdr:spPr>
        <a:xfrm>
          <a:off x="10528300" y="1339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158536</xdr:rowOff>
    </xdr:from>
    <xdr:to>
      <xdr:col>50</xdr:col>
      <xdr:colOff>165100</xdr:colOff>
      <xdr:row>77</xdr:row>
      <xdr:rowOff>88686</xdr:rowOff>
    </xdr:to>
    <xdr:sp macro="" textlink="">
      <xdr:nvSpPr>
        <xdr:cNvPr id="424" name="楕円 423"/>
        <xdr:cNvSpPr/>
      </xdr:nvSpPr>
      <xdr:spPr>
        <a:xfrm>
          <a:off x="9588500" y="131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105213</xdr:rowOff>
    </xdr:from>
    <xdr:ext cx="534377" cy="259045"/>
    <xdr:sp macro="" textlink="">
      <xdr:nvSpPr>
        <xdr:cNvPr id="425" name="テキスト ボックス 424"/>
        <xdr:cNvSpPr txBox="1"/>
      </xdr:nvSpPr>
      <xdr:spPr>
        <a:xfrm>
          <a:off x="9372111" y="1296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92721</xdr:rowOff>
    </xdr:from>
    <xdr:to>
      <xdr:col>46</xdr:col>
      <xdr:colOff>38100</xdr:colOff>
      <xdr:row>72</xdr:row>
      <xdr:rowOff>22871</xdr:rowOff>
    </xdr:to>
    <xdr:sp macro="" textlink="">
      <xdr:nvSpPr>
        <xdr:cNvPr id="426" name="楕円 425"/>
        <xdr:cNvSpPr/>
      </xdr:nvSpPr>
      <xdr:spPr>
        <a:xfrm>
          <a:off x="8699500" y="1226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70</xdr:row>
      <xdr:rowOff>39398</xdr:rowOff>
    </xdr:from>
    <xdr:ext cx="599010" cy="259045"/>
    <xdr:sp macro="" textlink="">
      <xdr:nvSpPr>
        <xdr:cNvPr id="427" name="テキスト ボックス 426"/>
        <xdr:cNvSpPr txBox="1"/>
      </xdr:nvSpPr>
      <xdr:spPr>
        <a:xfrm>
          <a:off x="8450795" y="1204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40099</xdr:rowOff>
    </xdr:from>
    <xdr:to>
      <xdr:col>41</xdr:col>
      <xdr:colOff>101600</xdr:colOff>
      <xdr:row>74</xdr:row>
      <xdr:rowOff>141699</xdr:rowOff>
    </xdr:to>
    <xdr:sp macro="" textlink="">
      <xdr:nvSpPr>
        <xdr:cNvPr id="428" name="楕円 427"/>
        <xdr:cNvSpPr/>
      </xdr:nvSpPr>
      <xdr:spPr>
        <a:xfrm>
          <a:off x="7810500" y="1272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158226</xdr:rowOff>
    </xdr:from>
    <xdr:ext cx="534377" cy="259045"/>
    <xdr:sp macro="" textlink="">
      <xdr:nvSpPr>
        <xdr:cNvPr id="429" name="テキスト ボックス 428"/>
        <xdr:cNvSpPr txBox="1"/>
      </xdr:nvSpPr>
      <xdr:spPr>
        <a:xfrm>
          <a:off x="7594111" y="125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99448</xdr:rowOff>
    </xdr:from>
    <xdr:to>
      <xdr:col>36</xdr:col>
      <xdr:colOff>165100</xdr:colOff>
      <xdr:row>79</xdr:row>
      <xdr:rowOff>29598</xdr:rowOff>
    </xdr:to>
    <xdr:sp macro="" textlink="">
      <xdr:nvSpPr>
        <xdr:cNvPr id="430" name="楕円 429"/>
        <xdr:cNvSpPr/>
      </xdr:nvSpPr>
      <xdr:spPr>
        <a:xfrm>
          <a:off x="6921500" y="1347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20725</xdr:rowOff>
    </xdr:from>
    <xdr:ext cx="534377" cy="259045"/>
    <xdr:sp macro="" textlink="">
      <xdr:nvSpPr>
        <xdr:cNvPr id="431" name="テキスト ボックス 430"/>
        <xdr:cNvSpPr txBox="1"/>
      </xdr:nvSpPr>
      <xdr:spPr>
        <a:xfrm>
          <a:off x="6705111" y="1356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3" name="直線コネクタ 452"/>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4" name="普通建設事業費 （ うち更新整備　）最小値テキスト"/>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5" name="直線コネクタ 454"/>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6" name="普通建設事業費 （ うち更新整備　）最大値テキスト"/>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7" name="直線コネクタ 456"/>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151419</xdr:rowOff>
    </xdr:from>
    <xdr:to>
      <xdr:col>55</xdr:col>
      <xdr:colOff>0</xdr:colOff>
      <xdr:row>97</xdr:row>
      <xdr:rowOff>115697</xdr:rowOff>
    </xdr:to>
    <xdr:cxnSp macro="">
      <xdr:nvCxnSpPr>
        <xdr:cNvPr id="458" name="直線コネクタ 457"/>
        <xdr:cNvCxnSpPr/>
      </xdr:nvCxnSpPr>
      <xdr:spPr>
        <a:xfrm flipV="1">
          <a:off x="9639300" y="16439169"/>
          <a:ext cx="838200" cy="30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92587</xdr:rowOff>
    </xdr:from>
    <xdr:ext cx="534377" cy="259045"/>
    <xdr:sp macro="" textlink="">
      <xdr:nvSpPr>
        <xdr:cNvPr id="459" name="普通建設事業費 （ うち更新整備　）平均値テキスト"/>
        <xdr:cNvSpPr txBox="1"/>
      </xdr:nvSpPr>
      <xdr:spPr>
        <a:xfrm>
          <a:off x="10528300" y="16551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60" name="フローチャート: 判断 459"/>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115697</xdr:rowOff>
    </xdr:from>
    <xdr:to>
      <xdr:col>50</xdr:col>
      <xdr:colOff>114300</xdr:colOff>
      <xdr:row>97</xdr:row>
      <xdr:rowOff>164343</xdr:rowOff>
    </xdr:to>
    <xdr:cxnSp macro="">
      <xdr:nvCxnSpPr>
        <xdr:cNvPr id="461" name="直線コネクタ 460"/>
        <xdr:cNvCxnSpPr/>
      </xdr:nvCxnSpPr>
      <xdr:spPr>
        <a:xfrm flipV="1">
          <a:off x="8750300" y="16746347"/>
          <a:ext cx="889000" cy="4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2" name="フローチャート: 判断 461"/>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3" name="テキスト ボックス 462"/>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164343</xdr:rowOff>
    </xdr:from>
    <xdr:to>
      <xdr:col>45</xdr:col>
      <xdr:colOff>177800</xdr:colOff>
      <xdr:row>98</xdr:row>
      <xdr:rowOff>25478</xdr:rowOff>
    </xdr:to>
    <xdr:cxnSp macro="">
      <xdr:nvCxnSpPr>
        <xdr:cNvPr id="464" name="直線コネクタ 463"/>
        <xdr:cNvCxnSpPr/>
      </xdr:nvCxnSpPr>
      <xdr:spPr>
        <a:xfrm flipV="1">
          <a:off x="7861300" y="16794993"/>
          <a:ext cx="889000" cy="3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5" name="フローチャート: 判断 464"/>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6" name="テキスト ボックス 465"/>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148817</xdr:rowOff>
    </xdr:from>
    <xdr:to>
      <xdr:col>41</xdr:col>
      <xdr:colOff>50800</xdr:colOff>
      <xdr:row>98</xdr:row>
      <xdr:rowOff>25478</xdr:rowOff>
    </xdr:to>
    <xdr:cxnSp macro="">
      <xdr:nvCxnSpPr>
        <xdr:cNvPr id="467" name="直線コネクタ 466"/>
        <xdr:cNvCxnSpPr/>
      </xdr:nvCxnSpPr>
      <xdr:spPr>
        <a:xfrm>
          <a:off x="6972300" y="16779467"/>
          <a:ext cx="889000" cy="4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148893</xdr:rowOff>
    </xdr:from>
    <xdr:to>
      <xdr:col>41</xdr:col>
      <xdr:colOff>101600</xdr:colOff>
      <xdr:row>97</xdr:row>
      <xdr:rowOff>79043</xdr:rowOff>
    </xdr:to>
    <xdr:sp macro="" textlink="">
      <xdr:nvSpPr>
        <xdr:cNvPr id="468" name="フローチャート: 判断 467"/>
        <xdr:cNvSpPr/>
      </xdr:nvSpPr>
      <xdr:spPr>
        <a:xfrm>
          <a:off x="7810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95570</xdr:rowOff>
    </xdr:from>
    <xdr:ext cx="534377" cy="259045"/>
    <xdr:sp macro="" textlink="">
      <xdr:nvSpPr>
        <xdr:cNvPr id="469" name="テキスト ボックス 468"/>
        <xdr:cNvSpPr txBox="1"/>
      </xdr:nvSpPr>
      <xdr:spPr>
        <a:xfrm>
          <a:off x="7594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52805</xdr:rowOff>
    </xdr:from>
    <xdr:to>
      <xdr:col>36</xdr:col>
      <xdr:colOff>165100</xdr:colOff>
      <xdr:row>97</xdr:row>
      <xdr:rowOff>154405</xdr:rowOff>
    </xdr:to>
    <xdr:sp macro="" textlink="">
      <xdr:nvSpPr>
        <xdr:cNvPr id="470" name="フローチャート: 判断 469"/>
        <xdr:cNvSpPr/>
      </xdr:nvSpPr>
      <xdr:spPr>
        <a:xfrm>
          <a:off x="6921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170932</xdr:rowOff>
    </xdr:from>
    <xdr:ext cx="534377" cy="259045"/>
    <xdr:sp macro="" textlink="">
      <xdr:nvSpPr>
        <xdr:cNvPr id="471" name="テキスト ボックス 470"/>
        <xdr:cNvSpPr txBox="1"/>
      </xdr:nvSpPr>
      <xdr:spPr>
        <a:xfrm>
          <a:off x="6705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100619</xdr:rowOff>
    </xdr:from>
    <xdr:to>
      <xdr:col>55</xdr:col>
      <xdr:colOff>50800</xdr:colOff>
      <xdr:row>96</xdr:row>
      <xdr:rowOff>30769</xdr:rowOff>
    </xdr:to>
    <xdr:sp macro="" textlink="">
      <xdr:nvSpPr>
        <xdr:cNvPr id="477" name="楕円 476"/>
        <xdr:cNvSpPr/>
      </xdr:nvSpPr>
      <xdr:spPr>
        <a:xfrm>
          <a:off x="10426700" y="1638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123496</xdr:rowOff>
    </xdr:from>
    <xdr:ext cx="599010" cy="259045"/>
    <xdr:sp macro="" textlink="">
      <xdr:nvSpPr>
        <xdr:cNvPr id="478" name="普通建設事業費 （ うち更新整備　）該当値テキスト"/>
        <xdr:cNvSpPr txBox="1"/>
      </xdr:nvSpPr>
      <xdr:spPr>
        <a:xfrm>
          <a:off x="10528300" y="1623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64897</xdr:rowOff>
    </xdr:from>
    <xdr:to>
      <xdr:col>50</xdr:col>
      <xdr:colOff>165100</xdr:colOff>
      <xdr:row>97</xdr:row>
      <xdr:rowOff>166497</xdr:rowOff>
    </xdr:to>
    <xdr:sp macro="" textlink="">
      <xdr:nvSpPr>
        <xdr:cNvPr id="479" name="楕円 478"/>
        <xdr:cNvSpPr/>
      </xdr:nvSpPr>
      <xdr:spPr>
        <a:xfrm>
          <a:off x="9588500" y="1669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157624</xdr:rowOff>
    </xdr:from>
    <xdr:ext cx="534377" cy="259045"/>
    <xdr:sp macro="" textlink="">
      <xdr:nvSpPr>
        <xdr:cNvPr id="480" name="テキスト ボックス 479"/>
        <xdr:cNvSpPr txBox="1"/>
      </xdr:nvSpPr>
      <xdr:spPr>
        <a:xfrm>
          <a:off x="9372111" y="1678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113543</xdr:rowOff>
    </xdr:from>
    <xdr:to>
      <xdr:col>46</xdr:col>
      <xdr:colOff>38100</xdr:colOff>
      <xdr:row>98</xdr:row>
      <xdr:rowOff>43693</xdr:rowOff>
    </xdr:to>
    <xdr:sp macro="" textlink="">
      <xdr:nvSpPr>
        <xdr:cNvPr id="481" name="楕円 480"/>
        <xdr:cNvSpPr/>
      </xdr:nvSpPr>
      <xdr:spPr>
        <a:xfrm>
          <a:off x="8699500" y="1674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34820</xdr:rowOff>
    </xdr:from>
    <xdr:ext cx="534377" cy="259045"/>
    <xdr:sp macro="" textlink="">
      <xdr:nvSpPr>
        <xdr:cNvPr id="482" name="テキスト ボックス 481"/>
        <xdr:cNvSpPr txBox="1"/>
      </xdr:nvSpPr>
      <xdr:spPr>
        <a:xfrm>
          <a:off x="8483111" y="1683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146128</xdr:rowOff>
    </xdr:from>
    <xdr:to>
      <xdr:col>41</xdr:col>
      <xdr:colOff>101600</xdr:colOff>
      <xdr:row>98</xdr:row>
      <xdr:rowOff>76278</xdr:rowOff>
    </xdr:to>
    <xdr:sp macro="" textlink="">
      <xdr:nvSpPr>
        <xdr:cNvPr id="483" name="楕円 482"/>
        <xdr:cNvSpPr/>
      </xdr:nvSpPr>
      <xdr:spPr>
        <a:xfrm>
          <a:off x="7810500" y="167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67405</xdr:rowOff>
    </xdr:from>
    <xdr:ext cx="534377" cy="259045"/>
    <xdr:sp macro="" textlink="">
      <xdr:nvSpPr>
        <xdr:cNvPr id="484" name="テキスト ボックス 483"/>
        <xdr:cNvSpPr txBox="1"/>
      </xdr:nvSpPr>
      <xdr:spPr>
        <a:xfrm>
          <a:off x="7594111" y="1686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98017</xdr:rowOff>
    </xdr:from>
    <xdr:to>
      <xdr:col>36</xdr:col>
      <xdr:colOff>165100</xdr:colOff>
      <xdr:row>98</xdr:row>
      <xdr:rowOff>28167</xdr:rowOff>
    </xdr:to>
    <xdr:sp macro="" textlink="">
      <xdr:nvSpPr>
        <xdr:cNvPr id="485" name="楕円 484"/>
        <xdr:cNvSpPr/>
      </xdr:nvSpPr>
      <xdr:spPr>
        <a:xfrm>
          <a:off x="6921500" y="1672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19294</xdr:rowOff>
    </xdr:from>
    <xdr:ext cx="534377" cy="259045"/>
    <xdr:sp macro="" textlink="">
      <xdr:nvSpPr>
        <xdr:cNvPr id="486" name="テキスト ボックス 485"/>
        <xdr:cNvSpPr txBox="1"/>
      </xdr:nvSpPr>
      <xdr:spPr>
        <a:xfrm>
          <a:off x="6705111" y="1682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8" name="直線コネクタ 507"/>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11" name="災害復旧事業費最大値テキスト"/>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2" name="直線コネクタ 511"/>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98232</xdr:rowOff>
    </xdr:from>
    <xdr:to>
      <xdr:col>85</xdr:col>
      <xdr:colOff>127000</xdr:colOff>
      <xdr:row>37</xdr:row>
      <xdr:rowOff>113388</xdr:rowOff>
    </xdr:to>
    <xdr:cxnSp macro="">
      <xdr:nvCxnSpPr>
        <xdr:cNvPr id="513" name="直線コネクタ 512"/>
        <xdr:cNvCxnSpPr/>
      </xdr:nvCxnSpPr>
      <xdr:spPr>
        <a:xfrm>
          <a:off x="15481300" y="6441882"/>
          <a:ext cx="838200" cy="1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134101</xdr:rowOff>
    </xdr:from>
    <xdr:ext cx="469744" cy="259045"/>
    <xdr:sp macro="" textlink="">
      <xdr:nvSpPr>
        <xdr:cNvPr id="514" name="災害復旧事業費平均値テキスト"/>
        <xdr:cNvSpPr txBox="1"/>
      </xdr:nvSpPr>
      <xdr:spPr>
        <a:xfrm>
          <a:off x="16370300" y="6477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5" name="フローチャート: 判断 514"/>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98232</xdr:rowOff>
    </xdr:from>
    <xdr:to>
      <xdr:col>81</xdr:col>
      <xdr:colOff>50800</xdr:colOff>
      <xdr:row>38</xdr:row>
      <xdr:rowOff>119080</xdr:rowOff>
    </xdr:to>
    <xdr:cxnSp macro="">
      <xdr:nvCxnSpPr>
        <xdr:cNvPr id="516" name="直線コネクタ 515"/>
        <xdr:cNvCxnSpPr/>
      </xdr:nvCxnSpPr>
      <xdr:spPr>
        <a:xfrm flipV="1">
          <a:off x="14592300" y="6441882"/>
          <a:ext cx="889000" cy="19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7" name="フローチャート: 判断 516"/>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25127</xdr:rowOff>
    </xdr:from>
    <xdr:ext cx="469744" cy="259045"/>
    <xdr:sp macro="" textlink="">
      <xdr:nvSpPr>
        <xdr:cNvPr id="518" name="テキスト ボックス 517"/>
        <xdr:cNvSpPr txBox="1"/>
      </xdr:nvSpPr>
      <xdr:spPr>
        <a:xfrm>
          <a:off x="15246428" y="654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64857</xdr:rowOff>
    </xdr:from>
    <xdr:to>
      <xdr:col>76</xdr:col>
      <xdr:colOff>114300</xdr:colOff>
      <xdr:row>38</xdr:row>
      <xdr:rowOff>119080</xdr:rowOff>
    </xdr:to>
    <xdr:cxnSp macro="">
      <xdr:nvCxnSpPr>
        <xdr:cNvPr id="519" name="直線コネクタ 518"/>
        <xdr:cNvCxnSpPr/>
      </xdr:nvCxnSpPr>
      <xdr:spPr>
        <a:xfrm>
          <a:off x="13703300" y="6579957"/>
          <a:ext cx="889000" cy="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20" name="フローチャート: 判断 519"/>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49019</xdr:rowOff>
    </xdr:from>
    <xdr:ext cx="469744" cy="259045"/>
    <xdr:sp macro="" textlink="">
      <xdr:nvSpPr>
        <xdr:cNvPr id="521" name="テキスト ボックス 520"/>
        <xdr:cNvSpPr txBox="1"/>
      </xdr:nvSpPr>
      <xdr:spPr>
        <a:xfrm>
          <a:off x="14357428" y="62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64857</xdr:rowOff>
    </xdr:from>
    <xdr:to>
      <xdr:col>71</xdr:col>
      <xdr:colOff>177800</xdr:colOff>
      <xdr:row>38</xdr:row>
      <xdr:rowOff>92700</xdr:rowOff>
    </xdr:to>
    <xdr:cxnSp macro="">
      <xdr:nvCxnSpPr>
        <xdr:cNvPr id="522" name="直線コネクタ 521"/>
        <xdr:cNvCxnSpPr/>
      </xdr:nvCxnSpPr>
      <xdr:spPr>
        <a:xfrm flipV="1">
          <a:off x="12814300" y="6579957"/>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140381</xdr:rowOff>
    </xdr:from>
    <xdr:to>
      <xdr:col>72</xdr:col>
      <xdr:colOff>38100</xdr:colOff>
      <xdr:row>38</xdr:row>
      <xdr:rowOff>70531</xdr:rowOff>
    </xdr:to>
    <xdr:sp macro="" textlink="">
      <xdr:nvSpPr>
        <xdr:cNvPr id="523" name="フローチャート: 判断 522"/>
        <xdr:cNvSpPr/>
      </xdr:nvSpPr>
      <xdr:spPr>
        <a:xfrm>
          <a:off x="136525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87058</xdr:rowOff>
    </xdr:from>
    <xdr:ext cx="469744" cy="259045"/>
    <xdr:sp macro="" textlink="">
      <xdr:nvSpPr>
        <xdr:cNvPr id="524" name="テキスト ボックス 523"/>
        <xdr:cNvSpPr txBox="1"/>
      </xdr:nvSpPr>
      <xdr:spPr>
        <a:xfrm>
          <a:off x="13468428" y="6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121613</xdr:rowOff>
    </xdr:from>
    <xdr:to>
      <xdr:col>67</xdr:col>
      <xdr:colOff>101600</xdr:colOff>
      <xdr:row>38</xdr:row>
      <xdr:rowOff>51763</xdr:rowOff>
    </xdr:to>
    <xdr:sp macro="" textlink="">
      <xdr:nvSpPr>
        <xdr:cNvPr id="525" name="フローチャート: 判断 524"/>
        <xdr:cNvSpPr/>
      </xdr:nvSpPr>
      <xdr:spPr>
        <a:xfrm>
          <a:off x="12763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68290</xdr:rowOff>
    </xdr:from>
    <xdr:ext cx="469744" cy="259045"/>
    <xdr:sp macro="" textlink="">
      <xdr:nvSpPr>
        <xdr:cNvPr id="526" name="テキスト ボックス 525"/>
        <xdr:cNvSpPr txBox="1"/>
      </xdr:nvSpPr>
      <xdr:spPr>
        <a:xfrm>
          <a:off x="12579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62588</xdr:rowOff>
    </xdr:from>
    <xdr:to>
      <xdr:col>85</xdr:col>
      <xdr:colOff>177800</xdr:colOff>
      <xdr:row>37</xdr:row>
      <xdr:rowOff>164188</xdr:rowOff>
    </xdr:to>
    <xdr:sp macro="" textlink="">
      <xdr:nvSpPr>
        <xdr:cNvPr id="532" name="楕円 531"/>
        <xdr:cNvSpPr/>
      </xdr:nvSpPr>
      <xdr:spPr>
        <a:xfrm>
          <a:off x="16268700" y="640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85465</xdr:rowOff>
    </xdr:from>
    <xdr:ext cx="469744" cy="259045"/>
    <xdr:sp macro="" textlink="">
      <xdr:nvSpPr>
        <xdr:cNvPr id="533" name="災害復旧事業費該当値テキスト"/>
        <xdr:cNvSpPr txBox="1"/>
      </xdr:nvSpPr>
      <xdr:spPr>
        <a:xfrm>
          <a:off x="16370300" y="6257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47432</xdr:rowOff>
    </xdr:from>
    <xdr:to>
      <xdr:col>81</xdr:col>
      <xdr:colOff>101600</xdr:colOff>
      <xdr:row>37</xdr:row>
      <xdr:rowOff>149032</xdr:rowOff>
    </xdr:to>
    <xdr:sp macro="" textlink="">
      <xdr:nvSpPr>
        <xdr:cNvPr id="534" name="楕円 533"/>
        <xdr:cNvSpPr/>
      </xdr:nvSpPr>
      <xdr:spPr>
        <a:xfrm>
          <a:off x="15430500" y="639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165559</xdr:rowOff>
    </xdr:from>
    <xdr:ext cx="469744" cy="259045"/>
    <xdr:sp macro="" textlink="">
      <xdr:nvSpPr>
        <xdr:cNvPr id="535" name="テキスト ボックス 534"/>
        <xdr:cNvSpPr txBox="1"/>
      </xdr:nvSpPr>
      <xdr:spPr>
        <a:xfrm>
          <a:off x="15246428" y="616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68280</xdr:rowOff>
    </xdr:from>
    <xdr:to>
      <xdr:col>76</xdr:col>
      <xdr:colOff>165100</xdr:colOff>
      <xdr:row>38</xdr:row>
      <xdr:rowOff>169880</xdr:rowOff>
    </xdr:to>
    <xdr:sp macro="" textlink="">
      <xdr:nvSpPr>
        <xdr:cNvPr id="536" name="楕円 535"/>
        <xdr:cNvSpPr/>
      </xdr:nvSpPr>
      <xdr:spPr>
        <a:xfrm>
          <a:off x="14541500" y="65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161007</xdr:rowOff>
    </xdr:from>
    <xdr:ext cx="378565" cy="259045"/>
    <xdr:sp macro="" textlink="">
      <xdr:nvSpPr>
        <xdr:cNvPr id="537" name="テキスト ボックス 536"/>
        <xdr:cNvSpPr txBox="1"/>
      </xdr:nvSpPr>
      <xdr:spPr>
        <a:xfrm>
          <a:off x="14403017" y="6676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14057</xdr:rowOff>
    </xdr:from>
    <xdr:to>
      <xdr:col>72</xdr:col>
      <xdr:colOff>38100</xdr:colOff>
      <xdr:row>38</xdr:row>
      <xdr:rowOff>115657</xdr:rowOff>
    </xdr:to>
    <xdr:sp macro="" textlink="">
      <xdr:nvSpPr>
        <xdr:cNvPr id="538" name="楕円 537"/>
        <xdr:cNvSpPr/>
      </xdr:nvSpPr>
      <xdr:spPr>
        <a:xfrm>
          <a:off x="13652500" y="65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106784</xdr:rowOff>
    </xdr:from>
    <xdr:ext cx="469744" cy="259045"/>
    <xdr:sp macro="" textlink="">
      <xdr:nvSpPr>
        <xdr:cNvPr id="539" name="テキスト ボックス 538"/>
        <xdr:cNvSpPr txBox="1"/>
      </xdr:nvSpPr>
      <xdr:spPr>
        <a:xfrm>
          <a:off x="13468428" y="662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41900</xdr:rowOff>
    </xdr:from>
    <xdr:to>
      <xdr:col>67</xdr:col>
      <xdr:colOff>101600</xdr:colOff>
      <xdr:row>38</xdr:row>
      <xdr:rowOff>143500</xdr:rowOff>
    </xdr:to>
    <xdr:sp macro="" textlink="">
      <xdr:nvSpPr>
        <xdr:cNvPr id="540" name="楕円 539"/>
        <xdr:cNvSpPr/>
      </xdr:nvSpPr>
      <xdr:spPr>
        <a:xfrm>
          <a:off x="12763500" y="655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134627</xdr:rowOff>
    </xdr:from>
    <xdr:ext cx="469744" cy="259045"/>
    <xdr:sp macro="" textlink="">
      <xdr:nvSpPr>
        <xdr:cNvPr id="541" name="テキスト ボックス 540"/>
        <xdr:cNvSpPr txBox="1"/>
      </xdr:nvSpPr>
      <xdr:spPr>
        <a:xfrm>
          <a:off x="12579428" y="664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1" name="直線コネクタ 60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2" name="テキスト ボックス 60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4" name="テキスト ボックス 60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5" name="直線コネクタ 60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6" name="テキスト ボックス 60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10" name="直線コネクタ 609"/>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11" name="公債費最小値テキスト"/>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12" name="直線コネクタ 611"/>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13" name="公債費最大値テキスト"/>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14" name="直線コネクタ 613"/>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74372</xdr:rowOff>
    </xdr:from>
    <xdr:to>
      <xdr:col>85</xdr:col>
      <xdr:colOff>127000</xdr:colOff>
      <xdr:row>75</xdr:row>
      <xdr:rowOff>83996</xdr:rowOff>
    </xdr:to>
    <xdr:cxnSp macro="">
      <xdr:nvCxnSpPr>
        <xdr:cNvPr id="615" name="直線コネクタ 614"/>
        <xdr:cNvCxnSpPr/>
      </xdr:nvCxnSpPr>
      <xdr:spPr>
        <a:xfrm flipV="1">
          <a:off x="15481300" y="12933122"/>
          <a:ext cx="8382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98696</xdr:rowOff>
    </xdr:from>
    <xdr:ext cx="534377" cy="259045"/>
    <xdr:sp macro="" textlink="">
      <xdr:nvSpPr>
        <xdr:cNvPr id="616" name="公債費平均値テキスト"/>
        <xdr:cNvSpPr txBox="1"/>
      </xdr:nvSpPr>
      <xdr:spPr>
        <a:xfrm>
          <a:off x="16370300" y="12957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17" name="フローチャート: 判断 616"/>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83996</xdr:rowOff>
    </xdr:from>
    <xdr:to>
      <xdr:col>81</xdr:col>
      <xdr:colOff>50800</xdr:colOff>
      <xdr:row>75</xdr:row>
      <xdr:rowOff>86585</xdr:rowOff>
    </xdr:to>
    <xdr:cxnSp macro="">
      <xdr:nvCxnSpPr>
        <xdr:cNvPr id="618" name="直線コネクタ 617"/>
        <xdr:cNvCxnSpPr/>
      </xdr:nvCxnSpPr>
      <xdr:spPr>
        <a:xfrm flipV="1">
          <a:off x="14592300" y="12942746"/>
          <a:ext cx="889000" cy="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19" name="フローチャート: 判断 618"/>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49496</xdr:rowOff>
    </xdr:from>
    <xdr:ext cx="534377" cy="259045"/>
    <xdr:sp macro="" textlink="">
      <xdr:nvSpPr>
        <xdr:cNvPr id="620" name="テキスト ボックス 619"/>
        <xdr:cNvSpPr txBox="1"/>
      </xdr:nvSpPr>
      <xdr:spPr>
        <a:xfrm>
          <a:off x="15214111" y="1307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86585</xdr:rowOff>
    </xdr:from>
    <xdr:to>
      <xdr:col>76</xdr:col>
      <xdr:colOff>114300</xdr:colOff>
      <xdr:row>75</xdr:row>
      <xdr:rowOff>113731</xdr:rowOff>
    </xdr:to>
    <xdr:cxnSp macro="">
      <xdr:nvCxnSpPr>
        <xdr:cNvPr id="621" name="直線コネクタ 620"/>
        <xdr:cNvCxnSpPr/>
      </xdr:nvCxnSpPr>
      <xdr:spPr>
        <a:xfrm flipV="1">
          <a:off x="13703300" y="12945335"/>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22" name="フローチャート: 判断 621"/>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68465</xdr:rowOff>
    </xdr:from>
    <xdr:ext cx="534377" cy="259045"/>
    <xdr:sp macro="" textlink="">
      <xdr:nvSpPr>
        <xdr:cNvPr id="623" name="テキスト ボックス 622"/>
        <xdr:cNvSpPr txBox="1"/>
      </xdr:nvSpPr>
      <xdr:spPr>
        <a:xfrm>
          <a:off x="14325111" y="1309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113731</xdr:rowOff>
    </xdr:from>
    <xdr:to>
      <xdr:col>71</xdr:col>
      <xdr:colOff>177800</xdr:colOff>
      <xdr:row>75</xdr:row>
      <xdr:rowOff>130716</xdr:rowOff>
    </xdr:to>
    <xdr:cxnSp macro="">
      <xdr:nvCxnSpPr>
        <xdr:cNvPr id="624" name="直線コネクタ 623"/>
        <xdr:cNvCxnSpPr/>
      </xdr:nvCxnSpPr>
      <xdr:spPr>
        <a:xfrm flipV="1">
          <a:off x="12814300" y="12972481"/>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158057</xdr:rowOff>
    </xdr:from>
    <xdr:to>
      <xdr:col>72</xdr:col>
      <xdr:colOff>38100</xdr:colOff>
      <xdr:row>76</xdr:row>
      <xdr:rowOff>88207</xdr:rowOff>
    </xdr:to>
    <xdr:sp macro="" textlink="">
      <xdr:nvSpPr>
        <xdr:cNvPr id="625" name="フローチャート: 判断 624"/>
        <xdr:cNvSpPr/>
      </xdr:nvSpPr>
      <xdr:spPr>
        <a:xfrm>
          <a:off x="13652500" y="130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79334</xdr:rowOff>
    </xdr:from>
    <xdr:ext cx="534377" cy="259045"/>
    <xdr:sp macro="" textlink="">
      <xdr:nvSpPr>
        <xdr:cNvPr id="626" name="テキスト ボックス 625"/>
        <xdr:cNvSpPr txBox="1"/>
      </xdr:nvSpPr>
      <xdr:spPr>
        <a:xfrm>
          <a:off x="13436111" y="1310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19079</xdr:rowOff>
    </xdr:from>
    <xdr:to>
      <xdr:col>67</xdr:col>
      <xdr:colOff>101600</xdr:colOff>
      <xdr:row>76</xdr:row>
      <xdr:rowOff>120679</xdr:rowOff>
    </xdr:to>
    <xdr:sp macro="" textlink="">
      <xdr:nvSpPr>
        <xdr:cNvPr id="627" name="フローチャート: 判断 626"/>
        <xdr:cNvSpPr/>
      </xdr:nvSpPr>
      <xdr:spPr>
        <a:xfrm>
          <a:off x="12763500" y="1304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111806</xdr:rowOff>
    </xdr:from>
    <xdr:ext cx="534377" cy="259045"/>
    <xdr:sp macro="" textlink="">
      <xdr:nvSpPr>
        <xdr:cNvPr id="628" name="テキスト ボックス 627"/>
        <xdr:cNvSpPr txBox="1"/>
      </xdr:nvSpPr>
      <xdr:spPr>
        <a:xfrm>
          <a:off x="12547111" y="1314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23572</xdr:rowOff>
    </xdr:from>
    <xdr:to>
      <xdr:col>85</xdr:col>
      <xdr:colOff>177800</xdr:colOff>
      <xdr:row>75</xdr:row>
      <xdr:rowOff>125172</xdr:rowOff>
    </xdr:to>
    <xdr:sp macro="" textlink="">
      <xdr:nvSpPr>
        <xdr:cNvPr id="634" name="楕円 633"/>
        <xdr:cNvSpPr/>
      </xdr:nvSpPr>
      <xdr:spPr>
        <a:xfrm>
          <a:off x="16268700" y="128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46449</xdr:rowOff>
    </xdr:from>
    <xdr:ext cx="534377" cy="259045"/>
    <xdr:sp macro="" textlink="">
      <xdr:nvSpPr>
        <xdr:cNvPr id="635" name="公債費該当値テキスト"/>
        <xdr:cNvSpPr txBox="1"/>
      </xdr:nvSpPr>
      <xdr:spPr>
        <a:xfrm>
          <a:off x="16370300" y="1273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33196</xdr:rowOff>
    </xdr:from>
    <xdr:to>
      <xdr:col>81</xdr:col>
      <xdr:colOff>101600</xdr:colOff>
      <xdr:row>75</xdr:row>
      <xdr:rowOff>134796</xdr:rowOff>
    </xdr:to>
    <xdr:sp macro="" textlink="">
      <xdr:nvSpPr>
        <xdr:cNvPr id="636" name="楕円 635"/>
        <xdr:cNvSpPr/>
      </xdr:nvSpPr>
      <xdr:spPr>
        <a:xfrm>
          <a:off x="15430500" y="1289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151323</xdr:rowOff>
    </xdr:from>
    <xdr:ext cx="534377" cy="259045"/>
    <xdr:sp macro="" textlink="">
      <xdr:nvSpPr>
        <xdr:cNvPr id="637" name="テキスト ボックス 636"/>
        <xdr:cNvSpPr txBox="1"/>
      </xdr:nvSpPr>
      <xdr:spPr>
        <a:xfrm>
          <a:off x="15214111" y="1266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35785</xdr:rowOff>
    </xdr:from>
    <xdr:to>
      <xdr:col>76</xdr:col>
      <xdr:colOff>165100</xdr:colOff>
      <xdr:row>75</xdr:row>
      <xdr:rowOff>137385</xdr:rowOff>
    </xdr:to>
    <xdr:sp macro="" textlink="">
      <xdr:nvSpPr>
        <xdr:cNvPr id="638" name="楕円 637"/>
        <xdr:cNvSpPr/>
      </xdr:nvSpPr>
      <xdr:spPr>
        <a:xfrm>
          <a:off x="14541500" y="1289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153912</xdr:rowOff>
    </xdr:from>
    <xdr:ext cx="534377" cy="259045"/>
    <xdr:sp macro="" textlink="">
      <xdr:nvSpPr>
        <xdr:cNvPr id="639" name="テキスト ボックス 638"/>
        <xdr:cNvSpPr txBox="1"/>
      </xdr:nvSpPr>
      <xdr:spPr>
        <a:xfrm>
          <a:off x="14325111" y="1266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62931</xdr:rowOff>
    </xdr:from>
    <xdr:to>
      <xdr:col>72</xdr:col>
      <xdr:colOff>38100</xdr:colOff>
      <xdr:row>75</xdr:row>
      <xdr:rowOff>164531</xdr:rowOff>
    </xdr:to>
    <xdr:sp macro="" textlink="">
      <xdr:nvSpPr>
        <xdr:cNvPr id="640" name="楕円 639"/>
        <xdr:cNvSpPr/>
      </xdr:nvSpPr>
      <xdr:spPr>
        <a:xfrm>
          <a:off x="13652500" y="1292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9608</xdr:rowOff>
    </xdr:from>
    <xdr:ext cx="534377" cy="259045"/>
    <xdr:sp macro="" textlink="">
      <xdr:nvSpPr>
        <xdr:cNvPr id="641" name="テキスト ボックス 640"/>
        <xdr:cNvSpPr txBox="1"/>
      </xdr:nvSpPr>
      <xdr:spPr>
        <a:xfrm>
          <a:off x="13436111" y="1269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79916</xdr:rowOff>
    </xdr:from>
    <xdr:to>
      <xdr:col>67</xdr:col>
      <xdr:colOff>101600</xdr:colOff>
      <xdr:row>76</xdr:row>
      <xdr:rowOff>10066</xdr:rowOff>
    </xdr:to>
    <xdr:sp macro="" textlink="">
      <xdr:nvSpPr>
        <xdr:cNvPr id="642" name="楕円 641"/>
        <xdr:cNvSpPr/>
      </xdr:nvSpPr>
      <xdr:spPr>
        <a:xfrm>
          <a:off x="12763500" y="1293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26593</xdr:rowOff>
    </xdr:from>
    <xdr:ext cx="534377" cy="259045"/>
    <xdr:sp macro="" textlink="">
      <xdr:nvSpPr>
        <xdr:cNvPr id="643" name="テキスト ボックス 642"/>
        <xdr:cNvSpPr txBox="1"/>
      </xdr:nvSpPr>
      <xdr:spPr>
        <a:xfrm>
          <a:off x="12547111" y="1271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5" name="テキスト ボックス 66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67" name="直線コネクタ 666"/>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68" name="積立金最小値テキスト"/>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69" name="直線コネクタ 668"/>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70" name="積立金最大値テキスト"/>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71" name="直線コネクタ 670"/>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85922</xdr:rowOff>
    </xdr:from>
    <xdr:to>
      <xdr:col>85</xdr:col>
      <xdr:colOff>127000</xdr:colOff>
      <xdr:row>99</xdr:row>
      <xdr:rowOff>39551</xdr:rowOff>
    </xdr:to>
    <xdr:cxnSp macro="">
      <xdr:nvCxnSpPr>
        <xdr:cNvPr id="672" name="直線コネクタ 671"/>
        <xdr:cNvCxnSpPr/>
      </xdr:nvCxnSpPr>
      <xdr:spPr>
        <a:xfrm>
          <a:off x="15481300" y="16888022"/>
          <a:ext cx="838200" cy="12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31515</xdr:rowOff>
    </xdr:from>
    <xdr:ext cx="534377" cy="259045"/>
    <xdr:sp macro="" textlink="">
      <xdr:nvSpPr>
        <xdr:cNvPr id="673" name="積立金平均値テキスト"/>
        <xdr:cNvSpPr txBox="1"/>
      </xdr:nvSpPr>
      <xdr:spPr>
        <a:xfrm>
          <a:off x="16370300" y="16662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74" name="フローチャート: 判断 673"/>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69825</xdr:rowOff>
    </xdr:from>
    <xdr:to>
      <xdr:col>81</xdr:col>
      <xdr:colOff>50800</xdr:colOff>
      <xdr:row>98</xdr:row>
      <xdr:rowOff>85922</xdr:rowOff>
    </xdr:to>
    <xdr:cxnSp macro="">
      <xdr:nvCxnSpPr>
        <xdr:cNvPr id="675" name="直線コネクタ 674"/>
        <xdr:cNvCxnSpPr/>
      </xdr:nvCxnSpPr>
      <xdr:spPr>
        <a:xfrm>
          <a:off x="14592300" y="16871925"/>
          <a:ext cx="889000" cy="1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76" name="フローチャート: 判断 675"/>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122734</xdr:rowOff>
    </xdr:from>
    <xdr:ext cx="534377" cy="259045"/>
    <xdr:sp macro="" textlink="">
      <xdr:nvSpPr>
        <xdr:cNvPr id="677" name="テキスト ボックス 676"/>
        <xdr:cNvSpPr txBox="1"/>
      </xdr:nvSpPr>
      <xdr:spPr>
        <a:xfrm>
          <a:off x="15214111" y="1658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69825</xdr:rowOff>
    </xdr:from>
    <xdr:to>
      <xdr:col>76</xdr:col>
      <xdr:colOff>114300</xdr:colOff>
      <xdr:row>98</xdr:row>
      <xdr:rowOff>142123</xdr:rowOff>
    </xdr:to>
    <xdr:cxnSp macro="">
      <xdr:nvCxnSpPr>
        <xdr:cNvPr id="678" name="直線コネクタ 677"/>
        <xdr:cNvCxnSpPr/>
      </xdr:nvCxnSpPr>
      <xdr:spPr>
        <a:xfrm flipV="1">
          <a:off x="13703300" y="16871925"/>
          <a:ext cx="889000" cy="7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79" name="フローチャート: 判断 678"/>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107537</xdr:rowOff>
    </xdr:from>
    <xdr:ext cx="534377" cy="259045"/>
    <xdr:sp macro="" textlink="">
      <xdr:nvSpPr>
        <xdr:cNvPr id="680" name="テキスト ボックス 679"/>
        <xdr:cNvSpPr txBox="1"/>
      </xdr:nvSpPr>
      <xdr:spPr>
        <a:xfrm>
          <a:off x="14325111" y="165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142123</xdr:rowOff>
    </xdr:from>
    <xdr:to>
      <xdr:col>71</xdr:col>
      <xdr:colOff>177800</xdr:colOff>
      <xdr:row>99</xdr:row>
      <xdr:rowOff>1015</xdr:rowOff>
    </xdr:to>
    <xdr:cxnSp macro="">
      <xdr:nvCxnSpPr>
        <xdr:cNvPr id="681" name="直線コネクタ 680"/>
        <xdr:cNvCxnSpPr/>
      </xdr:nvCxnSpPr>
      <xdr:spPr>
        <a:xfrm flipV="1">
          <a:off x="12814300" y="16944223"/>
          <a:ext cx="889000" cy="3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60947</xdr:rowOff>
    </xdr:from>
    <xdr:to>
      <xdr:col>72</xdr:col>
      <xdr:colOff>38100</xdr:colOff>
      <xdr:row>98</xdr:row>
      <xdr:rowOff>162547</xdr:rowOff>
    </xdr:to>
    <xdr:sp macro="" textlink="">
      <xdr:nvSpPr>
        <xdr:cNvPr id="682" name="フローチャート: 判断 681"/>
        <xdr:cNvSpPr/>
      </xdr:nvSpPr>
      <xdr:spPr>
        <a:xfrm>
          <a:off x="13652500" y="16863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7624</xdr:rowOff>
    </xdr:from>
    <xdr:ext cx="534377" cy="259045"/>
    <xdr:sp macro="" textlink="">
      <xdr:nvSpPr>
        <xdr:cNvPr id="683" name="テキスト ボックス 682"/>
        <xdr:cNvSpPr txBox="1"/>
      </xdr:nvSpPr>
      <xdr:spPr>
        <a:xfrm>
          <a:off x="13436111" y="166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72890</xdr:rowOff>
    </xdr:from>
    <xdr:to>
      <xdr:col>67</xdr:col>
      <xdr:colOff>101600</xdr:colOff>
      <xdr:row>99</xdr:row>
      <xdr:rowOff>3040</xdr:rowOff>
    </xdr:to>
    <xdr:sp macro="" textlink="">
      <xdr:nvSpPr>
        <xdr:cNvPr id="684" name="フローチャート: 判断 683"/>
        <xdr:cNvSpPr/>
      </xdr:nvSpPr>
      <xdr:spPr>
        <a:xfrm>
          <a:off x="12763500" y="1687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19567</xdr:rowOff>
    </xdr:from>
    <xdr:ext cx="534377" cy="259045"/>
    <xdr:sp macro="" textlink="">
      <xdr:nvSpPr>
        <xdr:cNvPr id="685" name="テキスト ボックス 684"/>
        <xdr:cNvSpPr txBox="1"/>
      </xdr:nvSpPr>
      <xdr:spPr>
        <a:xfrm>
          <a:off x="12547111" y="1665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160201</xdr:rowOff>
    </xdr:from>
    <xdr:to>
      <xdr:col>85</xdr:col>
      <xdr:colOff>177800</xdr:colOff>
      <xdr:row>99</xdr:row>
      <xdr:rowOff>90351</xdr:rowOff>
    </xdr:to>
    <xdr:sp macro="" textlink="">
      <xdr:nvSpPr>
        <xdr:cNvPr id="691" name="楕円 690"/>
        <xdr:cNvSpPr/>
      </xdr:nvSpPr>
      <xdr:spPr>
        <a:xfrm>
          <a:off x="16268700" y="1696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75128</xdr:rowOff>
    </xdr:from>
    <xdr:ext cx="469744" cy="259045"/>
    <xdr:sp macro="" textlink="">
      <xdr:nvSpPr>
        <xdr:cNvPr id="692" name="積立金該当値テキスト"/>
        <xdr:cNvSpPr txBox="1"/>
      </xdr:nvSpPr>
      <xdr:spPr>
        <a:xfrm>
          <a:off x="16370300" y="16877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35122</xdr:rowOff>
    </xdr:from>
    <xdr:to>
      <xdr:col>81</xdr:col>
      <xdr:colOff>101600</xdr:colOff>
      <xdr:row>98</xdr:row>
      <xdr:rowOff>136722</xdr:rowOff>
    </xdr:to>
    <xdr:sp macro="" textlink="">
      <xdr:nvSpPr>
        <xdr:cNvPr id="693" name="楕円 692"/>
        <xdr:cNvSpPr/>
      </xdr:nvSpPr>
      <xdr:spPr>
        <a:xfrm>
          <a:off x="15430500" y="168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127849</xdr:rowOff>
    </xdr:from>
    <xdr:ext cx="534377" cy="259045"/>
    <xdr:sp macro="" textlink="">
      <xdr:nvSpPr>
        <xdr:cNvPr id="694" name="テキスト ボックス 693"/>
        <xdr:cNvSpPr txBox="1"/>
      </xdr:nvSpPr>
      <xdr:spPr>
        <a:xfrm>
          <a:off x="15214111" y="1692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19025</xdr:rowOff>
    </xdr:from>
    <xdr:to>
      <xdr:col>76</xdr:col>
      <xdr:colOff>165100</xdr:colOff>
      <xdr:row>98</xdr:row>
      <xdr:rowOff>120625</xdr:rowOff>
    </xdr:to>
    <xdr:sp macro="" textlink="">
      <xdr:nvSpPr>
        <xdr:cNvPr id="695" name="楕円 694"/>
        <xdr:cNvSpPr/>
      </xdr:nvSpPr>
      <xdr:spPr>
        <a:xfrm>
          <a:off x="14541500" y="168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111752</xdr:rowOff>
    </xdr:from>
    <xdr:ext cx="534377" cy="259045"/>
    <xdr:sp macro="" textlink="">
      <xdr:nvSpPr>
        <xdr:cNvPr id="696" name="テキスト ボックス 695"/>
        <xdr:cNvSpPr txBox="1"/>
      </xdr:nvSpPr>
      <xdr:spPr>
        <a:xfrm>
          <a:off x="14325111" y="169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91323</xdr:rowOff>
    </xdr:from>
    <xdr:to>
      <xdr:col>72</xdr:col>
      <xdr:colOff>38100</xdr:colOff>
      <xdr:row>99</xdr:row>
      <xdr:rowOff>21473</xdr:rowOff>
    </xdr:to>
    <xdr:sp macro="" textlink="">
      <xdr:nvSpPr>
        <xdr:cNvPr id="697" name="楕円 696"/>
        <xdr:cNvSpPr/>
      </xdr:nvSpPr>
      <xdr:spPr>
        <a:xfrm>
          <a:off x="13652500" y="1689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12600</xdr:rowOff>
    </xdr:from>
    <xdr:ext cx="534377" cy="259045"/>
    <xdr:sp macro="" textlink="">
      <xdr:nvSpPr>
        <xdr:cNvPr id="698" name="テキスト ボックス 697"/>
        <xdr:cNvSpPr txBox="1"/>
      </xdr:nvSpPr>
      <xdr:spPr>
        <a:xfrm>
          <a:off x="13436111" y="16986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121665</xdr:rowOff>
    </xdr:from>
    <xdr:to>
      <xdr:col>67</xdr:col>
      <xdr:colOff>101600</xdr:colOff>
      <xdr:row>99</xdr:row>
      <xdr:rowOff>51815</xdr:rowOff>
    </xdr:to>
    <xdr:sp macro="" textlink="">
      <xdr:nvSpPr>
        <xdr:cNvPr id="699" name="楕円 698"/>
        <xdr:cNvSpPr/>
      </xdr:nvSpPr>
      <xdr:spPr>
        <a:xfrm>
          <a:off x="12763500" y="1692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42942</xdr:rowOff>
    </xdr:from>
    <xdr:ext cx="534377" cy="259045"/>
    <xdr:sp macro="" textlink="">
      <xdr:nvSpPr>
        <xdr:cNvPr id="700" name="テキスト ボックス 699"/>
        <xdr:cNvSpPr txBox="1"/>
      </xdr:nvSpPr>
      <xdr:spPr>
        <a:xfrm>
          <a:off x="12547111" y="1701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1" name="直線コネクタ 71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2" name="テキスト ボックス 71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3" name="直線コネクタ 71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4" name="テキスト ボックス 71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5" name="直線コネクタ 71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6" name="テキスト ボックス 715"/>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7" name="直線コネクタ 71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8" name="テキスト ボックス 717"/>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22" name="直線コネクタ 721"/>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3"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4" name="直線コネクタ 72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25" name="投資及び出資金最大値テキスト"/>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26" name="直線コネクタ 725"/>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7" name="直線コネクタ 72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28" name="投資及び出資金平均値テキスト"/>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29" name="フローチャート: 判断 728"/>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95352</xdr:rowOff>
    </xdr:from>
    <xdr:to>
      <xdr:col>111</xdr:col>
      <xdr:colOff>177800</xdr:colOff>
      <xdr:row>38</xdr:row>
      <xdr:rowOff>139700</xdr:rowOff>
    </xdr:to>
    <xdr:cxnSp macro="">
      <xdr:nvCxnSpPr>
        <xdr:cNvPr id="730" name="直線コネクタ 729"/>
        <xdr:cNvCxnSpPr/>
      </xdr:nvCxnSpPr>
      <xdr:spPr>
        <a:xfrm>
          <a:off x="20434300" y="6610452"/>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31" name="フローチャート: 判断 730"/>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32" name="テキスト ボックス 731"/>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95352</xdr:rowOff>
    </xdr:from>
    <xdr:to>
      <xdr:col>107</xdr:col>
      <xdr:colOff>50800</xdr:colOff>
      <xdr:row>38</xdr:row>
      <xdr:rowOff>96997</xdr:rowOff>
    </xdr:to>
    <xdr:cxnSp macro="">
      <xdr:nvCxnSpPr>
        <xdr:cNvPr id="733" name="直線コネクタ 732"/>
        <xdr:cNvCxnSpPr/>
      </xdr:nvCxnSpPr>
      <xdr:spPr>
        <a:xfrm flipV="1">
          <a:off x="19545300" y="6610452"/>
          <a:ext cx="889000" cy="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34" name="フローチャート: 判断 733"/>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35" name="テキスト ボックス 734"/>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96997</xdr:rowOff>
    </xdr:from>
    <xdr:to>
      <xdr:col>102</xdr:col>
      <xdr:colOff>114300</xdr:colOff>
      <xdr:row>38</xdr:row>
      <xdr:rowOff>98552</xdr:rowOff>
    </xdr:to>
    <xdr:cxnSp macro="">
      <xdr:nvCxnSpPr>
        <xdr:cNvPr id="736" name="直線コネクタ 735"/>
        <xdr:cNvCxnSpPr/>
      </xdr:nvCxnSpPr>
      <xdr:spPr>
        <a:xfrm flipV="1">
          <a:off x="18656300" y="6612097"/>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63754</xdr:rowOff>
    </xdr:from>
    <xdr:to>
      <xdr:col>102</xdr:col>
      <xdr:colOff>165100</xdr:colOff>
      <xdr:row>37</xdr:row>
      <xdr:rowOff>165354</xdr:rowOff>
    </xdr:to>
    <xdr:sp macro="" textlink="">
      <xdr:nvSpPr>
        <xdr:cNvPr id="737" name="フローチャート: 判断 736"/>
        <xdr:cNvSpPr/>
      </xdr:nvSpPr>
      <xdr:spPr>
        <a:xfrm>
          <a:off x="19494500" y="64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10431</xdr:rowOff>
    </xdr:from>
    <xdr:ext cx="469744" cy="259045"/>
    <xdr:sp macro="" textlink="">
      <xdr:nvSpPr>
        <xdr:cNvPr id="738" name="テキスト ボックス 737"/>
        <xdr:cNvSpPr txBox="1"/>
      </xdr:nvSpPr>
      <xdr:spPr>
        <a:xfrm>
          <a:off x="19310428" y="61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164064</xdr:rowOff>
    </xdr:from>
    <xdr:to>
      <xdr:col>98</xdr:col>
      <xdr:colOff>38100</xdr:colOff>
      <xdr:row>38</xdr:row>
      <xdr:rowOff>94214</xdr:rowOff>
    </xdr:to>
    <xdr:sp macro="" textlink="">
      <xdr:nvSpPr>
        <xdr:cNvPr id="739" name="フローチャート: 判断 738"/>
        <xdr:cNvSpPr/>
      </xdr:nvSpPr>
      <xdr:spPr>
        <a:xfrm>
          <a:off x="18605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110741</xdr:rowOff>
    </xdr:from>
    <xdr:ext cx="469744" cy="259045"/>
    <xdr:sp macro="" textlink="">
      <xdr:nvSpPr>
        <xdr:cNvPr id="740" name="テキスト ボックス 739"/>
        <xdr:cNvSpPr txBox="1"/>
      </xdr:nvSpPr>
      <xdr:spPr>
        <a:xfrm>
          <a:off x="18421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6" name="楕円 74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7"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8" name="楕円 74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9" name="テキスト ボックス 74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44552</xdr:rowOff>
    </xdr:from>
    <xdr:to>
      <xdr:col>107</xdr:col>
      <xdr:colOff>101600</xdr:colOff>
      <xdr:row>38</xdr:row>
      <xdr:rowOff>146152</xdr:rowOff>
    </xdr:to>
    <xdr:sp macro="" textlink="">
      <xdr:nvSpPr>
        <xdr:cNvPr id="750" name="楕円 749"/>
        <xdr:cNvSpPr/>
      </xdr:nvSpPr>
      <xdr:spPr>
        <a:xfrm>
          <a:off x="20383500" y="655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137279</xdr:rowOff>
    </xdr:from>
    <xdr:ext cx="378565" cy="259045"/>
    <xdr:sp macro="" textlink="">
      <xdr:nvSpPr>
        <xdr:cNvPr id="751" name="テキスト ボックス 750"/>
        <xdr:cNvSpPr txBox="1"/>
      </xdr:nvSpPr>
      <xdr:spPr>
        <a:xfrm>
          <a:off x="20245017" y="6652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46197</xdr:rowOff>
    </xdr:from>
    <xdr:to>
      <xdr:col>102</xdr:col>
      <xdr:colOff>165100</xdr:colOff>
      <xdr:row>38</xdr:row>
      <xdr:rowOff>147797</xdr:rowOff>
    </xdr:to>
    <xdr:sp macro="" textlink="">
      <xdr:nvSpPr>
        <xdr:cNvPr id="752" name="楕円 751"/>
        <xdr:cNvSpPr/>
      </xdr:nvSpPr>
      <xdr:spPr>
        <a:xfrm>
          <a:off x="19494500" y="656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138924</xdr:rowOff>
    </xdr:from>
    <xdr:ext cx="378565" cy="259045"/>
    <xdr:sp macro="" textlink="">
      <xdr:nvSpPr>
        <xdr:cNvPr id="753" name="テキスト ボックス 752"/>
        <xdr:cNvSpPr txBox="1"/>
      </xdr:nvSpPr>
      <xdr:spPr>
        <a:xfrm>
          <a:off x="19356017" y="665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4" name="楕円 753"/>
        <xdr:cNvSpPr/>
      </xdr:nvSpPr>
      <xdr:spPr>
        <a:xfrm>
          <a:off x="186055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140479</xdr:rowOff>
    </xdr:from>
    <xdr:ext cx="378565" cy="259045"/>
    <xdr:sp macro="" textlink="">
      <xdr:nvSpPr>
        <xdr:cNvPr id="755" name="テキスト ボックス 754"/>
        <xdr:cNvSpPr txBox="1"/>
      </xdr:nvSpPr>
      <xdr:spPr>
        <a:xfrm>
          <a:off x="18467017" y="6655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6" name="直線コネクタ 76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7" name="テキスト ボックス 76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8" name="直線コネクタ 76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9" name="テキスト ボックス 76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0" name="直線コネクタ 76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1" name="テキスト ボックス 77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2" name="直線コネクタ 77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3" name="テキスト ボックス 77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4" name="直線コネクタ 77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5" name="テキスト ボックス 77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79" name="直線コネクタ 778"/>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1" name="直線コネクタ 78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82" name="貸付金最大値テキスト"/>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83" name="直線コネクタ 782"/>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19304</xdr:rowOff>
    </xdr:from>
    <xdr:to>
      <xdr:col>116</xdr:col>
      <xdr:colOff>63500</xdr:colOff>
      <xdr:row>57</xdr:row>
      <xdr:rowOff>27953</xdr:rowOff>
    </xdr:to>
    <xdr:cxnSp macro="">
      <xdr:nvCxnSpPr>
        <xdr:cNvPr id="784" name="直線コネクタ 783"/>
        <xdr:cNvCxnSpPr/>
      </xdr:nvCxnSpPr>
      <xdr:spPr>
        <a:xfrm flipV="1">
          <a:off x="21323300" y="9791954"/>
          <a:ext cx="8382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85" name="貸付金平均値テキスト"/>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86" name="フローチャート: 判断 785"/>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27953</xdr:rowOff>
    </xdr:from>
    <xdr:to>
      <xdr:col>111</xdr:col>
      <xdr:colOff>177800</xdr:colOff>
      <xdr:row>57</xdr:row>
      <xdr:rowOff>34430</xdr:rowOff>
    </xdr:to>
    <xdr:cxnSp macro="">
      <xdr:nvCxnSpPr>
        <xdr:cNvPr id="787" name="直線コネクタ 786"/>
        <xdr:cNvCxnSpPr/>
      </xdr:nvCxnSpPr>
      <xdr:spPr>
        <a:xfrm flipV="1">
          <a:off x="20434300" y="980060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88" name="フローチャート: 判断 787"/>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89" name="テキスト ボックス 788"/>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34430</xdr:rowOff>
    </xdr:from>
    <xdr:to>
      <xdr:col>107</xdr:col>
      <xdr:colOff>50800</xdr:colOff>
      <xdr:row>57</xdr:row>
      <xdr:rowOff>41593</xdr:rowOff>
    </xdr:to>
    <xdr:cxnSp macro="">
      <xdr:nvCxnSpPr>
        <xdr:cNvPr id="790" name="直線コネクタ 789"/>
        <xdr:cNvCxnSpPr/>
      </xdr:nvCxnSpPr>
      <xdr:spPr>
        <a:xfrm flipV="1">
          <a:off x="19545300" y="9807080"/>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91" name="フローチャート: 判断 790"/>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792" name="テキスト ボックス 791"/>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37782</xdr:rowOff>
    </xdr:from>
    <xdr:to>
      <xdr:col>102</xdr:col>
      <xdr:colOff>114300</xdr:colOff>
      <xdr:row>57</xdr:row>
      <xdr:rowOff>41593</xdr:rowOff>
    </xdr:to>
    <xdr:cxnSp macro="">
      <xdr:nvCxnSpPr>
        <xdr:cNvPr id="793" name="直線コネクタ 792"/>
        <xdr:cNvCxnSpPr/>
      </xdr:nvCxnSpPr>
      <xdr:spPr>
        <a:xfrm>
          <a:off x="18656300" y="9810432"/>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58420</xdr:rowOff>
    </xdr:from>
    <xdr:to>
      <xdr:col>102</xdr:col>
      <xdr:colOff>165100</xdr:colOff>
      <xdr:row>58</xdr:row>
      <xdr:rowOff>160020</xdr:rowOff>
    </xdr:to>
    <xdr:sp macro="" textlink="">
      <xdr:nvSpPr>
        <xdr:cNvPr id="794" name="フローチャート: 判断 793"/>
        <xdr:cNvSpPr/>
      </xdr:nvSpPr>
      <xdr:spPr>
        <a:xfrm>
          <a:off x="194945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151147</xdr:rowOff>
    </xdr:from>
    <xdr:ext cx="469744" cy="259045"/>
    <xdr:sp macro="" textlink="">
      <xdr:nvSpPr>
        <xdr:cNvPr id="795" name="テキスト ボックス 794"/>
        <xdr:cNvSpPr txBox="1"/>
      </xdr:nvSpPr>
      <xdr:spPr>
        <a:xfrm>
          <a:off x="19310428"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99187</xdr:rowOff>
    </xdr:from>
    <xdr:to>
      <xdr:col>98</xdr:col>
      <xdr:colOff>38100</xdr:colOff>
      <xdr:row>59</xdr:row>
      <xdr:rowOff>29337</xdr:rowOff>
    </xdr:to>
    <xdr:sp macro="" textlink="">
      <xdr:nvSpPr>
        <xdr:cNvPr id="796" name="フローチャート: 判断 795"/>
        <xdr:cNvSpPr/>
      </xdr:nvSpPr>
      <xdr:spPr>
        <a:xfrm>
          <a:off x="18605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20464</xdr:rowOff>
    </xdr:from>
    <xdr:ext cx="469744" cy="259045"/>
    <xdr:sp macro="" textlink="">
      <xdr:nvSpPr>
        <xdr:cNvPr id="797" name="テキスト ボックス 796"/>
        <xdr:cNvSpPr txBox="1"/>
      </xdr:nvSpPr>
      <xdr:spPr>
        <a:xfrm>
          <a:off x="18421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139954</xdr:rowOff>
    </xdr:from>
    <xdr:to>
      <xdr:col>116</xdr:col>
      <xdr:colOff>114300</xdr:colOff>
      <xdr:row>57</xdr:row>
      <xdr:rowOff>70104</xdr:rowOff>
    </xdr:to>
    <xdr:sp macro="" textlink="">
      <xdr:nvSpPr>
        <xdr:cNvPr id="803" name="楕円 802"/>
        <xdr:cNvSpPr/>
      </xdr:nvSpPr>
      <xdr:spPr>
        <a:xfrm>
          <a:off x="22110700" y="974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162831</xdr:rowOff>
    </xdr:from>
    <xdr:ext cx="469744" cy="259045"/>
    <xdr:sp macro="" textlink="">
      <xdr:nvSpPr>
        <xdr:cNvPr id="804" name="貸付金該当値テキスト"/>
        <xdr:cNvSpPr txBox="1"/>
      </xdr:nvSpPr>
      <xdr:spPr>
        <a:xfrm>
          <a:off x="22212300" y="959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148603</xdr:rowOff>
    </xdr:from>
    <xdr:to>
      <xdr:col>112</xdr:col>
      <xdr:colOff>38100</xdr:colOff>
      <xdr:row>57</xdr:row>
      <xdr:rowOff>78753</xdr:rowOff>
    </xdr:to>
    <xdr:sp macro="" textlink="">
      <xdr:nvSpPr>
        <xdr:cNvPr id="805" name="楕円 804"/>
        <xdr:cNvSpPr/>
      </xdr:nvSpPr>
      <xdr:spPr>
        <a:xfrm>
          <a:off x="21272500" y="974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95280</xdr:rowOff>
    </xdr:from>
    <xdr:ext cx="469744" cy="259045"/>
    <xdr:sp macro="" textlink="">
      <xdr:nvSpPr>
        <xdr:cNvPr id="806" name="テキスト ボックス 805"/>
        <xdr:cNvSpPr txBox="1"/>
      </xdr:nvSpPr>
      <xdr:spPr>
        <a:xfrm>
          <a:off x="21088428" y="952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155080</xdr:rowOff>
    </xdr:from>
    <xdr:to>
      <xdr:col>107</xdr:col>
      <xdr:colOff>101600</xdr:colOff>
      <xdr:row>57</xdr:row>
      <xdr:rowOff>85230</xdr:rowOff>
    </xdr:to>
    <xdr:sp macro="" textlink="">
      <xdr:nvSpPr>
        <xdr:cNvPr id="807" name="楕円 806"/>
        <xdr:cNvSpPr/>
      </xdr:nvSpPr>
      <xdr:spPr>
        <a:xfrm>
          <a:off x="20383500" y="975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101757</xdr:rowOff>
    </xdr:from>
    <xdr:ext cx="469744" cy="259045"/>
    <xdr:sp macro="" textlink="">
      <xdr:nvSpPr>
        <xdr:cNvPr id="808" name="テキスト ボックス 807"/>
        <xdr:cNvSpPr txBox="1"/>
      </xdr:nvSpPr>
      <xdr:spPr>
        <a:xfrm>
          <a:off x="20199428" y="953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162243</xdr:rowOff>
    </xdr:from>
    <xdr:to>
      <xdr:col>102</xdr:col>
      <xdr:colOff>165100</xdr:colOff>
      <xdr:row>57</xdr:row>
      <xdr:rowOff>92393</xdr:rowOff>
    </xdr:to>
    <xdr:sp macro="" textlink="">
      <xdr:nvSpPr>
        <xdr:cNvPr id="809" name="楕円 808"/>
        <xdr:cNvSpPr/>
      </xdr:nvSpPr>
      <xdr:spPr>
        <a:xfrm>
          <a:off x="19494500" y="976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108920</xdr:rowOff>
    </xdr:from>
    <xdr:ext cx="469744" cy="259045"/>
    <xdr:sp macro="" textlink="">
      <xdr:nvSpPr>
        <xdr:cNvPr id="810" name="テキスト ボックス 809"/>
        <xdr:cNvSpPr txBox="1"/>
      </xdr:nvSpPr>
      <xdr:spPr>
        <a:xfrm>
          <a:off x="19310428" y="9538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158432</xdr:rowOff>
    </xdr:from>
    <xdr:to>
      <xdr:col>98</xdr:col>
      <xdr:colOff>38100</xdr:colOff>
      <xdr:row>57</xdr:row>
      <xdr:rowOff>88582</xdr:rowOff>
    </xdr:to>
    <xdr:sp macro="" textlink="">
      <xdr:nvSpPr>
        <xdr:cNvPr id="811" name="楕円 810"/>
        <xdr:cNvSpPr/>
      </xdr:nvSpPr>
      <xdr:spPr>
        <a:xfrm>
          <a:off x="18605500" y="975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105109</xdr:rowOff>
    </xdr:from>
    <xdr:ext cx="469744" cy="259045"/>
    <xdr:sp macro="" textlink="">
      <xdr:nvSpPr>
        <xdr:cNvPr id="812" name="テキスト ボックス 811"/>
        <xdr:cNvSpPr txBox="1"/>
      </xdr:nvSpPr>
      <xdr:spPr>
        <a:xfrm>
          <a:off x="18421428" y="953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3" name="直線コネクタ 82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4" name="テキスト ボックス 823"/>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5" name="直線コネクタ 82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6" name="テキスト ボックス 82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7" name="直線コネクタ 82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8" name="テキスト ボックス 82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9" name="直線コネクタ 82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0" name="テキスト ボックス 82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1" name="直線コネクタ 83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2" name="テキスト ボックス 83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3" name="直線コネクタ 83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4" name="テキスト ボックス 83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38" name="直線コネクタ 837"/>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39" name="繰出金最小値テキスト"/>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40" name="直線コネクタ 839"/>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41" name="繰出金最大値テキスト"/>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42" name="直線コネクタ 841"/>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29003</xdr:rowOff>
    </xdr:from>
    <xdr:to>
      <xdr:col>116</xdr:col>
      <xdr:colOff>63500</xdr:colOff>
      <xdr:row>77</xdr:row>
      <xdr:rowOff>60899</xdr:rowOff>
    </xdr:to>
    <xdr:cxnSp macro="">
      <xdr:nvCxnSpPr>
        <xdr:cNvPr id="843" name="直線コネクタ 842"/>
        <xdr:cNvCxnSpPr/>
      </xdr:nvCxnSpPr>
      <xdr:spPr>
        <a:xfrm flipV="1">
          <a:off x="21323300" y="13230653"/>
          <a:ext cx="838200" cy="31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44" name="繰出金平均値テキスト"/>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45" name="フローチャート: 判断 844"/>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60899</xdr:rowOff>
    </xdr:from>
    <xdr:to>
      <xdr:col>111</xdr:col>
      <xdr:colOff>177800</xdr:colOff>
      <xdr:row>77</xdr:row>
      <xdr:rowOff>75921</xdr:rowOff>
    </xdr:to>
    <xdr:cxnSp macro="">
      <xdr:nvCxnSpPr>
        <xdr:cNvPr id="846" name="直線コネクタ 845"/>
        <xdr:cNvCxnSpPr/>
      </xdr:nvCxnSpPr>
      <xdr:spPr>
        <a:xfrm flipV="1">
          <a:off x="20434300" y="13262549"/>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47" name="フローチャート: 判断 846"/>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48" name="テキスト ボックス 847"/>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95297</xdr:rowOff>
    </xdr:from>
    <xdr:to>
      <xdr:col>107</xdr:col>
      <xdr:colOff>50800</xdr:colOff>
      <xdr:row>77</xdr:row>
      <xdr:rowOff>75921</xdr:rowOff>
    </xdr:to>
    <xdr:cxnSp macro="">
      <xdr:nvCxnSpPr>
        <xdr:cNvPr id="849" name="直線コネクタ 848"/>
        <xdr:cNvCxnSpPr/>
      </xdr:nvCxnSpPr>
      <xdr:spPr>
        <a:xfrm>
          <a:off x="19545300" y="12954047"/>
          <a:ext cx="889000" cy="32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50" name="フローチャート: 判断 849"/>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51" name="テキスト ボックス 850"/>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95297</xdr:rowOff>
    </xdr:from>
    <xdr:to>
      <xdr:col>102</xdr:col>
      <xdr:colOff>114300</xdr:colOff>
      <xdr:row>75</xdr:row>
      <xdr:rowOff>117732</xdr:rowOff>
    </xdr:to>
    <xdr:cxnSp macro="">
      <xdr:nvCxnSpPr>
        <xdr:cNvPr id="852" name="直線コネクタ 851"/>
        <xdr:cNvCxnSpPr/>
      </xdr:nvCxnSpPr>
      <xdr:spPr>
        <a:xfrm flipV="1">
          <a:off x="18656300" y="12954047"/>
          <a:ext cx="889000" cy="22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73910</xdr:rowOff>
    </xdr:from>
    <xdr:to>
      <xdr:col>102</xdr:col>
      <xdr:colOff>165100</xdr:colOff>
      <xdr:row>76</xdr:row>
      <xdr:rowOff>4060</xdr:rowOff>
    </xdr:to>
    <xdr:sp macro="" textlink="">
      <xdr:nvSpPr>
        <xdr:cNvPr id="853" name="フローチャート: 判断 852"/>
        <xdr:cNvSpPr/>
      </xdr:nvSpPr>
      <xdr:spPr>
        <a:xfrm>
          <a:off x="19494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166637</xdr:rowOff>
    </xdr:from>
    <xdr:ext cx="534377" cy="259045"/>
    <xdr:sp macro="" textlink="">
      <xdr:nvSpPr>
        <xdr:cNvPr id="854" name="テキスト ボックス 853"/>
        <xdr:cNvSpPr txBox="1"/>
      </xdr:nvSpPr>
      <xdr:spPr>
        <a:xfrm>
          <a:off x="19278111" y="13025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69306</xdr:rowOff>
    </xdr:from>
    <xdr:to>
      <xdr:col>98</xdr:col>
      <xdr:colOff>38100</xdr:colOff>
      <xdr:row>75</xdr:row>
      <xdr:rowOff>170906</xdr:rowOff>
    </xdr:to>
    <xdr:sp macro="" textlink="">
      <xdr:nvSpPr>
        <xdr:cNvPr id="855" name="フローチャート: 判断 854"/>
        <xdr:cNvSpPr/>
      </xdr:nvSpPr>
      <xdr:spPr>
        <a:xfrm>
          <a:off x="18605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162033</xdr:rowOff>
    </xdr:from>
    <xdr:ext cx="534377" cy="259045"/>
    <xdr:sp macro="" textlink="">
      <xdr:nvSpPr>
        <xdr:cNvPr id="856" name="テキスト ボックス 855"/>
        <xdr:cNvSpPr txBox="1"/>
      </xdr:nvSpPr>
      <xdr:spPr>
        <a:xfrm>
          <a:off x="18389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149653</xdr:rowOff>
    </xdr:from>
    <xdr:to>
      <xdr:col>116</xdr:col>
      <xdr:colOff>114300</xdr:colOff>
      <xdr:row>77</xdr:row>
      <xdr:rowOff>79803</xdr:rowOff>
    </xdr:to>
    <xdr:sp macro="" textlink="">
      <xdr:nvSpPr>
        <xdr:cNvPr id="862" name="楕円 861"/>
        <xdr:cNvSpPr/>
      </xdr:nvSpPr>
      <xdr:spPr>
        <a:xfrm>
          <a:off x="22110700" y="131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128080</xdr:rowOff>
    </xdr:from>
    <xdr:ext cx="534377" cy="259045"/>
    <xdr:sp macro="" textlink="">
      <xdr:nvSpPr>
        <xdr:cNvPr id="863" name="繰出金該当値テキスト"/>
        <xdr:cNvSpPr txBox="1"/>
      </xdr:nvSpPr>
      <xdr:spPr>
        <a:xfrm>
          <a:off x="22212300" y="1315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10099</xdr:rowOff>
    </xdr:from>
    <xdr:to>
      <xdr:col>112</xdr:col>
      <xdr:colOff>38100</xdr:colOff>
      <xdr:row>77</xdr:row>
      <xdr:rowOff>111699</xdr:rowOff>
    </xdr:to>
    <xdr:sp macro="" textlink="">
      <xdr:nvSpPr>
        <xdr:cNvPr id="864" name="楕円 863"/>
        <xdr:cNvSpPr/>
      </xdr:nvSpPr>
      <xdr:spPr>
        <a:xfrm>
          <a:off x="21272500" y="1321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102826</xdr:rowOff>
    </xdr:from>
    <xdr:ext cx="534377" cy="259045"/>
    <xdr:sp macro="" textlink="">
      <xdr:nvSpPr>
        <xdr:cNvPr id="865" name="テキスト ボックス 864"/>
        <xdr:cNvSpPr txBox="1"/>
      </xdr:nvSpPr>
      <xdr:spPr>
        <a:xfrm>
          <a:off x="21056111" y="133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25121</xdr:rowOff>
    </xdr:from>
    <xdr:to>
      <xdr:col>107</xdr:col>
      <xdr:colOff>101600</xdr:colOff>
      <xdr:row>77</xdr:row>
      <xdr:rowOff>126721</xdr:rowOff>
    </xdr:to>
    <xdr:sp macro="" textlink="">
      <xdr:nvSpPr>
        <xdr:cNvPr id="866" name="楕円 865"/>
        <xdr:cNvSpPr/>
      </xdr:nvSpPr>
      <xdr:spPr>
        <a:xfrm>
          <a:off x="20383500" y="1322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117848</xdr:rowOff>
    </xdr:from>
    <xdr:ext cx="534377" cy="259045"/>
    <xdr:sp macro="" textlink="">
      <xdr:nvSpPr>
        <xdr:cNvPr id="867" name="テキスト ボックス 866"/>
        <xdr:cNvSpPr txBox="1"/>
      </xdr:nvSpPr>
      <xdr:spPr>
        <a:xfrm>
          <a:off x="20167111" y="133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44497</xdr:rowOff>
    </xdr:from>
    <xdr:to>
      <xdr:col>102</xdr:col>
      <xdr:colOff>165100</xdr:colOff>
      <xdr:row>75</xdr:row>
      <xdr:rowOff>146097</xdr:rowOff>
    </xdr:to>
    <xdr:sp macro="" textlink="">
      <xdr:nvSpPr>
        <xdr:cNvPr id="868" name="楕円 867"/>
        <xdr:cNvSpPr/>
      </xdr:nvSpPr>
      <xdr:spPr>
        <a:xfrm>
          <a:off x="19494500" y="1290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162624</xdr:rowOff>
    </xdr:from>
    <xdr:ext cx="534377" cy="259045"/>
    <xdr:sp macro="" textlink="">
      <xdr:nvSpPr>
        <xdr:cNvPr id="869" name="テキスト ボックス 868"/>
        <xdr:cNvSpPr txBox="1"/>
      </xdr:nvSpPr>
      <xdr:spPr>
        <a:xfrm>
          <a:off x="19278111" y="1267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66932</xdr:rowOff>
    </xdr:from>
    <xdr:to>
      <xdr:col>98</xdr:col>
      <xdr:colOff>38100</xdr:colOff>
      <xdr:row>75</xdr:row>
      <xdr:rowOff>168532</xdr:rowOff>
    </xdr:to>
    <xdr:sp macro="" textlink="">
      <xdr:nvSpPr>
        <xdr:cNvPr id="870" name="楕円 869"/>
        <xdr:cNvSpPr/>
      </xdr:nvSpPr>
      <xdr:spPr>
        <a:xfrm>
          <a:off x="18605500" y="1292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13609</xdr:rowOff>
    </xdr:from>
    <xdr:ext cx="534377" cy="259045"/>
    <xdr:sp macro="" textlink="">
      <xdr:nvSpPr>
        <xdr:cNvPr id="871" name="テキスト ボックス 870"/>
        <xdr:cNvSpPr txBox="1"/>
      </xdr:nvSpPr>
      <xdr:spPr>
        <a:xfrm>
          <a:off x="18389111" y="1270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732,897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122,352</a:t>
          </a:r>
          <a:r>
            <a:rPr kumimoji="1" lang="ja-JP" altLang="en-US" sz="1300">
              <a:latin typeface="ＭＳ Ｐゴシック" panose="020B0600070205080204" pitchFamily="50" charset="-128"/>
              <a:ea typeface="ＭＳ Ｐゴシック" panose="020B0600070205080204" pitchFamily="50" charset="-128"/>
            </a:rPr>
            <a:t>円となっており、直営施設（こども園、図書館、児童クラブ等）の運営に係る職員等を多く雇用しているため、類似団体平均と比較してやや高い水準で推移している。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維持補修費は、道路維持費の冬期間の除雪経費を含み、令和５年度は積雪が少なかったため令和４年度と比較すると減少したが、老朽化した公共施設等が多いため増加傾向にある。</a:t>
          </a:r>
        </a:p>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60,644</a:t>
          </a:r>
          <a:r>
            <a:rPr kumimoji="1" lang="ja-JP" altLang="en-US" sz="1300">
              <a:latin typeface="ＭＳ Ｐゴシック" panose="020B0600070205080204" pitchFamily="50" charset="-128"/>
              <a:ea typeface="ＭＳ Ｐゴシック" panose="020B0600070205080204" pitchFamily="50" charset="-128"/>
            </a:rPr>
            <a:t>円となっており令和４年と比較すると増加したが、主に住民税非課税世帯等に対する臨時特別給付金事業等で支出が増加したためである。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128,243</a:t>
          </a:r>
          <a:r>
            <a:rPr kumimoji="1" lang="ja-JP" altLang="en-US" sz="1300">
              <a:latin typeface="ＭＳ Ｐゴシック" panose="020B0600070205080204" pitchFamily="50" charset="-128"/>
              <a:ea typeface="ＭＳ Ｐゴシック" panose="020B0600070205080204" pitchFamily="50" charset="-128"/>
            </a:rPr>
            <a:t>円となっており、令和４年度と比較する</a:t>
          </a:r>
          <a:r>
            <a:rPr kumimoji="1" lang="en-US" altLang="ja-JP" sz="1300">
              <a:latin typeface="ＭＳ Ｐゴシック" panose="020B0600070205080204" pitchFamily="50" charset="-128"/>
              <a:ea typeface="ＭＳ Ｐゴシック" panose="020B0600070205080204" pitchFamily="50" charset="-128"/>
            </a:rPr>
            <a:t>42,847</a:t>
          </a:r>
          <a:r>
            <a:rPr kumimoji="1" lang="ja-JP" altLang="en-US" sz="1300">
              <a:latin typeface="ＭＳ Ｐゴシック" panose="020B0600070205080204" pitchFamily="50" charset="-128"/>
              <a:ea typeface="ＭＳ Ｐゴシック" panose="020B0600070205080204" pitchFamily="50" charset="-128"/>
            </a:rPr>
            <a:t>円増加した。主な要因は統合小学校及び中学校整備事業の増加であり、当該事業は令和５年度で概ねの事業を完了するが、今後も老朽化施設が多いため公共施設総合管理計画等を基に効率的に事業費圧縮を図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福島県猪苗代町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12,836
12,732
394.85
9,827,529
9,407,474
398,114
5,656,732
8,583,639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9.7
28.6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151892</xdr:rowOff>
    </xdr:from>
    <xdr:to>
      <xdr:col>24</xdr:col>
      <xdr:colOff>63500</xdr:colOff>
      <xdr:row>35</xdr:row>
      <xdr:rowOff>63119</xdr:rowOff>
    </xdr:to>
    <xdr:cxnSp macro="">
      <xdr:nvCxnSpPr>
        <xdr:cNvPr id="61" name="直線コネクタ 60"/>
        <xdr:cNvCxnSpPr/>
      </xdr:nvCxnSpPr>
      <xdr:spPr>
        <a:xfrm flipV="1">
          <a:off x="3797300" y="5981192"/>
          <a:ext cx="8382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108856</xdr:rowOff>
    </xdr:from>
    <xdr:ext cx="469744" cy="259045"/>
    <xdr:sp macro="" textlink="">
      <xdr:nvSpPr>
        <xdr:cNvPr id="62" name="議会費平均値テキスト"/>
        <xdr:cNvSpPr txBox="1"/>
      </xdr:nvSpPr>
      <xdr:spPr>
        <a:xfrm>
          <a:off x="4686300" y="6109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60452</xdr:rowOff>
    </xdr:from>
    <xdr:to>
      <xdr:col>19</xdr:col>
      <xdr:colOff>177800</xdr:colOff>
      <xdr:row>35</xdr:row>
      <xdr:rowOff>63119</xdr:rowOff>
    </xdr:to>
    <xdr:cxnSp macro="">
      <xdr:nvCxnSpPr>
        <xdr:cNvPr id="64" name="直線コネクタ 63"/>
        <xdr:cNvCxnSpPr/>
      </xdr:nvCxnSpPr>
      <xdr:spPr>
        <a:xfrm>
          <a:off x="2908300" y="606120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65993</xdr:rowOff>
    </xdr:from>
    <xdr:ext cx="469744" cy="259045"/>
    <xdr:sp macro="" textlink="">
      <xdr:nvSpPr>
        <xdr:cNvPr id="66" name="テキスト ボックス 65"/>
        <xdr:cNvSpPr txBox="1"/>
      </xdr:nvSpPr>
      <xdr:spPr>
        <a:xfrm>
          <a:off x="3562428" y="623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42164</xdr:rowOff>
    </xdr:from>
    <xdr:to>
      <xdr:col>15</xdr:col>
      <xdr:colOff>50800</xdr:colOff>
      <xdr:row>35</xdr:row>
      <xdr:rowOff>60452</xdr:rowOff>
    </xdr:to>
    <xdr:cxnSp macro="">
      <xdr:nvCxnSpPr>
        <xdr:cNvPr id="67" name="直線コネクタ 66"/>
        <xdr:cNvCxnSpPr/>
      </xdr:nvCxnSpPr>
      <xdr:spPr>
        <a:xfrm>
          <a:off x="2019300" y="604291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105236</xdr:rowOff>
    </xdr:from>
    <xdr:ext cx="469744" cy="259045"/>
    <xdr:sp macro="" textlink="">
      <xdr:nvSpPr>
        <xdr:cNvPr id="69" name="テキスト ボックス 68"/>
        <xdr:cNvSpPr txBox="1"/>
      </xdr:nvSpPr>
      <xdr:spPr>
        <a:xfrm>
          <a:off x="2673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21018</xdr:rowOff>
    </xdr:from>
    <xdr:to>
      <xdr:col>10</xdr:col>
      <xdr:colOff>114300</xdr:colOff>
      <xdr:row>35</xdr:row>
      <xdr:rowOff>42164</xdr:rowOff>
    </xdr:to>
    <xdr:cxnSp macro="">
      <xdr:nvCxnSpPr>
        <xdr:cNvPr id="70" name="直線コネクタ 69"/>
        <xdr:cNvCxnSpPr/>
      </xdr:nvCxnSpPr>
      <xdr:spPr>
        <a:xfrm>
          <a:off x="1130300" y="6021768"/>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12128</xdr:rowOff>
    </xdr:from>
    <xdr:to>
      <xdr:col>10</xdr:col>
      <xdr:colOff>165100</xdr:colOff>
      <xdr:row>36</xdr:row>
      <xdr:rowOff>113728</xdr:rowOff>
    </xdr:to>
    <xdr:sp macro="" textlink="">
      <xdr:nvSpPr>
        <xdr:cNvPr id="71" name="フローチャート: 判断 70"/>
        <xdr:cNvSpPr/>
      </xdr:nvSpPr>
      <xdr:spPr>
        <a:xfrm>
          <a:off x="1968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104855</xdr:rowOff>
    </xdr:from>
    <xdr:ext cx="469744" cy="259045"/>
    <xdr:sp macro="" textlink="">
      <xdr:nvSpPr>
        <xdr:cNvPr id="72" name="テキスト ボックス 71"/>
        <xdr:cNvSpPr txBox="1"/>
      </xdr:nvSpPr>
      <xdr:spPr>
        <a:xfrm>
          <a:off x="1784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162242</xdr:rowOff>
    </xdr:from>
    <xdr:to>
      <xdr:col>6</xdr:col>
      <xdr:colOff>38100</xdr:colOff>
      <xdr:row>37</xdr:row>
      <xdr:rowOff>92392</xdr:rowOff>
    </xdr:to>
    <xdr:sp macro="" textlink="">
      <xdr:nvSpPr>
        <xdr:cNvPr id="73" name="フローチャート: 判断 72"/>
        <xdr:cNvSpPr/>
      </xdr:nvSpPr>
      <xdr:spPr>
        <a:xfrm>
          <a:off x="1079500" y="633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83519</xdr:rowOff>
    </xdr:from>
    <xdr:ext cx="469744" cy="259045"/>
    <xdr:sp macro="" textlink="">
      <xdr:nvSpPr>
        <xdr:cNvPr id="74" name="テキスト ボックス 73"/>
        <xdr:cNvSpPr txBox="1"/>
      </xdr:nvSpPr>
      <xdr:spPr>
        <a:xfrm>
          <a:off x="895428" y="6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101092</xdr:rowOff>
    </xdr:from>
    <xdr:to>
      <xdr:col>24</xdr:col>
      <xdr:colOff>114300</xdr:colOff>
      <xdr:row>35</xdr:row>
      <xdr:rowOff>31242</xdr:rowOff>
    </xdr:to>
    <xdr:sp macro="" textlink="">
      <xdr:nvSpPr>
        <xdr:cNvPr id="80" name="楕円 79"/>
        <xdr:cNvSpPr/>
      </xdr:nvSpPr>
      <xdr:spPr>
        <a:xfrm>
          <a:off x="4584700" y="593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123969</xdr:rowOff>
    </xdr:from>
    <xdr:ext cx="469744" cy="259045"/>
    <xdr:sp macro="" textlink="">
      <xdr:nvSpPr>
        <xdr:cNvPr id="81" name="議会費該当値テキスト"/>
        <xdr:cNvSpPr txBox="1"/>
      </xdr:nvSpPr>
      <xdr:spPr>
        <a:xfrm>
          <a:off x="4686300" y="578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12319</xdr:rowOff>
    </xdr:from>
    <xdr:to>
      <xdr:col>20</xdr:col>
      <xdr:colOff>38100</xdr:colOff>
      <xdr:row>35</xdr:row>
      <xdr:rowOff>113919</xdr:rowOff>
    </xdr:to>
    <xdr:sp macro="" textlink="">
      <xdr:nvSpPr>
        <xdr:cNvPr id="82" name="楕円 81"/>
        <xdr:cNvSpPr/>
      </xdr:nvSpPr>
      <xdr:spPr>
        <a:xfrm>
          <a:off x="3746500" y="60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130446</xdr:rowOff>
    </xdr:from>
    <xdr:ext cx="469744" cy="259045"/>
    <xdr:sp macro="" textlink="">
      <xdr:nvSpPr>
        <xdr:cNvPr id="83" name="テキスト ボックス 82"/>
        <xdr:cNvSpPr txBox="1"/>
      </xdr:nvSpPr>
      <xdr:spPr>
        <a:xfrm>
          <a:off x="3562428" y="578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9652</xdr:rowOff>
    </xdr:from>
    <xdr:to>
      <xdr:col>15</xdr:col>
      <xdr:colOff>101600</xdr:colOff>
      <xdr:row>35</xdr:row>
      <xdr:rowOff>111252</xdr:rowOff>
    </xdr:to>
    <xdr:sp macro="" textlink="">
      <xdr:nvSpPr>
        <xdr:cNvPr id="84" name="楕円 83"/>
        <xdr:cNvSpPr/>
      </xdr:nvSpPr>
      <xdr:spPr>
        <a:xfrm>
          <a:off x="2857500" y="60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127779</xdr:rowOff>
    </xdr:from>
    <xdr:ext cx="469744" cy="259045"/>
    <xdr:sp macro="" textlink="">
      <xdr:nvSpPr>
        <xdr:cNvPr id="85" name="テキスト ボックス 84"/>
        <xdr:cNvSpPr txBox="1"/>
      </xdr:nvSpPr>
      <xdr:spPr>
        <a:xfrm>
          <a:off x="2673428" y="578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162814</xdr:rowOff>
    </xdr:from>
    <xdr:to>
      <xdr:col>10</xdr:col>
      <xdr:colOff>165100</xdr:colOff>
      <xdr:row>35</xdr:row>
      <xdr:rowOff>92964</xdr:rowOff>
    </xdr:to>
    <xdr:sp macro="" textlink="">
      <xdr:nvSpPr>
        <xdr:cNvPr id="86" name="楕円 85"/>
        <xdr:cNvSpPr/>
      </xdr:nvSpPr>
      <xdr:spPr>
        <a:xfrm>
          <a:off x="1968500" y="59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109491</xdr:rowOff>
    </xdr:from>
    <xdr:ext cx="469744" cy="259045"/>
    <xdr:sp macro="" textlink="">
      <xdr:nvSpPr>
        <xdr:cNvPr id="87" name="テキスト ボックス 86"/>
        <xdr:cNvSpPr txBox="1"/>
      </xdr:nvSpPr>
      <xdr:spPr>
        <a:xfrm>
          <a:off x="1784428" y="576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141668</xdr:rowOff>
    </xdr:from>
    <xdr:to>
      <xdr:col>6</xdr:col>
      <xdr:colOff>38100</xdr:colOff>
      <xdr:row>35</xdr:row>
      <xdr:rowOff>71818</xdr:rowOff>
    </xdr:to>
    <xdr:sp macro="" textlink="">
      <xdr:nvSpPr>
        <xdr:cNvPr id="88" name="楕円 87"/>
        <xdr:cNvSpPr/>
      </xdr:nvSpPr>
      <xdr:spPr>
        <a:xfrm>
          <a:off x="1079500" y="597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88345</xdr:rowOff>
    </xdr:from>
    <xdr:ext cx="469744" cy="259045"/>
    <xdr:sp macro="" textlink="">
      <xdr:nvSpPr>
        <xdr:cNvPr id="89" name="テキスト ボックス 88"/>
        <xdr:cNvSpPr txBox="1"/>
      </xdr:nvSpPr>
      <xdr:spPr>
        <a:xfrm>
          <a:off x="895428" y="574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101343</xdr:rowOff>
    </xdr:from>
    <xdr:to>
      <xdr:col>24</xdr:col>
      <xdr:colOff>63500</xdr:colOff>
      <xdr:row>57</xdr:row>
      <xdr:rowOff>125157</xdr:rowOff>
    </xdr:to>
    <xdr:cxnSp macro="">
      <xdr:nvCxnSpPr>
        <xdr:cNvPr id="116" name="直線コネクタ 115"/>
        <xdr:cNvCxnSpPr/>
      </xdr:nvCxnSpPr>
      <xdr:spPr>
        <a:xfrm>
          <a:off x="3797300" y="9873993"/>
          <a:ext cx="838200" cy="2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131494</xdr:rowOff>
    </xdr:from>
    <xdr:ext cx="599010" cy="259045"/>
    <xdr:sp macro="" textlink="">
      <xdr:nvSpPr>
        <xdr:cNvPr id="117" name="総務費平均値テキスト"/>
        <xdr:cNvSpPr txBox="1"/>
      </xdr:nvSpPr>
      <xdr:spPr>
        <a:xfrm>
          <a:off x="4686300" y="9561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101343</xdr:rowOff>
    </xdr:from>
    <xdr:to>
      <xdr:col>19</xdr:col>
      <xdr:colOff>177800</xdr:colOff>
      <xdr:row>57</xdr:row>
      <xdr:rowOff>104598</xdr:rowOff>
    </xdr:to>
    <xdr:cxnSp macro="">
      <xdr:nvCxnSpPr>
        <xdr:cNvPr id="119" name="直線コネクタ 118"/>
        <xdr:cNvCxnSpPr/>
      </xdr:nvCxnSpPr>
      <xdr:spPr>
        <a:xfrm flipV="1">
          <a:off x="2908300" y="9873993"/>
          <a:ext cx="889000" cy="3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95173</xdr:rowOff>
    </xdr:from>
    <xdr:to>
      <xdr:col>15</xdr:col>
      <xdr:colOff>50800</xdr:colOff>
      <xdr:row>57</xdr:row>
      <xdr:rowOff>104598</xdr:rowOff>
    </xdr:to>
    <xdr:cxnSp macro="">
      <xdr:nvCxnSpPr>
        <xdr:cNvPr id="122" name="直線コネクタ 121"/>
        <xdr:cNvCxnSpPr/>
      </xdr:nvCxnSpPr>
      <xdr:spPr>
        <a:xfrm>
          <a:off x="2019300" y="9696373"/>
          <a:ext cx="889000" cy="180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95173</xdr:rowOff>
    </xdr:from>
    <xdr:to>
      <xdr:col>10</xdr:col>
      <xdr:colOff>114300</xdr:colOff>
      <xdr:row>57</xdr:row>
      <xdr:rowOff>169795</xdr:rowOff>
    </xdr:to>
    <xdr:cxnSp macro="">
      <xdr:nvCxnSpPr>
        <xdr:cNvPr id="125" name="直線コネクタ 124"/>
        <xdr:cNvCxnSpPr/>
      </xdr:nvCxnSpPr>
      <xdr:spPr>
        <a:xfrm flipV="1">
          <a:off x="1130300" y="9696373"/>
          <a:ext cx="889000" cy="24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78300</xdr:rowOff>
    </xdr:from>
    <xdr:to>
      <xdr:col>10</xdr:col>
      <xdr:colOff>165100</xdr:colOff>
      <xdr:row>56</xdr:row>
      <xdr:rowOff>8450</xdr:rowOff>
    </xdr:to>
    <xdr:sp macro="" textlink="">
      <xdr:nvSpPr>
        <xdr:cNvPr id="126" name="フローチャート: 判断 125"/>
        <xdr:cNvSpPr/>
      </xdr:nvSpPr>
      <xdr:spPr>
        <a:xfrm>
          <a:off x="19685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24977</xdr:rowOff>
    </xdr:from>
    <xdr:ext cx="599010" cy="259045"/>
    <xdr:sp macro="" textlink="">
      <xdr:nvSpPr>
        <xdr:cNvPr id="127" name="テキスト ボックス 126"/>
        <xdr:cNvSpPr txBox="1"/>
      </xdr:nvSpPr>
      <xdr:spPr>
        <a:xfrm>
          <a:off x="1719795" y="92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40876</xdr:rowOff>
    </xdr:from>
    <xdr:to>
      <xdr:col>6</xdr:col>
      <xdr:colOff>38100</xdr:colOff>
      <xdr:row>57</xdr:row>
      <xdr:rowOff>142476</xdr:rowOff>
    </xdr:to>
    <xdr:sp macro="" textlink="">
      <xdr:nvSpPr>
        <xdr:cNvPr id="128" name="フローチャート: 判断 127"/>
        <xdr:cNvSpPr/>
      </xdr:nvSpPr>
      <xdr:spPr>
        <a:xfrm>
          <a:off x="1079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159003</xdr:rowOff>
    </xdr:from>
    <xdr:ext cx="534377" cy="259045"/>
    <xdr:sp macro="" textlink="">
      <xdr:nvSpPr>
        <xdr:cNvPr id="129" name="テキスト ボックス 128"/>
        <xdr:cNvSpPr txBox="1"/>
      </xdr:nvSpPr>
      <xdr:spPr>
        <a:xfrm>
          <a:off x="863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74357</xdr:rowOff>
    </xdr:from>
    <xdr:to>
      <xdr:col>24</xdr:col>
      <xdr:colOff>114300</xdr:colOff>
      <xdr:row>58</xdr:row>
      <xdr:rowOff>4507</xdr:rowOff>
    </xdr:to>
    <xdr:sp macro="" textlink="">
      <xdr:nvSpPr>
        <xdr:cNvPr id="135" name="楕円 134"/>
        <xdr:cNvSpPr/>
      </xdr:nvSpPr>
      <xdr:spPr>
        <a:xfrm>
          <a:off x="4584700" y="984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160734</xdr:rowOff>
    </xdr:from>
    <xdr:ext cx="534377" cy="259045"/>
    <xdr:sp macro="" textlink="">
      <xdr:nvSpPr>
        <xdr:cNvPr id="136" name="総務費該当値テキスト"/>
        <xdr:cNvSpPr txBox="1"/>
      </xdr:nvSpPr>
      <xdr:spPr>
        <a:xfrm>
          <a:off x="4686300" y="976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50543</xdr:rowOff>
    </xdr:from>
    <xdr:to>
      <xdr:col>20</xdr:col>
      <xdr:colOff>38100</xdr:colOff>
      <xdr:row>57</xdr:row>
      <xdr:rowOff>152143</xdr:rowOff>
    </xdr:to>
    <xdr:sp macro="" textlink="">
      <xdr:nvSpPr>
        <xdr:cNvPr id="137" name="楕円 136"/>
        <xdr:cNvSpPr/>
      </xdr:nvSpPr>
      <xdr:spPr>
        <a:xfrm>
          <a:off x="3746500" y="9823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143270</xdr:rowOff>
    </xdr:from>
    <xdr:ext cx="534377" cy="259045"/>
    <xdr:sp macro="" textlink="">
      <xdr:nvSpPr>
        <xdr:cNvPr id="138" name="テキスト ボックス 137"/>
        <xdr:cNvSpPr txBox="1"/>
      </xdr:nvSpPr>
      <xdr:spPr>
        <a:xfrm>
          <a:off x="3530111" y="991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53798</xdr:rowOff>
    </xdr:from>
    <xdr:to>
      <xdr:col>15</xdr:col>
      <xdr:colOff>101600</xdr:colOff>
      <xdr:row>57</xdr:row>
      <xdr:rowOff>155398</xdr:rowOff>
    </xdr:to>
    <xdr:sp macro="" textlink="">
      <xdr:nvSpPr>
        <xdr:cNvPr id="139" name="楕円 138"/>
        <xdr:cNvSpPr/>
      </xdr:nvSpPr>
      <xdr:spPr>
        <a:xfrm>
          <a:off x="2857500" y="982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146525</xdr:rowOff>
    </xdr:from>
    <xdr:ext cx="534377" cy="259045"/>
    <xdr:sp macro="" textlink="">
      <xdr:nvSpPr>
        <xdr:cNvPr id="140" name="テキスト ボックス 139"/>
        <xdr:cNvSpPr txBox="1"/>
      </xdr:nvSpPr>
      <xdr:spPr>
        <a:xfrm>
          <a:off x="2641111" y="99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44373</xdr:rowOff>
    </xdr:from>
    <xdr:to>
      <xdr:col>10</xdr:col>
      <xdr:colOff>165100</xdr:colOff>
      <xdr:row>56</xdr:row>
      <xdr:rowOff>145973</xdr:rowOff>
    </xdr:to>
    <xdr:sp macro="" textlink="">
      <xdr:nvSpPr>
        <xdr:cNvPr id="141" name="楕円 140"/>
        <xdr:cNvSpPr/>
      </xdr:nvSpPr>
      <xdr:spPr>
        <a:xfrm>
          <a:off x="1968500" y="96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137100</xdr:rowOff>
    </xdr:from>
    <xdr:ext cx="599010" cy="259045"/>
    <xdr:sp macro="" textlink="">
      <xdr:nvSpPr>
        <xdr:cNvPr id="142" name="テキスト ボックス 141"/>
        <xdr:cNvSpPr txBox="1"/>
      </xdr:nvSpPr>
      <xdr:spPr>
        <a:xfrm>
          <a:off x="1719795" y="97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118995</xdr:rowOff>
    </xdr:from>
    <xdr:to>
      <xdr:col>6</xdr:col>
      <xdr:colOff>38100</xdr:colOff>
      <xdr:row>58</xdr:row>
      <xdr:rowOff>49145</xdr:rowOff>
    </xdr:to>
    <xdr:sp macro="" textlink="">
      <xdr:nvSpPr>
        <xdr:cNvPr id="143" name="楕円 142"/>
        <xdr:cNvSpPr/>
      </xdr:nvSpPr>
      <xdr:spPr>
        <a:xfrm>
          <a:off x="1079500" y="989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40272</xdr:rowOff>
    </xdr:from>
    <xdr:ext cx="534377" cy="259045"/>
    <xdr:sp macro="" textlink="">
      <xdr:nvSpPr>
        <xdr:cNvPr id="144" name="テキスト ボックス 143"/>
        <xdr:cNvSpPr txBox="1"/>
      </xdr:nvSpPr>
      <xdr:spPr>
        <a:xfrm>
          <a:off x="863111" y="998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116356</xdr:rowOff>
    </xdr:from>
    <xdr:to>
      <xdr:col>24</xdr:col>
      <xdr:colOff>63500</xdr:colOff>
      <xdr:row>77</xdr:row>
      <xdr:rowOff>158463</xdr:rowOff>
    </xdr:to>
    <xdr:cxnSp macro="">
      <xdr:nvCxnSpPr>
        <xdr:cNvPr id="172" name="直線コネクタ 171"/>
        <xdr:cNvCxnSpPr/>
      </xdr:nvCxnSpPr>
      <xdr:spPr>
        <a:xfrm flipV="1">
          <a:off x="3797300" y="13318006"/>
          <a:ext cx="838200" cy="4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120168</xdr:rowOff>
    </xdr:from>
    <xdr:to>
      <xdr:col>19</xdr:col>
      <xdr:colOff>177800</xdr:colOff>
      <xdr:row>77</xdr:row>
      <xdr:rowOff>158463</xdr:rowOff>
    </xdr:to>
    <xdr:cxnSp macro="">
      <xdr:nvCxnSpPr>
        <xdr:cNvPr id="175" name="直線コネクタ 174"/>
        <xdr:cNvCxnSpPr/>
      </xdr:nvCxnSpPr>
      <xdr:spPr>
        <a:xfrm>
          <a:off x="2908300" y="13321818"/>
          <a:ext cx="889000" cy="3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120168</xdr:rowOff>
    </xdr:from>
    <xdr:to>
      <xdr:col>15</xdr:col>
      <xdr:colOff>50800</xdr:colOff>
      <xdr:row>78</xdr:row>
      <xdr:rowOff>49769</xdr:rowOff>
    </xdr:to>
    <xdr:cxnSp macro="">
      <xdr:nvCxnSpPr>
        <xdr:cNvPr id="178" name="直線コネクタ 177"/>
        <xdr:cNvCxnSpPr/>
      </xdr:nvCxnSpPr>
      <xdr:spPr>
        <a:xfrm flipV="1">
          <a:off x="2019300" y="13321818"/>
          <a:ext cx="889000" cy="10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49769</xdr:rowOff>
    </xdr:from>
    <xdr:to>
      <xdr:col>10</xdr:col>
      <xdr:colOff>114300</xdr:colOff>
      <xdr:row>78</xdr:row>
      <xdr:rowOff>66653</xdr:rowOff>
    </xdr:to>
    <xdr:cxnSp macro="">
      <xdr:nvCxnSpPr>
        <xdr:cNvPr id="181" name="直線コネクタ 180"/>
        <xdr:cNvCxnSpPr/>
      </xdr:nvCxnSpPr>
      <xdr:spPr>
        <a:xfrm flipV="1">
          <a:off x="1130300" y="13422869"/>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131936</xdr:rowOff>
    </xdr:from>
    <xdr:to>
      <xdr:col>10</xdr:col>
      <xdr:colOff>165100</xdr:colOff>
      <xdr:row>77</xdr:row>
      <xdr:rowOff>62086</xdr:rowOff>
    </xdr:to>
    <xdr:sp macro="" textlink="">
      <xdr:nvSpPr>
        <xdr:cNvPr id="182" name="フローチャート: 判断 181"/>
        <xdr:cNvSpPr/>
      </xdr:nvSpPr>
      <xdr:spPr>
        <a:xfrm>
          <a:off x="1968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78613</xdr:rowOff>
    </xdr:from>
    <xdr:ext cx="599010" cy="259045"/>
    <xdr:sp macro="" textlink="">
      <xdr:nvSpPr>
        <xdr:cNvPr id="183" name="テキスト ボックス 182"/>
        <xdr:cNvSpPr txBox="1"/>
      </xdr:nvSpPr>
      <xdr:spPr>
        <a:xfrm>
          <a:off x="1719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34553</xdr:rowOff>
    </xdr:from>
    <xdr:to>
      <xdr:col>6</xdr:col>
      <xdr:colOff>38100</xdr:colOff>
      <xdr:row>77</xdr:row>
      <xdr:rowOff>136153</xdr:rowOff>
    </xdr:to>
    <xdr:sp macro="" textlink="">
      <xdr:nvSpPr>
        <xdr:cNvPr id="184" name="フローチャート: 判断 183"/>
        <xdr:cNvSpPr/>
      </xdr:nvSpPr>
      <xdr:spPr>
        <a:xfrm>
          <a:off x="1079500" y="1323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152680</xdr:rowOff>
    </xdr:from>
    <xdr:ext cx="599010" cy="259045"/>
    <xdr:sp macro="" textlink="">
      <xdr:nvSpPr>
        <xdr:cNvPr id="185" name="テキスト ボックス 184"/>
        <xdr:cNvSpPr txBox="1"/>
      </xdr:nvSpPr>
      <xdr:spPr>
        <a:xfrm>
          <a:off x="830795" y="13011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65556</xdr:rowOff>
    </xdr:from>
    <xdr:to>
      <xdr:col>24</xdr:col>
      <xdr:colOff>114300</xdr:colOff>
      <xdr:row>77</xdr:row>
      <xdr:rowOff>167156</xdr:rowOff>
    </xdr:to>
    <xdr:sp macro="" textlink="">
      <xdr:nvSpPr>
        <xdr:cNvPr id="191" name="楕円 190"/>
        <xdr:cNvSpPr/>
      </xdr:nvSpPr>
      <xdr:spPr>
        <a:xfrm>
          <a:off x="4584700" y="132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151933</xdr:rowOff>
    </xdr:from>
    <xdr:ext cx="599010" cy="259045"/>
    <xdr:sp macro="" textlink="">
      <xdr:nvSpPr>
        <xdr:cNvPr id="192" name="民生費該当値テキスト"/>
        <xdr:cNvSpPr txBox="1"/>
      </xdr:nvSpPr>
      <xdr:spPr>
        <a:xfrm>
          <a:off x="4686300" y="131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107663</xdr:rowOff>
    </xdr:from>
    <xdr:to>
      <xdr:col>20</xdr:col>
      <xdr:colOff>38100</xdr:colOff>
      <xdr:row>78</xdr:row>
      <xdr:rowOff>37813</xdr:rowOff>
    </xdr:to>
    <xdr:sp macro="" textlink="">
      <xdr:nvSpPr>
        <xdr:cNvPr id="193" name="楕円 192"/>
        <xdr:cNvSpPr/>
      </xdr:nvSpPr>
      <xdr:spPr>
        <a:xfrm>
          <a:off x="3746500" y="1330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28940</xdr:rowOff>
    </xdr:from>
    <xdr:ext cx="599010" cy="259045"/>
    <xdr:sp macro="" textlink="">
      <xdr:nvSpPr>
        <xdr:cNvPr id="194" name="テキスト ボックス 193"/>
        <xdr:cNvSpPr txBox="1"/>
      </xdr:nvSpPr>
      <xdr:spPr>
        <a:xfrm>
          <a:off x="3497795" y="13402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69368</xdr:rowOff>
    </xdr:from>
    <xdr:to>
      <xdr:col>15</xdr:col>
      <xdr:colOff>101600</xdr:colOff>
      <xdr:row>77</xdr:row>
      <xdr:rowOff>170968</xdr:rowOff>
    </xdr:to>
    <xdr:sp macro="" textlink="">
      <xdr:nvSpPr>
        <xdr:cNvPr id="195" name="楕円 194"/>
        <xdr:cNvSpPr/>
      </xdr:nvSpPr>
      <xdr:spPr>
        <a:xfrm>
          <a:off x="2857500" y="1327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162095</xdr:rowOff>
    </xdr:from>
    <xdr:ext cx="599010" cy="259045"/>
    <xdr:sp macro="" textlink="">
      <xdr:nvSpPr>
        <xdr:cNvPr id="196" name="テキスト ボックス 195"/>
        <xdr:cNvSpPr txBox="1"/>
      </xdr:nvSpPr>
      <xdr:spPr>
        <a:xfrm>
          <a:off x="2608795" y="13363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170419</xdr:rowOff>
    </xdr:from>
    <xdr:to>
      <xdr:col>10</xdr:col>
      <xdr:colOff>165100</xdr:colOff>
      <xdr:row>78</xdr:row>
      <xdr:rowOff>100569</xdr:rowOff>
    </xdr:to>
    <xdr:sp macro="" textlink="">
      <xdr:nvSpPr>
        <xdr:cNvPr id="197" name="楕円 196"/>
        <xdr:cNvSpPr/>
      </xdr:nvSpPr>
      <xdr:spPr>
        <a:xfrm>
          <a:off x="1968500" y="13372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91696</xdr:rowOff>
    </xdr:from>
    <xdr:ext cx="599010" cy="259045"/>
    <xdr:sp macro="" textlink="">
      <xdr:nvSpPr>
        <xdr:cNvPr id="198" name="テキスト ボックス 197"/>
        <xdr:cNvSpPr txBox="1"/>
      </xdr:nvSpPr>
      <xdr:spPr>
        <a:xfrm>
          <a:off x="1719795" y="13464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15853</xdr:rowOff>
    </xdr:from>
    <xdr:to>
      <xdr:col>6</xdr:col>
      <xdr:colOff>38100</xdr:colOff>
      <xdr:row>78</xdr:row>
      <xdr:rowOff>117453</xdr:rowOff>
    </xdr:to>
    <xdr:sp macro="" textlink="">
      <xdr:nvSpPr>
        <xdr:cNvPr id="199" name="楕円 198"/>
        <xdr:cNvSpPr/>
      </xdr:nvSpPr>
      <xdr:spPr>
        <a:xfrm>
          <a:off x="1079500" y="1338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108580</xdr:rowOff>
    </xdr:from>
    <xdr:ext cx="599010" cy="259045"/>
    <xdr:sp macro="" textlink="">
      <xdr:nvSpPr>
        <xdr:cNvPr id="200" name="テキスト ボックス 199"/>
        <xdr:cNvSpPr txBox="1"/>
      </xdr:nvSpPr>
      <xdr:spPr>
        <a:xfrm>
          <a:off x="830795" y="1348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112606</xdr:rowOff>
    </xdr:from>
    <xdr:to>
      <xdr:col>24</xdr:col>
      <xdr:colOff>63500</xdr:colOff>
      <xdr:row>98</xdr:row>
      <xdr:rowOff>120813</xdr:rowOff>
    </xdr:to>
    <xdr:cxnSp macro="">
      <xdr:nvCxnSpPr>
        <xdr:cNvPr id="232" name="直線コネクタ 231"/>
        <xdr:cNvCxnSpPr/>
      </xdr:nvCxnSpPr>
      <xdr:spPr>
        <a:xfrm>
          <a:off x="3797300" y="16914706"/>
          <a:ext cx="838200" cy="8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112606</xdr:rowOff>
    </xdr:from>
    <xdr:to>
      <xdr:col>19</xdr:col>
      <xdr:colOff>177800</xdr:colOff>
      <xdr:row>98</xdr:row>
      <xdr:rowOff>135399</xdr:rowOff>
    </xdr:to>
    <xdr:cxnSp macro="">
      <xdr:nvCxnSpPr>
        <xdr:cNvPr id="235" name="直線コネクタ 234"/>
        <xdr:cNvCxnSpPr/>
      </xdr:nvCxnSpPr>
      <xdr:spPr>
        <a:xfrm flipV="1">
          <a:off x="2908300" y="16914706"/>
          <a:ext cx="889000" cy="22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135399</xdr:rowOff>
    </xdr:from>
    <xdr:to>
      <xdr:col>15</xdr:col>
      <xdr:colOff>50800</xdr:colOff>
      <xdr:row>99</xdr:row>
      <xdr:rowOff>29101</xdr:rowOff>
    </xdr:to>
    <xdr:cxnSp macro="">
      <xdr:nvCxnSpPr>
        <xdr:cNvPr id="238" name="直線コネクタ 237"/>
        <xdr:cNvCxnSpPr/>
      </xdr:nvCxnSpPr>
      <xdr:spPr>
        <a:xfrm flipV="1">
          <a:off x="2019300" y="16937499"/>
          <a:ext cx="889000" cy="6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29101</xdr:rowOff>
    </xdr:from>
    <xdr:to>
      <xdr:col>10</xdr:col>
      <xdr:colOff>114300</xdr:colOff>
      <xdr:row>99</xdr:row>
      <xdr:rowOff>86066</xdr:rowOff>
    </xdr:to>
    <xdr:cxnSp macro="">
      <xdr:nvCxnSpPr>
        <xdr:cNvPr id="241" name="直線コネクタ 240"/>
        <xdr:cNvCxnSpPr/>
      </xdr:nvCxnSpPr>
      <xdr:spPr>
        <a:xfrm flipV="1">
          <a:off x="1130300" y="17002651"/>
          <a:ext cx="889000" cy="5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53891</xdr:rowOff>
    </xdr:from>
    <xdr:to>
      <xdr:col>10</xdr:col>
      <xdr:colOff>165100</xdr:colOff>
      <xdr:row>97</xdr:row>
      <xdr:rowOff>155491</xdr:rowOff>
    </xdr:to>
    <xdr:sp macro="" textlink="">
      <xdr:nvSpPr>
        <xdr:cNvPr id="242" name="フローチャート: 判断 241"/>
        <xdr:cNvSpPr/>
      </xdr:nvSpPr>
      <xdr:spPr>
        <a:xfrm>
          <a:off x="1968500" y="1668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xdr:rowOff>
    </xdr:from>
    <xdr:ext cx="534377" cy="259045"/>
    <xdr:sp macro="" textlink="">
      <xdr:nvSpPr>
        <xdr:cNvPr id="243" name="テキスト ボックス 242"/>
        <xdr:cNvSpPr txBox="1"/>
      </xdr:nvSpPr>
      <xdr:spPr>
        <a:xfrm>
          <a:off x="1752111" y="164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20940</xdr:rowOff>
    </xdr:from>
    <xdr:to>
      <xdr:col>6</xdr:col>
      <xdr:colOff>38100</xdr:colOff>
      <xdr:row>98</xdr:row>
      <xdr:rowOff>122540</xdr:rowOff>
    </xdr:to>
    <xdr:sp macro="" textlink="">
      <xdr:nvSpPr>
        <xdr:cNvPr id="244" name="フローチャート: 判断 243"/>
        <xdr:cNvSpPr/>
      </xdr:nvSpPr>
      <xdr:spPr>
        <a:xfrm>
          <a:off x="1079500" y="1682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139067</xdr:rowOff>
    </xdr:from>
    <xdr:ext cx="534377" cy="259045"/>
    <xdr:sp macro="" textlink="">
      <xdr:nvSpPr>
        <xdr:cNvPr id="245" name="テキスト ボックス 244"/>
        <xdr:cNvSpPr txBox="1"/>
      </xdr:nvSpPr>
      <xdr:spPr>
        <a:xfrm>
          <a:off x="863111" y="1659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70013</xdr:rowOff>
    </xdr:from>
    <xdr:to>
      <xdr:col>24</xdr:col>
      <xdr:colOff>114300</xdr:colOff>
      <xdr:row>99</xdr:row>
      <xdr:rowOff>163</xdr:rowOff>
    </xdr:to>
    <xdr:sp macro="" textlink="">
      <xdr:nvSpPr>
        <xdr:cNvPr id="251" name="楕円 250"/>
        <xdr:cNvSpPr/>
      </xdr:nvSpPr>
      <xdr:spPr>
        <a:xfrm>
          <a:off x="4584700" y="1687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48440</xdr:rowOff>
    </xdr:from>
    <xdr:ext cx="534377" cy="259045"/>
    <xdr:sp macro="" textlink="">
      <xdr:nvSpPr>
        <xdr:cNvPr id="252" name="衛生費該当値テキスト"/>
        <xdr:cNvSpPr txBox="1"/>
      </xdr:nvSpPr>
      <xdr:spPr>
        <a:xfrm>
          <a:off x="4686300" y="1685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61806</xdr:rowOff>
    </xdr:from>
    <xdr:to>
      <xdr:col>20</xdr:col>
      <xdr:colOff>38100</xdr:colOff>
      <xdr:row>98</xdr:row>
      <xdr:rowOff>163406</xdr:rowOff>
    </xdr:to>
    <xdr:sp macro="" textlink="">
      <xdr:nvSpPr>
        <xdr:cNvPr id="253" name="楕円 252"/>
        <xdr:cNvSpPr/>
      </xdr:nvSpPr>
      <xdr:spPr>
        <a:xfrm>
          <a:off x="3746500" y="1686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154533</xdr:rowOff>
    </xdr:from>
    <xdr:ext cx="534377" cy="259045"/>
    <xdr:sp macro="" textlink="">
      <xdr:nvSpPr>
        <xdr:cNvPr id="254" name="テキスト ボックス 253"/>
        <xdr:cNvSpPr txBox="1"/>
      </xdr:nvSpPr>
      <xdr:spPr>
        <a:xfrm>
          <a:off x="3530111" y="1695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84599</xdr:rowOff>
    </xdr:from>
    <xdr:to>
      <xdr:col>15</xdr:col>
      <xdr:colOff>101600</xdr:colOff>
      <xdr:row>99</xdr:row>
      <xdr:rowOff>14749</xdr:rowOff>
    </xdr:to>
    <xdr:sp macro="" textlink="">
      <xdr:nvSpPr>
        <xdr:cNvPr id="255" name="楕円 254"/>
        <xdr:cNvSpPr/>
      </xdr:nvSpPr>
      <xdr:spPr>
        <a:xfrm>
          <a:off x="2857500" y="168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5876</xdr:rowOff>
    </xdr:from>
    <xdr:ext cx="534377" cy="259045"/>
    <xdr:sp macro="" textlink="">
      <xdr:nvSpPr>
        <xdr:cNvPr id="256" name="テキスト ボックス 255"/>
        <xdr:cNvSpPr txBox="1"/>
      </xdr:nvSpPr>
      <xdr:spPr>
        <a:xfrm>
          <a:off x="2641111" y="1697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149751</xdr:rowOff>
    </xdr:from>
    <xdr:to>
      <xdr:col>10</xdr:col>
      <xdr:colOff>165100</xdr:colOff>
      <xdr:row>99</xdr:row>
      <xdr:rowOff>79901</xdr:rowOff>
    </xdr:to>
    <xdr:sp macro="" textlink="">
      <xdr:nvSpPr>
        <xdr:cNvPr id="257" name="楕円 256"/>
        <xdr:cNvSpPr/>
      </xdr:nvSpPr>
      <xdr:spPr>
        <a:xfrm>
          <a:off x="1968500" y="1695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71028</xdr:rowOff>
    </xdr:from>
    <xdr:ext cx="534377" cy="259045"/>
    <xdr:sp macro="" textlink="">
      <xdr:nvSpPr>
        <xdr:cNvPr id="258" name="テキスト ボックス 257"/>
        <xdr:cNvSpPr txBox="1"/>
      </xdr:nvSpPr>
      <xdr:spPr>
        <a:xfrm>
          <a:off x="1752111" y="170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35266</xdr:rowOff>
    </xdr:from>
    <xdr:to>
      <xdr:col>6</xdr:col>
      <xdr:colOff>38100</xdr:colOff>
      <xdr:row>99</xdr:row>
      <xdr:rowOff>136866</xdr:rowOff>
    </xdr:to>
    <xdr:sp macro="" textlink="">
      <xdr:nvSpPr>
        <xdr:cNvPr id="259" name="楕円 258"/>
        <xdr:cNvSpPr/>
      </xdr:nvSpPr>
      <xdr:spPr>
        <a:xfrm>
          <a:off x="1079500" y="1700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127993</xdr:rowOff>
    </xdr:from>
    <xdr:ext cx="534377" cy="259045"/>
    <xdr:sp macro="" textlink="">
      <xdr:nvSpPr>
        <xdr:cNvPr id="260" name="テキスト ボックス 259"/>
        <xdr:cNvSpPr txBox="1"/>
      </xdr:nvSpPr>
      <xdr:spPr>
        <a:xfrm>
          <a:off x="863111" y="17101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133169</xdr:rowOff>
    </xdr:from>
    <xdr:to>
      <xdr:col>55</xdr:col>
      <xdr:colOff>0</xdr:colOff>
      <xdr:row>39</xdr:row>
      <xdr:rowOff>98878</xdr:rowOff>
    </xdr:to>
    <xdr:cxnSp macro="">
      <xdr:nvCxnSpPr>
        <xdr:cNvPr id="291" name="直線コネクタ 290"/>
        <xdr:cNvCxnSpPr/>
      </xdr:nvCxnSpPr>
      <xdr:spPr>
        <a:xfrm>
          <a:off x="9639300" y="6305369"/>
          <a:ext cx="838200" cy="48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91856</xdr:rowOff>
    </xdr:from>
    <xdr:ext cx="378565" cy="259045"/>
    <xdr:sp macro="" textlink="">
      <xdr:nvSpPr>
        <xdr:cNvPr id="292" name="労働費平均値テキスト"/>
        <xdr:cNvSpPr txBox="1"/>
      </xdr:nvSpPr>
      <xdr:spPr>
        <a:xfrm>
          <a:off x="10528300" y="6435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57404</xdr:rowOff>
    </xdr:from>
    <xdr:to>
      <xdr:col>50</xdr:col>
      <xdr:colOff>114300</xdr:colOff>
      <xdr:row>36</xdr:row>
      <xdr:rowOff>133169</xdr:rowOff>
    </xdr:to>
    <xdr:cxnSp macro="">
      <xdr:nvCxnSpPr>
        <xdr:cNvPr id="294" name="直線コネクタ 293"/>
        <xdr:cNvCxnSpPr/>
      </xdr:nvCxnSpPr>
      <xdr:spPr>
        <a:xfrm>
          <a:off x="8750300" y="6229604"/>
          <a:ext cx="8890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72100</xdr:rowOff>
    </xdr:from>
    <xdr:to>
      <xdr:col>45</xdr:col>
      <xdr:colOff>177800</xdr:colOff>
      <xdr:row>36</xdr:row>
      <xdr:rowOff>57404</xdr:rowOff>
    </xdr:to>
    <xdr:cxnSp macro="">
      <xdr:nvCxnSpPr>
        <xdr:cNvPr id="297" name="直線コネクタ 296"/>
        <xdr:cNvCxnSpPr/>
      </xdr:nvCxnSpPr>
      <xdr:spPr>
        <a:xfrm>
          <a:off x="7861300" y="6072850"/>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146558</xdr:rowOff>
    </xdr:from>
    <xdr:to>
      <xdr:col>41</xdr:col>
      <xdr:colOff>50800</xdr:colOff>
      <xdr:row>35</xdr:row>
      <xdr:rowOff>72100</xdr:rowOff>
    </xdr:to>
    <xdr:cxnSp macro="">
      <xdr:nvCxnSpPr>
        <xdr:cNvPr id="300" name="直線コネクタ 299"/>
        <xdr:cNvCxnSpPr/>
      </xdr:nvCxnSpPr>
      <xdr:spPr>
        <a:xfrm>
          <a:off x="6972300" y="5975858"/>
          <a:ext cx="889000" cy="9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49058</xdr:rowOff>
    </xdr:from>
    <xdr:to>
      <xdr:col>41</xdr:col>
      <xdr:colOff>101600</xdr:colOff>
      <xdr:row>38</xdr:row>
      <xdr:rowOff>150658</xdr:rowOff>
    </xdr:to>
    <xdr:sp macro="" textlink="">
      <xdr:nvSpPr>
        <xdr:cNvPr id="301" name="フローチャート: 判断 300"/>
        <xdr:cNvSpPr/>
      </xdr:nvSpPr>
      <xdr:spPr>
        <a:xfrm>
          <a:off x="7810500" y="656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141785</xdr:rowOff>
    </xdr:from>
    <xdr:ext cx="378565" cy="259045"/>
    <xdr:sp macro="" textlink="">
      <xdr:nvSpPr>
        <xdr:cNvPr id="302" name="テキスト ボックス 301"/>
        <xdr:cNvSpPr txBox="1"/>
      </xdr:nvSpPr>
      <xdr:spPr>
        <a:xfrm>
          <a:off x="7672017" y="665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59835</xdr:rowOff>
    </xdr:from>
    <xdr:to>
      <xdr:col>36</xdr:col>
      <xdr:colOff>165100</xdr:colOff>
      <xdr:row>38</xdr:row>
      <xdr:rowOff>161435</xdr:rowOff>
    </xdr:to>
    <xdr:sp macro="" textlink="">
      <xdr:nvSpPr>
        <xdr:cNvPr id="303" name="フローチャート: 判断 302"/>
        <xdr:cNvSpPr/>
      </xdr:nvSpPr>
      <xdr:spPr>
        <a:xfrm>
          <a:off x="6921500" y="65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152562</xdr:rowOff>
    </xdr:from>
    <xdr:ext cx="378565" cy="259045"/>
    <xdr:sp macro="" textlink="">
      <xdr:nvSpPr>
        <xdr:cNvPr id="304" name="テキスト ボックス 303"/>
        <xdr:cNvSpPr txBox="1"/>
      </xdr:nvSpPr>
      <xdr:spPr>
        <a:xfrm>
          <a:off x="6783017" y="66676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0" name="楕円 309"/>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1"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82369</xdr:rowOff>
    </xdr:from>
    <xdr:to>
      <xdr:col>50</xdr:col>
      <xdr:colOff>165100</xdr:colOff>
      <xdr:row>37</xdr:row>
      <xdr:rowOff>12519</xdr:rowOff>
    </xdr:to>
    <xdr:sp macro="" textlink="">
      <xdr:nvSpPr>
        <xdr:cNvPr id="312" name="楕円 311"/>
        <xdr:cNvSpPr/>
      </xdr:nvSpPr>
      <xdr:spPr>
        <a:xfrm>
          <a:off x="9588500" y="625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29046</xdr:rowOff>
    </xdr:from>
    <xdr:ext cx="469744" cy="259045"/>
    <xdr:sp macro="" textlink="">
      <xdr:nvSpPr>
        <xdr:cNvPr id="313" name="テキスト ボックス 312"/>
        <xdr:cNvSpPr txBox="1"/>
      </xdr:nvSpPr>
      <xdr:spPr>
        <a:xfrm>
          <a:off x="9404428" y="602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6604</xdr:rowOff>
    </xdr:from>
    <xdr:to>
      <xdr:col>46</xdr:col>
      <xdr:colOff>38100</xdr:colOff>
      <xdr:row>36</xdr:row>
      <xdr:rowOff>108204</xdr:rowOff>
    </xdr:to>
    <xdr:sp macro="" textlink="">
      <xdr:nvSpPr>
        <xdr:cNvPr id="314" name="楕円 313"/>
        <xdr:cNvSpPr/>
      </xdr:nvSpPr>
      <xdr:spPr>
        <a:xfrm>
          <a:off x="8699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124731</xdr:rowOff>
    </xdr:from>
    <xdr:ext cx="469744" cy="259045"/>
    <xdr:sp macro="" textlink="">
      <xdr:nvSpPr>
        <xdr:cNvPr id="315" name="テキスト ボックス 314"/>
        <xdr:cNvSpPr txBox="1"/>
      </xdr:nvSpPr>
      <xdr:spPr>
        <a:xfrm>
          <a:off x="8515428" y="59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21300</xdr:rowOff>
    </xdr:from>
    <xdr:to>
      <xdr:col>41</xdr:col>
      <xdr:colOff>101600</xdr:colOff>
      <xdr:row>35</xdr:row>
      <xdr:rowOff>122900</xdr:rowOff>
    </xdr:to>
    <xdr:sp macro="" textlink="">
      <xdr:nvSpPr>
        <xdr:cNvPr id="316" name="楕円 315"/>
        <xdr:cNvSpPr/>
      </xdr:nvSpPr>
      <xdr:spPr>
        <a:xfrm>
          <a:off x="7810500" y="6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139427</xdr:rowOff>
    </xdr:from>
    <xdr:ext cx="469744" cy="259045"/>
    <xdr:sp macro="" textlink="">
      <xdr:nvSpPr>
        <xdr:cNvPr id="317" name="テキスト ボックス 316"/>
        <xdr:cNvSpPr txBox="1"/>
      </xdr:nvSpPr>
      <xdr:spPr>
        <a:xfrm>
          <a:off x="7626428" y="579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95758</xdr:rowOff>
    </xdr:from>
    <xdr:to>
      <xdr:col>36</xdr:col>
      <xdr:colOff>165100</xdr:colOff>
      <xdr:row>35</xdr:row>
      <xdr:rowOff>25908</xdr:rowOff>
    </xdr:to>
    <xdr:sp macro="" textlink="">
      <xdr:nvSpPr>
        <xdr:cNvPr id="318" name="楕円 317"/>
        <xdr:cNvSpPr/>
      </xdr:nvSpPr>
      <xdr:spPr>
        <a:xfrm>
          <a:off x="6921500" y="592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42435</xdr:rowOff>
    </xdr:from>
    <xdr:ext cx="469744" cy="259045"/>
    <xdr:sp macro="" textlink="">
      <xdr:nvSpPr>
        <xdr:cNvPr id="319" name="テキスト ボックス 318"/>
        <xdr:cNvSpPr txBox="1"/>
      </xdr:nvSpPr>
      <xdr:spPr>
        <a:xfrm>
          <a:off x="6737428" y="5700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28837</xdr:rowOff>
    </xdr:from>
    <xdr:to>
      <xdr:col>55</xdr:col>
      <xdr:colOff>0</xdr:colOff>
      <xdr:row>57</xdr:row>
      <xdr:rowOff>48572</xdr:rowOff>
    </xdr:to>
    <xdr:cxnSp macro="">
      <xdr:nvCxnSpPr>
        <xdr:cNvPr id="348" name="直線コネクタ 347"/>
        <xdr:cNvCxnSpPr/>
      </xdr:nvCxnSpPr>
      <xdr:spPr>
        <a:xfrm>
          <a:off x="9639300" y="9801487"/>
          <a:ext cx="8382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80639</xdr:rowOff>
    </xdr:from>
    <xdr:ext cx="534377" cy="259045"/>
    <xdr:sp macro="" textlink="">
      <xdr:nvSpPr>
        <xdr:cNvPr id="349" name="農林水産業費平均値テキスト"/>
        <xdr:cNvSpPr txBox="1"/>
      </xdr:nvSpPr>
      <xdr:spPr>
        <a:xfrm>
          <a:off x="10528300" y="9853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28837</xdr:rowOff>
    </xdr:from>
    <xdr:to>
      <xdr:col>50</xdr:col>
      <xdr:colOff>114300</xdr:colOff>
      <xdr:row>57</xdr:row>
      <xdr:rowOff>61473</xdr:rowOff>
    </xdr:to>
    <xdr:cxnSp macro="">
      <xdr:nvCxnSpPr>
        <xdr:cNvPr id="351" name="直線コネクタ 350"/>
        <xdr:cNvCxnSpPr/>
      </xdr:nvCxnSpPr>
      <xdr:spPr>
        <a:xfrm flipV="1">
          <a:off x="8750300" y="9801487"/>
          <a:ext cx="889000" cy="3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19451</xdr:rowOff>
    </xdr:from>
    <xdr:ext cx="534377" cy="259045"/>
    <xdr:sp macro="" textlink="">
      <xdr:nvSpPr>
        <xdr:cNvPr id="353" name="テキスト ボックス 352"/>
        <xdr:cNvSpPr txBox="1"/>
      </xdr:nvSpPr>
      <xdr:spPr>
        <a:xfrm>
          <a:off x="9372111" y="99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61473</xdr:rowOff>
    </xdr:from>
    <xdr:to>
      <xdr:col>45</xdr:col>
      <xdr:colOff>177800</xdr:colOff>
      <xdr:row>57</xdr:row>
      <xdr:rowOff>103360</xdr:rowOff>
    </xdr:to>
    <xdr:cxnSp macro="">
      <xdr:nvCxnSpPr>
        <xdr:cNvPr id="354" name="直線コネクタ 353"/>
        <xdr:cNvCxnSpPr/>
      </xdr:nvCxnSpPr>
      <xdr:spPr>
        <a:xfrm flipV="1">
          <a:off x="7861300" y="9834123"/>
          <a:ext cx="889000" cy="4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27421</xdr:rowOff>
    </xdr:from>
    <xdr:ext cx="534377" cy="259045"/>
    <xdr:sp macro="" textlink="">
      <xdr:nvSpPr>
        <xdr:cNvPr id="356" name="テキスト ボックス 355"/>
        <xdr:cNvSpPr txBox="1"/>
      </xdr:nvSpPr>
      <xdr:spPr>
        <a:xfrm>
          <a:off x="8483111" y="99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12873</xdr:rowOff>
    </xdr:from>
    <xdr:to>
      <xdr:col>41</xdr:col>
      <xdr:colOff>50800</xdr:colOff>
      <xdr:row>57</xdr:row>
      <xdr:rowOff>103360</xdr:rowOff>
    </xdr:to>
    <xdr:cxnSp macro="">
      <xdr:nvCxnSpPr>
        <xdr:cNvPr id="357" name="直線コネクタ 356"/>
        <xdr:cNvCxnSpPr/>
      </xdr:nvCxnSpPr>
      <xdr:spPr>
        <a:xfrm>
          <a:off x="6972300" y="978552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84076</xdr:rowOff>
    </xdr:from>
    <xdr:to>
      <xdr:col>41</xdr:col>
      <xdr:colOff>101600</xdr:colOff>
      <xdr:row>58</xdr:row>
      <xdr:rowOff>14226</xdr:rowOff>
    </xdr:to>
    <xdr:sp macro="" textlink="">
      <xdr:nvSpPr>
        <xdr:cNvPr id="358" name="フローチャート: 判断 357"/>
        <xdr:cNvSpPr/>
      </xdr:nvSpPr>
      <xdr:spPr>
        <a:xfrm>
          <a:off x="7810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5353</xdr:rowOff>
    </xdr:from>
    <xdr:ext cx="534377" cy="259045"/>
    <xdr:sp macro="" textlink="">
      <xdr:nvSpPr>
        <xdr:cNvPr id="359" name="テキスト ボックス 358"/>
        <xdr:cNvSpPr txBox="1"/>
      </xdr:nvSpPr>
      <xdr:spPr>
        <a:xfrm>
          <a:off x="7594111" y="994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149082</xdr:rowOff>
    </xdr:from>
    <xdr:to>
      <xdr:col>36</xdr:col>
      <xdr:colOff>165100</xdr:colOff>
      <xdr:row>58</xdr:row>
      <xdr:rowOff>79232</xdr:rowOff>
    </xdr:to>
    <xdr:sp macro="" textlink="">
      <xdr:nvSpPr>
        <xdr:cNvPr id="360" name="フローチャート: 判断 359"/>
        <xdr:cNvSpPr/>
      </xdr:nvSpPr>
      <xdr:spPr>
        <a:xfrm>
          <a:off x="6921500" y="992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70359</xdr:rowOff>
    </xdr:from>
    <xdr:ext cx="534377" cy="259045"/>
    <xdr:sp macro="" textlink="">
      <xdr:nvSpPr>
        <xdr:cNvPr id="361" name="テキスト ボックス 360"/>
        <xdr:cNvSpPr txBox="1"/>
      </xdr:nvSpPr>
      <xdr:spPr>
        <a:xfrm>
          <a:off x="6705111" y="1001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169222</xdr:rowOff>
    </xdr:from>
    <xdr:to>
      <xdr:col>55</xdr:col>
      <xdr:colOff>50800</xdr:colOff>
      <xdr:row>57</xdr:row>
      <xdr:rowOff>99372</xdr:rowOff>
    </xdr:to>
    <xdr:sp macro="" textlink="">
      <xdr:nvSpPr>
        <xdr:cNvPr id="367" name="楕円 366"/>
        <xdr:cNvSpPr/>
      </xdr:nvSpPr>
      <xdr:spPr>
        <a:xfrm>
          <a:off x="10426700" y="97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20649</xdr:rowOff>
    </xdr:from>
    <xdr:ext cx="534377" cy="259045"/>
    <xdr:sp macro="" textlink="">
      <xdr:nvSpPr>
        <xdr:cNvPr id="368" name="農林水産業費該当値テキスト"/>
        <xdr:cNvSpPr txBox="1"/>
      </xdr:nvSpPr>
      <xdr:spPr>
        <a:xfrm>
          <a:off x="10528300" y="962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149487</xdr:rowOff>
    </xdr:from>
    <xdr:to>
      <xdr:col>50</xdr:col>
      <xdr:colOff>165100</xdr:colOff>
      <xdr:row>57</xdr:row>
      <xdr:rowOff>79637</xdr:rowOff>
    </xdr:to>
    <xdr:sp macro="" textlink="">
      <xdr:nvSpPr>
        <xdr:cNvPr id="369" name="楕円 368"/>
        <xdr:cNvSpPr/>
      </xdr:nvSpPr>
      <xdr:spPr>
        <a:xfrm>
          <a:off x="9588500" y="975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96164</xdr:rowOff>
    </xdr:from>
    <xdr:ext cx="534377" cy="259045"/>
    <xdr:sp macro="" textlink="">
      <xdr:nvSpPr>
        <xdr:cNvPr id="370" name="テキスト ボックス 369"/>
        <xdr:cNvSpPr txBox="1"/>
      </xdr:nvSpPr>
      <xdr:spPr>
        <a:xfrm>
          <a:off x="9372111" y="952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10673</xdr:rowOff>
    </xdr:from>
    <xdr:to>
      <xdr:col>46</xdr:col>
      <xdr:colOff>38100</xdr:colOff>
      <xdr:row>57</xdr:row>
      <xdr:rowOff>112273</xdr:rowOff>
    </xdr:to>
    <xdr:sp macro="" textlink="">
      <xdr:nvSpPr>
        <xdr:cNvPr id="371" name="楕円 370"/>
        <xdr:cNvSpPr/>
      </xdr:nvSpPr>
      <xdr:spPr>
        <a:xfrm>
          <a:off x="8699500" y="978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128800</xdr:rowOff>
    </xdr:from>
    <xdr:ext cx="534377" cy="259045"/>
    <xdr:sp macro="" textlink="">
      <xdr:nvSpPr>
        <xdr:cNvPr id="372" name="テキスト ボックス 371"/>
        <xdr:cNvSpPr txBox="1"/>
      </xdr:nvSpPr>
      <xdr:spPr>
        <a:xfrm>
          <a:off x="8483111" y="955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52560</xdr:rowOff>
    </xdr:from>
    <xdr:to>
      <xdr:col>41</xdr:col>
      <xdr:colOff>101600</xdr:colOff>
      <xdr:row>57</xdr:row>
      <xdr:rowOff>154160</xdr:rowOff>
    </xdr:to>
    <xdr:sp macro="" textlink="">
      <xdr:nvSpPr>
        <xdr:cNvPr id="373" name="楕円 372"/>
        <xdr:cNvSpPr/>
      </xdr:nvSpPr>
      <xdr:spPr>
        <a:xfrm>
          <a:off x="7810500" y="98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170687</xdr:rowOff>
    </xdr:from>
    <xdr:ext cx="534377" cy="259045"/>
    <xdr:sp macro="" textlink="">
      <xdr:nvSpPr>
        <xdr:cNvPr id="374" name="テキスト ボックス 373"/>
        <xdr:cNvSpPr txBox="1"/>
      </xdr:nvSpPr>
      <xdr:spPr>
        <a:xfrm>
          <a:off x="7594111" y="960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133523</xdr:rowOff>
    </xdr:from>
    <xdr:to>
      <xdr:col>36</xdr:col>
      <xdr:colOff>165100</xdr:colOff>
      <xdr:row>57</xdr:row>
      <xdr:rowOff>63673</xdr:rowOff>
    </xdr:to>
    <xdr:sp macro="" textlink="">
      <xdr:nvSpPr>
        <xdr:cNvPr id="375" name="楕円 374"/>
        <xdr:cNvSpPr/>
      </xdr:nvSpPr>
      <xdr:spPr>
        <a:xfrm>
          <a:off x="6921500" y="973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80200</xdr:rowOff>
    </xdr:from>
    <xdr:ext cx="534377" cy="259045"/>
    <xdr:sp macro="" textlink="">
      <xdr:nvSpPr>
        <xdr:cNvPr id="376" name="テキスト ボックス 375"/>
        <xdr:cNvSpPr txBox="1"/>
      </xdr:nvSpPr>
      <xdr:spPr>
        <a:xfrm>
          <a:off x="6705111" y="950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41052</xdr:rowOff>
    </xdr:from>
    <xdr:to>
      <xdr:col>55</xdr:col>
      <xdr:colOff>0</xdr:colOff>
      <xdr:row>77</xdr:row>
      <xdr:rowOff>57541</xdr:rowOff>
    </xdr:to>
    <xdr:cxnSp macro="">
      <xdr:nvCxnSpPr>
        <xdr:cNvPr id="405" name="直線コネクタ 404"/>
        <xdr:cNvCxnSpPr/>
      </xdr:nvCxnSpPr>
      <xdr:spPr>
        <a:xfrm>
          <a:off x="9639300" y="13242702"/>
          <a:ext cx="8382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157433</xdr:rowOff>
    </xdr:from>
    <xdr:ext cx="534377" cy="259045"/>
    <xdr:sp macro="" textlink="">
      <xdr:nvSpPr>
        <xdr:cNvPr id="406" name="商工費平均値テキスト"/>
        <xdr:cNvSpPr txBox="1"/>
      </xdr:nvSpPr>
      <xdr:spPr>
        <a:xfrm>
          <a:off x="10528300" y="13359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41052</xdr:rowOff>
    </xdr:from>
    <xdr:to>
      <xdr:col>50</xdr:col>
      <xdr:colOff>114300</xdr:colOff>
      <xdr:row>77</xdr:row>
      <xdr:rowOff>105166</xdr:rowOff>
    </xdr:to>
    <xdr:cxnSp macro="">
      <xdr:nvCxnSpPr>
        <xdr:cNvPr id="408" name="直線コネクタ 407"/>
        <xdr:cNvCxnSpPr/>
      </xdr:nvCxnSpPr>
      <xdr:spPr>
        <a:xfrm flipV="1">
          <a:off x="8750300" y="13242702"/>
          <a:ext cx="889000" cy="6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49344</xdr:rowOff>
    </xdr:from>
    <xdr:ext cx="534377" cy="259045"/>
    <xdr:sp macro="" textlink="">
      <xdr:nvSpPr>
        <xdr:cNvPr id="410" name="テキスト ボックス 409"/>
        <xdr:cNvSpPr txBox="1"/>
      </xdr:nvSpPr>
      <xdr:spPr>
        <a:xfrm>
          <a:off x="9372111" y="134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27062</xdr:rowOff>
    </xdr:from>
    <xdr:to>
      <xdr:col>45</xdr:col>
      <xdr:colOff>177800</xdr:colOff>
      <xdr:row>77</xdr:row>
      <xdr:rowOff>105166</xdr:rowOff>
    </xdr:to>
    <xdr:cxnSp macro="">
      <xdr:nvCxnSpPr>
        <xdr:cNvPr id="411" name="直線コネクタ 410"/>
        <xdr:cNvCxnSpPr/>
      </xdr:nvCxnSpPr>
      <xdr:spPr>
        <a:xfrm>
          <a:off x="7861300" y="13228712"/>
          <a:ext cx="889000" cy="7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56903</xdr:rowOff>
    </xdr:from>
    <xdr:ext cx="534377" cy="259045"/>
    <xdr:sp macro="" textlink="">
      <xdr:nvSpPr>
        <xdr:cNvPr id="413" name="テキスト ボックス 412"/>
        <xdr:cNvSpPr txBox="1"/>
      </xdr:nvSpPr>
      <xdr:spPr>
        <a:xfrm>
          <a:off x="8483111" y="13430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27062</xdr:rowOff>
    </xdr:from>
    <xdr:to>
      <xdr:col>41</xdr:col>
      <xdr:colOff>50800</xdr:colOff>
      <xdr:row>78</xdr:row>
      <xdr:rowOff>18222</xdr:rowOff>
    </xdr:to>
    <xdr:cxnSp macro="">
      <xdr:nvCxnSpPr>
        <xdr:cNvPr id="414" name="直線コネクタ 413"/>
        <xdr:cNvCxnSpPr/>
      </xdr:nvCxnSpPr>
      <xdr:spPr>
        <a:xfrm flipV="1">
          <a:off x="6972300" y="13228712"/>
          <a:ext cx="889000" cy="162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116858</xdr:rowOff>
    </xdr:from>
    <xdr:to>
      <xdr:col>41</xdr:col>
      <xdr:colOff>101600</xdr:colOff>
      <xdr:row>78</xdr:row>
      <xdr:rowOff>47008</xdr:rowOff>
    </xdr:to>
    <xdr:sp macro="" textlink="">
      <xdr:nvSpPr>
        <xdr:cNvPr id="415" name="フローチャート: 判断 414"/>
        <xdr:cNvSpPr/>
      </xdr:nvSpPr>
      <xdr:spPr>
        <a:xfrm>
          <a:off x="7810500" y="1331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38135</xdr:rowOff>
    </xdr:from>
    <xdr:ext cx="534377" cy="259045"/>
    <xdr:sp macro="" textlink="">
      <xdr:nvSpPr>
        <xdr:cNvPr id="416" name="テキスト ボックス 415"/>
        <xdr:cNvSpPr txBox="1"/>
      </xdr:nvSpPr>
      <xdr:spPr>
        <a:xfrm>
          <a:off x="7594111" y="1341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53414</xdr:rowOff>
    </xdr:from>
    <xdr:to>
      <xdr:col>36</xdr:col>
      <xdr:colOff>165100</xdr:colOff>
      <xdr:row>78</xdr:row>
      <xdr:rowOff>155014</xdr:rowOff>
    </xdr:to>
    <xdr:sp macro="" textlink="">
      <xdr:nvSpPr>
        <xdr:cNvPr id="417" name="フローチャート: 判断 416"/>
        <xdr:cNvSpPr/>
      </xdr:nvSpPr>
      <xdr:spPr>
        <a:xfrm>
          <a:off x="6921500" y="1342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146141</xdr:rowOff>
    </xdr:from>
    <xdr:ext cx="534377" cy="259045"/>
    <xdr:sp macro="" textlink="">
      <xdr:nvSpPr>
        <xdr:cNvPr id="418" name="テキスト ボックス 417"/>
        <xdr:cNvSpPr txBox="1"/>
      </xdr:nvSpPr>
      <xdr:spPr>
        <a:xfrm>
          <a:off x="6705111" y="135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6741</xdr:rowOff>
    </xdr:from>
    <xdr:to>
      <xdr:col>55</xdr:col>
      <xdr:colOff>50800</xdr:colOff>
      <xdr:row>77</xdr:row>
      <xdr:rowOff>108341</xdr:rowOff>
    </xdr:to>
    <xdr:sp macro="" textlink="">
      <xdr:nvSpPr>
        <xdr:cNvPr id="424" name="楕円 423"/>
        <xdr:cNvSpPr/>
      </xdr:nvSpPr>
      <xdr:spPr>
        <a:xfrm>
          <a:off x="10426700" y="132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29618</xdr:rowOff>
    </xdr:from>
    <xdr:ext cx="534377" cy="259045"/>
    <xdr:sp macro="" textlink="">
      <xdr:nvSpPr>
        <xdr:cNvPr id="425" name="商工費該当値テキスト"/>
        <xdr:cNvSpPr txBox="1"/>
      </xdr:nvSpPr>
      <xdr:spPr>
        <a:xfrm>
          <a:off x="10528300" y="1305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161702</xdr:rowOff>
    </xdr:from>
    <xdr:to>
      <xdr:col>50</xdr:col>
      <xdr:colOff>165100</xdr:colOff>
      <xdr:row>77</xdr:row>
      <xdr:rowOff>91852</xdr:rowOff>
    </xdr:to>
    <xdr:sp macro="" textlink="">
      <xdr:nvSpPr>
        <xdr:cNvPr id="426" name="楕円 425"/>
        <xdr:cNvSpPr/>
      </xdr:nvSpPr>
      <xdr:spPr>
        <a:xfrm>
          <a:off x="9588500" y="131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108379</xdr:rowOff>
    </xdr:from>
    <xdr:ext cx="534377" cy="259045"/>
    <xdr:sp macro="" textlink="">
      <xdr:nvSpPr>
        <xdr:cNvPr id="427" name="テキスト ボックス 426"/>
        <xdr:cNvSpPr txBox="1"/>
      </xdr:nvSpPr>
      <xdr:spPr>
        <a:xfrm>
          <a:off x="9372111" y="1296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54366</xdr:rowOff>
    </xdr:from>
    <xdr:to>
      <xdr:col>46</xdr:col>
      <xdr:colOff>38100</xdr:colOff>
      <xdr:row>77</xdr:row>
      <xdr:rowOff>155966</xdr:rowOff>
    </xdr:to>
    <xdr:sp macro="" textlink="">
      <xdr:nvSpPr>
        <xdr:cNvPr id="428" name="楕円 427"/>
        <xdr:cNvSpPr/>
      </xdr:nvSpPr>
      <xdr:spPr>
        <a:xfrm>
          <a:off x="8699500" y="13256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1043</xdr:rowOff>
    </xdr:from>
    <xdr:ext cx="534377" cy="259045"/>
    <xdr:sp macro="" textlink="">
      <xdr:nvSpPr>
        <xdr:cNvPr id="429" name="テキスト ボックス 428"/>
        <xdr:cNvSpPr txBox="1"/>
      </xdr:nvSpPr>
      <xdr:spPr>
        <a:xfrm>
          <a:off x="8483111" y="13031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147712</xdr:rowOff>
    </xdr:from>
    <xdr:to>
      <xdr:col>41</xdr:col>
      <xdr:colOff>101600</xdr:colOff>
      <xdr:row>77</xdr:row>
      <xdr:rowOff>77862</xdr:rowOff>
    </xdr:to>
    <xdr:sp macro="" textlink="">
      <xdr:nvSpPr>
        <xdr:cNvPr id="430" name="楕円 429"/>
        <xdr:cNvSpPr/>
      </xdr:nvSpPr>
      <xdr:spPr>
        <a:xfrm>
          <a:off x="7810500" y="1317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94388</xdr:rowOff>
    </xdr:from>
    <xdr:ext cx="534377" cy="259045"/>
    <xdr:sp macro="" textlink="">
      <xdr:nvSpPr>
        <xdr:cNvPr id="431" name="テキスト ボックス 430"/>
        <xdr:cNvSpPr txBox="1"/>
      </xdr:nvSpPr>
      <xdr:spPr>
        <a:xfrm>
          <a:off x="7594111" y="1295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138872</xdr:rowOff>
    </xdr:from>
    <xdr:to>
      <xdr:col>36</xdr:col>
      <xdr:colOff>165100</xdr:colOff>
      <xdr:row>78</xdr:row>
      <xdr:rowOff>69022</xdr:rowOff>
    </xdr:to>
    <xdr:sp macro="" textlink="">
      <xdr:nvSpPr>
        <xdr:cNvPr id="432" name="楕円 431"/>
        <xdr:cNvSpPr/>
      </xdr:nvSpPr>
      <xdr:spPr>
        <a:xfrm>
          <a:off x="6921500" y="1334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85549</xdr:rowOff>
    </xdr:from>
    <xdr:ext cx="534377" cy="259045"/>
    <xdr:sp macro="" textlink="">
      <xdr:nvSpPr>
        <xdr:cNvPr id="433" name="テキスト ボックス 432"/>
        <xdr:cNvSpPr txBox="1"/>
      </xdr:nvSpPr>
      <xdr:spPr>
        <a:xfrm>
          <a:off x="6705111" y="13115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159099</xdr:rowOff>
    </xdr:from>
    <xdr:to>
      <xdr:col>55</xdr:col>
      <xdr:colOff>0</xdr:colOff>
      <xdr:row>96</xdr:row>
      <xdr:rowOff>35088</xdr:rowOff>
    </xdr:to>
    <xdr:cxnSp macro="">
      <xdr:nvCxnSpPr>
        <xdr:cNvPr id="460" name="直線コネクタ 459"/>
        <xdr:cNvCxnSpPr/>
      </xdr:nvCxnSpPr>
      <xdr:spPr>
        <a:xfrm>
          <a:off x="9639300" y="16446849"/>
          <a:ext cx="838200" cy="4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101013</xdr:rowOff>
    </xdr:from>
    <xdr:ext cx="534377" cy="259045"/>
    <xdr:sp macro="" textlink="">
      <xdr:nvSpPr>
        <xdr:cNvPr id="461" name="土木費平均値テキスト"/>
        <xdr:cNvSpPr txBox="1"/>
      </xdr:nvSpPr>
      <xdr:spPr>
        <a:xfrm>
          <a:off x="10528300" y="16560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159099</xdr:rowOff>
    </xdr:from>
    <xdr:to>
      <xdr:col>50</xdr:col>
      <xdr:colOff>114300</xdr:colOff>
      <xdr:row>96</xdr:row>
      <xdr:rowOff>3428</xdr:rowOff>
    </xdr:to>
    <xdr:cxnSp macro="">
      <xdr:nvCxnSpPr>
        <xdr:cNvPr id="463" name="直線コネクタ 462"/>
        <xdr:cNvCxnSpPr/>
      </xdr:nvCxnSpPr>
      <xdr:spPr>
        <a:xfrm flipV="1">
          <a:off x="8750300" y="16446849"/>
          <a:ext cx="889000" cy="1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61768</xdr:rowOff>
    </xdr:from>
    <xdr:ext cx="534377" cy="259045"/>
    <xdr:sp macro="" textlink="">
      <xdr:nvSpPr>
        <xdr:cNvPr id="465" name="テキスト ボックス 464"/>
        <xdr:cNvSpPr txBox="1"/>
      </xdr:nvSpPr>
      <xdr:spPr>
        <a:xfrm>
          <a:off x="9372111" y="1669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3428</xdr:rowOff>
    </xdr:from>
    <xdr:to>
      <xdr:col>45</xdr:col>
      <xdr:colOff>177800</xdr:colOff>
      <xdr:row>96</xdr:row>
      <xdr:rowOff>87103</xdr:rowOff>
    </xdr:to>
    <xdr:cxnSp macro="">
      <xdr:nvCxnSpPr>
        <xdr:cNvPr id="466" name="直線コネクタ 465"/>
        <xdr:cNvCxnSpPr/>
      </xdr:nvCxnSpPr>
      <xdr:spPr>
        <a:xfrm flipV="1">
          <a:off x="7861300" y="16462628"/>
          <a:ext cx="889000" cy="8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75452</xdr:rowOff>
    </xdr:from>
    <xdr:ext cx="534377" cy="259045"/>
    <xdr:sp macro="" textlink="">
      <xdr:nvSpPr>
        <xdr:cNvPr id="468" name="テキスト ボックス 467"/>
        <xdr:cNvSpPr txBox="1"/>
      </xdr:nvSpPr>
      <xdr:spPr>
        <a:xfrm>
          <a:off x="8483111" y="1670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87103</xdr:rowOff>
    </xdr:from>
    <xdr:to>
      <xdr:col>41</xdr:col>
      <xdr:colOff>50800</xdr:colOff>
      <xdr:row>96</xdr:row>
      <xdr:rowOff>88836</xdr:rowOff>
    </xdr:to>
    <xdr:cxnSp macro="">
      <xdr:nvCxnSpPr>
        <xdr:cNvPr id="469" name="直線コネクタ 468"/>
        <xdr:cNvCxnSpPr/>
      </xdr:nvCxnSpPr>
      <xdr:spPr>
        <a:xfrm flipV="1">
          <a:off x="6972300" y="16546303"/>
          <a:ext cx="8890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143151</xdr:rowOff>
    </xdr:from>
    <xdr:to>
      <xdr:col>41</xdr:col>
      <xdr:colOff>101600</xdr:colOff>
      <xdr:row>97</xdr:row>
      <xdr:rowOff>73301</xdr:rowOff>
    </xdr:to>
    <xdr:sp macro="" textlink="">
      <xdr:nvSpPr>
        <xdr:cNvPr id="470" name="フローチャート: 判断 469"/>
        <xdr:cNvSpPr/>
      </xdr:nvSpPr>
      <xdr:spPr>
        <a:xfrm>
          <a:off x="7810500" y="166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64428</xdr:rowOff>
    </xdr:from>
    <xdr:ext cx="534377" cy="259045"/>
    <xdr:sp macro="" textlink="">
      <xdr:nvSpPr>
        <xdr:cNvPr id="471" name="テキスト ボックス 470"/>
        <xdr:cNvSpPr txBox="1"/>
      </xdr:nvSpPr>
      <xdr:spPr>
        <a:xfrm>
          <a:off x="7594111" y="166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158714</xdr:rowOff>
    </xdr:from>
    <xdr:to>
      <xdr:col>36</xdr:col>
      <xdr:colOff>165100</xdr:colOff>
      <xdr:row>97</xdr:row>
      <xdr:rowOff>88864</xdr:rowOff>
    </xdr:to>
    <xdr:sp macro="" textlink="">
      <xdr:nvSpPr>
        <xdr:cNvPr id="472" name="フローチャート: 判断 471"/>
        <xdr:cNvSpPr/>
      </xdr:nvSpPr>
      <xdr:spPr>
        <a:xfrm>
          <a:off x="6921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79991</xdr:rowOff>
    </xdr:from>
    <xdr:ext cx="534377" cy="259045"/>
    <xdr:sp macro="" textlink="">
      <xdr:nvSpPr>
        <xdr:cNvPr id="473" name="テキスト ボックス 472"/>
        <xdr:cNvSpPr txBox="1"/>
      </xdr:nvSpPr>
      <xdr:spPr>
        <a:xfrm>
          <a:off x="6705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155738</xdr:rowOff>
    </xdr:from>
    <xdr:to>
      <xdr:col>55</xdr:col>
      <xdr:colOff>50800</xdr:colOff>
      <xdr:row>96</xdr:row>
      <xdr:rowOff>85888</xdr:rowOff>
    </xdr:to>
    <xdr:sp macro="" textlink="">
      <xdr:nvSpPr>
        <xdr:cNvPr id="479" name="楕円 478"/>
        <xdr:cNvSpPr/>
      </xdr:nvSpPr>
      <xdr:spPr>
        <a:xfrm>
          <a:off x="10426700" y="164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7165</xdr:rowOff>
    </xdr:from>
    <xdr:ext cx="534377" cy="259045"/>
    <xdr:sp macro="" textlink="">
      <xdr:nvSpPr>
        <xdr:cNvPr id="480" name="土木費該当値テキスト"/>
        <xdr:cNvSpPr txBox="1"/>
      </xdr:nvSpPr>
      <xdr:spPr>
        <a:xfrm>
          <a:off x="10528300" y="1629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108299</xdr:rowOff>
    </xdr:from>
    <xdr:to>
      <xdr:col>50</xdr:col>
      <xdr:colOff>165100</xdr:colOff>
      <xdr:row>96</xdr:row>
      <xdr:rowOff>38449</xdr:rowOff>
    </xdr:to>
    <xdr:sp macro="" textlink="">
      <xdr:nvSpPr>
        <xdr:cNvPr id="481" name="楕円 480"/>
        <xdr:cNvSpPr/>
      </xdr:nvSpPr>
      <xdr:spPr>
        <a:xfrm>
          <a:off x="9588500" y="16396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54976</xdr:rowOff>
    </xdr:from>
    <xdr:ext cx="599010" cy="259045"/>
    <xdr:sp macro="" textlink="">
      <xdr:nvSpPr>
        <xdr:cNvPr id="482" name="テキスト ボックス 481"/>
        <xdr:cNvSpPr txBox="1"/>
      </xdr:nvSpPr>
      <xdr:spPr>
        <a:xfrm>
          <a:off x="9339795" y="1617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124078</xdr:rowOff>
    </xdr:from>
    <xdr:to>
      <xdr:col>46</xdr:col>
      <xdr:colOff>38100</xdr:colOff>
      <xdr:row>96</xdr:row>
      <xdr:rowOff>54228</xdr:rowOff>
    </xdr:to>
    <xdr:sp macro="" textlink="">
      <xdr:nvSpPr>
        <xdr:cNvPr id="483" name="楕円 482"/>
        <xdr:cNvSpPr/>
      </xdr:nvSpPr>
      <xdr:spPr>
        <a:xfrm>
          <a:off x="8699500" y="164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70755</xdr:rowOff>
    </xdr:from>
    <xdr:ext cx="599010" cy="259045"/>
    <xdr:sp macro="" textlink="">
      <xdr:nvSpPr>
        <xdr:cNvPr id="484" name="テキスト ボックス 483"/>
        <xdr:cNvSpPr txBox="1"/>
      </xdr:nvSpPr>
      <xdr:spPr>
        <a:xfrm>
          <a:off x="8450795" y="1618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36303</xdr:rowOff>
    </xdr:from>
    <xdr:to>
      <xdr:col>41</xdr:col>
      <xdr:colOff>101600</xdr:colOff>
      <xdr:row>96</xdr:row>
      <xdr:rowOff>137903</xdr:rowOff>
    </xdr:to>
    <xdr:sp macro="" textlink="">
      <xdr:nvSpPr>
        <xdr:cNvPr id="485" name="楕円 484"/>
        <xdr:cNvSpPr/>
      </xdr:nvSpPr>
      <xdr:spPr>
        <a:xfrm>
          <a:off x="7810500" y="1649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154430</xdr:rowOff>
    </xdr:from>
    <xdr:ext cx="534377" cy="259045"/>
    <xdr:sp macro="" textlink="">
      <xdr:nvSpPr>
        <xdr:cNvPr id="486" name="テキスト ボックス 485"/>
        <xdr:cNvSpPr txBox="1"/>
      </xdr:nvSpPr>
      <xdr:spPr>
        <a:xfrm>
          <a:off x="7594111" y="162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38036</xdr:rowOff>
    </xdr:from>
    <xdr:to>
      <xdr:col>36</xdr:col>
      <xdr:colOff>165100</xdr:colOff>
      <xdr:row>96</xdr:row>
      <xdr:rowOff>139636</xdr:rowOff>
    </xdr:to>
    <xdr:sp macro="" textlink="">
      <xdr:nvSpPr>
        <xdr:cNvPr id="487" name="楕円 486"/>
        <xdr:cNvSpPr/>
      </xdr:nvSpPr>
      <xdr:spPr>
        <a:xfrm>
          <a:off x="6921500" y="1649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156163</xdr:rowOff>
    </xdr:from>
    <xdr:ext cx="534377" cy="259045"/>
    <xdr:sp macro="" textlink="">
      <xdr:nvSpPr>
        <xdr:cNvPr id="488" name="テキスト ボックス 487"/>
        <xdr:cNvSpPr txBox="1"/>
      </xdr:nvSpPr>
      <xdr:spPr>
        <a:xfrm>
          <a:off x="6705111" y="1627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111163</xdr:rowOff>
    </xdr:from>
    <xdr:to>
      <xdr:col>85</xdr:col>
      <xdr:colOff>127000</xdr:colOff>
      <xdr:row>37</xdr:row>
      <xdr:rowOff>4305</xdr:rowOff>
    </xdr:to>
    <xdr:cxnSp macro="">
      <xdr:nvCxnSpPr>
        <xdr:cNvPr id="517" name="直線コネクタ 516"/>
        <xdr:cNvCxnSpPr/>
      </xdr:nvCxnSpPr>
      <xdr:spPr>
        <a:xfrm flipV="1">
          <a:off x="15481300" y="6283363"/>
          <a:ext cx="838200" cy="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116362</xdr:rowOff>
    </xdr:from>
    <xdr:ext cx="534377" cy="259045"/>
    <xdr:sp macro="" textlink="">
      <xdr:nvSpPr>
        <xdr:cNvPr id="518" name="消防費平均値テキスト"/>
        <xdr:cNvSpPr txBox="1"/>
      </xdr:nvSpPr>
      <xdr:spPr>
        <a:xfrm>
          <a:off x="16370300" y="6288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4305</xdr:rowOff>
    </xdr:from>
    <xdr:to>
      <xdr:col>81</xdr:col>
      <xdr:colOff>50800</xdr:colOff>
      <xdr:row>37</xdr:row>
      <xdr:rowOff>18504</xdr:rowOff>
    </xdr:to>
    <xdr:cxnSp macro="">
      <xdr:nvCxnSpPr>
        <xdr:cNvPr id="520" name="直線コネクタ 519"/>
        <xdr:cNvCxnSpPr/>
      </xdr:nvCxnSpPr>
      <xdr:spPr>
        <a:xfrm flipV="1">
          <a:off x="14592300" y="6347955"/>
          <a:ext cx="889000" cy="1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83672</xdr:rowOff>
    </xdr:from>
    <xdr:ext cx="534377" cy="259045"/>
    <xdr:sp macro="" textlink="">
      <xdr:nvSpPr>
        <xdr:cNvPr id="522" name="テキスト ボックス 521"/>
        <xdr:cNvSpPr txBox="1"/>
      </xdr:nvSpPr>
      <xdr:spPr>
        <a:xfrm>
          <a:off x="15214111" y="64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18504</xdr:rowOff>
    </xdr:from>
    <xdr:to>
      <xdr:col>76</xdr:col>
      <xdr:colOff>114300</xdr:colOff>
      <xdr:row>37</xdr:row>
      <xdr:rowOff>44171</xdr:rowOff>
    </xdr:to>
    <xdr:cxnSp macro="">
      <xdr:nvCxnSpPr>
        <xdr:cNvPr id="523" name="直線コネクタ 522"/>
        <xdr:cNvCxnSpPr/>
      </xdr:nvCxnSpPr>
      <xdr:spPr>
        <a:xfrm flipV="1">
          <a:off x="13703300" y="6362154"/>
          <a:ext cx="889000" cy="2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64660</xdr:rowOff>
    </xdr:from>
    <xdr:ext cx="534377" cy="259045"/>
    <xdr:sp macro="" textlink="">
      <xdr:nvSpPr>
        <xdr:cNvPr id="525" name="テキスト ボックス 524"/>
        <xdr:cNvSpPr txBox="1"/>
      </xdr:nvSpPr>
      <xdr:spPr>
        <a:xfrm>
          <a:off x="14325111" y="640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31102</xdr:rowOff>
    </xdr:from>
    <xdr:to>
      <xdr:col>71</xdr:col>
      <xdr:colOff>177800</xdr:colOff>
      <xdr:row>37</xdr:row>
      <xdr:rowOff>44171</xdr:rowOff>
    </xdr:to>
    <xdr:cxnSp macro="">
      <xdr:nvCxnSpPr>
        <xdr:cNvPr id="526" name="直線コネクタ 525"/>
        <xdr:cNvCxnSpPr/>
      </xdr:nvCxnSpPr>
      <xdr:spPr>
        <a:xfrm>
          <a:off x="12814300" y="6374752"/>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98920</xdr:rowOff>
    </xdr:from>
    <xdr:to>
      <xdr:col>72</xdr:col>
      <xdr:colOff>38100</xdr:colOff>
      <xdr:row>37</xdr:row>
      <xdr:rowOff>29070</xdr:rowOff>
    </xdr:to>
    <xdr:sp macro="" textlink="">
      <xdr:nvSpPr>
        <xdr:cNvPr id="527" name="フローチャート: 判断 526"/>
        <xdr:cNvSpPr/>
      </xdr:nvSpPr>
      <xdr:spPr>
        <a:xfrm>
          <a:off x="13652500" y="627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45597</xdr:rowOff>
    </xdr:from>
    <xdr:ext cx="534377" cy="259045"/>
    <xdr:sp macro="" textlink="">
      <xdr:nvSpPr>
        <xdr:cNvPr id="528" name="テキスト ボックス 527"/>
        <xdr:cNvSpPr txBox="1"/>
      </xdr:nvSpPr>
      <xdr:spPr>
        <a:xfrm>
          <a:off x="13436111" y="604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19126</xdr:rowOff>
    </xdr:from>
    <xdr:to>
      <xdr:col>67</xdr:col>
      <xdr:colOff>101600</xdr:colOff>
      <xdr:row>37</xdr:row>
      <xdr:rowOff>120726</xdr:rowOff>
    </xdr:to>
    <xdr:sp macro="" textlink="">
      <xdr:nvSpPr>
        <xdr:cNvPr id="529" name="フローチャート: 判断 528"/>
        <xdr:cNvSpPr/>
      </xdr:nvSpPr>
      <xdr:spPr>
        <a:xfrm>
          <a:off x="12763500" y="636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111853</xdr:rowOff>
    </xdr:from>
    <xdr:ext cx="534377" cy="259045"/>
    <xdr:sp macro="" textlink="">
      <xdr:nvSpPr>
        <xdr:cNvPr id="530" name="テキスト ボックス 529"/>
        <xdr:cNvSpPr txBox="1"/>
      </xdr:nvSpPr>
      <xdr:spPr>
        <a:xfrm>
          <a:off x="12547111" y="6455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60363</xdr:rowOff>
    </xdr:from>
    <xdr:to>
      <xdr:col>85</xdr:col>
      <xdr:colOff>177800</xdr:colOff>
      <xdr:row>36</xdr:row>
      <xdr:rowOff>161963</xdr:rowOff>
    </xdr:to>
    <xdr:sp macro="" textlink="">
      <xdr:nvSpPr>
        <xdr:cNvPr id="536" name="楕円 535"/>
        <xdr:cNvSpPr/>
      </xdr:nvSpPr>
      <xdr:spPr>
        <a:xfrm>
          <a:off x="16268700" y="62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83240</xdr:rowOff>
    </xdr:from>
    <xdr:ext cx="534377" cy="259045"/>
    <xdr:sp macro="" textlink="">
      <xdr:nvSpPr>
        <xdr:cNvPr id="537" name="消防費該当値テキスト"/>
        <xdr:cNvSpPr txBox="1"/>
      </xdr:nvSpPr>
      <xdr:spPr>
        <a:xfrm>
          <a:off x="16370300" y="608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124955</xdr:rowOff>
    </xdr:from>
    <xdr:to>
      <xdr:col>81</xdr:col>
      <xdr:colOff>101600</xdr:colOff>
      <xdr:row>37</xdr:row>
      <xdr:rowOff>55105</xdr:rowOff>
    </xdr:to>
    <xdr:sp macro="" textlink="">
      <xdr:nvSpPr>
        <xdr:cNvPr id="538" name="楕円 537"/>
        <xdr:cNvSpPr/>
      </xdr:nvSpPr>
      <xdr:spPr>
        <a:xfrm>
          <a:off x="15430500" y="62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71632</xdr:rowOff>
    </xdr:from>
    <xdr:ext cx="534377" cy="259045"/>
    <xdr:sp macro="" textlink="">
      <xdr:nvSpPr>
        <xdr:cNvPr id="539" name="テキスト ボックス 538"/>
        <xdr:cNvSpPr txBox="1"/>
      </xdr:nvSpPr>
      <xdr:spPr>
        <a:xfrm>
          <a:off x="15214111" y="607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139154</xdr:rowOff>
    </xdr:from>
    <xdr:to>
      <xdr:col>76</xdr:col>
      <xdr:colOff>165100</xdr:colOff>
      <xdr:row>37</xdr:row>
      <xdr:rowOff>69304</xdr:rowOff>
    </xdr:to>
    <xdr:sp macro="" textlink="">
      <xdr:nvSpPr>
        <xdr:cNvPr id="540" name="楕円 539"/>
        <xdr:cNvSpPr/>
      </xdr:nvSpPr>
      <xdr:spPr>
        <a:xfrm>
          <a:off x="14541500" y="63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85831</xdr:rowOff>
    </xdr:from>
    <xdr:ext cx="534377" cy="259045"/>
    <xdr:sp macro="" textlink="">
      <xdr:nvSpPr>
        <xdr:cNvPr id="541" name="テキスト ボックス 540"/>
        <xdr:cNvSpPr txBox="1"/>
      </xdr:nvSpPr>
      <xdr:spPr>
        <a:xfrm>
          <a:off x="14325111" y="60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164821</xdr:rowOff>
    </xdr:from>
    <xdr:to>
      <xdr:col>72</xdr:col>
      <xdr:colOff>38100</xdr:colOff>
      <xdr:row>37</xdr:row>
      <xdr:rowOff>94971</xdr:rowOff>
    </xdr:to>
    <xdr:sp macro="" textlink="">
      <xdr:nvSpPr>
        <xdr:cNvPr id="542" name="楕円 541"/>
        <xdr:cNvSpPr/>
      </xdr:nvSpPr>
      <xdr:spPr>
        <a:xfrm>
          <a:off x="13652500" y="63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86098</xdr:rowOff>
    </xdr:from>
    <xdr:ext cx="534377" cy="259045"/>
    <xdr:sp macro="" textlink="">
      <xdr:nvSpPr>
        <xdr:cNvPr id="543" name="テキスト ボックス 542"/>
        <xdr:cNvSpPr txBox="1"/>
      </xdr:nvSpPr>
      <xdr:spPr>
        <a:xfrm>
          <a:off x="13436111" y="642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151752</xdr:rowOff>
    </xdr:from>
    <xdr:to>
      <xdr:col>67</xdr:col>
      <xdr:colOff>101600</xdr:colOff>
      <xdr:row>37</xdr:row>
      <xdr:rowOff>81902</xdr:rowOff>
    </xdr:to>
    <xdr:sp macro="" textlink="">
      <xdr:nvSpPr>
        <xdr:cNvPr id="544" name="楕円 543"/>
        <xdr:cNvSpPr/>
      </xdr:nvSpPr>
      <xdr:spPr>
        <a:xfrm>
          <a:off x="12763500" y="632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98429</xdr:rowOff>
    </xdr:from>
    <xdr:ext cx="534377" cy="259045"/>
    <xdr:sp macro="" textlink="">
      <xdr:nvSpPr>
        <xdr:cNvPr id="545" name="テキスト ボックス 544"/>
        <xdr:cNvSpPr txBox="1"/>
      </xdr:nvSpPr>
      <xdr:spPr>
        <a:xfrm>
          <a:off x="12547111" y="609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135435</xdr:rowOff>
    </xdr:from>
    <xdr:to>
      <xdr:col>85</xdr:col>
      <xdr:colOff>127000</xdr:colOff>
      <xdr:row>57</xdr:row>
      <xdr:rowOff>73569</xdr:rowOff>
    </xdr:to>
    <xdr:cxnSp macro="">
      <xdr:nvCxnSpPr>
        <xdr:cNvPr id="576" name="直線コネクタ 575"/>
        <xdr:cNvCxnSpPr/>
      </xdr:nvCxnSpPr>
      <xdr:spPr>
        <a:xfrm flipV="1">
          <a:off x="15481300" y="9736635"/>
          <a:ext cx="838200" cy="109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107021</xdr:rowOff>
    </xdr:from>
    <xdr:ext cx="534377" cy="259045"/>
    <xdr:sp macro="" textlink="">
      <xdr:nvSpPr>
        <xdr:cNvPr id="577" name="教育費平均値テキスト"/>
        <xdr:cNvSpPr txBox="1"/>
      </xdr:nvSpPr>
      <xdr:spPr>
        <a:xfrm>
          <a:off x="16370300" y="9879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153514</xdr:rowOff>
    </xdr:from>
    <xdr:to>
      <xdr:col>81</xdr:col>
      <xdr:colOff>50800</xdr:colOff>
      <xdr:row>57</xdr:row>
      <xdr:rowOff>73569</xdr:rowOff>
    </xdr:to>
    <xdr:cxnSp macro="">
      <xdr:nvCxnSpPr>
        <xdr:cNvPr id="579" name="直線コネクタ 578"/>
        <xdr:cNvCxnSpPr/>
      </xdr:nvCxnSpPr>
      <xdr:spPr>
        <a:xfrm>
          <a:off x="14592300" y="9583264"/>
          <a:ext cx="889000" cy="26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84247</xdr:rowOff>
    </xdr:from>
    <xdr:ext cx="534377" cy="259045"/>
    <xdr:sp macro="" textlink="">
      <xdr:nvSpPr>
        <xdr:cNvPr id="581" name="テキスト ボックス 580"/>
        <xdr:cNvSpPr txBox="1"/>
      </xdr:nvSpPr>
      <xdr:spPr>
        <a:xfrm>
          <a:off x="15214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153514</xdr:rowOff>
    </xdr:from>
    <xdr:to>
      <xdr:col>76</xdr:col>
      <xdr:colOff>114300</xdr:colOff>
      <xdr:row>56</xdr:row>
      <xdr:rowOff>127698</xdr:rowOff>
    </xdr:to>
    <xdr:cxnSp macro="">
      <xdr:nvCxnSpPr>
        <xdr:cNvPr id="582" name="直線コネクタ 581"/>
        <xdr:cNvCxnSpPr/>
      </xdr:nvCxnSpPr>
      <xdr:spPr>
        <a:xfrm flipV="1">
          <a:off x="13703300" y="9583264"/>
          <a:ext cx="889000" cy="14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86082</xdr:rowOff>
    </xdr:from>
    <xdr:ext cx="534377" cy="259045"/>
    <xdr:sp macro="" textlink="">
      <xdr:nvSpPr>
        <xdr:cNvPr id="584" name="テキスト ボックス 583"/>
        <xdr:cNvSpPr txBox="1"/>
      </xdr:nvSpPr>
      <xdr:spPr>
        <a:xfrm>
          <a:off x="14325111" y="1003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127698</xdr:rowOff>
    </xdr:from>
    <xdr:to>
      <xdr:col>71</xdr:col>
      <xdr:colOff>177800</xdr:colOff>
      <xdr:row>57</xdr:row>
      <xdr:rowOff>168873</xdr:rowOff>
    </xdr:to>
    <xdr:cxnSp macro="">
      <xdr:nvCxnSpPr>
        <xdr:cNvPr id="585" name="直線コネクタ 584"/>
        <xdr:cNvCxnSpPr/>
      </xdr:nvCxnSpPr>
      <xdr:spPr>
        <a:xfrm flipV="1">
          <a:off x="12814300" y="9728898"/>
          <a:ext cx="889000" cy="21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129415</xdr:rowOff>
    </xdr:from>
    <xdr:to>
      <xdr:col>72</xdr:col>
      <xdr:colOff>38100</xdr:colOff>
      <xdr:row>58</xdr:row>
      <xdr:rowOff>59565</xdr:rowOff>
    </xdr:to>
    <xdr:sp macro="" textlink="">
      <xdr:nvSpPr>
        <xdr:cNvPr id="586" name="フローチャート: 判断 585"/>
        <xdr:cNvSpPr/>
      </xdr:nvSpPr>
      <xdr:spPr>
        <a:xfrm>
          <a:off x="13652500" y="990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50692</xdr:rowOff>
    </xdr:from>
    <xdr:ext cx="534377" cy="259045"/>
    <xdr:sp macro="" textlink="">
      <xdr:nvSpPr>
        <xdr:cNvPr id="587" name="テキスト ボックス 586"/>
        <xdr:cNvSpPr txBox="1"/>
      </xdr:nvSpPr>
      <xdr:spPr>
        <a:xfrm>
          <a:off x="13436111" y="999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14625</xdr:rowOff>
    </xdr:from>
    <xdr:to>
      <xdr:col>67</xdr:col>
      <xdr:colOff>101600</xdr:colOff>
      <xdr:row>58</xdr:row>
      <xdr:rowOff>116225</xdr:rowOff>
    </xdr:to>
    <xdr:sp macro="" textlink="">
      <xdr:nvSpPr>
        <xdr:cNvPr id="588" name="フローチャート: 判断 587"/>
        <xdr:cNvSpPr/>
      </xdr:nvSpPr>
      <xdr:spPr>
        <a:xfrm>
          <a:off x="12763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107352</xdr:rowOff>
    </xdr:from>
    <xdr:ext cx="534377" cy="259045"/>
    <xdr:sp macro="" textlink="">
      <xdr:nvSpPr>
        <xdr:cNvPr id="589" name="テキスト ボックス 588"/>
        <xdr:cNvSpPr txBox="1"/>
      </xdr:nvSpPr>
      <xdr:spPr>
        <a:xfrm>
          <a:off x="12547111" y="100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84635</xdr:rowOff>
    </xdr:from>
    <xdr:to>
      <xdr:col>85</xdr:col>
      <xdr:colOff>177800</xdr:colOff>
      <xdr:row>57</xdr:row>
      <xdr:rowOff>14785</xdr:rowOff>
    </xdr:to>
    <xdr:sp macro="" textlink="">
      <xdr:nvSpPr>
        <xdr:cNvPr id="595" name="楕円 594"/>
        <xdr:cNvSpPr/>
      </xdr:nvSpPr>
      <xdr:spPr>
        <a:xfrm>
          <a:off x="16268700" y="968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107512</xdr:rowOff>
    </xdr:from>
    <xdr:ext cx="599010" cy="259045"/>
    <xdr:sp macro="" textlink="">
      <xdr:nvSpPr>
        <xdr:cNvPr id="596" name="教育費該当値テキスト"/>
        <xdr:cNvSpPr txBox="1"/>
      </xdr:nvSpPr>
      <xdr:spPr>
        <a:xfrm>
          <a:off x="16370300" y="953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22769</xdr:rowOff>
    </xdr:from>
    <xdr:to>
      <xdr:col>81</xdr:col>
      <xdr:colOff>101600</xdr:colOff>
      <xdr:row>57</xdr:row>
      <xdr:rowOff>124369</xdr:rowOff>
    </xdr:to>
    <xdr:sp macro="" textlink="">
      <xdr:nvSpPr>
        <xdr:cNvPr id="597" name="楕円 596"/>
        <xdr:cNvSpPr/>
      </xdr:nvSpPr>
      <xdr:spPr>
        <a:xfrm>
          <a:off x="15430500" y="979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140896</xdr:rowOff>
    </xdr:from>
    <xdr:ext cx="599010" cy="259045"/>
    <xdr:sp macro="" textlink="">
      <xdr:nvSpPr>
        <xdr:cNvPr id="598" name="テキスト ボックス 597"/>
        <xdr:cNvSpPr txBox="1"/>
      </xdr:nvSpPr>
      <xdr:spPr>
        <a:xfrm>
          <a:off x="15181795" y="95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102714</xdr:rowOff>
    </xdr:from>
    <xdr:to>
      <xdr:col>76</xdr:col>
      <xdr:colOff>165100</xdr:colOff>
      <xdr:row>56</xdr:row>
      <xdr:rowOff>32864</xdr:rowOff>
    </xdr:to>
    <xdr:sp macro="" textlink="">
      <xdr:nvSpPr>
        <xdr:cNvPr id="599" name="楕円 598"/>
        <xdr:cNvSpPr/>
      </xdr:nvSpPr>
      <xdr:spPr>
        <a:xfrm>
          <a:off x="14541500" y="953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49391</xdr:rowOff>
    </xdr:from>
    <xdr:ext cx="599010" cy="259045"/>
    <xdr:sp macro="" textlink="">
      <xdr:nvSpPr>
        <xdr:cNvPr id="600" name="テキスト ボックス 599"/>
        <xdr:cNvSpPr txBox="1"/>
      </xdr:nvSpPr>
      <xdr:spPr>
        <a:xfrm>
          <a:off x="14292795" y="930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76898</xdr:rowOff>
    </xdr:from>
    <xdr:to>
      <xdr:col>72</xdr:col>
      <xdr:colOff>38100</xdr:colOff>
      <xdr:row>57</xdr:row>
      <xdr:rowOff>7048</xdr:rowOff>
    </xdr:to>
    <xdr:sp macro="" textlink="">
      <xdr:nvSpPr>
        <xdr:cNvPr id="601" name="楕円 600"/>
        <xdr:cNvSpPr/>
      </xdr:nvSpPr>
      <xdr:spPr>
        <a:xfrm>
          <a:off x="13652500" y="967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23575</xdr:rowOff>
    </xdr:from>
    <xdr:ext cx="599010" cy="259045"/>
    <xdr:sp macro="" textlink="">
      <xdr:nvSpPr>
        <xdr:cNvPr id="602" name="テキスト ボックス 601"/>
        <xdr:cNvSpPr txBox="1"/>
      </xdr:nvSpPr>
      <xdr:spPr>
        <a:xfrm>
          <a:off x="13403795" y="9453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118073</xdr:rowOff>
    </xdr:from>
    <xdr:to>
      <xdr:col>67</xdr:col>
      <xdr:colOff>101600</xdr:colOff>
      <xdr:row>58</xdr:row>
      <xdr:rowOff>48223</xdr:rowOff>
    </xdr:to>
    <xdr:sp macro="" textlink="">
      <xdr:nvSpPr>
        <xdr:cNvPr id="603" name="楕円 602"/>
        <xdr:cNvSpPr/>
      </xdr:nvSpPr>
      <xdr:spPr>
        <a:xfrm>
          <a:off x="12763500" y="98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64750</xdr:rowOff>
    </xdr:from>
    <xdr:ext cx="534377" cy="259045"/>
    <xdr:sp macro="" textlink="">
      <xdr:nvSpPr>
        <xdr:cNvPr id="604" name="テキスト ボックス 603"/>
        <xdr:cNvSpPr txBox="1"/>
      </xdr:nvSpPr>
      <xdr:spPr>
        <a:xfrm>
          <a:off x="12547111" y="966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98231</xdr:rowOff>
    </xdr:from>
    <xdr:to>
      <xdr:col>85</xdr:col>
      <xdr:colOff>127000</xdr:colOff>
      <xdr:row>77</xdr:row>
      <xdr:rowOff>113388</xdr:rowOff>
    </xdr:to>
    <xdr:cxnSp macro="">
      <xdr:nvCxnSpPr>
        <xdr:cNvPr id="631" name="直線コネクタ 630"/>
        <xdr:cNvCxnSpPr/>
      </xdr:nvCxnSpPr>
      <xdr:spPr>
        <a:xfrm>
          <a:off x="15481300" y="13299881"/>
          <a:ext cx="838200" cy="1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134101</xdr:rowOff>
    </xdr:from>
    <xdr:ext cx="469744" cy="259045"/>
    <xdr:sp macro="" textlink="">
      <xdr:nvSpPr>
        <xdr:cNvPr id="632" name="災害復旧費平均値テキスト"/>
        <xdr:cNvSpPr txBox="1"/>
      </xdr:nvSpPr>
      <xdr:spPr>
        <a:xfrm>
          <a:off x="16370300" y="13335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98231</xdr:rowOff>
    </xdr:from>
    <xdr:to>
      <xdr:col>81</xdr:col>
      <xdr:colOff>50800</xdr:colOff>
      <xdr:row>78</xdr:row>
      <xdr:rowOff>119080</xdr:rowOff>
    </xdr:to>
    <xdr:cxnSp macro="">
      <xdr:nvCxnSpPr>
        <xdr:cNvPr id="634" name="直線コネクタ 633"/>
        <xdr:cNvCxnSpPr/>
      </xdr:nvCxnSpPr>
      <xdr:spPr>
        <a:xfrm flipV="1">
          <a:off x="14592300" y="13299881"/>
          <a:ext cx="889000" cy="19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24237</xdr:rowOff>
    </xdr:from>
    <xdr:ext cx="469744" cy="259045"/>
    <xdr:sp macro="" textlink="">
      <xdr:nvSpPr>
        <xdr:cNvPr id="636" name="テキスト ボックス 635"/>
        <xdr:cNvSpPr txBox="1"/>
      </xdr:nvSpPr>
      <xdr:spPr>
        <a:xfrm>
          <a:off x="15246428" y="1339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64857</xdr:rowOff>
    </xdr:from>
    <xdr:to>
      <xdr:col>76</xdr:col>
      <xdr:colOff>114300</xdr:colOff>
      <xdr:row>78</xdr:row>
      <xdr:rowOff>119080</xdr:rowOff>
    </xdr:to>
    <xdr:cxnSp macro="">
      <xdr:nvCxnSpPr>
        <xdr:cNvPr id="637" name="直線コネクタ 636"/>
        <xdr:cNvCxnSpPr/>
      </xdr:nvCxnSpPr>
      <xdr:spPr>
        <a:xfrm>
          <a:off x="13703300" y="13437957"/>
          <a:ext cx="889000" cy="5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48996</xdr:rowOff>
    </xdr:from>
    <xdr:ext cx="469744" cy="259045"/>
    <xdr:sp macro="" textlink="">
      <xdr:nvSpPr>
        <xdr:cNvPr id="639" name="テキスト ボックス 638"/>
        <xdr:cNvSpPr txBox="1"/>
      </xdr:nvSpPr>
      <xdr:spPr>
        <a:xfrm>
          <a:off x="14357428" y="1307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64857</xdr:rowOff>
    </xdr:from>
    <xdr:to>
      <xdr:col>71</xdr:col>
      <xdr:colOff>177800</xdr:colOff>
      <xdr:row>78</xdr:row>
      <xdr:rowOff>92700</xdr:rowOff>
    </xdr:to>
    <xdr:cxnSp macro="">
      <xdr:nvCxnSpPr>
        <xdr:cNvPr id="640" name="直線コネクタ 639"/>
        <xdr:cNvCxnSpPr/>
      </xdr:nvCxnSpPr>
      <xdr:spPr>
        <a:xfrm flipV="1">
          <a:off x="12814300" y="13437957"/>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140357</xdr:rowOff>
    </xdr:from>
    <xdr:to>
      <xdr:col>72</xdr:col>
      <xdr:colOff>38100</xdr:colOff>
      <xdr:row>78</xdr:row>
      <xdr:rowOff>70507</xdr:rowOff>
    </xdr:to>
    <xdr:sp macro="" textlink="">
      <xdr:nvSpPr>
        <xdr:cNvPr id="641" name="フローチャート: 判断 640"/>
        <xdr:cNvSpPr/>
      </xdr:nvSpPr>
      <xdr:spPr>
        <a:xfrm>
          <a:off x="136525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87034</xdr:rowOff>
    </xdr:from>
    <xdr:ext cx="469744" cy="259045"/>
    <xdr:sp macro="" textlink="">
      <xdr:nvSpPr>
        <xdr:cNvPr id="642" name="テキスト ボックス 641"/>
        <xdr:cNvSpPr txBox="1"/>
      </xdr:nvSpPr>
      <xdr:spPr>
        <a:xfrm>
          <a:off x="13468428" y="13117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121613</xdr:rowOff>
    </xdr:from>
    <xdr:to>
      <xdr:col>67</xdr:col>
      <xdr:colOff>101600</xdr:colOff>
      <xdr:row>78</xdr:row>
      <xdr:rowOff>51763</xdr:rowOff>
    </xdr:to>
    <xdr:sp macro="" textlink="">
      <xdr:nvSpPr>
        <xdr:cNvPr id="643" name="フローチャート: 判断 642"/>
        <xdr:cNvSpPr/>
      </xdr:nvSpPr>
      <xdr:spPr>
        <a:xfrm>
          <a:off x="12763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68290</xdr:rowOff>
    </xdr:from>
    <xdr:ext cx="469744" cy="259045"/>
    <xdr:sp macro="" textlink="">
      <xdr:nvSpPr>
        <xdr:cNvPr id="644" name="テキスト ボックス 643"/>
        <xdr:cNvSpPr txBox="1"/>
      </xdr:nvSpPr>
      <xdr:spPr>
        <a:xfrm>
          <a:off x="12579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62588</xdr:rowOff>
    </xdr:from>
    <xdr:to>
      <xdr:col>85</xdr:col>
      <xdr:colOff>177800</xdr:colOff>
      <xdr:row>77</xdr:row>
      <xdr:rowOff>164188</xdr:rowOff>
    </xdr:to>
    <xdr:sp macro="" textlink="">
      <xdr:nvSpPr>
        <xdr:cNvPr id="650" name="楕円 649"/>
        <xdr:cNvSpPr/>
      </xdr:nvSpPr>
      <xdr:spPr>
        <a:xfrm>
          <a:off x="16268700" y="1326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85465</xdr:rowOff>
    </xdr:from>
    <xdr:ext cx="469744" cy="259045"/>
    <xdr:sp macro="" textlink="">
      <xdr:nvSpPr>
        <xdr:cNvPr id="651" name="災害復旧費該当値テキスト"/>
        <xdr:cNvSpPr txBox="1"/>
      </xdr:nvSpPr>
      <xdr:spPr>
        <a:xfrm>
          <a:off x="16370300" y="13115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47431</xdr:rowOff>
    </xdr:from>
    <xdr:to>
      <xdr:col>81</xdr:col>
      <xdr:colOff>101600</xdr:colOff>
      <xdr:row>77</xdr:row>
      <xdr:rowOff>149031</xdr:rowOff>
    </xdr:to>
    <xdr:sp macro="" textlink="">
      <xdr:nvSpPr>
        <xdr:cNvPr id="652" name="楕円 651"/>
        <xdr:cNvSpPr/>
      </xdr:nvSpPr>
      <xdr:spPr>
        <a:xfrm>
          <a:off x="15430500" y="132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165558</xdr:rowOff>
    </xdr:from>
    <xdr:ext cx="469744" cy="259045"/>
    <xdr:sp macro="" textlink="">
      <xdr:nvSpPr>
        <xdr:cNvPr id="653" name="テキスト ボックス 652"/>
        <xdr:cNvSpPr txBox="1"/>
      </xdr:nvSpPr>
      <xdr:spPr>
        <a:xfrm>
          <a:off x="15246428" y="1302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68280</xdr:rowOff>
    </xdr:from>
    <xdr:to>
      <xdr:col>76</xdr:col>
      <xdr:colOff>165100</xdr:colOff>
      <xdr:row>78</xdr:row>
      <xdr:rowOff>169880</xdr:rowOff>
    </xdr:to>
    <xdr:sp macro="" textlink="">
      <xdr:nvSpPr>
        <xdr:cNvPr id="654" name="楕円 653"/>
        <xdr:cNvSpPr/>
      </xdr:nvSpPr>
      <xdr:spPr>
        <a:xfrm>
          <a:off x="14541500" y="1344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161007</xdr:rowOff>
    </xdr:from>
    <xdr:ext cx="378565" cy="259045"/>
    <xdr:sp macro="" textlink="">
      <xdr:nvSpPr>
        <xdr:cNvPr id="655" name="テキスト ボックス 654"/>
        <xdr:cNvSpPr txBox="1"/>
      </xdr:nvSpPr>
      <xdr:spPr>
        <a:xfrm>
          <a:off x="14403017" y="13534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14057</xdr:rowOff>
    </xdr:from>
    <xdr:to>
      <xdr:col>72</xdr:col>
      <xdr:colOff>38100</xdr:colOff>
      <xdr:row>78</xdr:row>
      <xdr:rowOff>115657</xdr:rowOff>
    </xdr:to>
    <xdr:sp macro="" textlink="">
      <xdr:nvSpPr>
        <xdr:cNvPr id="656" name="楕円 655"/>
        <xdr:cNvSpPr/>
      </xdr:nvSpPr>
      <xdr:spPr>
        <a:xfrm>
          <a:off x="13652500" y="13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106784</xdr:rowOff>
    </xdr:from>
    <xdr:ext cx="469744" cy="259045"/>
    <xdr:sp macro="" textlink="">
      <xdr:nvSpPr>
        <xdr:cNvPr id="657" name="テキスト ボックス 656"/>
        <xdr:cNvSpPr txBox="1"/>
      </xdr:nvSpPr>
      <xdr:spPr>
        <a:xfrm>
          <a:off x="13468428" y="13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41900</xdr:rowOff>
    </xdr:from>
    <xdr:to>
      <xdr:col>67</xdr:col>
      <xdr:colOff>101600</xdr:colOff>
      <xdr:row>78</xdr:row>
      <xdr:rowOff>143500</xdr:rowOff>
    </xdr:to>
    <xdr:sp macro="" textlink="">
      <xdr:nvSpPr>
        <xdr:cNvPr id="658" name="楕円 657"/>
        <xdr:cNvSpPr/>
      </xdr:nvSpPr>
      <xdr:spPr>
        <a:xfrm>
          <a:off x="12763500" y="134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134627</xdr:rowOff>
    </xdr:from>
    <xdr:ext cx="469744" cy="259045"/>
    <xdr:sp macro="" textlink="">
      <xdr:nvSpPr>
        <xdr:cNvPr id="659" name="テキスト ボックス 658"/>
        <xdr:cNvSpPr txBox="1"/>
      </xdr:nvSpPr>
      <xdr:spPr>
        <a:xfrm>
          <a:off x="12579428" y="135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74372</xdr:rowOff>
    </xdr:from>
    <xdr:to>
      <xdr:col>85</xdr:col>
      <xdr:colOff>127000</xdr:colOff>
      <xdr:row>95</xdr:row>
      <xdr:rowOff>83996</xdr:rowOff>
    </xdr:to>
    <xdr:cxnSp macro="">
      <xdr:nvCxnSpPr>
        <xdr:cNvPr id="684" name="直線コネクタ 683"/>
        <xdr:cNvCxnSpPr/>
      </xdr:nvCxnSpPr>
      <xdr:spPr>
        <a:xfrm flipV="1">
          <a:off x="15481300" y="16362122"/>
          <a:ext cx="838200" cy="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98674</xdr:rowOff>
    </xdr:from>
    <xdr:ext cx="534377" cy="259045"/>
    <xdr:sp macro="" textlink="">
      <xdr:nvSpPr>
        <xdr:cNvPr id="685" name="公債費平均値テキスト"/>
        <xdr:cNvSpPr txBox="1"/>
      </xdr:nvSpPr>
      <xdr:spPr>
        <a:xfrm>
          <a:off x="16370300" y="16386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83996</xdr:rowOff>
    </xdr:from>
    <xdr:to>
      <xdr:col>81</xdr:col>
      <xdr:colOff>50800</xdr:colOff>
      <xdr:row>95</xdr:row>
      <xdr:rowOff>86585</xdr:rowOff>
    </xdr:to>
    <xdr:cxnSp macro="">
      <xdr:nvCxnSpPr>
        <xdr:cNvPr id="687" name="直線コネクタ 686"/>
        <xdr:cNvCxnSpPr/>
      </xdr:nvCxnSpPr>
      <xdr:spPr>
        <a:xfrm flipV="1">
          <a:off x="14592300" y="16371746"/>
          <a:ext cx="889000" cy="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49461</xdr:rowOff>
    </xdr:from>
    <xdr:ext cx="534377" cy="259045"/>
    <xdr:sp macro="" textlink="">
      <xdr:nvSpPr>
        <xdr:cNvPr id="689" name="テキスト ボックス 688"/>
        <xdr:cNvSpPr txBox="1"/>
      </xdr:nvSpPr>
      <xdr:spPr>
        <a:xfrm>
          <a:off x="15214111" y="1650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86585</xdr:rowOff>
    </xdr:from>
    <xdr:to>
      <xdr:col>76</xdr:col>
      <xdr:colOff>114300</xdr:colOff>
      <xdr:row>95</xdr:row>
      <xdr:rowOff>113731</xdr:rowOff>
    </xdr:to>
    <xdr:cxnSp macro="">
      <xdr:nvCxnSpPr>
        <xdr:cNvPr id="690" name="直線コネクタ 689"/>
        <xdr:cNvCxnSpPr/>
      </xdr:nvCxnSpPr>
      <xdr:spPr>
        <a:xfrm flipV="1">
          <a:off x="13703300" y="16374335"/>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68465</xdr:rowOff>
    </xdr:from>
    <xdr:ext cx="534377" cy="259045"/>
    <xdr:sp macro="" textlink="">
      <xdr:nvSpPr>
        <xdr:cNvPr id="692" name="テキスト ボックス 691"/>
        <xdr:cNvSpPr txBox="1"/>
      </xdr:nvSpPr>
      <xdr:spPr>
        <a:xfrm>
          <a:off x="14325111" y="165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113731</xdr:rowOff>
    </xdr:from>
    <xdr:to>
      <xdr:col>71</xdr:col>
      <xdr:colOff>177800</xdr:colOff>
      <xdr:row>95</xdr:row>
      <xdr:rowOff>130716</xdr:rowOff>
    </xdr:to>
    <xdr:cxnSp macro="">
      <xdr:nvCxnSpPr>
        <xdr:cNvPr id="693" name="直線コネクタ 692"/>
        <xdr:cNvCxnSpPr/>
      </xdr:nvCxnSpPr>
      <xdr:spPr>
        <a:xfrm flipV="1">
          <a:off x="12814300" y="16401481"/>
          <a:ext cx="8890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158057</xdr:rowOff>
    </xdr:from>
    <xdr:to>
      <xdr:col>72</xdr:col>
      <xdr:colOff>38100</xdr:colOff>
      <xdr:row>96</xdr:row>
      <xdr:rowOff>88207</xdr:rowOff>
    </xdr:to>
    <xdr:sp macro="" textlink="">
      <xdr:nvSpPr>
        <xdr:cNvPr id="694" name="フローチャート: 判断 693"/>
        <xdr:cNvSpPr/>
      </xdr:nvSpPr>
      <xdr:spPr>
        <a:xfrm>
          <a:off x="13652500" y="1644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79334</xdr:rowOff>
    </xdr:from>
    <xdr:ext cx="534377" cy="259045"/>
    <xdr:sp macro="" textlink="">
      <xdr:nvSpPr>
        <xdr:cNvPr id="695" name="テキスト ボックス 694"/>
        <xdr:cNvSpPr txBox="1"/>
      </xdr:nvSpPr>
      <xdr:spPr>
        <a:xfrm>
          <a:off x="13436111" y="1653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19075</xdr:rowOff>
    </xdr:from>
    <xdr:to>
      <xdr:col>67</xdr:col>
      <xdr:colOff>101600</xdr:colOff>
      <xdr:row>96</xdr:row>
      <xdr:rowOff>120675</xdr:rowOff>
    </xdr:to>
    <xdr:sp macro="" textlink="">
      <xdr:nvSpPr>
        <xdr:cNvPr id="696" name="フローチャート: 判断 695"/>
        <xdr:cNvSpPr/>
      </xdr:nvSpPr>
      <xdr:spPr>
        <a:xfrm>
          <a:off x="12763500" y="1647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111802</xdr:rowOff>
    </xdr:from>
    <xdr:ext cx="534377" cy="259045"/>
    <xdr:sp macro="" textlink="">
      <xdr:nvSpPr>
        <xdr:cNvPr id="697" name="テキスト ボックス 696"/>
        <xdr:cNvSpPr txBox="1"/>
      </xdr:nvSpPr>
      <xdr:spPr>
        <a:xfrm>
          <a:off x="12547111" y="1657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23572</xdr:rowOff>
    </xdr:from>
    <xdr:to>
      <xdr:col>85</xdr:col>
      <xdr:colOff>177800</xdr:colOff>
      <xdr:row>95</xdr:row>
      <xdr:rowOff>125172</xdr:rowOff>
    </xdr:to>
    <xdr:sp macro="" textlink="">
      <xdr:nvSpPr>
        <xdr:cNvPr id="703" name="楕円 702"/>
        <xdr:cNvSpPr/>
      </xdr:nvSpPr>
      <xdr:spPr>
        <a:xfrm>
          <a:off x="16268700" y="1631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46449</xdr:rowOff>
    </xdr:from>
    <xdr:ext cx="534377" cy="259045"/>
    <xdr:sp macro="" textlink="">
      <xdr:nvSpPr>
        <xdr:cNvPr id="704" name="公債費該当値テキスト"/>
        <xdr:cNvSpPr txBox="1"/>
      </xdr:nvSpPr>
      <xdr:spPr>
        <a:xfrm>
          <a:off x="16370300" y="16162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33196</xdr:rowOff>
    </xdr:from>
    <xdr:to>
      <xdr:col>81</xdr:col>
      <xdr:colOff>101600</xdr:colOff>
      <xdr:row>95</xdr:row>
      <xdr:rowOff>134796</xdr:rowOff>
    </xdr:to>
    <xdr:sp macro="" textlink="">
      <xdr:nvSpPr>
        <xdr:cNvPr id="705" name="楕円 704"/>
        <xdr:cNvSpPr/>
      </xdr:nvSpPr>
      <xdr:spPr>
        <a:xfrm>
          <a:off x="15430500" y="1632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151323</xdr:rowOff>
    </xdr:from>
    <xdr:ext cx="534377" cy="259045"/>
    <xdr:sp macro="" textlink="">
      <xdr:nvSpPr>
        <xdr:cNvPr id="706" name="テキスト ボックス 705"/>
        <xdr:cNvSpPr txBox="1"/>
      </xdr:nvSpPr>
      <xdr:spPr>
        <a:xfrm>
          <a:off x="15214111" y="1609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35785</xdr:rowOff>
    </xdr:from>
    <xdr:to>
      <xdr:col>76</xdr:col>
      <xdr:colOff>165100</xdr:colOff>
      <xdr:row>95</xdr:row>
      <xdr:rowOff>137385</xdr:rowOff>
    </xdr:to>
    <xdr:sp macro="" textlink="">
      <xdr:nvSpPr>
        <xdr:cNvPr id="707" name="楕円 706"/>
        <xdr:cNvSpPr/>
      </xdr:nvSpPr>
      <xdr:spPr>
        <a:xfrm>
          <a:off x="14541500" y="1632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153912</xdr:rowOff>
    </xdr:from>
    <xdr:ext cx="534377" cy="259045"/>
    <xdr:sp macro="" textlink="">
      <xdr:nvSpPr>
        <xdr:cNvPr id="708" name="テキスト ボックス 707"/>
        <xdr:cNvSpPr txBox="1"/>
      </xdr:nvSpPr>
      <xdr:spPr>
        <a:xfrm>
          <a:off x="14325111" y="1609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62931</xdr:rowOff>
    </xdr:from>
    <xdr:to>
      <xdr:col>72</xdr:col>
      <xdr:colOff>38100</xdr:colOff>
      <xdr:row>95</xdr:row>
      <xdr:rowOff>164531</xdr:rowOff>
    </xdr:to>
    <xdr:sp macro="" textlink="">
      <xdr:nvSpPr>
        <xdr:cNvPr id="709" name="楕円 708"/>
        <xdr:cNvSpPr/>
      </xdr:nvSpPr>
      <xdr:spPr>
        <a:xfrm>
          <a:off x="13652500" y="1635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9608</xdr:rowOff>
    </xdr:from>
    <xdr:ext cx="534377" cy="259045"/>
    <xdr:sp macro="" textlink="">
      <xdr:nvSpPr>
        <xdr:cNvPr id="710" name="テキスト ボックス 709"/>
        <xdr:cNvSpPr txBox="1"/>
      </xdr:nvSpPr>
      <xdr:spPr>
        <a:xfrm>
          <a:off x="13436111" y="1612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79916</xdr:rowOff>
    </xdr:from>
    <xdr:to>
      <xdr:col>67</xdr:col>
      <xdr:colOff>101600</xdr:colOff>
      <xdr:row>96</xdr:row>
      <xdr:rowOff>10066</xdr:rowOff>
    </xdr:to>
    <xdr:sp macro="" textlink="">
      <xdr:nvSpPr>
        <xdr:cNvPr id="711" name="楕円 710"/>
        <xdr:cNvSpPr/>
      </xdr:nvSpPr>
      <xdr:spPr>
        <a:xfrm>
          <a:off x="12763500" y="1636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26593</xdr:rowOff>
    </xdr:from>
    <xdr:ext cx="534377" cy="259045"/>
    <xdr:sp macro="" textlink="">
      <xdr:nvSpPr>
        <xdr:cNvPr id="712" name="テキスト ボックス 711"/>
        <xdr:cNvSpPr txBox="1"/>
      </xdr:nvSpPr>
      <xdr:spPr>
        <a:xfrm>
          <a:off x="12547111" y="1614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120904</xdr:rowOff>
    </xdr:from>
    <xdr:to>
      <xdr:col>102</xdr:col>
      <xdr:colOff>165100</xdr:colOff>
      <xdr:row>38</xdr:row>
      <xdr:rowOff>51054</xdr:rowOff>
    </xdr:to>
    <xdr:sp macro="" textlink="">
      <xdr:nvSpPr>
        <xdr:cNvPr id="747" name="フローチャート: 判断 746"/>
        <xdr:cNvSpPr/>
      </xdr:nvSpPr>
      <xdr:spPr>
        <a:xfrm>
          <a:off x="19494500" y="64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67581</xdr:rowOff>
    </xdr:from>
    <xdr:ext cx="313932" cy="259045"/>
    <xdr:sp macro="" textlink="">
      <xdr:nvSpPr>
        <xdr:cNvPr id="748" name="テキスト ボックス 747"/>
        <xdr:cNvSpPr txBox="1"/>
      </xdr:nvSpPr>
      <xdr:spPr>
        <a:xfrm>
          <a:off x="19388333" y="6239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138049</xdr:rowOff>
    </xdr:from>
    <xdr:to>
      <xdr:col>98</xdr:col>
      <xdr:colOff>38100</xdr:colOff>
      <xdr:row>38</xdr:row>
      <xdr:rowOff>68199</xdr:rowOff>
    </xdr:to>
    <xdr:sp macro="" textlink="">
      <xdr:nvSpPr>
        <xdr:cNvPr id="749" name="フローチャート: 判断 748"/>
        <xdr:cNvSpPr/>
      </xdr:nvSpPr>
      <xdr:spPr>
        <a:xfrm>
          <a:off x="18605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84726</xdr:rowOff>
    </xdr:from>
    <xdr:ext cx="313932" cy="259045"/>
    <xdr:sp macro="" textlink="">
      <xdr:nvSpPr>
        <xdr:cNvPr id="750" name="テキスト ボックス 749"/>
        <xdr:cNvSpPr txBox="1"/>
      </xdr:nvSpPr>
      <xdr:spPr>
        <a:xfrm>
          <a:off x="18499333" y="62569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・議会費は、住民一人当たり</a:t>
          </a:r>
          <a:r>
            <a:rPr kumimoji="1" lang="en-US" altLang="ja-JP" sz="1300">
              <a:latin typeface="ＭＳ Ｐゴシック" panose="020B0600070205080204" pitchFamily="50" charset="-128"/>
              <a:ea typeface="ＭＳ Ｐゴシック" panose="020B0600070205080204" pitchFamily="50" charset="-128"/>
            </a:rPr>
            <a:t>7,936</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円となっており、類似団体平均と比較しても高い水準にある。議会費の構成は、議会運営費、調査研修費、議員報酬等及び職員人件費で、議員報酬等が議会費の半分以上を占めている。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97,881</a:t>
          </a:r>
          <a:r>
            <a:rPr kumimoji="1" lang="ja-JP" altLang="en-US" sz="1300">
              <a:latin typeface="ＭＳ Ｐゴシック" panose="020B0600070205080204" pitchFamily="50" charset="-128"/>
              <a:ea typeface="ＭＳ Ｐゴシック" panose="020B0600070205080204" pitchFamily="50" charset="-128"/>
            </a:rPr>
            <a:t>円となっており、令和４年度より減少しているものの類似団体平均と比較して上回っている。類似団体平均を上回っている主な要因は、除雪に係る経費が大きいと考えられる。</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146,306</a:t>
          </a:r>
          <a:r>
            <a:rPr kumimoji="1" lang="ja-JP" altLang="en-US" sz="1300">
              <a:latin typeface="ＭＳ Ｐゴシック" panose="020B0600070205080204" pitchFamily="50" charset="-128"/>
              <a:ea typeface="ＭＳ Ｐゴシック" panose="020B0600070205080204" pitchFamily="50" charset="-128"/>
            </a:rPr>
            <a:t>円となっており、令和４年度大きく上回り、類似団体平均と比較しても高い水準にある。主な要因は、主な要因は統合小学校及び中学校整備事業に係る経費の増加である。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8,651</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円となっており、類似団体平均を上回った要因は、令和４年８月豪雨による災害復旧事業によるものである。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財政調整基金は、令和４年度は決算余剰金の積み立てにより財政調整基金の残高は増加となったものの、令和５年度については大規模事業等への取り崩しを行ったことから、標準財政規模比は前年度から</a:t>
          </a:r>
          <a:r>
            <a:rPr kumimoji="1" lang="en-US" altLang="ja-JP" sz="1400">
              <a:latin typeface="ＭＳ ゴシック" pitchFamily="49" charset="-128"/>
              <a:ea typeface="ＭＳ ゴシック" pitchFamily="49" charset="-128"/>
            </a:rPr>
            <a:t>1.49</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28.06</a:t>
          </a:r>
          <a:r>
            <a:rPr kumimoji="1" lang="ja-JP" altLang="en-US" sz="1400">
              <a:latin typeface="ＭＳ ゴシック" pitchFamily="49" charset="-128"/>
              <a:ea typeface="ＭＳ ゴシック" pitchFamily="49" charset="-128"/>
            </a:rPr>
            <a:t>％となった。今後も各施設への改修事業等へ財政調整基金も繰入れざるを得ない状況であることから、財政調整基金残高は減少し、実質単年度収支も下降することが見込まれるため、各種事業の見直し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令和５年度決算は、実質収支額が一般会計で</a:t>
          </a:r>
          <a:r>
            <a:rPr kumimoji="1" lang="en-US" altLang="ja-JP" sz="1400">
              <a:latin typeface="ＭＳ ゴシック" pitchFamily="49" charset="-128"/>
              <a:ea typeface="ＭＳ ゴシック" pitchFamily="49" charset="-128"/>
            </a:rPr>
            <a:t>398,114</a:t>
          </a:r>
          <a:r>
            <a:rPr kumimoji="1" lang="ja-JP" altLang="en-US" sz="1400">
              <a:latin typeface="ＭＳ ゴシック" pitchFamily="49" charset="-128"/>
              <a:ea typeface="ＭＳ ゴシック" pitchFamily="49" charset="-128"/>
            </a:rPr>
            <a:t>千円、国民健康保険特別会計で</a:t>
          </a:r>
          <a:r>
            <a:rPr kumimoji="1" lang="en-US" altLang="ja-JP" sz="1400">
              <a:latin typeface="ＭＳ ゴシック" pitchFamily="49" charset="-128"/>
              <a:ea typeface="ＭＳ ゴシック" pitchFamily="49" charset="-128"/>
            </a:rPr>
            <a:t>10,752</a:t>
          </a:r>
          <a:r>
            <a:rPr kumimoji="1" lang="ja-JP" altLang="en-US" sz="1400">
              <a:latin typeface="ＭＳ ゴシック" pitchFamily="49" charset="-128"/>
              <a:ea typeface="ＭＳ ゴシック" pitchFamily="49" charset="-128"/>
            </a:rPr>
            <a:t>千円、介護保険特別会計で</a:t>
          </a:r>
          <a:r>
            <a:rPr kumimoji="1" lang="en-US" altLang="ja-JP" sz="1400">
              <a:latin typeface="ＭＳ ゴシック" pitchFamily="49" charset="-128"/>
              <a:ea typeface="ＭＳ ゴシック" pitchFamily="49" charset="-128"/>
            </a:rPr>
            <a:t>47,740</a:t>
          </a:r>
          <a:r>
            <a:rPr kumimoji="1" lang="ja-JP" altLang="en-US" sz="1400">
              <a:latin typeface="ＭＳ ゴシック" pitchFamily="49" charset="-128"/>
              <a:ea typeface="ＭＳ ゴシック" pitchFamily="49" charset="-128"/>
            </a:rPr>
            <a:t>千円、後期高齢者医療特別会計で</a:t>
          </a:r>
          <a:r>
            <a:rPr kumimoji="1" lang="en-US" altLang="ja-JP" sz="1400">
              <a:latin typeface="ＭＳ ゴシック" pitchFamily="49" charset="-128"/>
              <a:ea typeface="ＭＳ ゴシック" pitchFamily="49" charset="-128"/>
            </a:rPr>
            <a:t>1,021</a:t>
          </a:r>
          <a:r>
            <a:rPr kumimoji="1" lang="ja-JP" altLang="en-US" sz="1400">
              <a:latin typeface="ＭＳ ゴシック" pitchFamily="49" charset="-128"/>
              <a:ea typeface="ＭＳ ゴシック" pitchFamily="49" charset="-128"/>
            </a:rPr>
            <a:t>千円の黒字となった。</a:t>
          </a:r>
        </a:p>
        <a:p>
          <a:r>
            <a:rPr kumimoji="1" lang="ja-JP" altLang="en-US" sz="1400">
              <a:latin typeface="ＭＳ ゴシック" pitchFamily="49" charset="-128"/>
              <a:ea typeface="ＭＳ ゴシック" pitchFamily="49" charset="-128"/>
            </a:rPr>
            <a:t>　また、公営企業会計においては、水道事業が</a:t>
          </a:r>
          <a:r>
            <a:rPr kumimoji="1" lang="en-US" altLang="ja-JP" sz="1400">
              <a:latin typeface="ＭＳ ゴシック" pitchFamily="49" charset="-128"/>
              <a:ea typeface="ＭＳ ゴシック" pitchFamily="49" charset="-128"/>
            </a:rPr>
            <a:t>557,961</a:t>
          </a:r>
          <a:r>
            <a:rPr kumimoji="1" lang="ja-JP" altLang="en-US" sz="1400">
              <a:latin typeface="ＭＳ ゴシック" pitchFamily="49" charset="-128"/>
              <a:ea typeface="ＭＳ ゴシック" pitchFamily="49" charset="-128"/>
            </a:rPr>
            <a:t>千円、病院事業が</a:t>
          </a:r>
          <a:r>
            <a:rPr kumimoji="1" lang="en-US" altLang="ja-JP" sz="1400">
              <a:latin typeface="ＭＳ ゴシック" pitchFamily="49" charset="-128"/>
              <a:ea typeface="ＭＳ ゴシック" pitchFamily="49" charset="-128"/>
            </a:rPr>
            <a:t>4,037</a:t>
          </a:r>
          <a:r>
            <a:rPr kumimoji="1" lang="ja-JP" altLang="en-US" sz="1400">
              <a:latin typeface="ＭＳ ゴシック" pitchFamily="49" charset="-128"/>
              <a:ea typeface="ＭＳ ゴシック" pitchFamily="49" charset="-128"/>
            </a:rPr>
            <a:t>千円、下水道事業会計の公共下水道事業が</a:t>
          </a:r>
          <a:r>
            <a:rPr kumimoji="1" lang="en-US" altLang="ja-JP" sz="1400">
              <a:latin typeface="ＭＳ ゴシック" pitchFamily="49" charset="-128"/>
              <a:ea typeface="ＭＳ ゴシック" pitchFamily="49" charset="-128"/>
            </a:rPr>
            <a:t>30,713</a:t>
          </a:r>
          <a:r>
            <a:rPr kumimoji="1" lang="ja-JP" altLang="en-US" sz="1400">
              <a:latin typeface="ＭＳ ゴシック" pitchFamily="49" charset="-128"/>
              <a:ea typeface="ＭＳ ゴシック" pitchFamily="49" charset="-128"/>
            </a:rPr>
            <a:t>千円、特別環境保全下水道事業が</a:t>
          </a:r>
          <a:r>
            <a:rPr kumimoji="1" lang="en-US" altLang="ja-JP" sz="1400">
              <a:latin typeface="ＭＳ ゴシック" pitchFamily="49" charset="-128"/>
              <a:ea typeface="ＭＳ ゴシック" pitchFamily="49" charset="-128"/>
            </a:rPr>
            <a:t>10,377</a:t>
          </a:r>
          <a:r>
            <a:rPr kumimoji="1" lang="ja-JP" altLang="en-US" sz="1400">
              <a:latin typeface="ＭＳ ゴシック" pitchFamily="49" charset="-128"/>
              <a:ea typeface="ＭＳ ゴシック" pitchFamily="49" charset="-128"/>
            </a:rPr>
            <a:t>千円、農業集落排水事業が</a:t>
          </a:r>
          <a:r>
            <a:rPr kumimoji="1" lang="en-US" altLang="ja-JP" sz="1400">
              <a:latin typeface="ＭＳ ゴシック" pitchFamily="49" charset="-128"/>
              <a:ea typeface="ＭＳ ゴシック" pitchFamily="49" charset="-128"/>
            </a:rPr>
            <a:t>15,941</a:t>
          </a:r>
          <a:r>
            <a:rPr kumimoji="1" lang="ja-JP" altLang="en-US" sz="1400">
              <a:latin typeface="ＭＳ ゴシック" pitchFamily="49" charset="-128"/>
              <a:ea typeface="ＭＳ ゴシック" pitchFamily="49" charset="-128"/>
            </a:rPr>
            <a:t>千円の資金余剰額があり、連結実質赤字は生じていないものの、引き続き健全な経営に努める。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令和５年度は、元利償還金（繰上償還額等を除く）が前年度比</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百万円減の</a:t>
          </a:r>
          <a:r>
            <a:rPr kumimoji="1" lang="en-US" altLang="ja-JP" sz="1400">
              <a:latin typeface="ＭＳ ゴシック" pitchFamily="49" charset="-128"/>
              <a:ea typeface="ＭＳ ゴシック" pitchFamily="49" charset="-128"/>
            </a:rPr>
            <a:t>1,045</a:t>
          </a:r>
          <a:r>
            <a:rPr kumimoji="1" lang="ja-JP" altLang="en-US" sz="1400">
              <a:latin typeface="ＭＳ ゴシック" pitchFamily="49" charset="-128"/>
              <a:ea typeface="ＭＳ ゴシック" pitchFamily="49" charset="-128"/>
            </a:rPr>
            <a:t>百万円となった。公営企業に要する経費の財源とする地方債の償還の財源に充てたと認められる繰入金は、水道事業で増となったものの、病院事業、下水道事業において減となったことから前年度比</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百万円減になった。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標準税収入額等の増、普通交付税及び臨時財政対策債発行可能額の減により、単年度実質公債費比率で</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ポイント、過去３年平均は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ポイント減の</a:t>
          </a:r>
          <a:r>
            <a:rPr kumimoji="1" lang="en-US" altLang="ja-JP" sz="1400">
              <a:latin typeface="ＭＳ ゴシック" pitchFamily="49" charset="-128"/>
              <a:ea typeface="ＭＳ ゴシック" pitchFamily="49" charset="-128"/>
            </a:rPr>
            <a:t>9.7</a:t>
          </a:r>
          <a:r>
            <a:rPr kumimoji="1" lang="ja-JP" altLang="en-US" sz="1400">
              <a:latin typeface="ＭＳ ゴシック" pitchFamily="49" charset="-128"/>
              <a:ea typeface="ＭＳ ゴシック" pitchFamily="49" charset="-128"/>
            </a:rPr>
            <a:t>％となった。今後も健全化比率の状況に十分注意を払いながら、財源確保を図っていく。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福島県猪苗代町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令和５年度の将来負担比率は</a:t>
          </a:r>
          <a:r>
            <a:rPr kumimoji="1" lang="en-US" altLang="ja-JP" sz="1400">
              <a:latin typeface="ＭＳ ゴシック" pitchFamily="49" charset="-128"/>
              <a:ea typeface="ＭＳ ゴシック" pitchFamily="49" charset="-128"/>
            </a:rPr>
            <a:t>28.6</a:t>
          </a:r>
          <a:r>
            <a:rPr kumimoji="1" lang="ja-JP" altLang="en-US" sz="1400">
              <a:latin typeface="ＭＳ ゴシック" pitchFamily="49" charset="-128"/>
              <a:ea typeface="ＭＳ ゴシック" pitchFamily="49" charset="-128"/>
            </a:rPr>
            <a:t>％で、前年度を</a:t>
          </a:r>
          <a:r>
            <a:rPr kumimoji="1" lang="en-US" altLang="ja-JP" sz="1400">
              <a:latin typeface="ＭＳ ゴシック" pitchFamily="49" charset="-128"/>
              <a:ea typeface="ＭＳ ゴシック" pitchFamily="49" charset="-128"/>
            </a:rPr>
            <a:t>0.9</a:t>
          </a:r>
          <a:r>
            <a:rPr kumimoji="1" lang="ja-JP" altLang="en-US" sz="1400">
              <a:latin typeface="ＭＳ ゴシック" pitchFamily="49" charset="-128"/>
              <a:ea typeface="ＭＳ ゴシック" pitchFamily="49" charset="-128"/>
            </a:rPr>
            <a:t>ポイント上回った。将来負担額の内訳は、地方債の現在高が</a:t>
          </a:r>
          <a:r>
            <a:rPr kumimoji="1" lang="en-US" altLang="ja-JP" sz="1400">
              <a:latin typeface="ＭＳ ゴシック" pitchFamily="49" charset="-128"/>
              <a:ea typeface="ＭＳ ゴシック" pitchFamily="49" charset="-128"/>
            </a:rPr>
            <a:t>68.6</a:t>
          </a:r>
          <a:r>
            <a:rPr kumimoji="1" lang="ja-JP" altLang="en-US" sz="1400">
              <a:latin typeface="ＭＳ ゴシック" pitchFamily="49" charset="-128"/>
              <a:ea typeface="ＭＳ ゴシック" pitchFamily="49" charset="-128"/>
            </a:rPr>
            <a:t>％、公営企業債等繰入見込額と合わせると</a:t>
          </a:r>
          <a:r>
            <a:rPr kumimoji="1" lang="en-US" altLang="ja-JP" sz="1400">
              <a:latin typeface="ＭＳ ゴシック" pitchFamily="49" charset="-128"/>
              <a:ea typeface="ＭＳ ゴシック" pitchFamily="49" charset="-128"/>
            </a:rPr>
            <a:t>93.9</a:t>
          </a:r>
          <a:r>
            <a:rPr kumimoji="1" lang="ja-JP" altLang="en-US" sz="1400">
              <a:latin typeface="ＭＳ ゴシック" pitchFamily="49" charset="-128"/>
              <a:ea typeface="ＭＳ ゴシック" pitchFamily="49" charset="-128"/>
            </a:rPr>
            <a:t>％を占めている。</a:t>
          </a:r>
        </a:p>
        <a:p>
          <a:r>
            <a:rPr kumimoji="1" lang="ja-JP" altLang="en-US" sz="1400">
              <a:latin typeface="ＭＳ ゴシック" pitchFamily="49" charset="-128"/>
              <a:ea typeface="ＭＳ ゴシック" pitchFamily="49" charset="-128"/>
            </a:rPr>
            <a:t>　地方債の現在高は発行抑制や繰上償還等の実施により順調に減少してきたが、令和２年度からは統合中学校整備事業により一時的に増加に転じた。しかしながら、当該事業の完了により令和４年度以降再び減少となっている。</a:t>
          </a:r>
        </a:p>
        <a:p>
          <a:r>
            <a:rPr kumimoji="1" lang="ja-JP" altLang="en-US" sz="1400">
              <a:latin typeface="ＭＳ ゴシック" pitchFamily="49" charset="-128"/>
              <a:ea typeface="ＭＳ ゴシック" pitchFamily="49" charset="-128"/>
            </a:rPr>
            <a:t>　将来的には過疎対策事業債等の基準財政需要額に算入される起債を中心におこなうことにより、概ね現在の比率と同程度で推移する見通しである。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福島県猪苗代町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・令和５年度は、財政調整基金から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90,890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千円、統合小学校及び中学校整備事業に教育施設整備等基金から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千円を取り崩し充当した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一方、森林環境譲与税基金に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千円、そば大豆等刈取機械整備基金から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千円等を積み立てたことにより、基金全体では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463,162</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・財政調整基金は、標準財政規模の１０％を保持するよう努める。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・教育施設整備等基金は、各種教育施設整備事業等の財源として計画的に取り崩しを予定しているため減少する見込み。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・教育施設整備等基金：教育施設の整備等に要する資金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・地域福祉基金：高齢者等の在宅福祉の向上及び健康の保持に資する事業、高齢者等に係るボランティア活動の活発化に資する事業、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その他高齢者の保健福祉の増進に関する事業に要する資金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・小野弥太郎記念育英基金：奨学資金貸与に要する資金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・ふるさと水と土保全基金：土地改良施設の機能を活用し、集落共同活動を推進する事業に要する資金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・そば大豆等刈取機械整備基金：そば、大豆等の刈取機械整備に充てる資金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・森林環境譲与税基金：森林の整備並びに森林の整備を担うべき人材の育成及び確保、森林の有する公益的機能に関する普及啓発、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木材の利用の促進その他の森林整備の促進に要する資金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・中津川渓谷レストハウス基金：レストハウス施設の改修等に要する資金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・教育施設整備等基金：今後の事業に備え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千円を積立てた一方、統合小学校及び中学校整備事業へ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388,781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千円を取り崩したことにより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・小野弥太郎記念育英基金：奨学資金貸付金の財源とするため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・森林環境譲与税基金：森林整備促進事業等の財源とするため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・そば大豆等刈取機械整備基金：そば大豆等刈取機械整備等の財源とするため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・中津川渓谷レストハウス基金：施設改修等の財源とするため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・教育施設整備等基金：各種教育施設整備事業等の財源として計画的に取り崩しを予定。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・その他特定目的基金全体：各施設等の長寿命化事業に見込まれる特定の財政支出に備え、一定額を確保していく。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・大規模事業等の財源として取り崩したため減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・財政調整基金の残高は、標準財政規模の１０％を保持するように努める。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・基金利子の積み立てによる微増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・当面は大幅な変動はない見込みだが、金利変動等の公債費償還リスクに備え確保に努める。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N10" sqref="BN10:BU10"/>
    </sheetView>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9827529</v>
      </c>
      <c r="BO4" s="449"/>
      <c r="BP4" s="449"/>
      <c r="BQ4" s="449"/>
      <c r="BR4" s="449"/>
      <c r="BS4" s="449"/>
      <c r="BT4" s="449"/>
      <c r="BU4" s="450"/>
      <c r="BV4" s="448">
        <v>9678575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v>
      </c>
      <c r="CU4" s="589"/>
      <c r="CV4" s="589"/>
      <c r="CW4" s="589"/>
      <c r="CX4" s="589"/>
      <c r="CY4" s="589"/>
      <c r="CZ4" s="589"/>
      <c r="DA4" s="590"/>
      <c r="DB4" s="588">
        <v>5.4</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9407474</v>
      </c>
      <c r="BO5" s="420"/>
      <c r="BP5" s="420"/>
      <c r="BQ5" s="420"/>
      <c r="BR5" s="420"/>
      <c r="BS5" s="420"/>
      <c r="BT5" s="420"/>
      <c r="BU5" s="421"/>
      <c r="BV5" s="419">
        <v>9350838</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91.5</v>
      </c>
      <c r="CU5" s="417"/>
      <c r="CV5" s="417"/>
      <c r="CW5" s="417"/>
      <c r="CX5" s="417"/>
      <c r="CY5" s="417"/>
      <c r="CZ5" s="417"/>
      <c r="DA5" s="418"/>
      <c r="DB5" s="416">
        <v>88.6</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420055</v>
      </c>
      <c r="BO6" s="420"/>
      <c r="BP6" s="420"/>
      <c r="BQ6" s="420"/>
      <c r="BR6" s="420"/>
      <c r="BS6" s="420"/>
      <c r="BT6" s="420"/>
      <c r="BU6" s="421"/>
      <c r="BV6" s="419">
        <v>327737</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92.1</v>
      </c>
      <c r="CU6" s="563"/>
      <c r="CV6" s="563"/>
      <c r="CW6" s="563"/>
      <c r="CX6" s="563"/>
      <c r="CY6" s="563"/>
      <c r="CZ6" s="563"/>
      <c r="DA6" s="564"/>
      <c r="DB6" s="562">
        <v>89.7</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21941</v>
      </c>
      <c r="BO7" s="420"/>
      <c r="BP7" s="420"/>
      <c r="BQ7" s="420"/>
      <c r="BR7" s="420"/>
      <c r="BS7" s="420"/>
      <c r="BT7" s="420"/>
      <c r="BU7" s="421"/>
      <c r="BV7" s="419">
        <v>18884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5656732</v>
      </c>
      <c r="CU7" s="420"/>
      <c r="CV7" s="420"/>
      <c r="CW7" s="420"/>
      <c r="CX7" s="420"/>
      <c r="CY7" s="420"/>
      <c r="CZ7" s="420"/>
      <c r="DA7" s="421"/>
      <c r="DB7" s="419">
        <v>5677866</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398114</v>
      </c>
      <c r="BO8" s="420"/>
      <c r="BP8" s="420"/>
      <c r="BQ8" s="420"/>
      <c r="BR8" s="420"/>
      <c r="BS8" s="420"/>
      <c r="BT8" s="420"/>
      <c r="BU8" s="421"/>
      <c r="BV8" s="419">
        <v>308853</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0.37</v>
      </c>
      <c r="CU8" s="523"/>
      <c r="CV8" s="523"/>
      <c r="CW8" s="523"/>
      <c r="CX8" s="523"/>
      <c r="CY8" s="523"/>
      <c r="CZ8" s="523"/>
      <c r="DA8" s="524"/>
      <c r="DB8" s="522">
        <v>0.37</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13552</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89261</v>
      </c>
      <c r="BO9" s="420"/>
      <c r="BP9" s="420"/>
      <c r="BQ9" s="420"/>
      <c r="BR9" s="420"/>
      <c r="BS9" s="420"/>
      <c r="BT9" s="420"/>
      <c r="BU9" s="421"/>
      <c r="BV9" s="419">
        <v>1253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14.2</v>
      </c>
      <c r="CU9" s="417"/>
      <c r="CV9" s="417"/>
      <c r="CW9" s="417"/>
      <c r="CX9" s="417"/>
      <c r="CY9" s="417"/>
      <c r="CZ9" s="417"/>
      <c r="DA9" s="418"/>
      <c r="DB9" s="416">
        <v>13.9</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15037</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101</v>
      </c>
      <c r="BO10" s="420"/>
      <c r="BP10" s="420"/>
      <c r="BQ10" s="420"/>
      <c r="BR10" s="420"/>
      <c r="BS10" s="420"/>
      <c r="BT10" s="420"/>
      <c r="BU10" s="421"/>
      <c r="BV10" s="419">
        <v>335859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12836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90890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12732</v>
      </c>
      <c r="S13" s="507"/>
      <c r="T13" s="507"/>
      <c r="U13" s="507"/>
      <c r="V13" s="508"/>
      <c r="W13" s="509" t="s">
        <v>131</v>
      </c>
      <c r="X13" s="405"/>
      <c r="Y13" s="405"/>
      <c r="Z13" s="405"/>
      <c r="AA13" s="405"/>
      <c r="AB13" s="406"/>
      <c r="AC13" s="372">
        <v>835</v>
      </c>
      <c r="AD13" s="373"/>
      <c r="AE13" s="373"/>
      <c r="AF13" s="373"/>
      <c r="AG13" s="374"/>
      <c r="AH13" s="372">
        <v>923</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-1528</v>
      </c>
      <c r="BO13" s="420"/>
      <c r="BP13" s="420"/>
      <c r="BQ13" s="420"/>
      <c r="BR13" s="420"/>
      <c r="BS13" s="420"/>
      <c r="BT13" s="420"/>
      <c r="BU13" s="421"/>
      <c r="BV13" s="419">
        <v>337112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9.6999999999999993</v>
      </c>
      <c r="CU13" s="417"/>
      <c r="CV13" s="417"/>
      <c r="CW13" s="417"/>
      <c r="CX13" s="417"/>
      <c r="CY13" s="417"/>
      <c r="CZ13" s="417"/>
      <c r="DA13" s="418"/>
      <c r="DB13" s="416">
        <v>10</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13145</v>
      </c>
      <c r="S14" s="507"/>
      <c r="T14" s="507"/>
      <c r="U14" s="507"/>
      <c r="V14" s="508"/>
      <c r="W14" s="510"/>
      <c r="X14" s="408"/>
      <c r="Y14" s="408"/>
      <c r="Z14" s="408"/>
      <c r="AA14" s="408"/>
      <c r="AB14" s="409"/>
      <c r="AC14" s="499">
        <v>12.6</v>
      </c>
      <c r="AD14" s="500"/>
      <c r="AE14" s="500"/>
      <c r="AF14" s="500"/>
      <c r="AG14" s="501"/>
      <c r="AH14" s="499">
        <v>12.6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28.6</v>
      </c>
      <c r="CU14" s="517"/>
      <c r="CV14" s="517"/>
      <c r="CW14" s="517"/>
      <c r="CX14" s="517"/>
      <c r="CY14" s="517"/>
      <c r="CZ14" s="517"/>
      <c r="DA14" s="518"/>
      <c r="DB14" s="516">
        <v>27.7</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13046</v>
      </c>
      <c r="S15" s="507"/>
      <c r="T15" s="507"/>
      <c r="U15" s="507"/>
      <c r="V15" s="508"/>
      <c r="W15" s="509" t="s">
        <v>137</v>
      </c>
      <c r="X15" s="405"/>
      <c r="Y15" s="405"/>
      <c r="Z15" s="405"/>
      <c r="AA15" s="405"/>
      <c r="AB15" s="406"/>
      <c r="AC15" s="372">
        <v>1304</v>
      </c>
      <c r="AD15" s="373"/>
      <c r="AE15" s="373"/>
      <c r="AF15" s="373"/>
      <c r="AG15" s="374"/>
      <c r="AH15" s="372">
        <v>1446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1928406</v>
      </c>
      <c r="BO15" s="449"/>
      <c r="BP15" s="449"/>
      <c r="BQ15" s="449"/>
      <c r="BR15" s="449"/>
      <c r="BS15" s="449"/>
      <c r="BT15" s="449"/>
      <c r="BU15" s="450"/>
      <c r="BV15" s="448">
        <v>1896475</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19.7</v>
      </c>
      <c r="AD16" s="500"/>
      <c r="AE16" s="500"/>
      <c r="AF16" s="500"/>
      <c r="AG16" s="501"/>
      <c r="AH16" s="499">
        <v>19.7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5122491</v>
      </c>
      <c r="BO16" s="420"/>
      <c r="BP16" s="420"/>
      <c r="BQ16" s="420"/>
      <c r="BR16" s="420"/>
      <c r="BS16" s="420"/>
      <c r="BT16" s="420"/>
      <c r="BU16" s="421"/>
      <c r="BV16" s="419">
        <v>5111238</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141</v>
      </c>
      <c r="S17" s="497"/>
      <c r="T17" s="497"/>
      <c r="U17" s="497"/>
      <c r="V17" s="498"/>
      <c r="W17" s="509" t="s">
        <v>144</v>
      </c>
      <c r="X17" s="405"/>
      <c r="Y17" s="405"/>
      <c r="Z17" s="405"/>
      <c r="AA17" s="405"/>
      <c r="AB17" s="406"/>
      <c r="AC17" s="372">
        <v>4486</v>
      </c>
      <c r="AD17" s="373"/>
      <c r="AE17" s="373"/>
      <c r="AF17" s="373"/>
      <c r="AG17" s="374"/>
      <c r="AH17" s="372">
        <v>4984</v>
      </c>
      <c r="AI17" s="373"/>
      <c r="AJ17" s="373"/>
      <c r="AK17" s="373"/>
      <c r="AL17" s="432"/>
      <c r="AM17" s="476"/>
      <c r="AN17" s="376"/>
      <c r="AO17" s="376"/>
      <c r="AP17" s="376"/>
      <c r="AQ17" s="376"/>
      <c r="AR17" s="376"/>
      <c r="AS17" s="376"/>
      <c r="AT17" s="377"/>
      <c r="AU17" s="477"/>
      <c r="AV17" s="478"/>
      <c r="AW17" s="478"/>
      <c r="AX17" s="478"/>
      <c r="AY17" s="433" t="s">
        <v>145</v>
      </c>
      <c r="AZ17" s="434"/>
      <c r="BA17" s="434"/>
      <c r="BB17" s="434"/>
      <c r="BC17" s="434"/>
      <c r="BD17" s="434"/>
      <c r="BE17" s="434"/>
      <c r="BF17" s="434"/>
      <c r="BG17" s="434"/>
      <c r="BH17" s="434"/>
      <c r="BI17" s="434"/>
      <c r="BJ17" s="434"/>
      <c r="BK17" s="434"/>
      <c r="BL17" s="434"/>
      <c r="BM17" s="435"/>
      <c r="BN17" s="419">
        <v>2430862</v>
      </c>
      <c r="BO17" s="420"/>
      <c r="BP17" s="420"/>
      <c r="BQ17" s="420"/>
      <c r="BR17" s="420"/>
      <c r="BS17" s="420"/>
      <c r="BT17" s="420"/>
      <c r="BU17" s="421"/>
      <c r="BV17" s="419">
        <v>2388954</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146</v>
      </c>
      <c r="C18" s="470"/>
      <c r="D18" s="470"/>
      <c r="E18" s="471"/>
      <c r="F18" s="471"/>
      <c r="G18" s="471"/>
      <c r="H18" s="471"/>
      <c r="I18" s="471"/>
      <c r="J18" s="471"/>
      <c r="K18" s="471"/>
      <c r="L18" s="472">
        <v>394.85</v>
      </c>
      <c r="M18" s="472"/>
      <c r="N18" s="472"/>
      <c r="O18" s="472"/>
      <c r="P18" s="472"/>
      <c r="Q18" s="472"/>
      <c r="R18" s="473"/>
      <c r="S18" s="473"/>
      <c r="T18" s="473"/>
      <c r="U18" s="473"/>
      <c r="V18" s="474"/>
      <c r="W18" s="490"/>
      <c r="X18" s="491"/>
      <c r="Y18" s="491"/>
      <c r="Z18" s="491"/>
      <c r="AA18" s="491"/>
      <c r="AB18" s="515"/>
      <c r="AC18" s="389">
        <v>67.7</v>
      </c>
      <c r="AD18" s="390"/>
      <c r="AE18" s="390"/>
      <c r="AF18" s="390"/>
      <c r="AG18" s="475"/>
      <c r="AH18" s="389">
        <v>67.8</v>
      </c>
      <c r="AI18" s="390"/>
      <c r="AJ18" s="390"/>
      <c r="AK18" s="390"/>
      <c r="AL18" s="391"/>
      <c r="AM18" s="476"/>
      <c r="AN18" s="376"/>
      <c r="AO18" s="376"/>
      <c r="AP18" s="376"/>
      <c r="AQ18" s="376"/>
      <c r="AR18" s="376"/>
      <c r="AS18" s="376"/>
      <c r="AT18" s="377"/>
      <c r="AU18" s="477"/>
      <c r="AV18" s="478"/>
      <c r="AW18" s="478"/>
      <c r="AX18" s="478"/>
      <c r="AY18" s="433" t="s">
        <v>147</v>
      </c>
      <c r="AZ18" s="434"/>
      <c r="BA18" s="434"/>
      <c r="BB18" s="434"/>
      <c r="BC18" s="434"/>
      <c r="BD18" s="434"/>
      <c r="BE18" s="434"/>
      <c r="BF18" s="434"/>
      <c r="BG18" s="434"/>
      <c r="BH18" s="434"/>
      <c r="BI18" s="434"/>
      <c r="BJ18" s="434"/>
      <c r="BK18" s="434"/>
      <c r="BL18" s="434"/>
      <c r="BM18" s="435"/>
      <c r="BN18" s="419">
        <v>5226772</v>
      </c>
      <c r="BO18" s="420"/>
      <c r="BP18" s="420"/>
      <c r="BQ18" s="420"/>
      <c r="BR18" s="420"/>
      <c r="BS18" s="420"/>
      <c r="BT18" s="420"/>
      <c r="BU18" s="421"/>
      <c r="BV18" s="419">
        <v>5075671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148</v>
      </c>
      <c r="C19" s="470"/>
      <c r="D19" s="470"/>
      <c r="E19" s="471"/>
      <c r="F19" s="471"/>
      <c r="G19" s="471"/>
      <c r="H19" s="471"/>
      <c r="I19" s="471"/>
      <c r="J19" s="471"/>
      <c r="K19" s="471"/>
      <c r="L19" s="479">
        <v>34</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149</v>
      </c>
      <c r="AZ19" s="434"/>
      <c r="BA19" s="434"/>
      <c r="BB19" s="434"/>
      <c r="BC19" s="434"/>
      <c r="BD19" s="434"/>
      <c r="BE19" s="434"/>
      <c r="BF19" s="434"/>
      <c r="BG19" s="434"/>
      <c r="BH19" s="434"/>
      <c r="BI19" s="434"/>
      <c r="BJ19" s="434"/>
      <c r="BK19" s="434"/>
      <c r="BL19" s="434"/>
      <c r="BM19" s="435"/>
      <c r="BN19" s="419">
        <v>7058579</v>
      </c>
      <c r="BO19" s="420"/>
      <c r="BP19" s="420"/>
      <c r="BQ19" s="420"/>
      <c r="BR19" s="420"/>
      <c r="BS19" s="420"/>
      <c r="BT19" s="420"/>
      <c r="BU19" s="421"/>
      <c r="BV19" s="419">
        <v>7194296</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150</v>
      </c>
      <c r="C20" s="470"/>
      <c r="D20" s="470"/>
      <c r="E20" s="471"/>
      <c r="F20" s="471"/>
      <c r="G20" s="471"/>
      <c r="H20" s="471"/>
      <c r="I20" s="471"/>
      <c r="J20" s="471"/>
      <c r="K20" s="471"/>
      <c r="L20" s="479">
        <v>4718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151</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152</v>
      </c>
      <c r="C22" s="396"/>
      <c r="D22" s="397"/>
      <c r="E22" s="404" t="s">
        <v>1</v>
      </c>
      <c r="F22" s="405"/>
      <c r="G22" s="405"/>
      <c r="H22" s="405"/>
      <c r="I22" s="405"/>
      <c r="J22" s="405"/>
      <c r="K22" s="406"/>
      <c r="L22" s="404" t="s">
        <v>153</v>
      </c>
      <c r="M22" s="405"/>
      <c r="N22" s="405"/>
      <c r="O22" s="405"/>
      <c r="P22" s="406"/>
      <c r="Q22" s="410" t="s">
        <v>154</v>
      </c>
      <c r="R22" s="411"/>
      <c r="S22" s="411"/>
      <c r="T22" s="411"/>
      <c r="U22" s="411"/>
      <c r="V22" s="412"/>
      <c r="W22" s="461" t="s">
        <v>155</v>
      </c>
      <c r="X22" s="396"/>
      <c r="Y22" s="397"/>
      <c r="Z22" s="404" t="s">
        <v>1</v>
      </c>
      <c r="AA22" s="405"/>
      <c r="AB22" s="405"/>
      <c r="AC22" s="405"/>
      <c r="AD22" s="405"/>
      <c r="AE22" s="405"/>
      <c r="AF22" s="405"/>
      <c r="AG22" s="406"/>
      <c r="AH22" s="422" t="s">
        <v>156</v>
      </c>
      <c r="AI22" s="405"/>
      <c r="AJ22" s="405"/>
      <c r="AK22" s="405"/>
      <c r="AL22" s="406"/>
      <c r="AM22" s="422" t="s">
        <v>157</v>
      </c>
      <c r="AN22" s="423"/>
      <c r="AO22" s="423"/>
      <c r="AP22" s="423"/>
      <c r="AQ22" s="423"/>
      <c r="AR22" s="424"/>
      <c r="AS22" s="410" t="s">
        <v>154</v>
      </c>
      <c r="AT22" s="411"/>
      <c r="AU22" s="411"/>
      <c r="AV22" s="411"/>
      <c r="AW22" s="411"/>
      <c r="AX22" s="428"/>
      <c r="AY22" s="445" t="s">
        <v>158</v>
      </c>
      <c r="AZ22" s="446"/>
      <c r="BA22" s="446"/>
      <c r="BB22" s="446"/>
      <c r="BC22" s="446"/>
      <c r="BD22" s="446"/>
      <c r="BE22" s="446"/>
      <c r="BF22" s="446"/>
      <c r="BG22" s="446"/>
      <c r="BH22" s="446"/>
      <c r="BI22" s="446"/>
      <c r="BJ22" s="446"/>
      <c r="BK22" s="446"/>
      <c r="BL22" s="446"/>
      <c r="BM22" s="447"/>
      <c r="BN22" s="448">
        <v>8583639</v>
      </c>
      <c r="BO22" s="449"/>
      <c r="BP22" s="449"/>
      <c r="BQ22" s="449"/>
      <c r="BR22" s="449"/>
      <c r="BS22" s="449"/>
      <c r="BT22" s="449"/>
      <c r="BU22" s="450"/>
      <c r="BV22" s="448">
        <v>8685996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159</v>
      </c>
      <c r="AZ23" s="434"/>
      <c r="BA23" s="434"/>
      <c r="BB23" s="434"/>
      <c r="BC23" s="434"/>
      <c r="BD23" s="434"/>
      <c r="BE23" s="434"/>
      <c r="BF23" s="434"/>
      <c r="BG23" s="434"/>
      <c r="BH23" s="434"/>
      <c r="BI23" s="434"/>
      <c r="BJ23" s="434"/>
      <c r="BK23" s="434"/>
      <c r="BL23" s="434"/>
      <c r="BM23" s="435"/>
      <c r="BN23" s="419">
        <v>8108476</v>
      </c>
      <c r="BO23" s="420"/>
      <c r="BP23" s="420"/>
      <c r="BQ23" s="420"/>
      <c r="BR23" s="420"/>
      <c r="BS23" s="420"/>
      <c r="BT23" s="420"/>
      <c r="BU23" s="421"/>
      <c r="BV23" s="419">
        <v>8267439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160</v>
      </c>
      <c r="F24" s="376"/>
      <c r="G24" s="376"/>
      <c r="H24" s="376"/>
      <c r="I24" s="376"/>
      <c r="J24" s="376"/>
      <c r="K24" s="377"/>
      <c r="L24" s="372">
        <v>1</v>
      </c>
      <c r="M24" s="373"/>
      <c r="N24" s="373"/>
      <c r="O24" s="373"/>
      <c r="P24" s="374"/>
      <c r="Q24" s="372">
        <v>7820</v>
      </c>
      <c r="R24" s="373"/>
      <c r="S24" s="373"/>
      <c r="T24" s="373"/>
      <c r="U24" s="373"/>
      <c r="V24" s="374"/>
      <c r="W24" s="462"/>
      <c r="X24" s="399"/>
      <c r="Y24" s="400"/>
      <c r="Z24" s="375" t="s">
        <v>161</v>
      </c>
      <c r="AA24" s="376"/>
      <c r="AB24" s="376"/>
      <c r="AC24" s="376"/>
      <c r="AD24" s="376"/>
      <c r="AE24" s="376"/>
      <c r="AF24" s="376"/>
      <c r="AG24" s="377"/>
      <c r="AH24" s="372">
        <v>133</v>
      </c>
      <c r="AI24" s="373"/>
      <c r="AJ24" s="373"/>
      <c r="AK24" s="373"/>
      <c r="AL24" s="374"/>
      <c r="AM24" s="372">
        <v>412699</v>
      </c>
      <c r="AN24" s="373"/>
      <c r="AO24" s="373"/>
      <c r="AP24" s="373"/>
      <c r="AQ24" s="373"/>
      <c r="AR24" s="374"/>
      <c r="AS24" s="372">
        <v>3103</v>
      </c>
      <c r="AT24" s="373"/>
      <c r="AU24" s="373"/>
      <c r="AV24" s="373"/>
      <c r="AW24" s="373"/>
      <c r="AX24" s="432"/>
      <c r="AY24" s="392" t="s">
        <v>162</v>
      </c>
      <c r="AZ24" s="393"/>
      <c r="BA24" s="393"/>
      <c r="BB24" s="393"/>
      <c r="BC24" s="393"/>
      <c r="BD24" s="393"/>
      <c r="BE24" s="393"/>
      <c r="BF24" s="393"/>
      <c r="BG24" s="393"/>
      <c r="BH24" s="393"/>
      <c r="BI24" s="393"/>
      <c r="BJ24" s="393"/>
      <c r="BK24" s="393"/>
      <c r="BL24" s="393"/>
      <c r="BM24" s="394"/>
      <c r="BN24" s="419">
        <v>5686997</v>
      </c>
      <c r="BO24" s="420"/>
      <c r="BP24" s="420"/>
      <c r="BQ24" s="420"/>
      <c r="BR24" s="420"/>
      <c r="BS24" s="420"/>
      <c r="BT24" s="420"/>
      <c r="BU24" s="421"/>
      <c r="BV24" s="419">
        <v>5508550</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163</v>
      </c>
      <c r="F25" s="376"/>
      <c r="G25" s="376"/>
      <c r="H25" s="376"/>
      <c r="I25" s="376"/>
      <c r="J25" s="376"/>
      <c r="K25" s="377"/>
      <c r="L25" s="372">
        <v>1</v>
      </c>
      <c r="M25" s="373"/>
      <c r="N25" s="373"/>
      <c r="O25" s="373"/>
      <c r="P25" s="374"/>
      <c r="Q25" s="372">
        <v>6260</v>
      </c>
      <c r="R25" s="373"/>
      <c r="S25" s="373"/>
      <c r="T25" s="373"/>
      <c r="U25" s="373"/>
      <c r="V25" s="374"/>
      <c r="W25" s="462"/>
      <c r="X25" s="399"/>
      <c r="Y25" s="400"/>
      <c r="Z25" s="375" t="s">
        <v>164</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165</v>
      </c>
      <c r="AZ25" s="446"/>
      <c r="BA25" s="446"/>
      <c r="BB25" s="446"/>
      <c r="BC25" s="446"/>
      <c r="BD25" s="446"/>
      <c r="BE25" s="446"/>
      <c r="BF25" s="446"/>
      <c r="BG25" s="446"/>
      <c r="BH25" s="446"/>
      <c r="BI25" s="446"/>
      <c r="BJ25" s="446"/>
      <c r="BK25" s="446"/>
      <c r="BL25" s="446"/>
      <c r="BM25" s="447"/>
      <c r="BN25" s="448">
        <v>83559</v>
      </c>
      <c r="BO25" s="449"/>
      <c r="BP25" s="449"/>
      <c r="BQ25" s="449"/>
      <c r="BR25" s="449"/>
      <c r="BS25" s="449"/>
      <c r="BT25" s="449"/>
      <c r="BU25" s="450"/>
      <c r="BV25" s="448">
        <v>766363</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166</v>
      </c>
      <c r="F26" s="376"/>
      <c r="G26" s="376"/>
      <c r="H26" s="376"/>
      <c r="I26" s="376"/>
      <c r="J26" s="376"/>
      <c r="K26" s="377"/>
      <c r="L26" s="372">
        <v>1</v>
      </c>
      <c r="M26" s="373"/>
      <c r="N26" s="373"/>
      <c r="O26" s="373"/>
      <c r="P26" s="374"/>
      <c r="Q26" s="372">
        <v>5870</v>
      </c>
      <c r="R26" s="373"/>
      <c r="S26" s="373"/>
      <c r="T26" s="373"/>
      <c r="U26" s="373"/>
      <c r="V26" s="374"/>
      <c r="W26" s="462"/>
      <c r="X26" s="399"/>
      <c r="Y26" s="400"/>
      <c r="Z26" s="375" t="s">
        <v>167</v>
      </c>
      <c r="AA26" s="430"/>
      <c r="AB26" s="430"/>
      <c r="AC26" s="430"/>
      <c r="AD26" s="430"/>
      <c r="AE26" s="430"/>
      <c r="AF26" s="430"/>
      <c r="AG26" s="431"/>
      <c r="AH26" s="372" t="s">
        <v>122</v>
      </c>
      <c r="AI26" s="373"/>
      <c r="AJ26" s="373"/>
      <c r="AK26" s="373"/>
      <c r="AL26" s="374"/>
      <c r="AM26" s="372" t="s">
        <v>122</v>
      </c>
      <c r="AN26" s="373"/>
      <c r="AO26" s="373"/>
      <c r="AP26" s="373"/>
      <c r="AQ26" s="373"/>
      <c r="AR26" s="374"/>
      <c r="AS26" s="372" t="s">
        <v>122</v>
      </c>
      <c r="AT26" s="373"/>
      <c r="AU26" s="373"/>
      <c r="AV26" s="373"/>
      <c r="AW26" s="373"/>
      <c r="AX26" s="432"/>
      <c r="AY26" s="459" t="s">
        <v>168</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169</v>
      </c>
      <c r="F27" s="376"/>
      <c r="G27" s="376"/>
      <c r="H27" s="376"/>
      <c r="I27" s="376"/>
      <c r="J27" s="376"/>
      <c r="K27" s="377"/>
      <c r="L27" s="372">
        <v>1</v>
      </c>
      <c r="M27" s="373"/>
      <c r="N27" s="373"/>
      <c r="O27" s="373"/>
      <c r="P27" s="374"/>
      <c r="Q27" s="372">
        <v>3130</v>
      </c>
      <c r="R27" s="373"/>
      <c r="S27" s="373"/>
      <c r="T27" s="373"/>
      <c r="U27" s="373"/>
      <c r="V27" s="374"/>
      <c r="W27" s="462"/>
      <c r="X27" s="399"/>
      <c r="Y27" s="400"/>
      <c r="Z27" s="375" t="s">
        <v>170</v>
      </c>
      <c r="AA27" s="376"/>
      <c r="AB27" s="376"/>
      <c r="AC27" s="376"/>
      <c r="AD27" s="376"/>
      <c r="AE27" s="376"/>
      <c r="AF27" s="376"/>
      <c r="AG27" s="377"/>
      <c r="AH27" s="372">
        <v>21</v>
      </c>
      <c r="AI27" s="373"/>
      <c r="AJ27" s="373"/>
      <c r="AK27" s="373"/>
      <c r="AL27" s="374"/>
      <c r="AM27" s="372">
        <v>61405</v>
      </c>
      <c r="AN27" s="373"/>
      <c r="AO27" s="373"/>
      <c r="AP27" s="373"/>
      <c r="AQ27" s="373"/>
      <c r="AR27" s="374"/>
      <c r="AS27" s="372">
        <v>2924</v>
      </c>
      <c r="AT27" s="373"/>
      <c r="AU27" s="373"/>
      <c r="AV27" s="373"/>
      <c r="AW27" s="373"/>
      <c r="AX27" s="432"/>
      <c r="AY27" s="456" t="s">
        <v>171</v>
      </c>
      <c r="AZ27" s="457"/>
      <c r="BA27" s="457"/>
      <c r="BB27" s="457"/>
      <c r="BC27" s="457"/>
      <c r="BD27" s="457"/>
      <c r="BE27" s="457"/>
      <c r="BF27" s="457"/>
      <c r="BG27" s="457"/>
      <c r="BH27" s="457"/>
      <c r="BI27" s="457"/>
      <c r="BJ27" s="457"/>
      <c r="BK27" s="457"/>
      <c r="BL27" s="457"/>
      <c r="BM27" s="458"/>
      <c r="BN27" s="453">
        <v>188627</v>
      </c>
      <c r="BO27" s="454"/>
      <c r="BP27" s="454"/>
      <c r="BQ27" s="454"/>
      <c r="BR27" s="454"/>
      <c r="BS27" s="454"/>
      <c r="BT27" s="454"/>
      <c r="BU27" s="455"/>
      <c r="BV27" s="453">
        <v>190232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172</v>
      </c>
      <c r="F28" s="376"/>
      <c r="G28" s="376"/>
      <c r="H28" s="376"/>
      <c r="I28" s="376"/>
      <c r="J28" s="376"/>
      <c r="K28" s="377"/>
      <c r="L28" s="372">
        <v>1</v>
      </c>
      <c r="M28" s="373"/>
      <c r="N28" s="373"/>
      <c r="O28" s="373"/>
      <c r="P28" s="374"/>
      <c r="Q28" s="372">
        <v>2580</v>
      </c>
      <c r="R28" s="373"/>
      <c r="S28" s="373"/>
      <c r="T28" s="373"/>
      <c r="U28" s="373"/>
      <c r="V28" s="374"/>
      <c r="W28" s="462"/>
      <c r="X28" s="399"/>
      <c r="Y28" s="400"/>
      <c r="Z28" s="375" t="s">
        <v>173</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174</v>
      </c>
      <c r="AZ28" s="437"/>
      <c r="BA28" s="437"/>
      <c r="BB28" s="438"/>
      <c r="BC28" s="445" t="s">
        <v>46</v>
      </c>
      <c r="BD28" s="446"/>
      <c r="BE28" s="446"/>
      <c r="BF28" s="446"/>
      <c r="BG28" s="446"/>
      <c r="BH28" s="446"/>
      <c r="BI28" s="446"/>
      <c r="BJ28" s="446"/>
      <c r="BK28" s="446"/>
      <c r="BL28" s="446"/>
      <c r="BM28" s="447"/>
      <c r="BN28" s="448">
        <v>1587159</v>
      </c>
      <c r="BO28" s="449"/>
      <c r="BP28" s="449"/>
      <c r="BQ28" s="449"/>
      <c r="BR28" s="449"/>
      <c r="BS28" s="449"/>
      <c r="BT28" s="449"/>
      <c r="BU28" s="450"/>
      <c r="BV28" s="448">
        <v>1677949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175</v>
      </c>
      <c r="F29" s="376"/>
      <c r="G29" s="376"/>
      <c r="H29" s="376"/>
      <c r="I29" s="376"/>
      <c r="J29" s="376"/>
      <c r="K29" s="377"/>
      <c r="L29" s="372">
        <v>13</v>
      </c>
      <c r="M29" s="373"/>
      <c r="N29" s="373"/>
      <c r="O29" s="373"/>
      <c r="P29" s="374"/>
      <c r="Q29" s="372">
        <v>2350</v>
      </c>
      <c r="R29" s="373"/>
      <c r="S29" s="373"/>
      <c r="T29" s="373"/>
      <c r="U29" s="373"/>
      <c r="V29" s="374"/>
      <c r="W29" s="463"/>
      <c r="X29" s="464"/>
      <c r="Y29" s="465"/>
      <c r="Z29" s="375" t="s">
        <v>176</v>
      </c>
      <c r="AA29" s="376"/>
      <c r="AB29" s="376"/>
      <c r="AC29" s="376"/>
      <c r="AD29" s="376"/>
      <c r="AE29" s="376"/>
      <c r="AF29" s="376"/>
      <c r="AG29" s="377"/>
      <c r="AH29" s="372">
        <v>154</v>
      </c>
      <c r="AI29" s="373"/>
      <c r="AJ29" s="373"/>
      <c r="AK29" s="373"/>
      <c r="AL29" s="374"/>
      <c r="AM29" s="372">
        <v>474104</v>
      </c>
      <c r="AN29" s="373"/>
      <c r="AO29" s="373"/>
      <c r="AP29" s="373"/>
      <c r="AQ29" s="373"/>
      <c r="AR29" s="374"/>
      <c r="AS29" s="372">
        <v>3079</v>
      </c>
      <c r="AT29" s="373"/>
      <c r="AU29" s="373"/>
      <c r="AV29" s="373"/>
      <c r="AW29" s="373"/>
      <c r="AX29" s="432"/>
      <c r="AY29" s="439"/>
      <c r="AZ29" s="440"/>
      <c r="BA29" s="440"/>
      <c r="BB29" s="441"/>
      <c r="BC29" s="433" t="s">
        <v>177</v>
      </c>
      <c r="BD29" s="434"/>
      <c r="BE29" s="434"/>
      <c r="BF29" s="434"/>
      <c r="BG29" s="434"/>
      <c r="BH29" s="434"/>
      <c r="BI29" s="434"/>
      <c r="BJ29" s="434"/>
      <c r="BK29" s="434"/>
      <c r="BL29" s="434"/>
      <c r="BM29" s="435"/>
      <c r="BN29" s="419">
        <v>107451</v>
      </c>
      <c r="BO29" s="420"/>
      <c r="BP29" s="420"/>
      <c r="BQ29" s="420"/>
      <c r="BR29" s="420"/>
      <c r="BS29" s="420"/>
      <c r="BT29" s="420"/>
      <c r="BU29" s="421"/>
      <c r="BV29" s="419">
        <v>107449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178</v>
      </c>
      <c r="X30" s="387"/>
      <c r="Y30" s="387"/>
      <c r="Z30" s="387"/>
      <c r="AA30" s="387"/>
      <c r="AB30" s="387"/>
      <c r="AC30" s="387"/>
      <c r="AD30" s="387"/>
      <c r="AE30" s="387"/>
      <c r="AF30" s="387"/>
      <c r="AG30" s="388"/>
      <c r="AH30" s="389">
        <v>97.1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487544</v>
      </c>
      <c r="BO30" s="454"/>
      <c r="BP30" s="454"/>
      <c r="BQ30" s="454"/>
      <c r="BR30" s="454"/>
      <c r="BS30" s="454"/>
      <c r="BT30" s="454"/>
      <c r="BU30" s="455"/>
      <c r="BV30" s="453">
        <v>859918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179</v>
      </c>
      <c r="D32" s="378"/>
      <c r="E32" s="378"/>
      <c r="F32" s="378"/>
      <c r="G32" s="378"/>
      <c r="H32" s="378"/>
      <c r="I32" s="378"/>
      <c r="J32" s="378"/>
      <c r="K32" s="378"/>
      <c r="L32" s="378"/>
      <c r="M32" s="378"/>
      <c r="N32" s="378"/>
      <c r="O32" s="378"/>
      <c r="P32" s="378"/>
      <c r="Q32" s="378"/>
      <c r="R32" s="378"/>
      <c r="S32" s="378"/>
      <c r="U32" s="379" t="s">
        <v>180</v>
      </c>
      <c r="V32" s="379"/>
      <c r="W32" s="379"/>
      <c r="X32" s="379"/>
      <c r="Y32" s="379"/>
      <c r="Z32" s="379"/>
      <c r="AA32" s="379"/>
      <c r="AB32" s="379"/>
      <c r="AC32" s="379"/>
      <c r="AD32" s="379"/>
      <c r="AE32" s="379"/>
      <c r="AF32" s="379"/>
      <c r="AG32" s="379"/>
      <c r="AH32" s="379"/>
      <c r="AI32" s="379"/>
      <c r="AJ32" s="379"/>
      <c r="AK32" s="379"/>
      <c r="AM32" s="379" t="s">
        <v>181</v>
      </c>
      <c r="AN32" s="379"/>
      <c r="AO32" s="379"/>
      <c r="AP32" s="379"/>
      <c r="AQ32" s="379"/>
      <c r="AR32" s="379"/>
      <c r="AS32" s="379"/>
      <c r="AT32" s="379"/>
      <c r="AU32" s="379"/>
      <c r="AV32" s="379"/>
      <c r="AW32" s="379"/>
      <c r="AX32" s="379"/>
      <c r="AY32" s="379"/>
      <c r="AZ32" s="379"/>
      <c r="BA32" s="379"/>
      <c r="BB32" s="379"/>
      <c r="BC32" s="379"/>
      <c r="BE32" s="379" t="s">
        <v>182</v>
      </c>
      <c r="BF32" s="379"/>
      <c r="BG32" s="379"/>
      <c r="BH32" s="379"/>
      <c r="BI32" s="379"/>
      <c r="BJ32" s="379"/>
      <c r="BK32" s="379"/>
      <c r="BL32" s="379"/>
      <c r="BM32" s="379"/>
      <c r="BN32" s="379"/>
      <c r="BO32" s="379"/>
      <c r="BP32" s="379"/>
      <c r="BQ32" s="379"/>
      <c r="BR32" s="379"/>
      <c r="BS32" s="379"/>
      <c r="BT32" s="379"/>
      <c r="BU32" s="379"/>
      <c r="BW32" s="379" t="s">
        <v>183</v>
      </c>
      <c r="BX32" s="379"/>
      <c r="BY32" s="379"/>
      <c r="BZ32" s="379"/>
      <c r="CA32" s="379"/>
      <c r="CB32" s="379"/>
      <c r="CC32" s="379"/>
      <c r="CD32" s="379"/>
      <c r="CE32" s="379"/>
      <c r="CF32" s="379"/>
      <c r="CG32" s="379"/>
      <c r="CH32" s="379"/>
      <c r="CI32" s="379"/>
      <c r="CJ32" s="379"/>
      <c r="CK32" s="379"/>
      <c r="CL32" s="379"/>
      <c r="CM32" s="379"/>
      <c r="CO32" s="379" t="s">
        <v>184</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185</v>
      </c>
      <c r="D33" s="371"/>
      <c r="E33" s="370" t="s">
        <v>186</v>
      </c>
      <c r="F33" s="370"/>
      <c r="G33" s="370"/>
      <c r="H33" s="370"/>
      <c r="I33" s="370"/>
      <c r="J33" s="370"/>
      <c r="K33" s="370"/>
      <c r="L33" s="370"/>
      <c r="M33" s="370"/>
      <c r="N33" s="370"/>
      <c r="O33" s="370"/>
      <c r="P33" s="370"/>
      <c r="Q33" s="370"/>
      <c r="R33" s="370"/>
      <c r="S33" s="370"/>
      <c r="T33" s="206"/>
      <c r="U33" s="371" t="s">
        <v>185</v>
      </c>
      <c r="V33" s="371"/>
      <c r="W33" s="370" t="s">
        <v>186</v>
      </c>
      <c r="X33" s="370"/>
      <c r="Y33" s="370"/>
      <c r="Z33" s="370"/>
      <c r="AA33" s="370"/>
      <c r="AB33" s="370"/>
      <c r="AC33" s="370"/>
      <c r="AD33" s="370"/>
      <c r="AE33" s="370"/>
      <c r="AF33" s="370"/>
      <c r="AG33" s="370"/>
      <c r="AH33" s="370"/>
      <c r="AI33" s="370"/>
      <c r="AJ33" s="370"/>
      <c r="AK33" s="370"/>
      <c r="AL33" s="206"/>
      <c r="AM33" s="371" t="s">
        <v>185</v>
      </c>
      <c r="AN33" s="371"/>
      <c r="AO33" s="370" t="s">
        <v>186</v>
      </c>
      <c r="AP33" s="370"/>
      <c r="AQ33" s="370"/>
      <c r="AR33" s="370"/>
      <c r="AS33" s="370"/>
      <c r="AT33" s="370"/>
      <c r="AU33" s="370"/>
      <c r="AV33" s="370"/>
      <c r="AW33" s="370"/>
      <c r="AX33" s="370"/>
      <c r="AY33" s="370"/>
      <c r="AZ33" s="370"/>
      <c r="BA33" s="370"/>
      <c r="BB33" s="370"/>
      <c r="BC33" s="370"/>
      <c r="BD33" s="207"/>
      <c r="BE33" s="370" t="s">
        <v>187</v>
      </c>
      <c r="BF33" s="370"/>
      <c r="BG33" s="370" t="s">
        <v>188</v>
      </c>
      <c r="BH33" s="370"/>
      <c r="BI33" s="370"/>
      <c r="BJ33" s="370"/>
      <c r="BK33" s="370"/>
      <c r="BL33" s="370"/>
      <c r="BM33" s="370"/>
      <c r="BN33" s="370"/>
      <c r="BO33" s="370"/>
      <c r="BP33" s="370"/>
      <c r="BQ33" s="370"/>
      <c r="BR33" s="370"/>
      <c r="BS33" s="370"/>
      <c r="BT33" s="370"/>
      <c r="BU33" s="370"/>
      <c r="BV33" s="207"/>
      <c r="BW33" s="371" t="s">
        <v>187</v>
      </c>
      <c r="BX33" s="371"/>
      <c r="BY33" s="370" t="s">
        <v>189</v>
      </c>
      <c r="BZ33" s="370"/>
      <c r="CA33" s="370"/>
      <c r="CB33" s="370"/>
      <c r="CC33" s="370"/>
      <c r="CD33" s="370"/>
      <c r="CE33" s="370"/>
      <c r="CF33" s="370"/>
      <c r="CG33" s="370"/>
      <c r="CH33" s="370"/>
      <c r="CI33" s="370"/>
      <c r="CJ33" s="370"/>
      <c r="CK33" s="370"/>
      <c r="CL33" s="370"/>
      <c r="CM33" s="370"/>
      <c r="CN33" s="206"/>
      <c r="CO33" s="371" t="s">
        <v>185</v>
      </c>
      <c r="CP33" s="371"/>
      <c r="CQ33" s="370" t="s">
        <v>190</v>
      </c>
      <c r="CR33" s="370"/>
      <c r="CS33" s="370"/>
      <c r="CT33" s="370"/>
      <c r="CU33" s="370"/>
      <c r="CV33" s="370"/>
      <c r="CW33" s="370"/>
      <c r="CX33" s="370"/>
      <c r="CY33" s="370"/>
      <c r="CZ33" s="370"/>
      <c r="DA33" s="370"/>
      <c r="DB33" s="370"/>
      <c r="DC33" s="370"/>
      <c r="DD33" s="370"/>
      <c r="DE33" s="370"/>
      <c r="DF33" s="206"/>
      <c r="DG33" s="369" t="s">
        <v>191</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会津若松地方広域市町村圏整備組合（一般会計）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猪苗代町振興公社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会津若松地方広域市町村圏整備組合（企業会計）</v>
      </c>
      <c r="BZ35" s="368"/>
      <c r="CA35" s="368"/>
      <c r="CB35" s="368"/>
      <c r="CC35" s="368"/>
      <c r="CD35" s="368"/>
      <c r="CE35" s="368"/>
      <c r="CF35" s="368"/>
      <c r="CG35" s="368"/>
      <c r="CH35" s="368"/>
      <c r="CI35" s="368"/>
      <c r="CJ35" s="368"/>
      <c r="CK35" s="368"/>
      <c r="CL35" s="368"/>
      <c r="CM35" s="368"/>
      <c r="CN35" s="181"/>
      <c r="CO35" s="367">
        <f t="shared" ref="CO35:CO43" si="3">IF(CQ35="","",CO34+1)</f>
        <v>21</v>
      </c>
      <c r="CP35" s="367"/>
      <c r="CQ35" s="368" t="str">
        <f>IF('各会計、関係団体の財政状況及び健全化判断比率'!BS8="","",'各会計、関係団体の財政状況及び健全化判断比率'!BS8)</f>
        <v>猪苗代地域開発株式会社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7</v>
      </c>
      <c r="AN36" s="367"/>
      <c r="AO36" s="368" t="str">
        <f>IF('各会計、関係団体の財政状況及び健全化判断比率'!B33="","",'各会計、関係団体の財政状況及び健全化判断比率'!B33)</f>
        <v>下水道事業会計（公共下水道事業）</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磐梯町外一市二町一ヶ村組合</v>
      </c>
      <c r="BZ36" s="368"/>
      <c r="CA36" s="368"/>
      <c r="CB36" s="368"/>
      <c r="CC36" s="368"/>
      <c r="CD36" s="368"/>
      <c r="CE36" s="368"/>
      <c r="CF36" s="368"/>
      <c r="CG36" s="368"/>
      <c r="CH36" s="368"/>
      <c r="CI36" s="368"/>
      <c r="CJ36" s="368"/>
      <c r="CK36" s="368"/>
      <c r="CL36" s="368"/>
      <c r="CM36" s="368"/>
      <c r="CN36" s="181"/>
      <c r="CO36" s="367">
        <f t="shared" si="3"/>
        <v>22</v>
      </c>
      <c r="CP36" s="367"/>
      <c r="CQ36" s="368" t="str">
        <f>IF('各会計、関係団体の財政状況及び健全化判断比率'!BS9="","",'各会計、関係団体の財政状況及び健全化判断比率'!BS9)</f>
        <v>表磐梯高原開発株式会社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8</v>
      </c>
      <c r="AN37" s="367"/>
      <c r="AO37" s="368" t="str">
        <f>IF('各会計、関係団体の財政状況及び健全化判断比率'!B34="","",'各会計、関係団体の財政状況及び健全化判断比率'!B34)</f>
        <v>下水道事業会計（特定環境保全公共下水道事業）</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福島県後期高齢者医療広域連合（一般会計）</v>
      </c>
      <c r="BZ37" s="368"/>
      <c r="CA37" s="368"/>
      <c r="CB37" s="368"/>
      <c r="CC37" s="368"/>
      <c r="CD37" s="368"/>
      <c r="CE37" s="368"/>
      <c r="CF37" s="368"/>
      <c r="CG37" s="368"/>
      <c r="CH37" s="368"/>
      <c r="CI37" s="368"/>
      <c r="CJ37" s="368"/>
      <c r="CK37" s="368"/>
      <c r="CL37" s="368"/>
      <c r="CM37" s="368"/>
      <c r="CN37" s="181"/>
      <c r="CO37" s="367">
        <f t="shared" si="3"/>
        <v>23</v>
      </c>
      <c r="CP37" s="367"/>
      <c r="CQ37" s="368" t="str">
        <f>IF('各会計、関係団体の財政状況及び健全化判断比率'!BS10="","",'各会計、関係団体の財政状況及び健全化判断比率'!BS10)</f>
        <v>横向高原開発株式会社</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f t="shared" si="0"/>
        <v>9</v>
      </c>
      <c r="AN38" s="367"/>
      <c r="AO38" s="368" t="str">
        <f>IF('各会計、関係団体の財政状況及び健全化判断比率'!B35="","",'各会計、関係団体の財政状況及び健全化判断比率'!B35)</f>
        <v>下水道事業会計（農業集落排水事業）</v>
      </c>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福島県後期高齢者医療広域連合（後期高齢者医療特別会計）</v>
      </c>
      <c r="BZ38" s="368"/>
      <c r="CA38" s="368"/>
      <c r="CB38" s="368"/>
      <c r="CC38" s="368"/>
      <c r="CD38" s="368"/>
      <c r="CE38" s="368"/>
      <c r="CF38" s="368"/>
      <c r="CG38" s="368"/>
      <c r="CH38" s="368"/>
      <c r="CI38" s="368"/>
      <c r="CJ38" s="368"/>
      <c r="CK38" s="368"/>
      <c r="CL38" s="368"/>
      <c r="CM38" s="368"/>
      <c r="CN38" s="181"/>
      <c r="CO38" s="367">
        <f t="shared" si="3"/>
        <v>24</v>
      </c>
      <c r="CP38" s="367"/>
      <c r="CQ38" s="368" t="str">
        <f>IF('各会計、関係団体の財政状況及び健全化判断比率'!BS11="","",'各会計、関係団体の財政状況及び健全化判断比率'!BS11)</f>
        <v>株式会社まちづくり猪苗代</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福島県市町村総合事務組合（一般会計）</v>
      </c>
      <c r="BZ39" s="368"/>
      <c r="CA39" s="368"/>
      <c r="CB39" s="368"/>
      <c r="CC39" s="368"/>
      <c r="CD39" s="368"/>
      <c r="CE39" s="368"/>
      <c r="CF39" s="368"/>
      <c r="CG39" s="368"/>
      <c r="CH39" s="368"/>
      <c r="CI39" s="368"/>
      <c r="CJ39" s="368"/>
      <c r="CK39" s="368"/>
      <c r="CL39" s="368"/>
      <c r="CM39" s="368"/>
      <c r="CN39" s="181"/>
      <c r="CO39" s="367">
        <f t="shared" si="3"/>
        <v>25</v>
      </c>
      <c r="CP39" s="367"/>
      <c r="CQ39" s="368" t="str">
        <f>IF('各会計、関係団体の財政状況及び健全化判断比率'!BS12="","",'各会計、関係団体の財政状況及び健全化判断比率'!BS12)</f>
        <v>マリーナレイク猪苗代株式会社</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福島県市町村総合事務組合（消防補償等特別会計）</v>
      </c>
      <c r="BZ40" s="368"/>
      <c r="CA40" s="368"/>
      <c r="CB40" s="368"/>
      <c r="CC40" s="368"/>
      <c r="CD40" s="368"/>
      <c r="CE40" s="368"/>
      <c r="CF40" s="368"/>
      <c r="CG40" s="368"/>
      <c r="CH40" s="368"/>
      <c r="CI40" s="368"/>
      <c r="CJ40" s="368"/>
      <c r="CK40" s="368"/>
      <c r="CL40" s="368"/>
      <c r="CM40" s="368"/>
      <c r="CN40" s="181"/>
      <c r="CO40" s="367">
        <f t="shared" si="3"/>
        <v>26</v>
      </c>
      <c r="CP40" s="367"/>
      <c r="CQ40" s="368" t="str">
        <f>IF('各会計、関係団体の財政状況及び健全化判断比率'!BS13="","",'各会計、関係団体の財政状況及び健全化判断比率'!BS13)</f>
        <v>株式会社道の駅猪苗代</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福島県市町村総合事務組合（消防賞じゅつ金特別会計）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福島県市町村総合事務組合（非常勤職員公務災害補償特別会計）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福島県市町村総合事務組合（自治会館管理特別会計）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192</v>
      </c>
      <c r="E46" s="364" t="s">
        <v>193</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194</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195</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196</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197</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198</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199</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200</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T2ySwBNiPI5OpP90Sphz8KSsq/4673USHXNDu9vhAAhdusDi36CojFzOuOL9vA72sa+cmk5vTD5WoJKQDZsGnA==" saltValue="7dOipO0kzAPMf2PVTEcWR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X1" workbookViewId="0">
      <selection activeCell="CR29" sqref="CR29:CY29"/>
    </sheetView>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201</v>
      </c>
      <c r="DI1" s="718"/>
      <c r="DJ1" s="718"/>
      <c r="DK1" s="718"/>
      <c r="DL1" s="718"/>
      <c r="DM1" s="718"/>
      <c r="DN1" s="719"/>
      <c r="DO1" s="214"/>
      <c r="DP1" s="717" t="s">
        <v>202</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204</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205</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206</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207</v>
      </c>
      <c r="S4" s="674"/>
      <c r="T4" s="674"/>
      <c r="U4" s="674"/>
      <c r="V4" s="674"/>
      <c r="W4" s="674"/>
      <c r="X4" s="674"/>
      <c r="Y4" s="675"/>
      <c r="Z4" s="673" t="s">
        <v>208</v>
      </c>
      <c r="AA4" s="674"/>
      <c r="AB4" s="674"/>
      <c r="AC4" s="675"/>
      <c r="AD4" s="673" t="s">
        <v>209</v>
      </c>
      <c r="AE4" s="674"/>
      <c r="AF4" s="674"/>
      <c r="AG4" s="674"/>
      <c r="AH4" s="674"/>
      <c r="AI4" s="674"/>
      <c r="AJ4" s="674"/>
      <c r="AK4" s="675"/>
      <c r="AL4" s="673" t="s">
        <v>208</v>
      </c>
      <c r="AM4" s="674"/>
      <c r="AN4" s="674"/>
      <c r="AO4" s="675"/>
      <c r="AP4" s="720" t="s">
        <v>210</v>
      </c>
      <c r="AQ4" s="720"/>
      <c r="AR4" s="720"/>
      <c r="AS4" s="720"/>
      <c r="AT4" s="720"/>
      <c r="AU4" s="720"/>
      <c r="AV4" s="720"/>
      <c r="AW4" s="720"/>
      <c r="AX4" s="720"/>
      <c r="AY4" s="720"/>
      <c r="AZ4" s="720"/>
      <c r="BA4" s="720"/>
      <c r="BB4" s="720"/>
      <c r="BC4" s="720"/>
      <c r="BD4" s="720"/>
      <c r="BE4" s="720"/>
      <c r="BF4" s="720"/>
      <c r="BG4" s="720" t="s">
        <v>211</v>
      </c>
      <c r="BH4" s="720"/>
      <c r="BI4" s="720"/>
      <c r="BJ4" s="720"/>
      <c r="BK4" s="720"/>
      <c r="BL4" s="720"/>
      <c r="BM4" s="720"/>
      <c r="BN4" s="720"/>
      <c r="BO4" s="720" t="s">
        <v>208</v>
      </c>
      <c r="BP4" s="720"/>
      <c r="BQ4" s="720"/>
      <c r="BR4" s="720"/>
      <c r="BS4" s="720" t="s">
        <v>212</v>
      </c>
      <c r="BT4" s="720"/>
      <c r="BU4" s="720"/>
      <c r="BV4" s="720"/>
      <c r="BW4" s="720"/>
      <c r="BX4" s="720"/>
      <c r="BY4" s="720"/>
      <c r="BZ4" s="720"/>
      <c r="CA4" s="720"/>
      <c r="CB4" s="720"/>
      <c r="CD4" s="673" t="s">
        <v>213</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214</v>
      </c>
      <c r="C5" s="680"/>
      <c r="D5" s="680"/>
      <c r="E5" s="680"/>
      <c r="F5" s="680"/>
      <c r="G5" s="680"/>
      <c r="H5" s="680"/>
      <c r="I5" s="680"/>
      <c r="J5" s="680"/>
      <c r="K5" s="680"/>
      <c r="L5" s="680"/>
      <c r="M5" s="680"/>
      <c r="N5" s="680"/>
      <c r="O5" s="680"/>
      <c r="P5" s="680"/>
      <c r="Q5" s="681"/>
      <c r="R5" s="676">
        <v>1937060</v>
      </c>
      <c r="S5" s="677"/>
      <c r="T5" s="677"/>
      <c r="U5" s="677"/>
      <c r="V5" s="677"/>
      <c r="W5" s="677"/>
      <c r="X5" s="677"/>
      <c r="Y5" s="702"/>
      <c r="Z5" s="715">
        <v>19.7</v>
      </c>
      <c r="AA5" s="715"/>
      <c r="AB5" s="715"/>
      <c r="AC5" s="715"/>
      <c r="AD5" s="716">
        <v>1937060</v>
      </c>
      <c r="AE5" s="716"/>
      <c r="AF5" s="716"/>
      <c r="AG5" s="716"/>
      <c r="AH5" s="716"/>
      <c r="AI5" s="716"/>
      <c r="AJ5" s="716"/>
      <c r="AK5" s="716"/>
      <c r="AL5" s="703">
        <v>34.1</v>
      </c>
      <c r="AM5" s="685"/>
      <c r="AN5" s="685"/>
      <c r="AO5" s="704"/>
      <c r="AP5" s="679" t="s">
        <v>215</v>
      </c>
      <c r="AQ5" s="680"/>
      <c r="AR5" s="680"/>
      <c r="AS5" s="680"/>
      <c r="AT5" s="680"/>
      <c r="AU5" s="680"/>
      <c r="AV5" s="680"/>
      <c r="AW5" s="680"/>
      <c r="AX5" s="680"/>
      <c r="AY5" s="680"/>
      <c r="AZ5" s="680"/>
      <c r="BA5" s="680"/>
      <c r="BB5" s="680"/>
      <c r="BC5" s="680"/>
      <c r="BD5" s="680"/>
      <c r="BE5" s="680"/>
      <c r="BF5" s="681"/>
      <c r="BG5" s="621">
        <v>1907844</v>
      </c>
      <c r="BH5" s="622"/>
      <c r="BI5" s="622"/>
      <c r="BJ5" s="622"/>
      <c r="BK5" s="622"/>
      <c r="BL5" s="622"/>
      <c r="BM5" s="622"/>
      <c r="BN5" s="623"/>
      <c r="BO5" s="659">
        <v>98.5</v>
      </c>
      <c r="BP5" s="659"/>
      <c r="BQ5" s="659"/>
      <c r="BR5" s="659"/>
      <c r="BS5" s="660" t="s">
        <v>122</v>
      </c>
      <c r="BT5" s="660"/>
      <c r="BU5" s="660"/>
      <c r="BV5" s="660"/>
      <c r="BW5" s="660"/>
      <c r="BX5" s="660"/>
      <c r="BY5" s="660"/>
      <c r="BZ5" s="660"/>
      <c r="CA5" s="660"/>
      <c r="CB5" s="700"/>
      <c r="CD5" s="673" t="s">
        <v>210</v>
      </c>
      <c r="CE5" s="674"/>
      <c r="CF5" s="674"/>
      <c r="CG5" s="674"/>
      <c r="CH5" s="674"/>
      <c r="CI5" s="674"/>
      <c r="CJ5" s="674"/>
      <c r="CK5" s="674"/>
      <c r="CL5" s="674"/>
      <c r="CM5" s="674"/>
      <c r="CN5" s="674"/>
      <c r="CO5" s="674"/>
      <c r="CP5" s="674"/>
      <c r="CQ5" s="675"/>
      <c r="CR5" s="673" t="s">
        <v>216</v>
      </c>
      <c r="CS5" s="674"/>
      <c r="CT5" s="674"/>
      <c r="CU5" s="674"/>
      <c r="CV5" s="674"/>
      <c r="CW5" s="674"/>
      <c r="CX5" s="674"/>
      <c r="CY5" s="675"/>
      <c r="CZ5" s="673" t="s">
        <v>208</v>
      </c>
      <c r="DA5" s="674"/>
      <c r="DB5" s="674"/>
      <c r="DC5" s="675"/>
      <c r="DD5" s="673" t="s">
        <v>217</v>
      </c>
      <c r="DE5" s="674"/>
      <c r="DF5" s="674"/>
      <c r="DG5" s="674"/>
      <c r="DH5" s="674"/>
      <c r="DI5" s="674"/>
      <c r="DJ5" s="674"/>
      <c r="DK5" s="674"/>
      <c r="DL5" s="674"/>
      <c r="DM5" s="674"/>
      <c r="DN5" s="674"/>
      <c r="DO5" s="674"/>
      <c r="DP5" s="675"/>
      <c r="DQ5" s="673" t="s">
        <v>218</v>
      </c>
      <c r="DR5" s="674"/>
      <c r="DS5" s="674"/>
      <c r="DT5" s="674"/>
      <c r="DU5" s="674"/>
      <c r="DV5" s="674"/>
      <c r="DW5" s="674"/>
      <c r="DX5" s="674"/>
      <c r="DY5" s="674"/>
      <c r="DZ5" s="674"/>
      <c r="EA5" s="674"/>
      <c r="EB5" s="674"/>
      <c r="EC5" s="675"/>
    </row>
    <row r="6" spans="2:143" ht="11.25" customHeight="1" x14ac:dyDescent="0.2">
      <c r="B6" s="618" t="s">
        <v>219</v>
      </c>
      <c r="C6" s="619"/>
      <c r="D6" s="619"/>
      <c r="E6" s="619"/>
      <c r="F6" s="619"/>
      <c r="G6" s="619"/>
      <c r="H6" s="619"/>
      <c r="I6" s="619"/>
      <c r="J6" s="619"/>
      <c r="K6" s="619"/>
      <c r="L6" s="619"/>
      <c r="M6" s="619"/>
      <c r="N6" s="619"/>
      <c r="O6" s="619"/>
      <c r="P6" s="619"/>
      <c r="Q6" s="620"/>
      <c r="R6" s="621">
        <v>92145</v>
      </c>
      <c r="S6" s="622"/>
      <c r="T6" s="622"/>
      <c r="U6" s="622"/>
      <c r="V6" s="622"/>
      <c r="W6" s="622"/>
      <c r="X6" s="622"/>
      <c r="Y6" s="623"/>
      <c r="Z6" s="659">
        <v>0.9</v>
      </c>
      <c r="AA6" s="659"/>
      <c r="AB6" s="659"/>
      <c r="AC6" s="659"/>
      <c r="AD6" s="660">
        <v>92145</v>
      </c>
      <c r="AE6" s="660"/>
      <c r="AF6" s="660"/>
      <c r="AG6" s="660"/>
      <c r="AH6" s="660"/>
      <c r="AI6" s="660"/>
      <c r="AJ6" s="660"/>
      <c r="AK6" s="660"/>
      <c r="AL6" s="624">
        <v>1.6</v>
      </c>
      <c r="AM6" s="625"/>
      <c r="AN6" s="625"/>
      <c r="AO6" s="661"/>
      <c r="AP6" s="618" t="s">
        <v>220</v>
      </c>
      <c r="AQ6" s="619"/>
      <c r="AR6" s="619"/>
      <c r="AS6" s="619"/>
      <c r="AT6" s="619"/>
      <c r="AU6" s="619"/>
      <c r="AV6" s="619"/>
      <c r="AW6" s="619"/>
      <c r="AX6" s="619"/>
      <c r="AY6" s="619"/>
      <c r="AZ6" s="619"/>
      <c r="BA6" s="619"/>
      <c r="BB6" s="619"/>
      <c r="BC6" s="619"/>
      <c r="BD6" s="619"/>
      <c r="BE6" s="619"/>
      <c r="BF6" s="620"/>
      <c r="BG6" s="621">
        <v>1907844</v>
      </c>
      <c r="BH6" s="622"/>
      <c r="BI6" s="622"/>
      <c r="BJ6" s="622"/>
      <c r="BK6" s="622"/>
      <c r="BL6" s="622"/>
      <c r="BM6" s="622"/>
      <c r="BN6" s="623"/>
      <c r="BO6" s="659">
        <v>98.5</v>
      </c>
      <c r="BP6" s="659"/>
      <c r="BQ6" s="659"/>
      <c r="BR6" s="659"/>
      <c r="BS6" s="660" t="s">
        <v>122</v>
      </c>
      <c r="BT6" s="660"/>
      <c r="BU6" s="660"/>
      <c r="BV6" s="660"/>
      <c r="BW6" s="660"/>
      <c r="BX6" s="660"/>
      <c r="BY6" s="660"/>
      <c r="BZ6" s="660"/>
      <c r="CA6" s="660"/>
      <c r="CB6" s="700"/>
      <c r="CD6" s="679" t="s">
        <v>221</v>
      </c>
      <c r="CE6" s="680"/>
      <c r="CF6" s="680"/>
      <c r="CG6" s="680"/>
      <c r="CH6" s="680"/>
      <c r="CI6" s="680"/>
      <c r="CJ6" s="680"/>
      <c r="CK6" s="680"/>
      <c r="CL6" s="680"/>
      <c r="CM6" s="680"/>
      <c r="CN6" s="680"/>
      <c r="CO6" s="680"/>
      <c r="CP6" s="680"/>
      <c r="CQ6" s="681"/>
      <c r="CR6" s="621">
        <v>101864</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101864</v>
      </c>
      <c r="DR6" s="622"/>
      <c r="DS6" s="622"/>
      <c r="DT6" s="622"/>
      <c r="DU6" s="622"/>
      <c r="DV6" s="622"/>
      <c r="DW6" s="622"/>
      <c r="DX6" s="622"/>
      <c r="DY6" s="622"/>
      <c r="DZ6" s="622"/>
      <c r="EA6" s="622"/>
      <c r="EB6" s="622"/>
      <c r="EC6" s="658"/>
    </row>
    <row r="7" spans="2:143" ht="11.25" customHeight="1" x14ac:dyDescent="0.2">
      <c r="B7" s="618" t="s">
        <v>222</v>
      </c>
      <c r="C7" s="619"/>
      <c r="D7" s="619"/>
      <c r="E7" s="619"/>
      <c r="F7" s="619"/>
      <c r="G7" s="619"/>
      <c r="H7" s="619"/>
      <c r="I7" s="619"/>
      <c r="J7" s="619"/>
      <c r="K7" s="619"/>
      <c r="L7" s="619"/>
      <c r="M7" s="619"/>
      <c r="N7" s="619"/>
      <c r="O7" s="619"/>
      <c r="P7" s="619"/>
      <c r="Q7" s="620"/>
      <c r="R7" s="621">
        <v>401</v>
      </c>
      <c r="S7" s="622"/>
      <c r="T7" s="622"/>
      <c r="U7" s="622"/>
      <c r="V7" s="622"/>
      <c r="W7" s="622"/>
      <c r="X7" s="622"/>
      <c r="Y7" s="623"/>
      <c r="Z7" s="659">
        <v>0</v>
      </c>
      <c r="AA7" s="659"/>
      <c r="AB7" s="659"/>
      <c r="AC7" s="659"/>
      <c r="AD7" s="660">
        <v>401</v>
      </c>
      <c r="AE7" s="660"/>
      <c r="AF7" s="660"/>
      <c r="AG7" s="660"/>
      <c r="AH7" s="660"/>
      <c r="AI7" s="660"/>
      <c r="AJ7" s="660"/>
      <c r="AK7" s="660"/>
      <c r="AL7" s="624">
        <v>0</v>
      </c>
      <c r="AM7" s="625"/>
      <c r="AN7" s="625"/>
      <c r="AO7" s="661"/>
      <c r="AP7" s="618" t="s">
        <v>223</v>
      </c>
      <c r="AQ7" s="619"/>
      <c r="AR7" s="619"/>
      <c r="AS7" s="619"/>
      <c r="AT7" s="619"/>
      <c r="AU7" s="619"/>
      <c r="AV7" s="619"/>
      <c r="AW7" s="619"/>
      <c r="AX7" s="619"/>
      <c r="AY7" s="619"/>
      <c r="AZ7" s="619"/>
      <c r="BA7" s="619"/>
      <c r="BB7" s="619"/>
      <c r="BC7" s="619"/>
      <c r="BD7" s="619"/>
      <c r="BE7" s="619"/>
      <c r="BF7" s="620"/>
      <c r="BG7" s="621">
        <v>583150</v>
      </c>
      <c r="BH7" s="622"/>
      <c r="BI7" s="622"/>
      <c r="BJ7" s="622"/>
      <c r="BK7" s="622"/>
      <c r="BL7" s="622"/>
      <c r="BM7" s="622"/>
      <c r="BN7" s="623"/>
      <c r="BO7" s="659">
        <v>30.1</v>
      </c>
      <c r="BP7" s="659"/>
      <c r="BQ7" s="659"/>
      <c r="BR7" s="659"/>
      <c r="BS7" s="660" t="s">
        <v>122</v>
      </c>
      <c r="BT7" s="660"/>
      <c r="BU7" s="660"/>
      <c r="BV7" s="660"/>
      <c r="BW7" s="660"/>
      <c r="BX7" s="660"/>
      <c r="BY7" s="660"/>
      <c r="BZ7" s="660"/>
      <c r="CA7" s="660"/>
      <c r="CB7" s="700"/>
      <c r="CD7" s="618" t="s">
        <v>224</v>
      </c>
      <c r="CE7" s="619"/>
      <c r="CF7" s="619"/>
      <c r="CG7" s="619"/>
      <c r="CH7" s="619"/>
      <c r="CI7" s="619"/>
      <c r="CJ7" s="619"/>
      <c r="CK7" s="619"/>
      <c r="CL7" s="619"/>
      <c r="CM7" s="619"/>
      <c r="CN7" s="619"/>
      <c r="CO7" s="619"/>
      <c r="CP7" s="619"/>
      <c r="CQ7" s="620"/>
      <c r="CR7" s="621">
        <v>1044365</v>
      </c>
      <c r="CS7" s="622"/>
      <c r="CT7" s="622"/>
      <c r="CU7" s="622"/>
      <c r="CV7" s="622"/>
      <c r="CW7" s="622"/>
      <c r="CX7" s="622"/>
      <c r="CY7" s="623"/>
      <c r="CZ7" s="659">
        <v>11.1</v>
      </c>
      <c r="DA7" s="659"/>
      <c r="DB7" s="659"/>
      <c r="DC7" s="659"/>
      <c r="DD7" s="627">
        <v>69894</v>
      </c>
      <c r="DE7" s="622"/>
      <c r="DF7" s="622"/>
      <c r="DG7" s="622"/>
      <c r="DH7" s="622"/>
      <c r="DI7" s="622"/>
      <c r="DJ7" s="622"/>
      <c r="DK7" s="622"/>
      <c r="DL7" s="622"/>
      <c r="DM7" s="622"/>
      <c r="DN7" s="622"/>
      <c r="DO7" s="622"/>
      <c r="DP7" s="623"/>
      <c r="DQ7" s="627">
        <v>970865</v>
      </c>
      <c r="DR7" s="622"/>
      <c r="DS7" s="622"/>
      <c r="DT7" s="622"/>
      <c r="DU7" s="622"/>
      <c r="DV7" s="622"/>
      <c r="DW7" s="622"/>
      <c r="DX7" s="622"/>
      <c r="DY7" s="622"/>
      <c r="DZ7" s="622"/>
      <c r="EA7" s="622"/>
      <c r="EB7" s="622"/>
      <c r="EC7" s="658"/>
    </row>
    <row r="8" spans="2:143" ht="11.25" customHeight="1" x14ac:dyDescent="0.2">
      <c r="B8" s="618" t="s">
        <v>225</v>
      </c>
      <c r="C8" s="619"/>
      <c r="D8" s="619"/>
      <c r="E8" s="619"/>
      <c r="F8" s="619"/>
      <c r="G8" s="619"/>
      <c r="H8" s="619"/>
      <c r="I8" s="619"/>
      <c r="J8" s="619"/>
      <c r="K8" s="619"/>
      <c r="L8" s="619"/>
      <c r="M8" s="619"/>
      <c r="N8" s="619"/>
      <c r="O8" s="619"/>
      <c r="P8" s="619"/>
      <c r="Q8" s="620"/>
      <c r="R8" s="621">
        <v>5316</v>
      </c>
      <c r="S8" s="622"/>
      <c r="T8" s="622"/>
      <c r="U8" s="622"/>
      <c r="V8" s="622"/>
      <c r="W8" s="622"/>
      <c r="X8" s="622"/>
      <c r="Y8" s="623"/>
      <c r="Z8" s="659">
        <v>0.1</v>
      </c>
      <c r="AA8" s="659"/>
      <c r="AB8" s="659"/>
      <c r="AC8" s="659"/>
      <c r="AD8" s="660">
        <v>5316</v>
      </c>
      <c r="AE8" s="660"/>
      <c r="AF8" s="660"/>
      <c r="AG8" s="660"/>
      <c r="AH8" s="660"/>
      <c r="AI8" s="660"/>
      <c r="AJ8" s="660"/>
      <c r="AK8" s="660"/>
      <c r="AL8" s="624">
        <v>0.1</v>
      </c>
      <c r="AM8" s="625"/>
      <c r="AN8" s="625"/>
      <c r="AO8" s="661"/>
      <c r="AP8" s="618" t="s">
        <v>226</v>
      </c>
      <c r="AQ8" s="619"/>
      <c r="AR8" s="619"/>
      <c r="AS8" s="619"/>
      <c r="AT8" s="619"/>
      <c r="AU8" s="619"/>
      <c r="AV8" s="619"/>
      <c r="AW8" s="619"/>
      <c r="AX8" s="619"/>
      <c r="AY8" s="619"/>
      <c r="AZ8" s="619"/>
      <c r="BA8" s="619"/>
      <c r="BB8" s="619"/>
      <c r="BC8" s="619"/>
      <c r="BD8" s="619"/>
      <c r="BE8" s="619"/>
      <c r="BF8" s="620"/>
      <c r="BG8" s="621">
        <v>25707</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227</v>
      </c>
      <c r="CE8" s="619"/>
      <c r="CF8" s="619"/>
      <c r="CG8" s="619"/>
      <c r="CH8" s="619"/>
      <c r="CI8" s="619"/>
      <c r="CJ8" s="619"/>
      <c r="CK8" s="619"/>
      <c r="CL8" s="619"/>
      <c r="CM8" s="619"/>
      <c r="CN8" s="619"/>
      <c r="CO8" s="619"/>
      <c r="CP8" s="619"/>
      <c r="CQ8" s="620"/>
      <c r="CR8" s="621">
        <v>1830495</v>
      </c>
      <c r="CS8" s="622"/>
      <c r="CT8" s="622"/>
      <c r="CU8" s="622"/>
      <c r="CV8" s="622"/>
      <c r="CW8" s="622"/>
      <c r="CX8" s="622"/>
      <c r="CY8" s="623"/>
      <c r="CZ8" s="659">
        <v>19.5</v>
      </c>
      <c r="DA8" s="659"/>
      <c r="DB8" s="659"/>
      <c r="DC8" s="659"/>
      <c r="DD8" s="627">
        <v>4459</v>
      </c>
      <c r="DE8" s="622"/>
      <c r="DF8" s="622"/>
      <c r="DG8" s="622"/>
      <c r="DH8" s="622"/>
      <c r="DI8" s="622"/>
      <c r="DJ8" s="622"/>
      <c r="DK8" s="622"/>
      <c r="DL8" s="622"/>
      <c r="DM8" s="622"/>
      <c r="DN8" s="622"/>
      <c r="DO8" s="622"/>
      <c r="DP8" s="623"/>
      <c r="DQ8" s="627">
        <v>1230619</v>
      </c>
      <c r="DR8" s="622"/>
      <c r="DS8" s="622"/>
      <c r="DT8" s="622"/>
      <c r="DU8" s="622"/>
      <c r="DV8" s="622"/>
      <c r="DW8" s="622"/>
      <c r="DX8" s="622"/>
      <c r="DY8" s="622"/>
      <c r="DZ8" s="622"/>
      <c r="EA8" s="622"/>
      <c r="EB8" s="622"/>
      <c r="EC8" s="658"/>
    </row>
    <row r="9" spans="2:143" ht="11.25" customHeight="1" x14ac:dyDescent="0.2">
      <c r="B9" s="618" t="s">
        <v>228</v>
      </c>
      <c r="C9" s="619"/>
      <c r="D9" s="619"/>
      <c r="E9" s="619"/>
      <c r="F9" s="619"/>
      <c r="G9" s="619"/>
      <c r="H9" s="619"/>
      <c r="I9" s="619"/>
      <c r="J9" s="619"/>
      <c r="K9" s="619"/>
      <c r="L9" s="619"/>
      <c r="M9" s="619"/>
      <c r="N9" s="619"/>
      <c r="O9" s="619"/>
      <c r="P9" s="619"/>
      <c r="Q9" s="620"/>
      <c r="R9" s="621">
        <v>5734</v>
      </c>
      <c r="S9" s="622"/>
      <c r="T9" s="622"/>
      <c r="U9" s="622"/>
      <c r="V9" s="622"/>
      <c r="W9" s="622"/>
      <c r="X9" s="622"/>
      <c r="Y9" s="623"/>
      <c r="Z9" s="659">
        <v>0.1</v>
      </c>
      <c r="AA9" s="659"/>
      <c r="AB9" s="659"/>
      <c r="AC9" s="659"/>
      <c r="AD9" s="660">
        <v>5734</v>
      </c>
      <c r="AE9" s="660"/>
      <c r="AF9" s="660"/>
      <c r="AG9" s="660"/>
      <c r="AH9" s="660"/>
      <c r="AI9" s="660"/>
      <c r="AJ9" s="660"/>
      <c r="AK9" s="660"/>
      <c r="AL9" s="624">
        <v>0.1</v>
      </c>
      <c r="AM9" s="625"/>
      <c r="AN9" s="625"/>
      <c r="AO9" s="661"/>
      <c r="AP9" s="618" t="s">
        <v>229</v>
      </c>
      <c r="AQ9" s="619"/>
      <c r="AR9" s="619"/>
      <c r="AS9" s="619"/>
      <c r="AT9" s="619"/>
      <c r="AU9" s="619"/>
      <c r="AV9" s="619"/>
      <c r="AW9" s="619"/>
      <c r="AX9" s="619"/>
      <c r="AY9" s="619"/>
      <c r="AZ9" s="619"/>
      <c r="BA9" s="619"/>
      <c r="BB9" s="619"/>
      <c r="BC9" s="619"/>
      <c r="BD9" s="619"/>
      <c r="BE9" s="619"/>
      <c r="BF9" s="620"/>
      <c r="BG9" s="621">
        <v>474510</v>
      </c>
      <c r="BH9" s="622"/>
      <c r="BI9" s="622"/>
      <c r="BJ9" s="622"/>
      <c r="BK9" s="622"/>
      <c r="BL9" s="622"/>
      <c r="BM9" s="622"/>
      <c r="BN9" s="623"/>
      <c r="BO9" s="659">
        <v>24.5</v>
      </c>
      <c r="BP9" s="659"/>
      <c r="BQ9" s="659"/>
      <c r="BR9" s="659"/>
      <c r="BS9" s="660" t="s">
        <v>122</v>
      </c>
      <c r="BT9" s="660"/>
      <c r="BU9" s="660"/>
      <c r="BV9" s="660"/>
      <c r="BW9" s="660"/>
      <c r="BX9" s="660"/>
      <c r="BY9" s="660"/>
      <c r="BZ9" s="660"/>
      <c r="CA9" s="660"/>
      <c r="CB9" s="700"/>
      <c r="CD9" s="618" t="s">
        <v>230</v>
      </c>
      <c r="CE9" s="619"/>
      <c r="CF9" s="619"/>
      <c r="CG9" s="619"/>
      <c r="CH9" s="619"/>
      <c r="CI9" s="619"/>
      <c r="CJ9" s="619"/>
      <c r="CK9" s="619"/>
      <c r="CL9" s="619"/>
      <c r="CM9" s="619"/>
      <c r="CN9" s="619"/>
      <c r="CO9" s="619"/>
      <c r="CP9" s="619"/>
      <c r="CQ9" s="620"/>
      <c r="CR9" s="621">
        <v>561383</v>
      </c>
      <c r="CS9" s="622"/>
      <c r="CT9" s="622"/>
      <c r="CU9" s="622"/>
      <c r="CV9" s="622"/>
      <c r="CW9" s="622"/>
      <c r="CX9" s="622"/>
      <c r="CY9" s="623"/>
      <c r="CZ9" s="659">
        <v>6</v>
      </c>
      <c r="DA9" s="659"/>
      <c r="DB9" s="659"/>
      <c r="DC9" s="659"/>
      <c r="DD9" s="627">
        <v>13499</v>
      </c>
      <c r="DE9" s="622"/>
      <c r="DF9" s="622"/>
      <c r="DG9" s="622"/>
      <c r="DH9" s="622"/>
      <c r="DI9" s="622"/>
      <c r="DJ9" s="622"/>
      <c r="DK9" s="622"/>
      <c r="DL9" s="622"/>
      <c r="DM9" s="622"/>
      <c r="DN9" s="622"/>
      <c r="DO9" s="622"/>
      <c r="DP9" s="623"/>
      <c r="DQ9" s="627">
        <v>446511</v>
      </c>
      <c r="DR9" s="622"/>
      <c r="DS9" s="622"/>
      <c r="DT9" s="622"/>
      <c r="DU9" s="622"/>
      <c r="DV9" s="622"/>
      <c r="DW9" s="622"/>
      <c r="DX9" s="622"/>
      <c r="DY9" s="622"/>
      <c r="DZ9" s="622"/>
      <c r="EA9" s="622"/>
      <c r="EB9" s="622"/>
      <c r="EC9" s="658"/>
    </row>
    <row r="10" spans="2:143" ht="11.25" customHeight="1" x14ac:dyDescent="0.2">
      <c r="B10" s="618" t="s">
        <v>231</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232</v>
      </c>
      <c r="AQ10" s="619"/>
      <c r="AR10" s="619"/>
      <c r="AS10" s="619"/>
      <c r="AT10" s="619"/>
      <c r="AU10" s="619"/>
      <c r="AV10" s="619"/>
      <c r="AW10" s="619"/>
      <c r="AX10" s="619"/>
      <c r="AY10" s="619"/>
      <c r="AZ10" s="619"/>
      <c r="BA10" s="619"/>
      <c r="BB10" s="619"/>
      <c r="BC10" s="619"/>
      <c r="BD10" s="619"/>
      <c r="BE10" s="619"/>
      <c r="BF10" s="620"/>
      <c r="BG10" s="621">
        <v>55246</v>
      </c>
      <c r="BH10" s="622"/>
      <c r="BI10" s="622"/>
      <c r="BJ10" s="622"/>
      <c r="BK10" s="622"/>
      <c r="BL10" s="622"/>
      <c r="BM10" s="622"/>
      <c r="BN10" s="623"/>
      <c r="BO10" s="659">
        <v>2.9</v>
      </c>
      <c r="BP10" s="659"/>
      <c r="BQ10" s="659"/>
      <c r="BR10" s="659"/>
      <c r="BS10" s="660" t="s">
        <v>122</v>
      </c>
      <c r="BT10" s="660"/>
      <c r="BU10" s="660"/>
      <c r="BV10" s="660"/>
      <c r="BW10" s="660"/>
      <c r="BX10" s="660"/>
      <c r="BY10" s="660"/>
      <c r="BZ10" s="660"/>
      <c r="CA10" s="660"/>
      <c r="CB10" s="700"/>
      <c r="CD10" s="618" t="s">
        <v>233</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234</v>
      </c>
      <c r="C11" s="619"/>
      <c r="D11" s="619"/>
      <c r="E11" s="619"/>
      <c r="F11" s="619"/>
      <c r="G11" s="619"/>
      <c r="H11" s="619"/>
      <c r="I11" s="619"/>
      <c r="J11" s="619"/>
      <c r="K11" s="619"/>
      <c r="L11" s="619"/>
      <c r="M11" s="619"/>
      <c r="N11" s="619"/>
      <c r="O11" s="619"/>
      <c r="P11" s="619"/>
      <c r="Q11" s="620"/>
      <c r="R11" s="621">
        <v>345371</v>
      </c>
      <c r="S11" s="622"/>
      <c r="T11" s="622"/>
      <c r="U11" s="622"/>
      <c r="V11" s="622"/>
      <c r="W11" s="622"/>
      <c r="X11" s="622"/>
      <c r="Y11" s="623"/>
      <c r="Z11" s="624">
        <v>3.5</v>
      </c>
      <c r="AA11" s="625"/>
      <c r="AB11" s="625"/>
      <c r="AC11" s="626"/>
      <c r="AD11" s="627">
        <v>345371</v>
      </c>
      <c r="AE11" s="622"/>
      <c r="AF11" s="622"/>
      <c r="AG11" s="622"/>
      <c r="AH11" s="622"/>
      <c r="AI11" s="622"/>
      <c r="AJ11" s="622"/>
      <c r="AK11" s="623"/>
      <c r="AL11" s="624">
        <v>6.1</v>
      </c>
      <c r="AM11" s="625"/>
      <c r="AN11" s="625"/>
      <c r="AO11" s="661"/>
      <c r="AP11" s="618" t="s">
        <v>235</v>
      </c>
      <c r="AQ11" s="619"/>
      <c r="AR11" s="619"/>
      <c r="AS11" s="619"/>
      <c r="AT11" s="619"/>
      <c r="AU11" s="619"/>
      <c r="AV11" s="619"/>
      <c r="AW11" s="619"/>
      <c r="AX11" s="619"/>
      <c r="AY11" s="619"/>
      <c r="AZ11" s="619"/>
      <c r="BA11" s="619"/>
      <c r="BB11" s="619"/>
      <c r="BC11" s="619"/>
      <c r="BD11" s="619"/>
      <c r="BE11" s="619"/>
      <c r="BF11" s="620"/>
      <c r="BG11" s="621">
        <v>27687</v>
      </c>
      <c r="BH11" s="622"/>
      <c r="BI11" s="622"/>
      <c r="BJ11" s="622"/>
      <c r="BK11" s="622"/>
      <c r="BL11" s="622"/>
      <c r="BM11" s="622"/>
      <c r="BN11" s="623"/>
      <c r="BO11" s="659">
        <v>1.4</v>
      </c>
      <c r="BP11" s="659"/>
      <c r="BQ11" s="659"/>
      <c r="BR11" s="659"/>
      <c r="BS11" s="660" t="s">
        <v>122</v>
      </c>
      <c r="BT11" s="660"/>
      <c r="BU11" s="660"/>
      <c r="BV11" s="660"/>
      <c r="BW11" s="660"/>
      <c r="BX11" s="660"/>
      <c r="BY11" s="660"/>
      <c r="BZ11" s="660"/>
      <c r="CA11" s="660"/>
      <c r="CB11" s="700"/>
      <c r="CD11" s="618" t="s">
        <v>236</v>
      </c>
      <c r="CE11" s="619"/>
      <c r="CF11" s="619"/>
      <c r="CG11" s="619"/>
      <c r="CH11" s="619"/>
      <c r="CI11" s="619"/>
      <c r="CJ11" s="619"/>
      <c r="CK11" s="619"/>
      <c r="CL11" s="619"/>
      <c r="CM11" s="619"/>
      <c r="CN11" s="619"/>
      <c r="CO11" s="619"/>
      <c r="CP11" s="619"/>
      <c r="CQ11" s="620"/>
      <c r="CR11" s="621">
        <v>570680</v>
      </c>
      <c r="CS11" s="622"/>
      <c r="CT11" s="622"/>
      <c r="CU11" s="622"/>
      <c r="CV11" s="622"/>
      <c r="CW11" s="622"/>
      <c r="CX11" s="622"/>
      <c r="CY11" s="623"/>
      <c r="CZ11" s="659">
        <v>6.1</v>
      </c>
      <c r="DA11" s="659"/>
      <c r="DB11" s="659"/>
      <c r="DC11" s="659"/>
      <c r="DD11" s="627">
        <v>25537</v>
      </c>
      <c r="DE11" s="622"/>
      <c r="DF11" s="622"/>
      <c r="DG11" s="622"/>
      <c r="DH11" s="622"/>
      <c r="DI11" s="622"/>
      <c r="DJ11" s="622"/>
      <c r="DK11" s="622"/>
      <c r="DL11" s="622"/>
      <c r="DM11" s="622"/>
      <c r="DN11" s="622"/>
      <c r="DO11" s="622"/>
      <c r="DP11" s="623"/>
      <c r="DQ11" s="627">
        <v>415093</v>
      </c>
      <c r="DR11" s="622"/>
      <c r="DS11" s="622"/>
      <c r="DT11" s="622"/>
      <c r="DU11" s="622"/>
      <c r="DV11" s="622"/>
      <c r="DW11" s="622"/>
      <c r="DX11" s="622"/>
      <c r="DY11" s="622"/>
      <c r="DZ11" s="622"/>
      <c r="EA11" s="622"/>
      <c r="EB11" s="622"/>
      <c r="EC11" s="658"/>
    </row>
    <row r="12" spans="2:143" ht="11.25" customHeight="1" x14ac:dyDescent="0.2">
      <c r="B12" s="618" t="s">
        <v>237</v>
      </c>
      <c r="C12" s="619"/>
      <c r="D12" s="619"/>
      <c r="E12" s="619"/>
      <c r="F12" s="619"/>
      <c r="G12" s="619"/>
      <c r="H12" s="619"/>
      <c r="I12" s="619"/>
      <c r="J12" s="619"/>
      <c r="K12" s="619"/>
      <c r="L12" s="619"/>
      <c r="M12" s="619"/>
      <c r="N12" s="619"/>
      <c r="O12" s="619"/>
      <c r="P12" s="619"/>
      <c r="Q12" s="620"/>
      <c r="R12" s="621">
        <v>23766</v>
      </c>
      <c r="S12" s="622"/>
      <c r="T12" s="622"/>
      <c r="U12" s="622"/>
      <c r="V12" s="622"/>
      <c r="W12" s="622"/>
      <c r="X12" s="622"/>
      <c r="Y12" s="623"/>
      <c r="Z12" s="659">
        <v>0.2</v>
      </c>
      <c r="AA12" s="659"/>
      <c r="AB12" s="659"/>
      <c r="AC12" s="659"/>
      <c r="AD12" s="660">
        <v>23766</v>
      </c>
      <c r="AE12" s="660"/>
      <c r="AF12" s="660"/>
      <c r="AG12" s="660"/>
      <c r="AH12" s="660"/>
      <c r="AI12" s="660"/>
      <c r="AJ12" s="660"/>
      <c r="AK12" s="660"/>
      <c r="AL12" s="624">
        <v>0.4</v>
      </c>
      <c r="AM12" s="625"/>
      <c r="AN12" s="625"/>
      <c r="AO12" s="661"/>
      <c r="AP12" s="618" t="s">
        <v>238</v>
      </c>
      <c r="AQ12" s="619"/>
      <c r="AR12" s="619"/>
      <c r="AS12" s="619"/>
      <c r="AT12" s="619"/>
      <c r="AU12" s="619"/>
      <c r="AV12" s="619"/>
      <c r="AW12" s="619"/>
      <c r="AX12" s="619"/>
      <c r="AY12" s="619"/>
      <c r="AZ12" s="619"/>
      <c r="BA12" s="619"/>
      <c r="BB12" s="619"/>
      <c r="BC12" s="619"/>
      <c r="BD12" s="619"/>
      <c r="BE12" s="619"/>
      <c r="BF12" s="620"/>
      <c r="BG12" s="621">
        <v>1150368</v>
      </c>
      <c r="BH12" s="622"/>
      <c r="BI12" s="622"/>
      <c r="BJ12" s="622"/>
      <c r="BK12" s="622"/>
      <c r="BL12" s="622"/>
      <c r="BM12" s="622"/>
      <c r="BN12" s="623"/>
      <c r="BO12" s="659">
        <v>59.4</v>
      </c>
      <c r="BP12" s="659"/>
      <c r="BQ12" s="659"/>
      <c r="BR12" s="659"/>
      <c r="BS12" s="660" t="s">
        <v>122</v>
      </c>
      <c r="BT12" s="660"/>
      <c r="BU12" s="660"/>
      <c r="BV12" s="660"/>
      <c r="BW12" s="660"/>
      <c r="BX12" s="660"/>
      <c r="BY12" s="660"/>
      <c r="BZ12" s="660"/>
      <c r="CA12" s="660"/>
      <c r="CB12" s="700"/>
      <c r="CD12" s="618" t="s">
        <v>239</v>
      </c>
      <c r="CE12" s="619"/>
      <c r="CF12" s="619"/>
      <c r="CG12" s="619"/>
      <c r="CH12" s="619"/>
      <c r="CI12" s="619"/>
      <c r="CJ12" s="619"/>
      <c r="CK12" s="619"/>
      <c r="CL12" s="619"/>
      <c r="CM12" s="619"/>
      <c r="CN12" s="619"/>
      <c r="CO12" s="619"/>
      <c r="CP12" s="619"/>
      <c r="CQ12" s="620"/>
      <c r="CR12" s="621">
        <v>555572</v>
      </c>
      <c r="CS12" s="622"/>
      <c r="CT12" s="622"/>
      <c r="CU12" s="622"/>
      <c r="CV12" s="622"/>
      <c r="CW12" s="622"/>
      <c r="CX12" s="622"/>
      <c r="CY12" s="623"/>
      <c r="CZ12" s="659">
        <v>5.9</v>
      </c>
      <c r="DA12" s="659"/>
      <c r="DB12" s="659"/>
      <c r="DC12" s="659"/>
      <c r="DD12" s="627">
        <v>9221</v>
      </c>
      <c r="DE12" s="622"/>
      <c r="DF12" s="622"/>
      <c r="DG12" s="622"/>
      <c r="DH12" s="622"/>
      <c r="DI12" s="622"/>
      <c r="DJ12" s="622"/>
      <c r="DK12" s="622"/>
      <c r="DL12" s="622"/>
      <c r="DM12" s="622"/>
      <c r="DN12" s="622"/>
      <c r="DO12" s="622"/>
      <c r="DP12" s="623"/>
      <c r="DQ12" s="627">
        <v>419512</v>
      </c>
      <c r="DR12" s="622"/>
      <c r="DS12" s="622"/>
      <c r="DT12" s="622"/>
      <c r="DU12" s="622"/>
      <c r="DV12" s="622"/>
      <c r="DW12" s="622"/>
      <c r="DX12" s="622"/>
      <c r="DY12" s="622"/>
      <c r="DZ12" s="622"/>
      <c r="EA12" s="622"/>
      <c r="EB12" s="622"/>
      <c r="EC12" s="658"/>
    </row>
    <row r="13" spans="2:143" ht="11.25" customHeight="1" x14ac:dyDescent="0.2">
      <c r="B13" s="618" t="s">
        <v>240</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241</v>
      </c>
      <c r="AQ13" s="619"/>
      <c r="AR13" s="619"/>
      <c r="AS13" s="619"/>
      <c r="AT13" s="619"/>
      <c r="AU13" s="619"/>
      <c r="AV13" s="619"/>
      <c r="AW13" s="619"/>
      <c r="AX13" s="619"/>
      <c r="AY13" s="619"/>
      <c r="AZ13" s="619"/>
      <c r="BA13" s="619"/>
      <c r="BB13" s="619"/>
      <c r="BC13" s="619"/>
      <c r="BD13" s="619"/>
      <c r="BE13" s="619"/>
      <c r="BF13" s="620"/>
      <c r="BG13" s="621">
        <v>1135676</v>
      </c>
      <c r="BH13" s="622"/>
      <c r="BI13" s="622"/>
      <c r="BJ13" s="622"/>
      <c r="BK13" s="622"/>
      <c r="BL13" s="622"/>
      <c r="BM13" s="622"/>
      <c r="BN13" s="623"/>
      <c r="BO13" s="659">
        <v>58.6</v>
      </c>
      <c r="BP13" s="659"/>
      <c r="BQ13" s="659"/>
      <c r="BR13" s="659"/>
      <c r="BS13" s="660" t="s">
        <v>122</v>
      </c>
      <c r="BT13" s="660"/>
      <c r="BU13" s="660"/>
      <c r="BV13" s="660"/>
      <c r="BW13" s="660"/>
      <c r="BX13" s="660"/>
      <c r="BY13" s="660"/>
      <c r="BZ13" s="660"/>
      <c r="CA13" s="660"/>
      <c r="CB13" s="700"/>
      <c r="CD13" s="618" t="s">
        <v>242</v>
      </c>
      <c r="CE13" s="619"/>
      <c r="CF13" s="619"/>
      <c r="CG13" s="619"/>
      <c r="CH13" s="619"/>
      <c r="CI13" s="619"/>
      <c r="CJ13" s="619"/>
      <c r="CK13" s="619"/>
      <c r="CL13" s="619"/>
      <c r="CM13" s="619"/>
      <c r="CN13" s="619"/>
      <c r="CO13" s="619"/>
      <c r="CP13" s="619"/>
      <c r="CQ13" s="620"/>
      <c r="CR13" s="621">
        <v>1256406</v>
      </c>
      <c r="CS13" s="622"/>
      <c r="CT13" s="622"/>
      <c r="CU13" s="622"/>
      <c r="CV13" s="622"/>
      <c r="CW13" s="622"/>
      <c r="CX13" s="622"/>
      <c r="CY13" s="623"/>
      <c r="CZ13" s="659">
        <v>13.4</v>
      </c>
      <c r="DA13" s="659"/>
      <c r="DB13" s="659"/>
      <c r="DC13" s="659"/>
      <c r="DD13" s="627">
        <v>433543</v>
      </c>
      <c r="DE13" s="622"/>
      <c r="DF13" s="622"/>
      <c r="DG13" s="622"/>
      <c r="DH13" s="622"/>
      <c r="DI13" s="622"/>
      <c r="DJ13" s="622"/>
      <c r="DK13" s="622"/>
      <c r="DL13" s="622"/>
      <c r="DM13" s="622"/>
      <c r="DN13" s="622"/>
      <c r="DO13" s="622"/>
      <c r="DP13" s="623"/>
      <c r="DQ13" s="627">
        <v>856233</v>
      </c>
      <c r="DR13" s="622"/>
      <c r="DS13" s="622"/>
      <c r="DT13" s="622"/>
      <c r="DU13" s="622"/>
      <c r="DV13" s="622"/>
      <c r="DW13" s="622"/>
      <c r="DX13" s="622"/>
      <c r="DY13" s="622"/>
      <c r="DZ13" s="622"/>
      <c r="EA13" s="622"/>
      <c r="EB13" s="622"/>
      <c r="EC13" s="658"/>
    </row>
    <row r="14" spans="2:143" ht="11.25" customHeight="1" x14ac:dyDescent="0.2">
      <c r="B14" s="618" t="s">
        <v>243</v>
      </c>
      <c r="C14" s="619"/>
      <c r="D14" s="619"/>
      <c r="E14" s="619"/>
      <c r="F14" s="619"/>
      <c r="G14" s="619"/>
      <c r="H14" s="619"/>
      <c r="I14" s="619"/>
      <c r="J14" s="619"/>
      <c r="K14" s="619"/>
      <c r="L14" s="619"/>
      <c r="M14" s="619"/>
      <c r="N14" s="619"/>
      <c r="O14" s="619"/>
      <c r="P14" s="619"/>
      <c r="Q14" s="620"/>
      <c r="R14" s="621">
        <v>893</v>
      </c>
      <c r="S14" s="622"/>
      <c r="T14" s="622"/>
      <c r="U14" s="622"/>
      <c r="V14" s="622"/>
      <c r="W14" s="622"/>
      <c r="X14" s="622"/>
      <c r="Y14" s="623"/>
      <c r="Z14" s="659">
        <v>0</v>
      </c>
      <c r="AA14" s="659"/>
      <c r="AB14" s="659"/>
      <c r="AC14" s="659"/>
      <c r="AD14" s="660">
        <v>893</v>
      </c>
      <c r="AE14" s="660"/>
      <c r="AF14" s="660"/>
      <c r="AG14" s="660"/>
      <c r="AH14" s="660"/>
      <c r="AI14" s="660"/>
      <c r="AJ14" s="660"/>
      <c r="AK14" s="660"/>
      <c r="AL14" s="624">
        <v>0</v>
      </c>
      <c r="AM14" s="625"/>
      <c r="AN14" s="625"/>
      <c r="AO14" s="661"/>
      <c r="AP14" s="618" t="s">
        <v>244</v>
      </c>
      <c r="AQ14" s="619"/>
      <c r="AR14" s="619"/>
      <c r="AS14" s="619"/>
      <c r="AT14" s="619"/>
      <c r="AU14" s="619"/>
      <c r="AV14" s="619"/>
      <c r="AW14" s="619"/>
      <c r="AX14" s="619"/>
      <c r="AY14" s="619"/>
      <c r="AZ14" s="619"/>
      <c r="BA14" s="619"/>
      <c r="BB14" s="619"/>
      <c r="BC14" s="619"/>
      <c r="BD14" s="619"/>
      <c r="BE14" s="619"/>
      <c r="BF14" s="620"/>
      <c r="BG14" s="621">
        <v>55759</v>
      </c>
      <c r="BH14" s="622"/>
      <c r="BI14" s="622"/>
      <c r="BJ14" s="622"/>
      <c r="BK14" s="622"/>
      <c r="BL14" s="622"/>
      <c r="BM14" s="622"/>
      <c r="BN14" s="623"/>
      <c r="BO14" s="659">
        <v>2.9</v>
      </c>
      <c r="BP14" s="659"/>
      <c r="BQ14" s="659"/>
      <c r="BR14" s="659"/>
      <c r="BS14" s="660" t="s">
        <v>122</v>
      </c>
      <c r="BT14" s="660"/>
      <c r="BU14" s="660"/>
      <c r="BV14" s="660"/>
      <c r="BW14" s="660"/>
      <c r="BX14" s="660"/>
      <c r="BY14" s="660"/>
      <c r="BZ14" s="660"/>
      <c r="CA14" s="660"/>
      <c r="CB14" s="700"/>
      <c r="CD14" s="618" t="s">
        <v>245</v>
      </c>
      <c r="CE14" s="619"/>
      <c r="CF14" s="619"/>
      <c r="CG14" s="619"/>
      <c r="CH14" s="619"/>
      <c r="CI14" s="619"/>
      <c r="CJ14" s="619"/>
      <c r="CK14" s="619"/>
      <c r="CL14" s="619"/>
      <c r="CM14" s="619"/>
      <c r="CN14" s="619"/>
      <c r="CO14" s="619"/>
      <c r="CP14" s="619"/>
      <c r="CQ14" s="620"/>
      <c r="CR14" s="621">
        <v>452432</v>
      </c>
      <c r="CS14" s="622"/>
      <c r="CT14" s="622"/>
      <c r="CU14" s="622"/>
      <c r="CV14" s="622"/>
      <c r="CW14" s="622"/>
      <c r="CX14" s="622"/>
      <c r="CY14" s="623"/>
      <c r="CZ14" s="659">
        <v>4.8</v>
      </c>
      <c r="DA14" s="659"/>
      <c r="DB14" s="659"/>
      <c r="DC14" s="659"/>
      <c r="DD14" s="627">
        <v>69258</v>
      </c>
      <c r="DE14" s="622"/>
      <c r="DF14" s="622"/>
      <c r="DG14" s="622"/>
      <c r="DH14" s="622"/>
      <c r="DI14" s="622"/>
      <c r="DJ14" s="622"/>
      <c r="DK14" s="622"/>
      <c r="DL14" s="622"/>
      <c r="DM14" s="622"/>
      <c r="DN14" s="622"/>
      <c r="DO14" s="622"/>
      <c r="DP14" s="623"/>
      <c r="DQ14" s="627">
        <v>383069</v>
      </c>
      <c r="DR14" s="622"/>
      <c r="DS14" s="622"/>
      <c r="DT14" s="622"/>
      <c r="DU14" s="622"/>
      <c r="DV14" s="622"/>
      <c r="DW14" s="622"/>
      <c r="DX14" s="622"/>
      <c r="DY14" s="622"/>
      <c r="DZ14" s="622"/>
      <c r="EA14" s="622"/>
      <c r="EB14" s="622"/>
      <c r="EC14" s="658"/>
    </row>
    <row r="15" spans="2:143" ht="11.25" customHeight="1" x14ac:dyDescent="0.2">
      <c r="B15" s="618" t="s">
        <v>246</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247</v>
      </c>
      <c r="AQ15" s="619"/>
      <c r="AR15" s="619"/>
      <c r="AS15" s="619"/>
      <c r="AT15" s="619"/>
      <c r="AU15" s="619"/>
      <c r="AV15" s="619"/>
      <c r="AW15" s="619"/>
      <c r="AX15" s="619"/>
      <c r="AY15" s="619"/>
      <c r="AZ15" s="619"/>
      <c r="BA15" s="619"/>
      <c r="BB15" s="619"/>
      <c r="BC15" s="619"/>
      <c r="BD15" s="619"/>
      <c r="BE15" s="619"/>
      <c r="BF15" s="620"/>
      <c r="BG15" s="621">
        <v>118567</v>
      </c>
      <c r="BH15" s="622"/>
      <c r="BI15" s="622"/>
      <c r="BJ15" s="622"/>
      <c r="BK15" s="622"/>
      <c r="BL15" s="622"/>
      <c r="BM15" s="622"/>
      <c r="BN15" s="623"/>
      <c r="BO15" s="659">
        <v>6.1</v>
      </c>
      <c r="BP15" s="659"/>
      <c r="BQ15" s="659"/>
      <c r="BR15" s="659"/>
      <c r="BS15" s="660" t="s">
        <v>122</v>
      </c>
      <c r="BT15" s="660"/>
      <c r="BU15" s="660"/>
      <c r="BV15" s="660"/>
      <c r="BW15" s="660"/>
      <c r="BX15" s="660"/>
      <c r="BY15" s="660"/>
      <c r="BZ15" s="660"/>
      <c r="CA15" s="660"/>
      <c r="CB15" s="700"/>
      <c r="CD15" s="618" t="s">
        <v>248</v>
      </c>
      <c r="CE15" s="619"/>
      <c r="CF15" s="619"/>
      <c r="CG15" s="619"/>
      <c r="CH15" s="619"/>
      <c r="CI15" s="619"/>
      <c r="CJ15" s="619"/>
      <c r="CK15" s="619"/>
      <c r="CL15" s="619"/>
      <c r="CM15" s="619"/>
      <c r="CN15" s="619"/>
      <c r="CO15" s="619"/>
      <c r="CP15" s="619"/>
      <c r="CQ15" s="620"/>
      <c r="CR15" s="621">
        <v>1877980</v>
      </c>
      <c r="CS15" s="622"/>
      <c r="CT15" s="622"/>
      <c r="CU15" s="622"/>
      <c r="CV15" s="622"/>
      <c r="CW15" s="622"/>
      <c r="CX15" s="622"/>
      <c r="CY15" s="623"/>
      <c r="CZ15" s="659">
        <v>20</v>
      </c>
      <c r="DA15" s="659"/>
      <c r="DB15" s="659"/>
      <c r="DC15" s="659"/>
      <c r="DD15" s="627">
        <v>1020715</v>
      </c>
      <c r="DE15" s="622"/>
      <c r="DF15" s="622"/>
      <c r="DG15" s="622"/>
      <c r="DH15" s="622"/>
      <c r="DI15" s="622"/>
      <c r="DJ15" s="622"/>
      <c r="DK15" s="622"/>
      <c r="DL15" s="622"/>
      <c r="DM15" s="622"/>
      <c r="DN15" s="622"/>
      <c r="DO15" s="622"/>
      <c r="DP15" s="623"/>
      <c r="DQ15" s="627">
        <v>809537</v>
      </c>
      <c r="DR15" s="622"/>
      <c r="DS15" s="622"/>
      <c r="DT15" s="622"/>
      <c r="DU15" s="622"/>
      <c r="DV15" s="622"/>
      <c r="DW15" s="622"/>
      <c r="DX15" s="622"/>
      <c r="DY15" s="622"/>
      <c r="DZ15" s="622"/>
      <c r="EA15" s="622"/>
      <c r="EB15" s="622"/>
      <c r="EC15" s="658"/>
    </row>
    <row r="16" spans="2:143" ht="11.25" customHeight="1" x14ac:dyDescent="0.2">
      <c r="B16" s="618" t="s">
        <v>249</v>
      </c>
      <c r="C16" s="619"/>
      <c r="D16" s="619"/>
      <c r="E16" s="619"/>
      <c r="F16" s="619"/>
      <c r="G16" s="619"/>
      <c r="H16" s="619"/>
      <c r="I16" s="619"/>
      <c r="J16" s="619"/>
      <c r="K16" s="619"/>
      <c r="L16" s="619"/>
      <c r="M16" s="619"/>
      <c r="N16" s="619"/>
      <c r="O16" s="619"/>
      <c r="P16" s="619"/>
      <c r="Q16" s="620"/>
      <c r="R16" s="621">
        <v>6566</v>
      </c>
      <c r="S16" s="622"/>
      <c r="T16" s="622"/>
      <c r="U16" s="622"/>
      <c r="V16" s="622"/>
      <c r="W16" s="622"/>
      <c r="X16" s="622"/>
      <c r="Y16" s="623"/>
      <c r="Z16" s="659">
        <v>0.1</v>
      </c>
      <c r="AA16" s="659"/>
      <c r="AB16" s="659"/>
      <c r="AC16" s="659"/>
      <c r="AD16" s="660">
        <v>6566</v>
      </c>
      <c r="AE16" s="660"/>
      <c r="AF16" s="660"/>
      <c r="AG16" s="660"/>
      <c r="AH16" s="660"/>
      <c r="AI16" s="660"/>
      <c r="AJ16" s="660"/>
      <c r="AK16" s="660"/>
      <c r="AL16" s="624">
        <v>0.1</v>
      </c>
      <c r="AM16" s="625"/>
      <c r="AN16" s="625"/>
      <c r="AO16" s="661"/>
      <c r="AP16" s="618" t="s">
        <v>250</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251</v>
      </c>
      <c r="CE16" s="619"/>
      <c r="CF16" s="619"/>
      <c r="CG16" s="619"/>
      <c r="CH16" s="619"/>
      <c r="CI16" s="619"/>
      <c r="CJ16" s="619"/>
      <c r="CK16" s="619"/>
      <c r="CL16" s="619"/>
      <c r="CM16" s="619"/>
      <c r="CN16" s="619"/>
      <c r="CO16" s="619"/>
      <c r="CP16" s="619"/>
      <c r="CQ16" s="620"/>
      <c r="CR16" s="621">
        <v>111050</v>
      </c>
      <c r="CS16" s="622"/>
      <c r="CT16" s="622"/>
      <c r="CU16" s="622"/>
      <c r="CV16" s="622"/>
      <c r="CW16" s="622"/>
      <c r="CX16" s="622"/>
      <c r="CY16" s="623"/>
      <c r="CZ16" s="659">
        <v>1.2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2">
      <c r="B17" s="618" t="s">
        <v>252</v>
      </c>
      <c r="C17" s="619"/>
      <c r="D17" s="619"/>
      <c r="E17" s="619"/>
      <c r="F17" s="619"/>
      <c r="G17" s="619"/>
      <c r="H17" s="619"/>
      <c r="I17" s="619"/>
      <c r="J17" s="619"/>
      <c r="K17" s="619"/>
      <c r="L17" s="619"/>
      <c r="M17" s="619"/>
      <c r="N17" s="619"/>
      <c r="O17" s="619"/>
      <c r="P17" s="619"/>
      <c r="Q17" s="620"/>
      <c r="R17" s="621">
        <v>31926</v>
      </c>
      <c r="S17" s="622"/>
      <c r="T17" s="622"/>
      <c r="U17" s="622"/>
      <c r="V17" s="622"/>
      <c r="W17" s="622"/>
      <c r="X17" s="622"/>
      <c r="Y17" s="623"/>
      <c r="Z17" s="659">
        <v>0.3</v>
      </c>
      <c r="AA17" s="659"/>
      <c r="AB17" s="659"/>
      <c r="AC17" s="659"/>
      <c r="AD17" s="660">
        <v>31926</v>
      </c>
      <c r="AE17" s="660"/>
      <c r="AF17" s="660"/>
      <c r="AG17" s="660"/>
      <c r="AH17" s="660"/>
      <c r="AI17" s="660"/>
      <c r="AJ17" s="660"/>
      <c r="AK17" s="660"/>
      <c r="AL17" s="624">
        <v>0.6</v>
      </c>
      <c r="AM17" s="625"/>
      <c r="AN17" s="625"/>
      <c r="AO17" s="661"/>
      <c r="AP17" s="618" t="s">
        <v>253</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254</v>
      </c>
      <c r="CE17" s="619"/>
      <c r="CF17" s="619"/>
      <c r="CG17" s="619"/>
      <c r="CH17" s="619"/>
      <c r="CI17" s="619"/>
      <c r="CJ17" s="619"/>
      <c r="CK17" s="619"/>
      <c r="CL17" s="619"/>
      <c r="CM17" s="619"/>
      <c r="CN17" s="619"/>
      <c r="CO17" s="619"/>
      <c r="CP17" s="619"/>
      <c r="CQ17" s="620"/>
      <c r="CR17" s="621">
        <v>1045247</v>
      </c>
      <c r="CS17" s="622"/>
      <c r="CT17" s="622"/>
      <c r="CU17" s="622"/>
      <c r="CV17" s="622"/>
      <c r="CW17" s="622"/>
      <c r="CX17" s="622"/>
      <c r="CY17" s="623"/>
      <c r="CZ17" s="659">
        <v>11.1</v>
      </c>
      <c r="DA17" s="659"/>
      <c r="DB17" s="659"/>
      <c r="DC17" s="659"/>
      <c r="DD17" s="627" t="s">
        <v>122</v>
      </c>
      <c r="DE17" s="622"/>
      <c r="DF17" s="622"/>
      <c r="DG17" s="622"/>
      <c r="DH17" s="622"/>
      <c r="DI17" s="622"/>
      <c r="DJ17" s="622"/>
      <c r="DK17" s="622"/>
      <c r="DL17" s="622"/>
      <c r="DM17" s="622"/>
      <c r="DN17" s="622"/>
      <c r="DO17" s="622"/>
      <c r="DP17" s="623"/>
      <c r="DQ17" s="627">
        <v>1005221</v>
      </c>
      <c r="DR17" s="622"/>
      <c r="DS17" s="622"/>
      <c r="DT17" s="622"/>
      <c r="DU17" s="622"/>
      <c r="DV17" s="622"/>
      <c r="DW17" s="622"/>
      <c r="DX17" s="622"/>
      <c r="DY17" s="622"/>
      <c r="DZ17" s="622"/>
      <c r="EA17" s="622"/>
      <c r="EB17" s="622"/>
      <c r="EC17" s="658"/>
    </row>
    <row r="18" spans="2:133" ht="11.25" customHeight="1" x14ac:dyDescent="0.2">
      <c r="B18" s="618" t="s">
        <v>255</v>
      </c>
      <c r="C18" s="619"/>
      <c r="D18" s="619"/>
      <c r="E18" s="619"/>
      <c r="F18" s="619"/>
      <c r="G18" s="619"/>
      <c r="H18" s="619"/>
      <c r="I18" s="619"/>
      <c r="J18" s="619"/>
      <c r="K18" s="619"/>
      <c r="L18" s="619"/>
      <c r="M18" s="619"/>
      <c r="N18" s="619"/>
      <c r="O18" s="619"/>
      <c r="P18" s="619"/>
      <c r="Q18" s="620"/>
      <c r="R18" s="621">
        <v>7664</v>
      </c>
      <c r="S18" s="622"/>
      <c r="T18" s="622"/>
      <c r="U18" s="622"/>
      <c r="V18" s="622"/>
      <c r="W18" s="622"/>
      <c r="X18" s="622"/>
      <c r="Y18" s="623"/>
      <c r="Z18" s="659">
        <v>0.1</v>
      </c>
      <c r="AA18" s="659"/>
      <c r="AB18" s="659"/>
      <c r="AC18" s="659"/>
      <c r="AD18" s="660">
        <v>7664</v>
      </c>
      <c r="AE18" s="660"/>
      <c r="AF18" s="660"/>
      <c r="AG18" s="660"/>
      <c r="AH18" s="660"/>
      <c r="AI18" s="660"/>
      <c r="AJ18" s="660"/>
      <c r="AK18" s="660"/>
      <c r="AL18" s="624">
        <v>0.1</v>
      </c>
      <c r="AM18" s="625"/>
      <c r="AN18" s="625"/>
      <c r="AO18" s="661"/>
      <c r="AP18" s="618" t="s">
        <v>256</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257</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258</v>
      </c>
      <c r="C19" s="619"/>
      <c r="D19" s="619"/>
      <c r="E19" s="619"/>
      <c r="F19" s="619"/>
      <c r="G19" s="619"/>
      <c r="H19" s="619"/>
      <c r="I19" s="619"/>
      <c r="J19" s="619"/>
      <c r="K19" s="619"/>
      <c r="L19" s="619"/>
      <c r="M19" s="619"/>
      <c r="N19" s="619"/>
      <c r="O19" s="619"/>
      <c r="P19" s="619"/>
      <c r="Q19" s="620"/>
      <c r="R19" s="621">
        <v>7176</v>
      </c>
      <c r="S19" s="622"/>
      <c r="T19" s="622"/>
      <c r="U19" s="622"/>
      <c r="V19" s="622"/>
      <c r="W19" s="622"/>
      <c r="X19" s="622"/>
      <c r="Y19" s="623"/>
      <c r="Z19" s="659">
        <v>0.1</v>
      </c>
      <c r="AA19" s="659"/>
      <c r="AB19" s="659"/>
      <c r="AC19" s="659"/>
      <c r="AD19" s="660">
        <v>7176</v>
      </c>
      <c r="AE19" s="660"/>
      <c r="AF19" s="660"/>
      <c r="AG19" s="660"/>
      <c r="AH19" s="660"/>
      <c r="AI19" s="660"/>
      <c r="AJ19" s="660"/>
      <c r="AK19" s="660"/>
      <c r="AL19" s="624">
        <v>0.1</v>
      </c>
      <c r="AM19" s="625"/>
      <c r="AN19" s="625"/>
      <c r="AO19" s="661"/>
      <c r="AP19" s="618" t="s">
        <v>259</v>
      </c>
      <c r="AQ19" s="619"/>
      <c r="AR19" s="619"/>
      <c r="AS19" s="619"/>
      <c r="AT19" s="619"/>
      <c r="AU19" s="619"/>
      <c r="AV19" s="619"/>
      <c r="AW19" s="619"/>
      <c r="AX19" s="619"/>
      <c r="AY19" s="619"/>
      <c r="AZ19" s="619"/>
      <c r="BA19" s="619"/>
      <c r="BB19" s="619"/>
      <c r="BC19" s="619"/>
      <c r="BD19" s="619"/>
      <c r="BE19" s="619"/>
      <c r="BF19" s="620"/>
      <c r="BG19" s="621">
        <v>29216</v>
      </c>
      <c r="BH19" s="622"/>
      <c r="BI19" s="622"/>
      <c r="BJ19" s="622"/>
      <c r="BK19" s="622"/>
      <c r="BL19" s="622"/>
      <c r="BM19" s="622"/>
      <c r="BN19" s="623"/>
      <c r="BO19" s="659">
        <v>1.5</v>
      </c>
      <c r="BP19" s="659"/>
      <c r="BQ19" s="659"/>
      <c r="BR19" s="659"/>
      <c r="BS19" s="660" t="s">
        <v>122</v>
      </c>
      <c r="BT19" s="660"/>
      <c r="BU19" s="660"/>
      <c r="BV19" s="660"/>
      <c r="BW19" s="660"/>
      <c r="BX19" s="660"/>
      <c r="BY19" s="660"/>
      <c r="BZ19" s="660"/>
      <c r="CA19" s="660"/>
      <c r="CB19" s="700"/>
      <c r="CD19" s="618" t="s">
        <v>260</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261</v>
      </c>
      <c r="C20" s="689"/>
      <c r="D20" s="689"/>
      <c r="E20" s="689"/>
      <c r="F20" s="689"/>
      <c r="G20" s="689"/>
      <c r="H20" s="689"/>
      <c r="I20" s="689"/>
      <c r="J20" s="689"/>
      <c r="K20" s="689"/>
      <c r="L20" s="689"/>
      <c r="M20" s="689"/>
      <c r="N20" s="689"/>
      <c r="O20" s="689"/>
      <c r="P20" s="689"/>
      <c r="Q20" s="690"/>
      <c r="R20" s="621">
        <v>488</v>
      </c>
      <c r="S20" s="622"/>
      <c r="T20" s="622"/>
      <c r="U20" s="622"/>
      <c r="V20" s="622"/>
      <c r="W20" s="622"/>
      <c r="X20" s="622"/>
      <c r="Y20" s="623"/>
      <c r="Z20" s="659">
        <v>0</v>
      </c>
      <c r="AA20" s="659"/>
      <c r="AB20" s="659"/>
      <c r="AC20" s="659"/>
      <c r="AD20" s="660">
        <v>488</v>
      </c>
      <c r="AE20" s="660"/>
      <c r="AF20" s="660"/>
      <c r="AG20" s="660"/>
      <c r="AH20" s="660"/>
      <c r="AI20" s="660"/>
      <c r="AJ20" s="660"/>
      <c r="AK20" s="660"/>
      <c r="AL20" s="624">
        <v>0</v>
      </c>
      <c r="AM20" s="625"/>
      <c r="AN20" s="625"/>
      <c r="AO20" s="661"/>
      <c r="AP20" s="618" t="s">
        <v>262</v>
      </c>
      <c r="AQ20" s="619"/>
      <c r="AR20" s="619"/>
      <c r="AS20" s="619"/>
      <c r="AT20" s="619"/>
      <c r="AU20" s="619"/>
      <c r="AV20" s="619"/>
      <c r="AW20" s="619"/>
      <c r="AX20" s="619"/>
      <c r="AY20" s="619"/>
      <c r="AZ20" s="619"/>
      <c r="BA20" s="619"/>
      <c r="BB20" s="619"/>
      <c r="BC20" s="619"/>
      <c r="BD20" s="619"/>
      <c r="BE20" s="619"/>
      <c r="BF20" s="620"/>
      <c r="BG20" s="621">
        <v>29216</v>
      </c>
      <c r="BH20" s="622"/>
      <c r="BI20" s="622"/>
      <c r="BJ20" s="622"/>
      <c r="BK20" s="622"/>
      <c r="BL20" s="622"/>
      <c r="BM20" s="622"/>
      <c r="BN20" s="623"/>
      <c r="BO20" s="659">
        <v>1.5</v>
      </c>
      <c r="BP20" s="659"/>
      <c r="BQ20" s="659"/>
      <c r="BR20" s="659"/>
      <c r="BS20" s="660" t="s">
        <v>122</v>
      </c>
      <c r="BT20" s="660"/>
      <c r="BU20" s="660"/>
      <c r="BV20" s="660"/>
      <c r="BW20" s="660"/>
      <c r="BX20" s="660"/>
      <c r="BY20" s="660"/>
      <c r="BZ20" s="660"/>
      <c r="CA20" s="660"/>
      <c r="CB20" s="700"/>
      <c r="CD20" s="618" t="s">
        <v>263</v>
      </c>
      <c r="CE20" s="619"/>
      <c r="CF20" s="619"/>
      <c r="CG20" s="619"/>
      <c r="CH20" s="619"/>
      <c r="CI20" s="619"/>
      <c r="CJ20" s="619"/>
      <c r="CK20" s="619"/>
      <c r="CL20" s="619"/>
      <c r="CM20" s="619"/>
      <c r="CN20" s="619"/>
      <c r="CO20" s="619"/>
      <c r="CP20" s="619"/>
      <c r="CQ20" s="620"/>
      <c r="CR20" s="621">
        <v>9407474</v>
      </c>
      <c r="CS20" s="622"/>
      <c r="CT20" s="622"/>
      <c r="CU20" s="622"/>
      <c r="CV20" s="622"/>
      <c r="CW20" s="622"/>
      <c r="CX20" s="622"/>
      <c r="CY20" s="623"/>
      <c r="CZ20" s="659">
        <v>100</v>
      </c>
      <c r="DA20" s="659"/>
      <c r="DB20" s="659"/>
      <c r="DC20" s="659"/>
      <c r="DD20" s="627">
        <v>1646126</v>
      </c>
      <c r="DE20" s="622"/>
      <c r="DF20" s="622"/>
      <c r="DG20" s="622"/>
      <c r="DH20" s="622"/>
      <c r="DI20" s="622"/>
      <c r="DJ20" s="622"/>
      <c r="DK20" s="622"/>
      <c r="DL20" s="622"/>
      <c r="DM20" s="622"/>
      <c r="DN20" s="622"/>
      <c r="DO20" s="622"/>
      <c r="DP20" s="623"/>
      <c r="DQ20" s="627">
        <v>6638524</v>
      </c>
      <c r="DR20" s="622"/>
      <c r="DS20" s="622"/>
      <c r="DT20" s="622"/>
      <c r="DU20" s="622"/>
      <c r="DV20" s="622"/>
      <c r="DW20" s="622"/>
      <c r="DX20" s="622"/>
      <c r="DY20" s="622"/>
      <c r="DZ20" s="622"/>
      <c r="EA20" s="622"/>
      <c r="EB20" s="622"/>
      <c r="EC20" s="658"/>
    </row>
    <row r="21" spans="2:133" ht="11.25" customHeight="1" x14ac:dyDescent="0.2">
      <c r="B21" s="618" t="s">
        <v>264</v>
      </c>
      <c r="C21" s="619"/>
      <c r="D21" s="619"/>
      <c r="E21" s="619"/>
      <c r="F21" s="619"/>
      <c r="G21" s="619"/>
      <c r="H21" s="619"/>
      <c r="I21" s="619"/>
      <c r="J21" s="619"/>
      <c r="K21" s="619"/>
      <c r="L21" s="619"/>
      <c r="M21" s="619"/>
      <c r="N21" s="619"/>
      <c r="O21" s="619"/>
      <c r="P21" s="619"/>
      <c r="Q21" s="620"/>
      <c r="R21" s="621">
        <v>3716058</v>
      </c>
      <c r="S21" s="622"/>
      <c r="T21" s="622"/>
      <c r="U21" s="622"/>
      <c r="V21" s="622"/>
      <c r="W21" s="622"/>
      <c r="X21" s="622"/>
      <c r="Y21" s="623"/>
      <c r="Z21" s="659">
        <v>37.799999999999997</v>
      </c>
      <c r="AA21" s="659"/>
      <c r="AB21" s="659"/>
      <c r="AC21" s="659"/>
      <c r="AD21" s="660">
        <v>3193590</v>
      </c>
      <c r="AE21" s="660"/>
      <c r="AF21" s="660"/>
      <c r="AG21" s="660"/>
      <c r="AH21" s="660"/>
      <c r="AI21" s="660"/>
      <c r="AJ21" s="660"/>
      <c r="AK21" s="660"/>
      <c r="AL21" s="624">
        <v>56.3</v>
      </c>
      <c r="AM21" s="625"/>
      <c r="AN21" s="625"/>
      <c r="AO21" s="661"/>
      <c r="AP21" s="618" t="s">
        <v>265</v>
      </c>
      <c r="AQ21" s="698"/>
      <c r="AR21" s="698"/>
      <c r="AS21" s="698"/>
      <c r="AT21" s="698"/>
      <c r="AU21" s="698"/>
      <c r="AV21" s="698"/>
      <c r="AW21" s="698"/>
      <c r="AX21" s="698"/>
      <c r="AY21" s="698"/>
      <c r="AZ21" s="698"/>
      <c r="BA21" s="698"/>
      <c r="BB21" s="698"/>
      <c r="BC21" s="698"/>
      <c r="BD21" s="698"/>
      <c r="BE21" s="698"/>
      <c r="BF21" s="699"/>
      <c r="BG21" s="621">
        <v>29216</v>
      </c>
      <c r="BH21" s="622"/>
      <c r="BI21" s="622"/>
      <c r="BJ21" s="622"/>
      <c r="BK21" s="622"/>
      <c r="BL21" s="622"/>
      <c r="BM21" s="622"/>
      <c r="BN21" s="623"/>
      <c r="BO21" s="659">
        <v>1.5</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266</v>
      </c>
      <c r="C22" s="619"/>
      <c r="D22" s="619"/>
      <c r="E22" s="619"/>
      <c r="F22" s="619"/>
      <c r="G22" s="619"/>
      <c r="H22" s="619"/>
      <c r="I22" s="619"/>
      <c r="J22" s="619"/>
      <c r="K22" s="619"/>
      <c r="L22" s="619"/>
      <c r="M22" s="619"/>
      <c r="N22" s="619"/>
      <c r="O22" s="619"/>
      <c r="P22" s="619"/>
      <c r="Q22" s="620"/>
      <c r="R22" s="621">
        <v>3193590</v>
      </c>
      <c r="S22" s="622"/>
      <c r="T22" s="622"/>
      <c r="U22" s="622"/>
      <c r="V22" s="622"/>
      <c r="W22" s="622"/>
      <c r="X22" s="622"/>
      <c r="Y22" s="623"/>
      <c r="Z22" s="659">
        <v>32.5</v>
      </c>
      <c r="AA22" s="659"/>
      <c r="AB22" s="659"/>
      <c r="AC22" s="659"/>
      <c r="AD22" s="660">
        <v>3193590</v>
      </c>
      <c r="AE22" s="660"/>
      <c r="AF22" s="660"/>
      <c r="AG22" s="660"/>
      <c r="AH22" s="660"/>
      <c r="AI22" s="660"/>
      <c r="AJ22" s="660"/>
      <c r="AK22" s="660"/>
      <c r="AL22" s="624">
        <v>56.3</v>
      </c>
      <c r="AM22" s="625"/>
      <c r="AN22" s="625"/>
      <c r="AO22" s="661"/>
      <c r="AP22" s="618" t="s">
        <v>267</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268</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269</v>
      </c>
      <c r="C23" s="619"/>
      <c r="D23" s="619"/>
      <c r="E23" s="619"/>
      <c r="F23" s="619"/>
      <c r="G23" s="619"/>
      <c r="H23" s="619"/>
      <c r="I23" s="619"/>
      <c r="J23" s="619"/>
      <c r="K23" s="619"/>
      <c r="L23" s="619"/>
      <c r="M23" s="619"/>
      <c r="N23" s="619"/>
      <c r="O23" s="619"/>
      <c r="P23" s="619"/>
      <c r="Q23" s="620"/>
      <c r="R23" s="621">
        <v>456509</v>
      </c>
      <c r="S23" s="622"/>
      <c r="T23" s="622"/>
      <c r="U23" s="622"/>
      <c r="V23" s="622"/>
      <c r="W23" s="622"/>
      <c r="X23" s="622"/>
      <c r="Y23" s="623"/>
      <c r="Z23" s="659">
        <v>4.5999999999999996</v>
      </c>
      <c r="AA23" s="659"/>
      <c r="AB23" s="659"/>
      <c r="AC23" s="659"/>
      <c r="AD23" s="660" t="s">
        <v>122</v>
      </c>
      <c r="AE23" s="660"/>
      <c r="AF23" s="660"/>
      <c r="AG23" s="660"/>
      <c r="AH23" s="660"/>
      <c r="AI23" s="660"/>
      <c r="AJ23" s="660"/>
      <c r="AK23" s="660"/>
      <c r="AL23" s="624" t="s">
        <v>122</v>
      </c>
      <c r="AM23" s="625"/>
      <c r="AN23" s="625"/>
      <c r="AO23" s="661"/>
      <c r="AP23" s="618" t="s">
        <v>270</v>
      </c>
      <c r="AQ23" s="698"/>
      <c r="AR23" s="698"/>
      <c r="AS23" s="698"/>
      <c r="AT23" s="698"/>
      <c r="AU23" s="698"/>
      <c r="AV23" s="698"/>
      <c r="AW23" s="698"/>
      <c r="AX23" s="698"/>
      <c r="AY23" s="698"/>
      <c r="AZ23" s="698"/>
      <c r="BA23" s="698"/>
      <c r="BB23" s="698"/>
      <c r="BC23" s="698"/>
      <c r="BD23" s="698"/>
      <c r="BE23" s="698"/>
      <c r="BF23" s="699"/>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700"/>
      <c r="CD23" s="673" t="s">
        <v>210</v>
      </c>
      <c r="CE23" s="674"/>
      <c r="CF23" s="674"/>
      <c r="CG23" s="674"/>
      <c r="CH23" s="674"/>
      <c r="CI23" s="674"/>
      <c r="CJ23" s="674"/>
      <c r="CK23" s="674"/>
      <c r="CL23" s="674"/>
      <c r="CM23" s="674"/>
      <c r="CN23" s="674"/>
      <c r="CO23" s="674"/>
      <c r="CP23" s="674"/>
      <c r="CQ23" s="675"/>
      <c r="CR23" s="673" t="s">
        <v>271</v>
      </c>
      <c r="CS23" s="674"/>
      <c r="CT23" s="674"/>
      <c r="CU23" s="674"/>
      <c r="CV23" s="674"/>
      <c r="CW23" s="674"/>
      <c r="CX23" s="674"/>
      <c r="CY23" s="675"/>
      <c r="CZ23" s="673" t="s">
        <v>272</v>
      </c>
      <c r="DA23" s="674"/>
      <c r="DB23" s="674"/>
      <c r="DC23" s="675"/>
      <c r="DD23" s="673" t="s">
        <v>273</v>
      </c>
      <c r="DE23" s="674"/>
      <c r="DF23" s="674"/>
      <c r="DG23" s="674"/>
      <c r="DH23" s="674"/>
      <c r="DI23" s="674"/>
      <c r="DJ23" s="674"/>
      <c r="DK23" s="675"/>
      <c r="DL23" s="711" t="s">
        <v>274</v>
      </c>
      <c r="DM23" s="712"/>
      <c r="DN23" s="712"/>
      <c r="DO23" s="712"/>
      <c r="DP23" s="712"/>
      <c r="DQ23" s="712"/>
      <c r="DR23" s="712"/>
      <c r="DS23" s="712"/>
      <c r="DT23" s="712"/>
      <c r="DU23" s="712"/>
      <c r="DV23" s="713"/>
      <c r="DW23" s="673" t="s">
        <v>275</v>
      </c>
      <c r="DX23" s="674"/>
      <c r="DY23" s="674"/>
      <c r="DZ23" s="674"/>
      <c r="EA23" s="674"/>
      <c r="EB23" s="674"/>
      <c r="EC23" s="675"/>
    </row>
    <row r="24" spans="2:133" ht="11.25" customHeight="1" x14ac:dyDescent="0.2">
      <c r="B24" s="618" t="s">
        <v>276</v>
      </c>
      <c r="C24" s="619"/>
      <c r="D24" s="619"/>
      <c r="E24" s="619"/>
      <c r="F24" s="619"/>
      <c r="G24" s="619"/>
      <c r="H24" s="619"/>
      <c r="I24" s="619"/>
      <c r="J24" s="619"/>
      <c r="K24" s="619"/>
      <c r="L24" s="619"/>
      <c r="M24" s="619"/>
      <c r="N24" s="619"/>
      <c r="O24" s="619"/>
      <c r="P24" s="619"/>
      <c r="Q24" s="620"/>
      <c r="R24" s="621">
        <v>65959</v>
      </c>
      <c r="S24" s="622"/>
      <c r="T24" s="622"/>
      <c r="U24" s="622"/>
      <c r="V24" s="622"/>
      <c r="W24" s="622"/>
      <c r="X24" s="622"/>
      <c r="Y24" s="623"/>
      <c r="Z24" s="659">
        <v>0.7</v>
      </c>
      <c r="AA24" s="659"/>
      <c r="AB24" s="659"/>
      <c r="AC24" s="659"/>
      <c r="AD24" s="660" t="s">
        <v>122</v>
      </c>
      <c r="AE24" s="660"/>
      <c r="AF24" s="660"/>
      <c r="AG24" s="660"/>
      <c r="AH24" s="660"/>
      <c r="AI24" s="660"/>
      <c r="AJ24" s="660"/>
      <c r="AK24" s="660"/>
      <c r="AL24" s="624" t="s">
        <v>122</v>
      </c>
      <c r="AM24" s="625"/>
      <c r="AN24" s="625"/>
      <c r="AO24" s="661"/>
      <c r="AP24" s="618" t="s">
        <v>277</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278</v>
      </c>
      <c r="CE24" s="680"/>
      <c r="CF24" s="680"/>
      <c r="CG24" s="680"/>
      <c r="CH24" s="680"/>
      <c r="CI24" s="680"/>
      <c r="CJ24" s="680"/>
      <c r="CK24" s="680"/>
      <c r="CL24" s="680"/>
      <c r="CM24" s="680"/>
      <c r="CN24" s="680"/>
      <c r="CO24" s="680"/>
      <c r="CP24" s="680"/>
      <c r="CQ24" s="681"/>
      <c r="CR24" s="676">
        <v>3394187</v>
      </c>
      <c r="CS24" s="677"/>
      <c r="CT24" s="677"/>
      <c r="CU24" s="677"/>
      <c r="CV24" s="677"/>
      <c r="CW24" s="677"/>
      <c r="CX24" s="677"/>
      <c r="CY24" s="702"/>
      <c r="CZ24" s="703">
        <v>36.1</v>
      </c>
      <c r="DA24" s="685"/>
      <c r="DB24" s="685"/>
      <c r="DC24" s="705"/>
      <c r="DD24" s="701">
        <v>2829073</v>
      </c>
      <c r="DE24" s="677"/>
      <c r="DF24" s="677"/>
      <c r="DG24" s="677"/>
      <c r="DH24" s="677"/>
      <c r="DI24" s="677"/>
      <c r="DJ24" s="677"/>
      <c r="DK24" s="702"/>
      <c r="DL24" s="701">
        <v>2627810</v>
      </c>
      <c r="DM24" s="677"/>
      <c r="DN24" s="677"/>
      <c r="DO24" s="677"/>
      <c r="DP24" s="677"/>
      <c r="DQ24" s="677"/>
      <c r="DR24" s="677"/>
      <c r="DS24" s="677"/>
      <c r="DT24" s="677"/>
      <c r="DU24" s="677"/>
      <c r="DV24" s="702"/>
      <c r="DW24" s="703">
        <v>46</v>
      </c>
      <c r="DX24" s="685"/>
      <c r="DY24" s="685"/>
      <c r="DZ24" s="685"/>
      <c r="EA24" s="685"/>
      <c r="EB24" s="685"/>
      <c r="EC24" s="704"/>
    </row>
    <row r="25" spans="2:133" ht="11.25" customHeight="1" x14ac:dyDescent="0.2">
      <c r="B25" s="618" t="s">
        <v>279</v>
      </c>
      <c r="C25" s="619"/>
      <c r="D25" s="619"/>
      <c r="E25" s="619"/>
      <c r="F25" s="619"/>
      <c r="G25" s="619"/>
      <c r="H25" s="619"/>
      <c r="I25" s="619"/>
      <c r="J25" s="619"/>
      <c r="K25" s="619"/>
      <c r="L25" s="619"/>
      <c r="M25" s="619"/>
      <c r="N25" s="619"/>
      <c r="O25" s="619"/>
      <c r="P25" s="619"/>
      <c r="Q25" s="620"/>
      <c r="R25" s="621">
        <v>6172900</v>
      </c>
      <c r="S25" s="622"/>
      <c r="T25" s="622"/>
      <c r="U25" s="622"/>
      <c r="V25" s="622"/>
      <c r="W25" s="622"/>
      <c r="X25" s="622"/>
      <c r="Y25" s="623"/>
      <c r="Z25" s="659">
        <v>62.8</v>
      </c>
      <c r="AA25" s="659"/>
      <c r="AB25" s="659"/>
      <c r="AC25" s="659"/>
      <c r="AD25" s="660">
        <v>5650432</v>
      </c>
      <c r="AE25" s="660"/>
      <c r="AF25" s="660"/>
      <c r="AG25" s="660"/>
      <c r="AH25" s="660"/>
      <c r="AI25" s="660"/>
      <c r="AJ25" s="660"/>
      <c r="AK25" s="660"/>
      <c r="AL25" s="624">
        <v>99.5</v>
      </c>
      <c r="AM25" s="625"/>
      <c r="AN25" s="625"/>
      <c r="AO25" s="661"/>
      <c r="AP25" s="618" t="s">
        <v>280</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281</v>
      </c>
      <c r="CE25" s="619"/>
      <c r="CF25" s="619"/>
      <c r="CG25" s="619"/>
      <c r="CH25" s="619"/>
      <c r="CI25" s="619"/>
      <c r="CJ25" s="619"/>
      <c r="CK25" s="619"/>
      <c r="CL25" s="619"/>
      <c r="CM25" s="619"/>
      <c r="CN25" s="619"/>
      <c r="CO25" s="619"/>
      <c r="CP25" s="619"/>
      <c r="CQ25" s="620"/>
      <c r="CR25" s="621">
        <v>1570511</v>
      </c>
      <c r="CS25" s="634"/>
      <c r="CT25" s="634"/>
      <c r="CU25" s="634"/>
      <c r="CV25" s="634"/>
      <c r="CW25" s="634"/>
      <c r="CX25" s="634"/>
      <c r="CY25" s="635"/>
      <c r="CZ25" s="624">
        <v>16.7</v>
      </c>
      <c r="DA25" s="636"/>
      <c r="DB25" s="636"/>
      <c r="DC25" s="637"/>
      <c r="DD25" s="627">
        <v>1471689</v>
      </c>
      <c r="DE25" s="634"/>
      <c r="DF25" s="634"/>
      <c r="DG25" s="634"/>
      <c r="DH25" s="634"/>
      <c r="DI25" s="634"/>
      <c r="DJ25" s="634"/>
      <c r="DK25" s="635"/>
      <c r="DL25" s="627">
        <v>1431938</v>
      </c>
      <c r="DM25" s="634"/>
      <c r="DN25" s="634"/>
      <c r="DO25" s="634"/>
      <c r="DP25" s="634"/>
      <c r="DQ25" s="634"/>
      <c r="DR25" s="634"/>
      <c r="DS25" s="634"/>
      <c r="DT25" s="634"/>
      <c r="DU25" s="634"/>
      <c r="DV25" s="635"/>
      <c r="DW25" s="624">
        <v>25.1</v>
      </c>
      <c r="DX25" s="636"/>
      <c r="DY25" s="636"/>
      <c r="DZ25" s="636"/>
      <c r="EA25" s="636"/>
      <c r="EB25" s="636"/>
      <c r="EC25" s="648"/>
    </row>
    <row r="26" spans="2:133" ht="11.25" customHeight="1" x14ac:dyDescent="0.2">
      <c r="B26" s="618" t="s">
        <v>282</v>
      </c>
      <c r="C26" s="619"/>
      <c r="D26" s="619"/>
      <c r="E26" s="619"/>
      <c r="F26" s="619"/>
      <c r="G26" s="619"/>
      <c r="H26" s="619"/>
      <c r="I26" s="619"/>
      <c r="J26" s="619"/>
      <c r="K26" s="619"/>
      <c r="L26" s="619"/>
      <c r="M26" s="619"/>
      <c r="N26" s="619"/>
      <c r="O26" s="619"/>
      <c r="P26" s="619"/>
      <c r="Q26" s="620"/>
      <c r="R26" s="621">
        <v>1141</v>
      </c>
      <c r="S26" s="622"/>
      <c r="T26" s="622"/>
      <c r="U26" s="622"/>
      <c r="V26" s="622"/>
      <c r="W26" s="622"/>
      <c r="X26" s="622"/>
      <c r="Y26" s="623"/>
      <c r="Z26" s="659">
        <v>0</v>
      </c>
      <c r="AA26" s="659"/>
      <c r="AB26" s="659"/>
      <c r="AC26" s="659"/>
      <c r="AD26" s="660">
        <v>1141</v>
      </c>
      <c r="AE26" s="660"/>
      <c r="AF26" s="660"/>
      <c r="AG26" s="660"/>
      <c r="AH26" s="660"/>
      <c r="AI26" s="660"/>
      <c r="AJ26" s="660"/>
      <c r="AK26" s="660"/>
      <c r="AL26" s="624">
        <v>0</v>
      </c>
      <c r="AM26" s="625"/>
      <c r="AN26" s="625"/>
      <c r="AO26" s="661"/>
      <c r="AP26" s="618" t="s">
        <v>283</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284</v>
      </c>
      <c r="CE26" s="619"/>
      <c r="CF26" s="619"/>
      <c r="CG26" s="619"/>
      <c r="CH26" s="619"/>
      <c r="CI26" s="619"/>
      <c r="CJ26" s="619"/>
      <c r="CK26" s="619"/>
      <c r="CL26" s="619"/>
      <c r="CM26" s="619"/>
      <c r="CN26" s="619"/>
      <c r="CO26" s="619"/>
      <c r="CP26" s="619"/>
      <c r="CQ26" s="620"/>
      <c r="CR26" s="621">
        <v>934806</v>
      </c>
      <c r="CS26" s="622"/>
      <c r="CT26" s="622"/>
      <c r="CU26" s="622"/>
      <c r="CV26" s="622"/>
      <c r="CW26" s="622"/>
      <c r="CX26" s="622"/>
      <c r="CY26" s="623"/>
      <c r="CZ26" s="624">
        <v>9.9</v>
      </c>
      <c r="DA26" s="636"/>
      <c r="DB26" s="636"/>
      <c r="DC26" s="637"/>
      <c r="DD26" s="627">
        <v>872311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285</v>
      </c>
      <c r="C27" s="619"/>
      <c r="D27" s="619"/>
      <c r="E27" s="619"/>
      <c r="F27" s="619"/>
      <c r="G27" s="619"/>
      <c r="H27" s="619"/>
      <c r="I27" s="619"/>
      <c r="J27" s="619"/>
      <c r="K27" s="619"/>
      <c r="L27" s="619"/>
      <c r="M27" s="619"/>
      <c r="N27" s="619"/>
      <c r="O27" s="619"/>
      <c r="P27" s="619"/>
      <c r="Q27" s="620"/>
      <c r="R27" s="621">
        <v>7872</v>
      </c>
      <c r="S27" s="622"/>
      <c r="T27" s="622"/>
      <c r="U27" s="622"/>
      <c r="V27" s="622"/>
      <c r="W27" s="622"/>
      <c r="X27" s="622"/>
      <c r="Y27" s="623"/>
      <c r="Z27" s="659">
        <v>0.1</v>
      </c>
      <c r="AA27" s="659"/>
      <c r="AB27" s="659"/>
      <c r="AC27" s="659"/>
      <c r="AD27" s="660" t="s">
        <v>122</v>
      </c>
      <c r="AE27" s="660"/>
      <c r="AF27" s="660"/>
      <c r="AG27" s="660"/>
      <c r="AH27" s="660"/>
      <c r="AI27" s="660"/>
      <c r="AJ27" s="660"/>
      <c r="AK27" s="660"/>
      <c r="AL27" s="624" t="s">
        <v>122</v>
      </c>
      <c r="AM27" s="625"/>
      <c r="AN27" s="625"/>
      <c r="AO27" s="661"/>
      <c r="AP27" s="618" t="s">
        <v>286</v>
      </c>
      <c r="AQ27" s="619"/>
      <c r="AR27" s="619"/>
      <c r="AS27" s="619"/>
      <c r="AT27" s="619"/>
      <c r="AU27" s="619"/>
      <c r="AV27" s="619"/>
      <c r="AW27" s="619"/>
      <c r="AX27" s="619"/>
      <c r="AY27" s="619"/>
      <c r="AZ27" s="619"/>
      <c r="BA27" s="619"/>
      <c r="BB27" s="619"/>
      <c r="BC27" s="619"/>
      <c r="BD27" s="619"/>
      <c r="BE27" s="619"/>
      <c r="BF27" s="620"/>
      <c r="BG27" s="621">
        <v>1937060</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700"/>
      <c r="CD27" s="618" t="s">
        <v>287</v>
      </c>
      <c r="CE27" s="619"/>
      <c r="CF27" s="619"/>
      <c r="CG27" s="619"/>
      <c r="CH27" s="619"/>
      <c r="CI27" s="619"/>
      <c r="CJ27" s="619"/>
      <c r="CK27" s="619"/>
      <c r="CL27" s="619"/>
      <c r="CM27" s="619"/>
      <c r="CN27" s="619"/>
      <c r="CO27" s="619"/>
      <c r="CP27" s="619"/>
      <c r="CQ27" s="620"/>
      <c r="CR27" s="621">
        <v>778429</v>
      </c>
      <c r="CS27" s="634"/>
      <c r="CT27" s="634"/>
      <c r="CU27" s="634"/>
      <c r="CV27" s="634"/>
      <c r="CW27" s="634"/>
      <c r="CX27" s="634"/>
      <c r="CY27" s="635"/>
      <c r="CZ27" s="624">
        <v>8.3000000000000007</v>
      </c>
      <c r="DA27" s="636"/>
      <c r="DB27" s="636"/>
      <c r="DC27" s="637"/>
      <c r="DD27" s="627">
        <v>352163</v>
      </c>
      <c r="DE27" s="634"/>
      <c r="DF27" s="634"/>
      <c r="DG27" s="634"/>
      <c r="DH27" s="634"/>
      <c r="DI27" s="634"/>
      <c r="DJ27" s="634"/>
      <c r="DK27" s="635"/>
      <c r="DL27" s="627">
        <v>190651</v>
      </c>
      <c r="DM27" s="634"/>
      <c r="DN27" s="634"/>
      <c r="DO27" s="634"/>
      <c r="DP27" s="634"/>
      <c r="DQ27" s="634"/>
      <c r="DR27" s="634"/>
      <c r="DS27" s="634"/>
      <c r="DT27" s="634"/>
      <c r="DU27" s="634"/>
      <c r="DV27" s="635"/>
      <c r="DW27" s="624">
        <v>3.3</v>
      </c>
      <c r="DX27" s="636"/>
      <c r="DY27" s="636"/>
      <c r="DZ27" s="636"/>
      <c r="EA27" s="636"/>
      <c r="EB27" s="636"/>
      <c r="EC27" s="648"/>
    </row>
    <row r="28" spans="2:133" ht="11.25" customHeight="1" x14ac:dyDescent="0.2">
      <c r="B28" s="618" t="s">
        <v>288</v>
      </c>
      <c r="C28" s="619"/>
      <c r="D28" s="619"/>
      <c r="E28" s="619"/>
      <c r="F28" s="619"/>
      <c r="G28" s="619"/>
      <c r="H28" s="619"/>
      <c r="I28" s="619"/>
      <c r="J28" s="619"/>
      <c r="K28" s="619"/>
      <c r="L28" s="619"/>
      <c r="M28" s="619"/>
      <c r="N28" s="619"/>
      <c r="O28" s="619"/>
      <c r="P28" s="619"/>
      <c r="Q28" s="620"/>
      <c r="R28" s="621">
        <v>93106</v>
      </c>
      <c r="S28" s="622"/>
      <c r="T28" s="622"/>
      <c r="U28" s="622"/>
      <c r="V28" s="622"/>
      <c r="W28" s="622"/>
      <c r="X28" s="622"/>
      <c r="Y28" s="623"/>
      <c r="Z28" s="659">
        <v>0.9</v>
      </c>
      <c r="AA28" s="659"/>
      <c r="AB28" s="659"/>
      <c r="AC28" s="659"/>
      <c r="AD28" s="660">
        <v>7112</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289</v>
      </c>
      <c r="CE28" s="619"/>
      <c r="CF28" s="619"/>
      <c r="CG28" s="619"/>
      <c r="CH28" s="619"/>
      <c r="CI28" s="619"/>
      <c r="CJ28" s="619"/>
      <c r="CK28" s="619"/>
      <c r="CL28" s="619"/>
      <c r="CM28" s="619"/>
      <c r="CN28" s="619"/>
      <c r="CO28" s="619"/>
      <c r="CP28" s="619"/>
      <c r="CQ28" s="620"/>
      <c r="CR28" s="621">
        <v>1045247</v>
      </c>
      <c r="CS28" s="622"/>
      <c r="CT28" s="622"/>
      <c r="CU28" s="622"/>
      <c r="CV28" s="622"/>
      <c r="CW28" s="622"/>
      <c r="CX28" s="622"/>
      <c r="CY28" s="623"/>
      <c r="CZ28" s="624">
        <v>11.1</v>
      </c>
      <c r="DA28" s="636"/>
      <c r="DB28" s="636"/>
      <c r="DC28" s="637"/>
      <c r="DD28" s="627">
        <v>1005221</v>
      </c>
      <c r="DE28" s="622"/>
      <c r="DF28" s="622"/>
      <c r="DG28" s="622"/>
      <c r="DH28" s="622"/>
      <c r="DI28" s="622"/>
      <c r="DJ28" s="622"/>
      <c r="DK28" s="623"/>
      <c r="DL28" s="627">
        <v>1005221</v>
      </c>
      <c r="DM28" s="622"/>
      <c r="DN28" s="622"/>
      <c r="DO28" s="622"/>
      <c r="DP28" s="622"/>
      <c r="DQ28" s="622"/>
      <c r="DR28" s="622"/>
      <c r="DS28" s="622"/>
      <c r="DT28" s="622"/>
      <c r="DU28" s="622"/>
      <c r="DV28" s="623"/>
      <c r="DW28" s="624">
        <v>17.600000000000001</v>
      </c>
      <c r="DX28" s="636"/>
      <c r="DY28" s="636"/>
      <c r="DZ28" s="636"/>
      <c r="EA28" s="636"/>
      <c r="EB28" s="636"/>
      <c r="EC28" s="648"/>
    </row>
    <row r="29" spans="2:133" ht="11.25" customHeight="1" x14ac:dyDescent="0.2">
      <c r="B29" s="618" t="s">
        <v>290</v>
      </c>
      <c r="C29" s="619"/>
      <c r="D29" s="619"/>
      <c r="E29" s="619"/>
      <c r="F29" s="619"/>
      <c r="G29" s="619"/>
      <c r="H29" s="619"/>
      <c r="I29" s="619"/>
      <c r="J29" s="619"/>
      <c r="K29" s="619"/>
      <c r="L29" s="619"/>
      <c r="M29" s="619"/>
      <c r="N29" s="619"/>
      <c r="O29" s="619"/>
      <c r="P29" s="619"/>
      <c r="Q29" s="620"/>
      <c r="R29" s="621">
        <v>8403</v>
      </c>
      <c r="S29" s="622"/>
      <c r="T29" s="622"/>
      <c r="U29" s="622"/>
      <c r="V29" s="622"/>
      <c r="W29" s="622"/>
      <c r="X29" s="622"/>
      <c r="Y29" s="623"/>
      <c r="Z29" s="659">
        <v>0.1</v>
      </c>
      <c r="AA29" s="659"/>
      <c r="AB29" s="659"/>
      <c r="AC29" s="659"/>
      <c r="AD29" s="660">
        <v>2399</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291</v>
      </c>
      <c r="CE29" s="641"/>
      <c r="CF29" s="618" t="s">
        <v>66</v>
      </c>
      <c r="CG29" s="619"/>
      <c r="CH29" s="619"/>
      <c r="CI29" s="619"/>
      <c r="CJ29" s="619"/>
      <c r="CK29" s="619"/>
      <c r="CL29" s="619"/>
      <c r="CM29" s="619"/>
      <c r="CN29" s="619"/>
      <c r="CO29" s="619"/>
      <c r="CP29" s="619"/>
      <c r="CQ29" s="620"/>
      <c r="CR29" s="621">
        <v>1045247</v>
      </c>
      <c r="CS29" s="634"/>
      <c r="CT29" s="634"/>
      <c r="CU29" s="634"/>
      <c r="CV29" s="634"/>
      <c r="CW29" s="634"/>
      <c r="CX29" s="634"/>
      <c r="CY29" s="635"/>
      <c r="CZ29" s="624">
        <v>11.1</v>
      </c>
      <c r="DA29" s="636"/>
      <c r="DB29" s="636"/>
      <c r="DC29" s="637"/>
      <c r="DD29" s="627">
        <v>1005221</v>
      </c>
      <c r="DE29" s="634"/>
      <c r="DF29" s="634"/>
      <c r="DG29" s="634"/>
      <c r="DH29" s="634"/>
      <c r="DI29" s="634"/>
      <c r="DJ29" s="634"/>
      <c r="DK29" s="635"/>
      <c r="DL29" s="627">
        <v>1005221</v>
      </c>
      <c r="DM29" s="634"/>
      <c r="DN29" s="634"/>
      <c r="DO29" s="634"/>
      <c r="DP29" s="634"/>
      <c r="DQ29" s="634"/>
      <c r="DR29" s="634"/>
      <c r="DS29" s="634"/>
      <c r="DT29" s="634"/>
      <c r="DU29" s="634"/>
      <c r="DV29" s="635"/>
      <c r="DW29" s="624">
        <v>17.600000000000001</v>
      </c>
      <c r="DX29" s="636"/>
      <c r="DY29" s="636"/>
      <c r="DZ29" s="636"/>
      <c r="EA29" s="636"/>
      <c r="EB29" s="636"/>
      <c r="EC29" s="648"/>
    </row>
    <row r="30" spans="2:133" ht="11.25" customHeight="1" x14ac:dyDescent="0.2">
      <c r="B30" s="618" t="s">
        <v>292</v>
      </c>
      <c r="C30" s="619"/>
      <c r="D30" s="619"/>
      <c r="E30" s="619"/>
      <c r="F30" s="619"/>
      <c r="G30" s="619"/>
      <c r="H30" s="619"/>
      <c r="I30" s="619"/>
      <c r="J30" s="619"/>
      <c r="K30" s="619"/>
      <c r="L30" s="619"/>
      <c r="M30" s="619"/>
      <c r="N30" s="619"/>
      <c r="O30" s="619"/>
      <c r="P30" s="619"/>
      <c r="Q30" s="620"/>
      <c r="R30" s="621">
        <v>968148</v>
      </c>
      <c r="S30" s="622"/>
      <c r="T30" s="622"/>
      <c r="U30" s="622"/>
      <c r="V30" s="622"/>
      <c r="W30" s="622"/>
      <c r="X30" s="622"/>
      <c r="Y30" s="623"/>
      <c r="Z30" s="659">
        <v>9.9</v>
      </c>
      <c r="AA30" s="659"/>
      <c r="AB30" s="659"/>
      <c r="AC30" s="659"/>
      <c r="AD30" s="660" t="s">
        <v>122</v>
      </c>
      <c r="AE30" s="660"/>
      <c r="AF30" s="660"/>
      <c r="AG30" s="660"/>
      <c r="AH30" s="660"/>
      <c r="AI30" s="660"/>
      <c r="AJ30" s="660"/>
      <c r="AK30" s="660"/>
      <c r="AL30" s="624" t="s">
        <v>122</v>
      </c>
      <c r="AM30" s="625"/>
      <c r="AN30" s="625"/>
      <c r="AO30" s="661"/>
      <c r="AP30" s="673" t="s">
        <v>210</v>
      </c>
      <c r="AQ30" s="674"/>
      <c r="AR30" s="674"/>
      <c r="AS30" s="674"/>
      <c r="AT30" s="674"/>
      <c r="AU30" s="674"/>
      <c r="AV30" s="674"/>
      <c r="AW30" s="674"/>
      <c r="AX30" s="674"/>
      <c r="AY30" s="674"/>
      <c r="AZ30" s="674"/>
      <c r="BA30" s="674"/>
      <c r="BB30" s="674"/>
      <c r="BC30" s="674"/>
      <c r="BD30" s="674"/>
      <c r="BE30" s="674"/>
      <c r="BF30" s="675"/>
      <c r="BG30" s="673" t="s">
        <v>293</v>
      </c>
      <c r="BH30" s="691"/>
      <c r="BI30" s="691"/>
      <c r="BJ30" s="691"/>
      <c r="BK30" s="691"/>
      <c r="BL30" s="691"/>
      <c r="BM30" s="691"/>
      <c r="BN30" s="691"/>
      <c r="BO30" s="691"/>
      <c r="BP30" s="691"/>
      <c r="BQ30" s="692"/>
      <c r="BR30" s="673" t="s">
        <v>294</v>
      </c>
      <c r="BS30" s="691"/>
      <c r="BT30" s="691"/>
      <c r="BU30" s="691"/>
      <c r="BV30" s="691"/>
      <c r="BW30" s="691"/>
      <c r="BX30" s="691"/>
      <c r="BY30" s="691"/>
      <c r="BZ30" s="691"/>
      <c r="CA30" s="691"/>
      <c r="CB30" s="692"/>
      <c r="CD30" s="642"/>
      <c r="CE30" s="643"/>
      <c r="CF30" s="618" t="s">
        <v>295</v>
      </c>
      <c r="CG30" s="619"/>
      <c r="CH30" s="619"/>
      <c r="CI30" s="619"/>
      <c r="CJ30" s="619"/>
      <c r="CK30" s="619"/>
      <c r="CL30" s="619"/>
      <c r="CM30" s="619"/>
      <c r="CN30" s="619"/>
      <c r="CO30" s="619"/>
      <c r="CP30" s="619"/>
      <c r="CQ30" s="620"/>
      <c r="CR30" s="621">
        <v>1017737</v>
      </c>
      <c r="CS30" s="622"/>
      <c r="CT30" s="622"/>
      <c r="CU30" s="622"/>
      <c r="CV30" s="622"/>
      <c r="CW30" s="622"/>
      <c r="CX30" s="622"/>
      <c r="CY30" s="623"/>
      <c r="CZ30" s="624">
        <v>10.8</v>
      </c>
      <c r="DA30" s="636"/>
      <c r="DB30" s="636"/>
      <c r="DC30" s="637"/>
      <c r="DD30" s="627">
        <v>977711</v>
      </c>
      <c r="DE30" s="622"/>
      <c r="DF30" s="622"/>
      <c r="DG30" s="622"/>
      <c r="DH30" s="622"/>
      <c r="DI30" s="622"/>
      <c r="DJ30" s="622"/>
      <c r="DK30" s="623"/>
      <c r="DL30" s="627">
        <v>977711</v>
      </c>
      <c r="DM30" s="622"/>
      <c r="DN30" s="622"/>
      <c r="DO30" s="622"/>
      <c r="DP30" s="622"/>
      <c r="DQ30" s="622"/>
      <c r="DR30" s="622"/>
      <c r="DS30" s="622"/>
      <c r="DT30" s="622"/>
      <c r="DU30" s="622"/>
      <c r="DV30" s="623"/>
      <c r="DW30" s="624">
        <v>17.100000000000001</v>
      </c>
      <c r="DX30" s="636"/>
      <c r="DY30" s="636"/>
      <c r="DZ30" s="636"/>
      <c r="EA30" s="636"/>
      <c r="EB30" s="636"/>
      <c r="EC30" s="648"/>
    </row>
    <row r="31" spans="2:133" ht="11.25" customHeight="1" x14ac:dyDescent="0.2">
      <c r="B31" s="688" t="s">
        <v>296</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297</v>
      </c>
      <c r="AQ31" s="694"/>
      <c r="AR31" s="694"/>
      <c r="AS31" s="694"/>
      <c r="AT31" s="695" t="s">
        <v>298</v>
      </c>
      <c r="AU31" s="218"/>
      <c r="AV31" s="218"/>
      <c r="AW31" s="218"/>
      <c r="AX31" s="679" t="s">
        <v>176</v>
      </c>
      <c r="AY31" s="680"/>
      <c r="AZ31" s="680"/>
      <c r="BA31" s="680"/>
      <c r="BB31" s="680"/>
      <c r="BC31" s="680"/>
      <c r="BD31" s="680"/>
      <c r="BE31" s="680"/>
      <c r="BF31" s="681"/>
      <c r="BG31" s="683">
        <v>95.9</v>
      </c>
      <c r="BH31" s="684"/>
      <c r="BI31" s="684"/>
      <c r="BJ31" s="684"/>
      <c r="BK31" s="684"/>
      <c r="BL31" s="684"/>
      <c r="BM31" s="685">
        <v>85.7</v>
      </c>
      <c r="BN31" s="684"/>
      <c r="BO31" s="684"/>
      <c r="BP31" s="684"/>
      <c r="BQ31" s="686"/>
      <c r="BR31" s="683">
        <v>95.8</v>
      </c>
      <c r="BS31" s="684"/>
      <c r="BT31" s="684"/>
      <c r="BU31" s="684"/>
      <c r="BV31" s="684"/>
      <c r="BW31" s="684"/>
      <c r="BX31" s="685">
        <v>83.6</v>
      </c>
      <c r="BY31" s="684"/>
      <c r="BZ31" s="684"/>
      <c r="CA31" s="684"/>
      <c r="CB31" s="686"/>
      <c r="CD31" s="642"/>
      <c r="CE31" s="643"/>
      <c r="CF31" s="618" t="s">
        <v>299</v>
      </c>
      <c r="CG31" s="619"/>
      <c r="CH31" s="619"/>
      <c r="CI31" s="619"/>
      <c r="CJ31" s="619"/>
      <c r="CK31" s="619"/>
      <c r="CL31" s="619"/>
      <c r="CM31" s="619"/>
      <c r="CN31" s="619"/>
      <c r="CO31" s="619"/>
      <c r="CP31" s="619"/>
      <c r="CQ31" s="620"/>
      <c r="CR31" s="621">
        <v>27510</v>
      </c>
      <c r="CS31" s="634"/>
      <c r="CT31" s="634"/>
      <c r="CU31" s="634"/>
      <c r="CV31" s="634"/>
      <c r="CW31" s="634"/>
      <c r="CX31" s="634"/>
      <c r="CY31" s="635"/>
      <c r="CZ31" s="624">
        <v>0.3</v>
      </c>
      <c r="DA31" s="636"/>
      <c r="DB31" s="636"/>
      <c r="DC31" s="637"/>
      <c r="DD31" s="627">
        <v>27510</v>
      </c>
      <c r="DE31" s="634"/>
      <c r="DF31" s="634"/>
      <c r="DG31" s="634"/>
      <c r="DH31" s="634"/>
      <c r="DI31" s="634"/>
      <c r="DJ31" s="634"/>
      <c r="DK31" s="635"/>
      <c r="DL31" s="627">
        <v>27510</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2">
      <c r="B32" s="618" t="s">
        <v>300</v>
      </c>
      <c r="C32" s="619"/>
      <c r="D32" s="619"/>
      <c r="E32" s="619"/>
      <c r="F32" s="619"/>
      <c r="G32" s="619"/>
      <c r="H32" s="619"/>
      <c r="I32" s="619"/>
      <c r="J32" s="619"/>
      <c r="K32" s="619"/>
      <c r="L32" s="619"/>
      <c r="M32" s="619"/>
      <c r="N32" s="619"/>
      <c r="O32" s="619"/>
      <c r="P32" s="619"/>
      <c r="Q32" s="620"/>
      <c r="R32" s="621">
        <v>469454</v>
      </c>
      <c r="S32" s="622"/>
      <c r="T32" s="622"/>
      <c r="U32" s="622"/>
      <c r="V32" s="622"/>
      <c r="W32" s="622"/>
      <c r="X32" s="622"/>
      <c r="Y32" s="623"/>
      <c r="Z32" s="659">
        <v>4.8</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301</v>
      </c>
      <c r="AX32" s="618" t="s">
        <v>302</v>
      </c>
      <c r="AY32" s="619"/>
      <c r="AZ32" s="619"/>
      <c r="BA32" s="619"/>
      <c r="BB32" s="619"/>
      <c r="BC32" s="619"/>
      <c r="BD32" s="619"/>
      <c r="BE32" s="619"/>
      <c r="BF32" s="620"/>
      <c r="BG32" s="687">
        <v>98.8</v>
      </c>
      <c r="BH32" s="634"/>
      <c r="BI32" s="634"/>
      <c r="BJ32" s="634"/>
      <c r="BK32" s="634"/>
      <c r="BL32" s="634"/>
      <c r="BM32" s="625">
        <v>95.3</v>
      </c>
      <c r="BN32" s="634"/>
      <c r="BO32" s="634"/>
      <c r="BP32" s="634"/>
      <c r="BQ32" s="657"/>
      <c r="BR32" s="687">
        <v>98.4</v>
      </c>
      <c r="BS32" s="634"/>
      <c r="BT32" s="634"/>
      <c r="BU32" s="634"/>
      <c r="BV32" s="634"/>
      <c r="BW32" s="634"/>
      <c r="BX32" s="625">
        <v>95.1</v>
      </c>
      <c r="BY32" s="634"/>
      <c r="BZ32" s="634"/>
      <c r="CA32" s="634"/>
      <c r="CB32" s="657"/>
      <c r="CD32" s="644"/>
      <c r="CE32" s="645"/>
      <c r="CF32" s="618" t="s">
        <v>303</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304</v>
      </c>
      <c r="C33" s="619"/>
      <c r="D33" s="619"/>
      <c r="E33" s="619"/>
      <c r="F33" s="619"/>
      <c r="G33" s="619"/>
      <c r="H33" s="619"/>
      <c r="I33" s="619"/>
      <c r="J33" s="619"/>
      <c r="K33" s="619"/>
      <c r="L33" s="619"/>
      <c r="M33" s="619"/>
      <c r="N33" s="619"/>
      <c r="O33" s="619"/>
      <c r="P33" s="619"/>
      <c r="Q33" s="620"/>
      <c r="R33" s="621">
        <v>49519</v>
      </c>
      <c r="S33" s="622"/>
      <c r="T33" s="622"/>
      <c r="U33" s="622"/>
      <c r="V33" s="622"/>
      <c r="W33" s="622"/>
      <c r="X33" s="622"/>
      <c r="Y33" s="623"/>
      <c r="Z33" s="659">
        <v>0.5</v>
      </c>
      <c r="AA33" s="659"/>
      <c r="AB33" s="659"/>
      <c r="AC33" s="659"/>
      <c r="AD33" s="660">
        <v>16158</v>
      </c>
      <c r="AE33" s="660"/>
      <c r="AF33" s="660"/>
      <c r="AG33" s="660"/>
      <c r="AH33" s="660"/>
      <c r="AI33" s="660"/>
      <c r="AJ33" s="660"/>
      <c r="AK33" s="660"/>
      <c r="AL33" s="624">
        <v>0.3</v>
      </c>
      <c r="AM33" s="625"/>
      <c r="AN33" s="625"/>
      <c r="AO33" s="661"/>
      <c r="AP33" s="664"/>
      <c r="AQ33" s="665"/>
      <c r="AR33" s="665"/>
      <c r="AS33" s="665"/>
      <c r="AT33" s="697"/>
      <c r="AU33" s="219"/>
      <c r="AV33" s="219"/>
      <c r="AW33" s="219"/>
      <c r="AX33" s="602" t="s">
        <v>305</v>
      </c>
      <c r="AY33" s="603"/>
      <c r="AZ33" s="603"/>
      <c r="BA33" s="603"/>
      <c r="BB33" s="603"/>
      <c r="BC33" s="603"/>
      <c r="BD33" s="603"/>
      <c r="BE33" s="603"/>
      <c r="BF33" s="604"/>
      <c r="BG33" s="682">
        <v>93.8</v>
      </c>
      <c r="BH33" s="606"/>
      <c r="BI33" s="606"/>
      <c r="BJ33" s="606"/>
      <c r="BK33" s="606"/>
      <c r="BL33" s="606"/>
      <c r="BM33" s="652">
        <v>79.599999999999994</v>
      </c>
      <c r="BN33" s="606"/>
      <c r="BO33" s="606"/>
      <c r="BP33" s="606"/>
      <c r="BQ33" s="669"/>
      <c r="BR33" s="682">
        <v>93.8</v>
      </c>
      <c r="BS33" s="606"/>
      <c r="BT33" s="606"/>
      <c r="BU33" s="606"/>
      <c r="BV33" s="606"/>
      <c r="BW33" s="606"/>
      <c r="BX33" s="652">
        <v>76.900000000000006</v>
      </c>
      <c r="BY33" s="606"/>
      <c r="BZ33" s="606"/>
      <c r="CA33" s="606"/>
      <c r="CB33" s="669"/>
      <c r="CD33" s="618" t="s">
        <v>306</v>
      </c>
      <c r="CE33" s="619"/>
      <c r="CF33" s="619"/>
      <c r="CG33" s="619"/>
      <c r="CH33" s="619"/>
      <c r="CI33" s="619"/>
      <c r="CJ33" s="619"/>
      <c r="CK33" s="619"/>
      <c r="CL33" s="619"/>
      <c r="CM33" s="619"/>
      <c r="CN33" s="619"/>
      <c r="CO33" s="619"/>
      <c r="CP33" s="619"/>
      <c r="CQ33" s="620"/>
      <c r="CR33" s="621">
        <v>4256111</v>
      </c>
      <c r="CS33" s="634"/>
      <c r="CT33" s="634"/>
      <c r="CU33" s="634"/>
      <c r="CV33" s="634"/>
      <c r="CW33" s="634"/>
      <c r="CX33" s="634"/>
      <c r="CY33" s="635"/>
      <c r="CZ33" s="624">
        <v>45.2</v>
      </c>
      <c r="DA33" s="636"/>
      <c r="DB33" s="636"/>
      <c r="DC33" s="637"/>
      <c r="DD33" s="627">
        <v>3595324</v>
      </c>
      <c r="DE33" s="634"/>
      <c r="DF33" s="634"/>
      <c r="DG33" s="634"/>
      <c r="DH33" s="634"/>
      <c r="DI33" s="634"/>
      <c r="DJ33" s="634"/>
      <c r="DK33" s="635"/>
      <c r="DL33" s="627">
        <v>2598962</v>
      </c>
      <c r="DM33" s="634"/>
      <c r="DN33" s="634"/>
      <c r="DO33" s="634"/>
      <c r="DP33" s="634"/>
      <c r="DQ33" s="634"/>
      <c r="DR33" s="634"/>
      <c r="DS33" s="634"/>
      <c r="DT33" s="634"/>
      <c r="DU33" s="634"/>
      <c r="DV33" s="635"/>
      <c r="DW33" s="624">
        <v>45.5</v>
      </c>
      <c r="DX33" s="636"/>
      <c r="DY33" s="636"/>
      <c r="DZ33" s="636"/>
      <c r="EA33" s="636"/>
      <c r="EB33" s="636"/>
      <c r="EC33" s="648"/>
    </row>
    <row r="34" spans="2:133" ht="11.25" customHeight="1" x14ac:dyDescent="0.2">
      <c r="B34" s="618" t="s">
        <v>307</v>
      </c>
      <c r="C34" s="619"/>
      <c r="D34" s="619"/>
      <c r="E34" s="619"/>
      <c r="F34" s="619"/>
      <c r="G34" s="619"/>
      <c r="H34" s="619"/>
      <c r="I34" s="619"/>
      <c r="J34" s="619"/>
      <c r="K34" s="619"/>
      <c r="L34" s="619"/>
      <c r="M34" s="619"/>
      <c r="N34" s="619"/>
      <c r="O34" s="619"/>
      <c r="P34" s="619"/>
      <c r="Q34" s="620"/>
      <c r="R34" s="621">
        <v>118593</v>
      </c>
      <c r="S34" s="622"/>
      <c r="T34" s="622"/>
      <c r="U34" s="622"/>
      <c r="V34" s="622"/>
      <c r="W34" s="622"/>
      <c r="X34" s="622"/>
      <c r="Y34" s="623"/>
      <c r="Z34" s="659">
        <v>1.2</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308</v>
      </c>
      <c r="CE34" s="619"/>
      <c r="CF34" s="619"/>
      <c r="CG34" s="619"/>
      <c r="CH34" s="619"/>
      <c r="CI34" s="619"/>
      <c r="CJ34" s="619"/>
      <c r="CK34" s="619"/>
      <c r="CL34" s="619"/>
      <c r="CM34" s="619"/>
      <c r="CN34" s="619"/>
      <c r="CO34" s="619"/>
      <c r="CP34" s="619"/>
      <c r="CQ34" s="620"/>
      <c r="CR34" s="621">
        <v>1463154</v>
      </c>
      <c r="CS34" s="622"/>
      <c r="CT34" s="622"/>
      <c r="CU34" s="622"/>
      <c r="CV34" s="622"/>
      <c r="CW34" s="622"/>
      <c r="CX34" s="622"/>
      <c r="CY34" s="623"/>
      <c r="CZ34" s="624">
        <v>15.6</v>
      </c>
      <c r="DA34" s="636"/>
      <c r="DB34" s="636"/>
      <c r="DC34" s="637"/>
      <c r="DD34" s="627">
        <v>1210863</v>
      </c>
      <c r="DE34" s="622"/>
      <c r="DF34" s="622"/>
      <c r="DG34" s="622"/>
      <c r="DH34" s="622"/>
      <c r="DI34" s="622"/>
      <c r="DJ34" s="622"/>
      <c r="DK34" s="623"/>
      <c r="DL34" s="627">
        <v>911682</v>
      </c>
      <c r="DM34" s="622"/>
      <c r="DN34" s="622"/>
      <c r="DO34" s="622"/>
      <c r="DP34" s="622"/>
      <c r="DQ34" s="622"/>
      <c r="DR34" s="622"/>
      <c r="DS34" s="622"/>
      <c r="DT34" s="622"/>
      <c r="DU34" s="622"/>
      <c r="DV34" s="623"/>
      <c r="DW34" s="624">
        <v>16</v>
      </c>
      <c r="DX34" s="636"/>
      <c r="DY34" s="636"/>
      <c r="DZ34" s="636"/>
      <c r="EA34" s="636"/>
      <c r="EB34" s="636"/>
      <c r="EC34" s="648"/>
    </row>
    <row r="35" spans="2:133" ht="11.25" customHeight="1" x14ac:dyDescent="0.2">
      <c r="B35" s="618" t="s">
        <v>309</v>
      </c>
      <c r="C35" s="619"/>
      <c r="D35" s="619"/>
      <c r="E35" s="619"/>
      <c r="F35" s="619"/>
      <c r="G35" s="619"/>
      <c r="H35" s="619"/>
      <c r="I35" s="619"/>
      <c r="J35" s="619"/>
      <c r="K35" s="619"/>
      <c r="L35" s="619"/>
      <c r="M35" s="619"/>
      <c r="N35" s="619"/>
      <c r="O35" s="619"/>
      <c r="P35" s="619"/>
      <c r="Q35" s="620"/>
      <c r="R35" s="621">
        <v>480868</v>
      </c>
      <c r="S35" s="622"/>
      <c r="T35" s="622"/>
      <c r="U35" s="622"/>
      <c r="V35" s="622"/>
      <c r="W35" s="622"/>
      <c r="X35" s="622"/>
      <c r="Y35" s="623"/>
      <c r="Z35" s="659">
        <v>4.9000000000000004</v>
      </c>
      <c r="AA35" s="659"/>
      <c r="AB35" s="659"/>
      <c r="AC35" s="659"/>
      <c r="AD35" s="660" t="s">
        <v>122</v>
      </c>
      <c r="AE35" s="660"/>
      <c r="AF35" s="660"/>
      <c r="AG35" s="660"/>
      <c r="AH35" s="660"/>
      <c r="AI35" s="660"/>
      <c r="AJ35" s="660"/>
      <c r="AK35" s="660"/>
      <c r="AL35" s="624" t="s">
        <v>122</v>
      </c>
      <c r="AM35" s="625"/>
      <c r="AN35" s="625"/>
      <c r="AO35" s="661"/>
      <c r="AP35" s="222"/>
      <c r="AQ35" s="673" t="s">
        <v>310</v>
      </c>
      <c r="AR35" s="674"/>
      <c r="AS35" s="674"/>
      <c r="AT35" s="674"/>
      <c r="AU35" s="674"/>
      <c r="AV35" s="674"/>
      <c r="AW35" s="674"/>
      <c r="AX35" s="674"/>
      <c r="AY35" s="674"/>
      <c r="AZ35" s="674"/>
      <c r="BA35" s="674"/>
      <c r="BB35" s="674"/>
      <c r="BC35" s="674"/>
      <c r="BD35" s="674"/>
      <c r="BE35" s="674"/>
      <c r="BF35" s="675"/>
      <c r="BG35" s="673" t="s">
        <v>311</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312</v>
      </c>
      <c r="CE35" s="619"/>
      <c r="CF35" s="619"/>
      <c r="CG35" s="619"/>
      <c r="CH35" s="619"/>
      <c r="CI35" s="619"/>
      <c r="CJ35" s="619"/>
      <c r="CK35" s="619"/>
      <c r="CL35" s="619"/>
      <c r="CM35" s="619"/>
      <c r="CN35" s="619"/>
      <c r="CO35" s="619"/>
      <c r="CP35" s="619"/>
      <c r="CQ35" s="620"/>
      <c r="CR35" s="621">
        <v>370632</v>
      </c>
      <c r="CS35" s="634"/>
      <c r="CT35" s="634"/>
      <c r="CU35" s="634"/>
      <c r="CV35" s="634"/>
      <c r="CW35" s="634"/>
      <c r="CX35" s="634"/>
      <c r="CY35" s="635"/>
      <c r="CZ35" s="624">
        <v>3.9</v>
      </c>
      <c r="DA35" s="636"/>
      <c r="DB35" s="636"/>
      <c r="DC35" s="637"/>
      <c r="DD35" s="627">
        <v>346412</v>
      </c>
      <c r="DE35" s="634"/>
      <c r="DF35" s="634"/>
      <c r="DG35" s="634"/>
      <c r="DH35" s="634"/>
      <c r="DI35" s="634"/>
      <c r="DJ35" s="634"/>
      <c r="DK35" s="635"/>
      <c r="DL35" s="627">
        <v>225512</v>
      </c>
      <c r="DM35" s="634"/>
      <c r="DN35" s="634"/>
      <c r="DO35" s="634"/>
      <c r="DP35" s="634"/>
      <c r="DQ35" s="634"/>
      <c r="DR35" s="634"/>
      <c r="DS35" s="634"/>
      <c r="DT35" s="634"/>
      <c r="DU35" s="634"/>
      <c r="DV35" s="635"/>
      <c r="DW35" s="624">
        <v>3.9</v>
      </c>
      <c r="DX35" s="636"/>
      <c r="DY35" s="636"/>
      <c r="DZ35" s="636"/>
      <c r="EA35" s="636"/>
      <c r="EB35" s="636"/>
      <c r="EC35" s="648"/>
    </row>
    <row r="36" spans="2:133" ht="11.25" customHeight="1" x14ac:dyDescent="0.2">
      <c r="B36" s="618" t="s">
        <v>313</v>
      </c>
      <c r="C36" s="619"/>
      <c r="D36" s="619"/>
      <c r="E36" s="619"/>
      <c r="F36" s="619"/>
      <c r="G36" s="619"/>
      <c r="H36" s="619"/>
      <c r="I36" s="619"/>
      <c r="J36" s="619"/>
      <c r="K36" s="619"/>
      <c r="L36" s="619"/>
      <c r="M36" s="619"/>
      <c r="N36" s="619"/>
      <c r="O36" s="619"/>
      <c r="P36" s="619"/>
      <c r="Q36" s="620"/>
      <c r="R36" s="621">
        <v>327737</v>
      </c>
      <c r="S36" s="622"/>
      <c r="T36" s="622"/>
      <c r="U36" s="622"/>
      <c r="V36" s="622"/>
      <c r="W36" s="622"/>
      <c r="X36" s="622"/>
      <c r="Y36" s="623"/>
      <c r="Z36" s="659">
        <v>3.3</v>
      </c>
      <c r="AA36" s="659"/>
      <c r="AB36" s="659"/>
      <c r="AC36" s="659"/>
      <c r="AD36" s="660" t="s">
        <v>122</v>
      </c>
      <c r="AE36" s="660"/>
      <c r="AF36" s="660"/>
      <c r="AG36" s="660"/>
      <c r="AH36" s="660"/>
      <c r="AI36" s="660"/>
      <c r="AJ36" s="660"/>
      <c r="AK36" s="660"/>
      <c r="AL36" s="624" t="s">
        <v>122</v>
      </c>
      <c r="AM36" s="625"/>
      <c r="AN36" s="625"/>
      <c r="AO36" s="661"/>
      <c r="AP36" s="222"/>
      <c r="AQ36" s="670" t="s">
        <v>314</v>
      </c>
      <c r="AR36" s="671"/>
      <c r="AS36" s="671"/>
      <c r="AT36" s="671"/>
      <c r="AU36" s="671"/>
      <c r="AV36" s="671"/>
      <c r="AW36" s="671"/>
      <c r="AX36" s="671"/>
      <c r="AY36" s="672"/>
      <c r="AZ36" s="676">
        <v>966426</v>
      </c>
      <c r="BA36" s="677"/>
      <c r="BB36" s="677"/>
      <c r="BC36" s="677"/>
      <c r="BD36" s="677"/>
      <c r="BE36" s="677"/>
      <c r="BF36" s="678"/>
      <c r="BG36" s="679" t="s">
        <v>315</v>
      </c>
      <c r="BH36" s="680"/>
      <c r="BI36" s="680"/>
      <c r="BJ36" s="680"/>
      <c r="BK36" s="680"/>
      <c r="BL36" s="680"/>
      <c r="BM36" s="680"/>
      <c r="BN36" s="680"/>
      <c r="BO36" s="680"/>
      <c r="BP36" s="680"/>
      <c r="BQ36" s="680"/>
      <c r="BR36" s="680"/>
      <c r="BS36" s="680"/>
      <c r="BT36" s="680"/>
      <c r="BU36" s="681"/>
      <c r="BV36" s="676">
        <v>10752</v>
      </c>
      <c r="BW36" s="677"/>
      <c r="BX36" s="677"/>
      <c r="BY36" s="677"/>
      <c r="BZ36" s="677"/>
      <c r="CA36" s="677"/>
      <c r="CB36" s="678"/>
      <c r="CD36" s="618" t="s">
        <v>316</v>
      </c>
      <c r="CE36" s="619"/>
      <c r="CF36" s="619"/>
      <c r="CG36" s="619"/>
      <c r="CH36" s="619"/>
      <c r="CI36" s="619"/>
      <c r="CJ36" s="619"/>
      <c r="CK36" s="619"/>
      <c r="CL36" s="619"/>
      <c r="CM36" s="619"/>
      <c r="CN36" s="619"/>
      <c r="CO36" s="619"/>
      <c r="CP36" s="619"/>
      <c r="CQ36" s="620"/>
      <c r="CR36" s="621">
        <v>1795097</v>
      </c>
      <c r="CS36" s="622"/>
      <c r="CT36" s="622"/>
      <c r="CU36" s="622"/>
      <c r="CV36" s="622"/>
      <c r="CW36" s="622"/>
      <c r="CX36" s="622"/>
      <c r="CY36" s="623"/>
      <c r="CZ36" s="624">
        <v>19.100000000000001</v>
      </c>
      <c r="DA36" s="636"/>
      <c r="DB36" s="636"/>
      <c r="DC36" s="637"/>
      <c r="DD36" s="627">
        <v>1654744</v>
      </c>
      <c r="DE36" s="622"/>
      <c r="DF36" s="622"/>
      <c r="DG36" s="622"/>
      <c r="DH36" s="622"/>
      <c r="DI36" s="622"/>
      <c r="DJ36" s="622"/>
      <c r="DK36" s="623"/>
      <c r="DL36" s="627">
        <v>1104076</v>
      </c>
      <c r="DM36" s="622"/>
      <c r="DN36" s="622"/>
      <c r="DO36" s="622"/>
      <c r="DP36" s="622"/>
      <c r="DQ36" s="622"/>
      <c r="DR36" s="622"/>
      <c r="DS36" s="622"/>
      <c r="DT36" s="622"/>
      <c r="DU36" s="622"/>
      <c r="DV36" s="623"/>
      <c r="DW36" s="624">
        <v>19.3</v>
      </c>
      <c r="DX36" s="636"/>
      <c r="DY36" s="636"/>
      <c r="DZ36" s="636"/>
      <c r="EA36" s="636"/>
      <c r="EB36" s="636"/>
      <c r="EC36" s="648"/>
    </row>
    <row r="37" spans="2:133" ht="11.25" customHeight="1" x14ac:dyDescent="0.2">
      <c r="B37" s="618" t="s">
        <v>317</v>
      </c>
      <c r="C37" s="619"/>
      <c r="D37" s="619"/>
      <c r="E37" s="619"/>
      <c r="F37" s="619"/>
      <c r="G37" s="619"/>
      <c r="H37" s="619"/>
      <c r="I37" s="619"/>
      <c r="J37" s="619"/>
      <c r="K37" s="619"/>
      <c r="L37" s="619"/>
      <c r="M37" s="619"/>
      <c r="N37" s="619"/>
      <c r="O37" s="619"/>
      <c r="P37" s="619"/>
      <c r="Q37" s="620"/>
      <c r="R37" s="621">
        <v>214408</v>
      </c>
      <c r="S37" s="622"/>
      <c r="T37" s="622"/>
      <c r="U37" s="622"/>
      <c r="V37" s="622"/>
      <c r="W37" s="622"/>
      <c r="X37" s="622"/>
      <c r="Y37" s="623"/>
      <c r="Z37" s="659">
        <v>2.2000000000000002</v>
      </c>
      <c r="AA37" s="659"/>
      <c r="AB37" s="659"/>
      <c r="AC37" s="659"/>
      <c r="AD37" s="660">
        <v>39</v>
      </c>
      <c r="AE37" s="660"/>
      <c r="AF37" s="660"/>
      <c r="AG37" s="660"/>
      <c r="AH37" s="660"/>
      <c r="AI37" s="660"/>
      <c r="AJ37" s="660"/>
      <c r="AK37" s="660"/>
      <c r="AL37" s="624">
        <v>0</v>
      </c>
      <c r="AM37" s="625"/>
      <c r="AN37" s="625"/>
      <c r="AO37" s="661"/>
      <c r="AQ37" s="654" t="s">
        <v>318</v>
      </c>
      <c r="AR37" s="655"/>
      <c r="AS37" s="655"/>
      <c r="AT37" s="655"/>
      <c r="AU37" s="655"/>
      <c r="AV37" s="655"/>
      <c r="AW37" s="655"/>
      <c r="AX37" s="655"/>
      <c r="AY37" s="656"/>
      <c r="AZ37" s="621">
        <v>379095</v>
      </c>
      <c r="BA37" s="622"/>
      <c r="BB37" s="622"/>
      <c r="BC37" s="622"/>
      <c r="BD37" s="634"/>
      <c r="BE37" s="634"/>
      <c r="BF37" s="657"/>
      <c r="BG37" s="618" t="s">
        <v>319</v>
      </c>
      <c r="BH37" s="619"/>
      <c r="BI37" s="619"/>
      <c r="BJ37" s="619"/>
      <c r="BK37" s="619"/>
      <c r="BL37" s="619"/>
      <c r="BM37" s="619"/>
      <c r="BN37" s="619"/>
      <c r="BO37" s="619"/>
      <c r="BP37" s="619"/>
      <c r="BQ37" s="619"/>
      <c r="BR37" s="619"/>
      <c r="BS37" s="619"/>
      <c r="BT37" s="619"/>
      <c r="BU37" s="620"/>
      <c r="BV37" s="621">
        <v>946</v>
      </c>
      <c r="BW37" s="622"/>
      <c r="BX37" s="622"/>
      <c r="BY37" s="622"/>
      <c r="BZ37" s="622"/>
      <c r="CA37" s="622"/>
      <c r="CB37" s="658"/>
      <c r="CD37" s="618" t="s">
        <v>320</v>
      </c>
      <c r="CE37" s="619"/>
      <c r="CF37" s="619"/>
      <c r="CG37" s="619"/>
      <c r="CH37" s="619"/>
      <c r="CI37" s="619"/>
      <c r="CJ37" s="619"/>
      <c r="CK37" s="619"/>
      <c r="CL37" s="619"/>
      <c r="CM37" s="619"/>
      <c r="CN37" s="619"/>
      <c r="CO37" s="619"/>
      <c r="CP37" s="619"/>
      <c r="CQ37" s="620"/>
      <c r="CR37" s="621">
        <v>630089</v>
      </c>
      <c r="CS37" s="634"/>
      <c r="CT37" s="634"/>
      <c r="CU37" s="634"/>
      <c r="CV37" s="634"/>
      <c r="CW37" s="634"/>
      <c r="CX37" s="634"/>
      <c r="CY37" s="635"/>
      <c r="CZ37" s="624">
        <v>6.7</v>
      </c>
      <c r="DA37" s="636"/>
      <c r="DB37" s="636"/>
      <c r="DC37" s="637"/>
      <c r="DD37" s="627">
        <v>627089</v>
      </c>
      <c r="DE37" s="634"/>
      <c r="DF37" s="634"/>
      <c r="DG37" s="634"/>
      <c r="DH37" s="634"/>
      <c r="DI37" s="634"/>
      <c r="DJ37" s="634"/>
      <c r="DK37" s="635"/>
      <c r="DL37" s="627">
        <v>623539</v>
      </c>
      <c r="DM37" s="634"/>
      <c r="DN37" s="634"/>
      <c r="DO37" s="634"/>
      <c r="DP37" s="634"/>
      <c r="DQ37" s="634"/>
      <c r="DR37" s="634"/>
      <c r="DS37" s="634"/>
      <c r="DT37" s="634"/>
      <c r="DU37" s="634"/>
      <c r="DV37" s="635"/>
      <c r="DW37" s="624">
        <v>10.9</v>
      </c>
      <c r="DX37" s="636"/>
      <c r="DY37" s="636"/>
      <c r="DZ37" s="636"/>
      <c r="EA37" s="636"/>
      <c r="EB37" s="636"/>
      <c r="EC37" s="648"/>
    </row>
    <row r="38" spans="2:133" ht="11.25" customHeight="1" x14ac:dyDescent="0.2">
      <c r="B38" s="618" t="s">
        <v>321</v>
      </c>
      <c r="C38" s="619"/>
      <c r="D38" s="619"/>
      <c r="E38" s="619"/>
      <c r="F38" s="619"/>
      <c r="G38" s="619"/>
      <c r="H38" s="619"/>
      <c r="I38" s="619"/>
      <c r="J38" s="619"/>
      <c r="K38" s="619"/>
      <c r="L38" s="619"/>
      <c r="M38" s="619"/>
      <c r="N38" s="619"/>
      <c r="O38" s="619"/>
      <c r="P38" s="619"/>
      <c r="Q38" s="620"/>
      <c r="R38" s="621">
        <v>915380</v>
      </c>
      <c r="S38" s="622"/>
      <c r="T38" s="622"/>
      <c r="U38" s="622"/>
      <c r="V38" s="622"/>
      <c r="W38" s="622"/>
      <c r="X38" s="622"/>
      <c r="Y38" s="623"/>
      <c r="Z38" s="659">
        <v>9.3000000000000007</v>
      </c>
      <c r="AA38" s="659"/>
      <c r="AB38" s="659"/>
      <c r="AC38" s="659"/>
      <c r="AD38" s="660" t="s">
        <v>122</v>
      </c>
      <c r="AE38" s="660"/>
      <c r="AF38" s="660"/>
      <c r="AG38" s="660"/>
      <c r="AH38" s="660"/>
      <c r="AI38" s="660"/>
      <c r="AJ38" s="660"/>
      <c r="AK38" s="660"/>
      <c r="AL38" s="624" t="s">
        <v>122</v>
      </c>
      <c r="AM38" s="625"/>
      <c r="AN38" s="625"/>
      <c r="AO38" s="661"/>
      <c r="AQ38" s="654" t="s">
        <v>322</v>
      </c>
      <c r="AR38" s="655"/>
      <c r="AS38" s="655"/>
      <c r="AT38" s="655"/>
      <c r="AU38" s="655"/>
      <c r="AV38" s="655"/>
      <c r="AW38" s="655"/>
      <c r="AX38" s="655"/>
      <c r="AY38" s="656"/>
      <c r="AZ38" s="621">
        <v>68296</v>
      </c>
      <c r="BA38" s="622"/>
      <c r="BB38" s="622"/>
      <c r="BC38" s="622"/>
      <c r="BD38" s="634"/>
      <c r="BE38" s="634"/>
      <c r="BF38" s="657"/>
      <c r="BG38" s="618" t="s">
        <v>323</v>
      </c>
      <c r="BH38" s="619"/>
      <c r="BI38" s="619"/>
      <c r="BJ38" s="619"/>
      <c r="BK38" s="619"/>
      <c r="BL38" s="619"/>
      <c r="BM38" s="619"/>
      <c r="BN38" s="619"/>
      <c r="BO38" s="619"/>
      <c r="BP38" s="619"/>
      <c r="BQ38" s="619"/>
      <c r="BR38" s="619"/>
      <c r="BS38" s="619"/>
      <c r="BT38" s="619"/>
      <c r="BU38" s="620"/>
      <c r="BV38" s="621">
        <v>1859</v>
      </c>
      <c r="BW38" s="622"/>
      <c r="BX38" s="622"/>
      <c r="BY38" s="622"/>
      <c r="BZ38" s="622"/>
      <c r="CA38" s="622"/>
      <c r="CB38" s="658"/>
      <c r="CD38" s="618" t="s">
        <v>324</v>
      </c>
      <c r="CE38" s="619"/>
      <c r="CF38" s="619"/>
      <c r="CG38" s="619"/>
      <c r="CH38" s="619"/>
      <c r="CI38" s="619"/>
      <c r="CJ38" s="619"/>
      <c r="CK38" s="619"/>
      <c r="CL38" s="619"/>
      <c r="CM38" s="619"/>
      <c r="CN38" s="619"/>
      <c r="CO38" s="619"/>
      <c r="CP38" s="619"/>
      <c r="CQ38" s="620"/>
      <c r="CR38" s="621">
        <v>486724</v>
      </c>
      <c r="CS38" s="622"/>
      <c r="CT38" s="622"/>
      <c r="CU38" s="622"/>
      <c r="CV38" s="622"/>
      <c r="CW38" s="622"/>
      <c r="CX38" s="622"/>
      <c r="CY38" s="623"/>
      <c r="CZ38" s="624">
        <v>5.2</v>
      </c>
      <c r="DA38" s="636"/>
      <c r="DB38" s="636"/>
      <c r="DC38" s="637"/>
      <c r="DD38" s="627">
        <v>369103</v>
      </c>
      <c r="DE38" s="622"/>
      <c r="DF38" s="622"/>
      <c r="DG38" s="622"/>
      <c r="DH38" s="622"/>
      <c r="DI38" s="622"/>
      <c r="DJ38" s="622"/>
      <c r="DK38" s="623"/>
      <c r="DL38" s="627">
        <v>357692</v>
      </c>
      <c r="DM38" s="622"/>
      <c r="DN38" s="622"/>
      <c r="DO38" s="622"/>
      <c r="DP38" s="622"/>
      <c r="DQ38" s="622"/>
      <c r="DR38" s="622"/>
      <c r="DS38" s="622"/>
      <c r="DT38" s="622"/>
      <c r="DU38" s="622"/>
      <c r="DV38" s="623"/>
      <c r="DW38" s="624">
        <v>6.3</v>
      </c>
      <c r="DX38" s="636"/>
      <c r="DY38" s="636"/>
      <c r="DZ38" s="636"/>
      <c r="EA38" s="636"/>
      <c r="EB38" s="636"/>
      <c r="EC38" s="648"/>
    </row>
    <row r="39" spans="2:133" ht="11.25" customHeight="1" x14ac:dyDescent="0.2">
      <c r="B39" s="618" t="s">
        <v>325</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326</v>
      </c>
      <c r="AR39" s="655"/>
      <c r="AS39" s="655"/>
      <c r="AT39" s="655"/>
      <c r="AU39" s="655"/>
      <c r="AV39" s="655"/>
      <c r="AW39" s="655"/>
      <c r="AX39" s="655"/>
      <c r="AY39" s="656"/>
      <c r="AZ39" s="621">
        <v>32311</v>
      </c>
      <c r="BA39" s="622"/>
      <c r="BB39" s="622"/>
      <c r="BC39" s="622"/>
      <c r="BD39" s="634"/>
      <c r="BE39" s="634"/>
      <c r="BF39" s="657"/>
      <c r="BG39" s="618" t="s">
        <v>327</v>
      </c>
      <c r="BH39" s="619"/>
      <c r="BI39" s="619"/>
      <c r="BJ39" s="619"/>
      <c r="BK39" s="619"/>
      <c r="BL39" s="619"/>
      <c r="BM39" s="619"/>
      <c r="BN39" s="619"/>
      <c r="BO39" s="619"/>
      <c r="BP39" s="619"/>
      <c r="BQ39" s="619"/>
      <c r="BR39" s="619"/>
      <c r="BS39" s="619"/>
      <c r="BT39" s="619"/>
      <c r="BU39" s="620"/>
      <c r="BV39" s="621">
        <v>2874</v>
      </c>
      <c r="BW39" s="622"/>
      <c r="BX39" s="622"/>
      <c r="BY39" s="622"/>
      <c r="BZ39" s="622"/>
      <c r="CA39" s="622"/>
      <c r="CB39" s="658"/>
      <c r="CD39" s="618" t="s">
        <v>328</v>
      </c>
      <c r="CE39" s="619"/>
      <c r="CF39" s="619"/>
      <c r="CG39" s="619"/>
      <c r="CH39" s="619"/>
      <c r="CI39" s="619"/>
      <c r="CJ39" s="619"/>
      <c r="CK39" s="619"/>
      <c r="CL39" s="619"/>
      <c r="CM39" s="619"/>
      <c r="CN39" s="619"/>
      <c r="CO39" s="619"/>
      <c r="CP39" s="619"/>
      <c r="CQ39" s="620"/>
      <c r="CR39" s="621">
        <v>16504</v>
      </c>
      <c r="CS39" s="634"/>
      <c r="CT39" s="634"/>
      <c r="CU39" s="634"/>
      <c r="CV39" s="634"/>
      <c r="CW39" s="634"/>
      <c r="CX39" s="634"/>
      <c r="CY39" s="635"/>
      <c r="CZ39" s="624">
        <v>0.2</v>
      </c>
      <c r="DA39" s="636"/>
      <c r="DB39" s="636"/>
      <c r="DC39" s="637"/>
      <c r="DD39" s="627">
        <v>14202</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329</v>
      </c>
      <c r="C40" s="619"/>
      <c r="D40" s="619"/>
      <c r="E40" s="619"/>
      <c r="F40" s="619"/>
      <c r="G40" s="619"/>
      <c r="H40" s="619"/>
      <c r="I40" s="619"/>
      <c r="J40" s="619"/>
      <c r="K40" s="619"/>
      <c r="L40" s="619"/>
      <c r="M40" s="619"/>
      <c r="N40" s="619"/>
      <c r="O40" s="619"/>
      <c r="P40" s="619"/>
      <c r="Q40" s="620"/>
      <c r="R40" s="621">
        <v>32280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330</v>
      </c>
      <c r="AR40" s="655"/>
      <c r="AS40" s="655"/>
      <c r="AT40" s="655"/>
      <c r="AU40" s="655"/>
      <c r="AV40" s="655"/>
      <c r="AW40" s="655"/>
      <c r="AX40" s="655"/>
      <c r="AY40" s="656"/>
      <c r="AZ40" s="621" t="s">
        <v>122</v>
      </c>
      <c r="BA40" s="622"/>
      <c r="BB40" s="622"/>
      <c r="BC40" s="622"/>
      <c r="BD40" s="634"/>
      <c r="BE40" s="634"/>
      <c r="BF40" s="657"/>
      <c r="BG40" s="662" t="s">
        <v>331</v>
      </c>
      <c r="BH40" s="663"/>
      <c r="BI40" s="663"/>
      <c r="BJ40" s="663"/>
      <c r="BK40" s="663"/>
      <c r="BL40" s="223"/>
      <c r="BM40" s="619" t="s">
        <v>332</v>
      </c>
      <c r="BN40" s="619"/>
      <c r="BO40" s="619"/>
      <c r="BP40" s="619"/>
      <c r="BQ40" s="619"/>
      <c r="BR40" s="619"/>
      <c r="BS40" s="619"/>
      <c r="BT40" s="619"/>
      <c r="BU40" s="620"/>
      <c r="BV40" s="621">
        <v>99</v>
      </c>
      <c r="BW40" s="622"/>
      <c r="BX40" s="622"/>
      <c r="BY40" s="622"/>
      <c r="BZ40" s="622"/>
      <c r="CA40" s="622"/>
      <c r="CB40" s="658"/>
      <c r="CD40" s="618" t="s">
        <v>333</v>
      </c>
      <c r="CE40" s="619"/>
      <c r="CF40" s="619"/>
      <c r="CG40" s="619"/>
      <c r="CH40" s="619"/>
      <c r="CI40" s="619"/>
      <c r="CJ40" s="619"/>
      <c r="CK40" s="619"/>
      <c r="CL40" s="619"/>
      <c r="CM40" s="619"/>
      <c r="CN40" s="619"/>
      <c r="CO40" s="619"/>
      <c r="CP40" s="619"/>
      <c r="CQ40" s="620"/>
      <c r="CR40" s="621">
        <v>124000</v>
      </c>
      <c r="CS40" s="622"/>
      <c r="CT40" s="622"/>
      <c r="CU40" s="622"/>
      <c r="CV40" s="622"/>
      <c r="CW40" s="622"/>
      <c r="CX40" s="622"/>
      <c r="CY40" s="623"/>
      <c r="CZ40" s="624">
        <v>1.3</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334</v>
      </c>
      <c r="C41" s="603"/>
      <c r="D41" s="603"/>
      <c r="E41" s="603"/>
      <c r="F41" s="603"/>
      <c r="G41" s="603"/>
      <c r="H41" s="603"/>
      <c r="I41" s="603"/>
      <c r="J41" s="603"/>
      <c r="K41" s="603"/>
      <c r="L41" s="603"/>
      <c r="M41" s="603"/>
      <c r="N41" s="603"/>
      <c r="O41" s="603"/>
      <c r="P41" s="603"/>
      <c r="Q41" s="604"/>
      <c r="R41" s="605">
        <v>9827529</v>
      </c>
      <c r="S41" s="646"/>
      <c r="T41" s="646"/>
      <c r="U41" s="646"/>
      <c r="V41" s="646"/>
      <c r="W41" s="646"/>
      <c r="X41" s="646"/>
      <c r="Y41" s="649"/>
      <c r="Z41" s="650">
        <v>100</v>
      </c>
      <c r="AA41" s="650"/>
      <c r="AB41" s="650"/>
      <c r="AC41" s="650"/>
      <c r="AD41" s="651">
        <v>5677281</v>
      </c>
      <c r="AE41" s="651"/>
      <c r="AF41" s="651"/>
      <c r="AG41" s="651"/>
      <c r="AH41" s="651"/>
      <c r="AI41" s="651"/>
      <c r="AJ41" s="651"/>
      <c r="AK41" s="651"/>
      <c r="AL41" s="608">
        <v>100</v>
      </c>
      <c r="AM41" s="652"/>
      <c r="AN41" s="652"/>
      <c r="AO41" s="653"/>
      <c r="AQ41" s="654" t="s">
        <v>335</v>
      </c>
      <c r="AR41" s="655"/>
      <c r="AS41" s="655"/>
      <c r="AT41" s="655"/>
      <c r="AU41" s="655"/>
      <c r="AV41" s="655"/>
      <c r="AW41" s="655"/>
      <c r="AX41" s="655"/>
      <c r="AY41" s="656"/>
      <c r="AZ41" s="621">
        <v>125359</v>
      </c>
      <c r="BA41" s="622"/>
      <c r="BB41" s="622"/>
      <c r="BC41" s="622"/>
      <c r="BD41" s="634"/>
      <c r="BE41" s="634"/>
      <c r="BF41" s="657"/>
      <c r="BG41" s="662"/>
      <c r="BH41" s="663"/>
      <c r="BI41" s="663"/>
      <c r="BJ41" s="663"/>
      <c r="BK41" s="663"/>
      <c r="BL41" s="223"/>
      <c r="BM41" s="619" t="s">
        <v>336</v>
      </c>
      <c r="BN41" s="619"/>
      <c r="BO41" s="619"/>
      <c r="BP41" s="619"/>
      <c r="BQ41" s="619"/>
      <c r="BR41" s="619"/>
      <c r="BS41" s="619"/>
      <c r="BT41" s="619"/>
      <c r="BU41" s="620"/>
      <c r="BV41" s="621" t="s">
        <v>122</v>
      </c>
      <c r="BW41" s="622"/>
      <c r="BX41" s="622"/>
      <c r="BY41" s="622"/>
      <c r="BZ41" s="622"/>
      <c r="CA41" s="622"/>
      <c r="CB41" s="658"/>
      <c r="CD41" s="618" t="s">
        <v>337</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338</v>
      </c>
      <c r="AR42" s="667"/>
      <c r="AS42" s="667"/>
      <c r="AT42" s="667"/>
      <c r="AU42" s="667"/>
      <c r="AV42" s="667"/>
      <c r="AW42" s="667"/>
      <c r="AX42" s="667"/>
      <c r="AY42" s="668"/>
      <c r="AZ42" s="605">
        <v>361365</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352</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1757176</v>
      </c>
      <c r="CS42" s="634"/>
      <c r="CT42" s="634"/>
      <c r="CU42" s="634"/>
      <c r="CV42" s="634"/>
      <c r="CW42" s="634"/>
      <c r="CX42" s="634"/>
      <c r="CY42" s="635"/>
      <c r="CZ42" s="624">
        <v>18.7</v>
      </c>
      <c r="DA42" s="636"/>
      <c r="DB42" s="636"/>
      <c r="DC42" s="637"/>
      <c r="DD42" s="627">
        <v>214127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341</v>
      </c>
      <c r="CD43" s="618" t="s">
        <v>342</v>
      </c>
      <c r="CE43" s="619"/>
      <c r="CF43" s="619"/>
      <c r="CG43" s="619"/>
      <c r="CH43" s="619"/>
      <c r="CI43" s="619"/>
      <c r="CJ43" s="619"/>
      <c r="CK43" s="619"/>
      <c r="CL43" s="619"/>
      <c r="CM43" s="619"/>
      <c r="CN43" s="619"/>
      <c r="CO43" s="619"/>
      <c r="CP43" s="619"/>
      <c r="CQ43" s="620"/>
      <c r="CR43" s="621">
        <v>60112</v>
      </c>
      <c r="CS43" s="634"/>
      <c r="CT43" s="634"/>
      <c r="CU43" s="634"/>
      <c r="CV43" s="634"/>
      <c r="CW43" s="634"/>
      <c r="CX43" s="634"/>
      <c r="CY43" s="635"/>
      <c r="CZ43" s="624">
        <v>0.6</v>
      </c>
      <c r="DA43" s="636"/>
      <c r="DB43" s="636"/>
      <c r="DC43" s="637"/>
      <c r="DD43" s="627">
        <v>60112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291</v>
      </c>
      <c r="CE44" s="641"/>
      <c r="CF44" s="618" t="s">
        <v>344</v>
      </c>
      <c r="CG44" s="619"/>
      <c r="CH44" s="619"/>
      <c r="CI44" s="619"/>
      <c r="CJ44" s="619"/>
      <c r="CK44" s="619"/>
      <c r="CL44" s="619"/>
      <c r="CM44" s="619"/>
      <c r="CN44" s="619"/>
      <c r="CO44" s="619"/>
      <c r="CP44" s="619"/>
      <c r="CQ44" s="620"/>
      <c r="CR44" s="621">
        <v>1646126</v>
      </c>
      <c r="CS44" s="622"/>
      <c r="CT44" s="622"/>
      <c r="CU44" s="622"/>
      <c r="CV44" s="622"/>
      <c r="CW44" s="622"/>
      <c r="CX44" s="622"/>
      <c r="CY44" s="623"/>
      <c r="CZ44" s="624">
        <v>17.5</v>
      </c>
      <c r="DA44" s="625"/>
      <c r="DB44" s="625"/>
      <c r="DC44" s="626"/>
      <c r="DD44" s="627">
        <v>214127</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576396</v>
      </c>
      <c r="CS45" s="634"/>
      <c r="CT45" s="634"/>
      <c r="CU45" s="634"/>
      <c r="CV45" s="634"/>
      <c r="CW45" s="634"/>
      <c r="CX45" s="634"/>
      <c r="CY45" s="635"/>
      <c r="CZ45" s="624">
        <v>6.1</v>
      </c>
      <c r="DA45" s="636"/>
      <c r="DB45" s="636"/>
      <c r="DC45" s="637"/>
      <c r="DD45" s="627">
        <v>1241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347</v>
      </c>
      <c r="CG46" s="619"/>
      <c r="CH46" s="619"/>
      <c r="CI46" s="619"/>
      <c r="CJ46" s="619"/>
      <c r="CK46" s="619"/>
      <c r="CL46" s="619"/>
      <c r="CM46" s="619"/>
      <c r="CN46" s="619"/>
      <c r="CO46" s="619"/>
      <c r="CP46" s="619"/>
      <c r="CQ46" s="620"/>
      <c r="CR46" s="621">
        <v>1069730</v>
      </c>
      <c r="CS46" s="622"/>
      <c r="CT46" s="622"/>
      <c r="CU46" s="622"/>
      <c r="CV46" s="622"/>
      <c r="CW46" s="622"/>
      <c r="CX46" s="622"/>
      <c r="CY46" s="623"/>
      <c r="CZ46" s="624">
        <v>11.4</v>
      </c>
      <c r="DA46" s="625"/>
      <c r="DB46" s="625"/>
      <c r="DC46" s="626"/>
      <c r="DD46" s="627">
        <v>212886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348</v>
      </c>
      <c r="CG47" s="619"/>
      <c r="CH47" s="619"/>
      <c r="CI47" s="619"/>
      <c r="CJ47" s="619"/>
      <c r="CK47" s="619"/>
      <c r="CL47" s="619"/>
      <c r="CM47" s="619"/>
      <c r="CN47" s="619"/>
      <c r="CO47" s="619"/>
      <c r="CP47" s="619"/>
      <c r="CQ47" s="620"/>
      <c r="CR47" s="621">
        <v>111050</v>
      </c>
      <c r="CS47" s="634"/>
      <c r="CT47" s="634"/>
      <c r="CU47" s="634"/>
      <c r="CV47" s="634"/>
      <c r="CW47" s="634"/>
      <c r="CX47" s="634"/>
      <c r="CY47" s="635"/>
      <c r="CZ47" s="624">
        <v>1.2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350</v>
      </c>
      <c r="CE49" s="603"/>
      <c r="CF49" s="603"/>
      <c r="CG49" s="603"/>
      <c r="CH49" s="603"/>
      <c r="CI49" s="603"/>
      <c r="CJ49" s="603"/>
      <c r="CK49" s="603"/>
      <c r="CL49" s="603"/>
      <c r="CM49" s="603"/>
      <c r="CN49" s="603"/>
      <c r="CO49" s="603"/>
      <c r="CP49" s="603"/>
      <c r="CQ49" s="604"/>
      <c r="CR49" s="605">
        <v>9407474</v>
      </c>
      <c r="CS49" s="606"/>
      <c r="CT49" s="606"/>
      <c r="CU49" s="606"/>
      <c r="CV49" s="606"/>
      <c r="CW49" s="606"/>
      <c r="CX49" s="606"/>
      <c r="CY49" s="607"/>
      <c r="CZ49" s="608">
        <v>100</v>
      </c>
      <c r="DA49" s="609"/>
      <c r="DB49" s="609"/>
      <c r="DC49" s="610"/>
      <c r="DD49" s="611">
        <v>6638524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nXt906yn5ZKnSgzkMpa1mM48roWEHV4fSeFsQT0CClu3ytiEc9sYZDu0IT6ld00FTwKcnBO8pJWv5jB5ZeqWxQ==" saltValue="qyiesBRY1IBeUQMtIwkUP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65" zoomScale="80" zoomScaleNormal="80" zoomScaleSheetLayoutView="70" workbookViewId="0">
      <selection activeCell="B88" sqref="B88:P88"/>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1" t="s">
        <v>351</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352</v>
      </c>
      <c r="DK2" s="1093"/>
      <c r="DL2" s="1093"/>
      <c r="DM2" s="1093"/>
      <c r="DN2" s="1093"/>
      <c r="DO2" s="1094"/>
      <c r="DP2" s="228"/>
      <c r="DQ2" s="1092" t="s">
        <v>353</v>
      </c>
      <c r="DR2" s="1093"/>
      <c r="DS2" s="1093"/>
      <c r="DT2" s="1093"/>
      <c r="DU2" s="1093"/>
      <c r="DV2" s="1093"/>
      <c r="DW2" s="1093"/>
      <c r="DX2" s="1093"/>
      <c r="DY2" s="1093"/>
      <c r="DZ2" s="109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354</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5"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5" t="s">
        <v>370</v>
      </c>
      <c r="DH5" s="1086"/>
      <c r="DI5" s="1086"/>
      <c r="DJ5" s="1086"/>
      <c r="DK5" s="1087"/>
      <c r="DL5" s="1085" t="s">
        <v>371</v>
      </c>
      <c r="DM5" s="1086"/>
      <c r="DN5" s="1086"/>
      <c r="DO5" s="1086"/>
      <c r="DP5" s="1087"/>
      <c r="DQ5" s="1001" t="s">
        <v>372</v>
      </c>
      <c r="DR5" s="1002"/>
      <c r="DS5" s="1002"/>
      <c r="DT5" s="1002"/>
      <c r="DU5" s="1003"/>
      <c r="DV5" s="1001" t="s">
        <v>363</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6"/>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8"/>
      <c r="DH6" s="1089"/>
      <c r="DI6" s="1089"/>
      <c r="DJ6" s="1089"/>
      <c r="DK6" s="1090"/>
      <c r="DL6" s="1088"/>
      <c r="DM6" s="1089"/>
      <c r="DN6" s="1089"/>
      <c r="DO6" s="1089"/>
      <c r="DP6" s="1090"/>
      <c r="DQ6" s="1004"/>
      <c r="DR6" s="1005"/>
      <c r="DS6" s="1005"/>
      <c r="DT6" s="1005"/>
      <c r="DU6" s="1006"/>
      <c r="DV6" s="1004"/>
      <c r="DW6" s="1005"/>
      <c r="DX6" s="1005"/>
      <c r="DY6" s="1005"/>
      <c r="DZ6" s="1016"/>
      <c r="EA6" s="234"/>
    </row>
    <row r="7" spans="1:131" s="235" customFormat="1" ht="26.25" customHeight="1" thickTop="1" x14ac:dyDescent="0.2">
      <c r="A7" s="236">
        <v>1</v>
      </c>
      <c r="B7" s="1047" t="s">
        <v>373</v>
      </c>
      <c r="C7" s="1048"/>
      <c r="D7" s="1048"/>
      <c r="E7" s="1048"/>
      <c r="F7" s="1048"/>
      <c r="G7" s="1048"/>
      <c r="H7" s="1048"/>
      <c r="I7" s="1048"/>
      <c r="J7" s="1048"/>
      <c r="K7" s="1048"/>
      <c r="L7" s="1048"/>
      <c r="M7" s="1048"/>
      <c r="N7" s="1048"/>
      <c r="O7" s="1048"/>
      <c r="P7" s="1049"/>
      <c r="Q7" s="1103">
        <v>9828</v>
      </c>
      <c r="R7" s="1104"/>
      <c r="S7" s="1104"/>
      <c r="T7" s="1104"/>
      <c r="U7" s="1104"/>
      <c r="V7" s="1104">
        <v>9407</v>
      </c>
      <c r="W7" s="1104"/>
      <c r="X7" s="1104"/>
      <c r="Y7" s="1104"/>
      <c r="Z7" s="1104"/>
      <c r="AA7" s="1104">
        <v>420</v>
      </c>
      <c r="AB7" s="1104"/>
      <c r="AC7" s="1104"/>
      <c r="AD7" s="1104"/>
      <c r="AE7" s="1105"/>
      <c r="AF7" s="1106">
        <v>398</v>
      </c>
      <c r="AG7" s="1107"/>
      <c r="AH7" s="1107"/>
      <c r="AI7" s="1107"/>
      <c r="AJ7" s="1108"/>
      <c r="AK7" s="1109">
        <v>481</v>
      </c>
      <c r="AL7" s="1110"/>
      <c r="AM7" s="1110"/>
      <c r="AN7" s="1110"/>
      <c r="AO7" s="1110"/>
      <c r="AP7" s="1110">
        <v>8584</v>
      </c>
      <c r="AQ7" s="1110"/>
      <c r="AR7" s="1110"/>
      <c r="AS7" s="1110"/>
      <c r="AT7" s="1110"/>
      <c r="AU7" s="1111"/>
      <c r="AV7" s="1111"/>
      <c r="AW7" s="1111"/>
      <c r="AX7" s="1111"/>
      <c r="AY7" s="1112"/>
      <c r="AZ7" s="232"/>
      <c r="BA7" s="232"/>
      <c r="BB7" s="232"/>
      <c r="BC7" s="232"/>
      <c r="BD7" s="232"/>
      <c r="BE7" s="233"/>
      <c r="BF7" s="233"/>
      <c r="BG7" s="233"/>
      <c r="BH7" s="233"/>
      <c r="BI7" s="233"/>
      <c r="BJ7" s="233"/>
      <c r="BK7" s="233"/>
      <c r="BL7" s="233"/>
      <c r="BM7" s="233"/>
      <c r="BN7" s="233"/>
      <c r="BO7" s="233"/>
      <c r="BP7" s="233"/>
      <c r="BQ7" s="236">
        <v>1</v>
      </c>
      <c r="BR7" s="237"/>
      <c r="BS7" s="1100" t="s">
        <v>558</v>
      </c>
      <c r="BT7" s="1101"/>
      <c r="BU7" s="1101"/>
      <c r="BV7" s="1101"/>
      <c r="BW7" s="1101"/>
      <c r="BX7" s="1101"/>
      <c r="BY7" s="1101"/>
      <c r="BZ7" s="1101"/>
      <c r="CA7" s="1101"/>
      <c r="CB7" s="1101"/>
      <c r="CC7" s="1101"/>
      <c r="CD7" s="1101"/>
      <c r="CE7" s="1101"/>
      <c r="CF7" s="1101"/>
      <c r="CG7" s="1113"/>
      <c r="CH7" s="1097">
        <v>36</v>
      </c>
      <c r="CI7" s="1098"/>
      <c r="CJ7" s="1098"/>
      <c r="CK7" s="1098"/>
      <c r="CL7" s="1099"/>
      <c r="CM7" s="1097">
        <v>-2</v>
      </c>
      <c r="CN7" s="1098"/>
      <c r="CO7" s="1098"/>
      <c r="CP7" s="1098"/>
      <c r="CQ7" s="1099"/>
      <c r="CR7" s="1097">
        <v>20</v>
      </c>
      <c r="CS7" s="1098"/>
      <c r="CT7" s="1098"/>
      <c r="CU7" s="1098"/>
      <c r="CV7" s="1099"/>
      <c r="CW7" s="1097" t="s">
        <v>565</v>
      </c>
      <c r="CX7" s="1098"/>
      <c r="CY7" s="1098"/>
      <c r="CZ7" s="1098"/>
      <c r="DA7" s="1099"/>
      <c r="DB7" s="1097" t="s">
        <v>565</v>
      </c>
      <c r="DC7" s="1098"/>
      <c r="DD7" s="1098"/>
      <c r="DE7" s="1098"/>
      <c r="DF7" s="1099"/>
      <c r="DG7" s="1097" t="s">
        <v>565</v>
      </c>
      <c r="DH7" s="1098"/>
      <c r="DI7" s="1098"/>
      <c r="DJ7" s="1098"/>
      <c r="DK7" s="1099"/>
      <c r="DL7" s="1097" t="s">
        <v>565</v>
      </c>
      <c r="DM7" s="1098"/>
      <c r="DN7" s="1098"/>
      <c r="DO7" s="1098"/>
      <c r="DP7" s="1099"/>
      <c r="DQ7" s="1097" t="s">
        <v>565</v>
      </c>
      <c r="DR7" s="1098"/>
      <c r="DS7" s="1098"/>
      <c r="DT7" s="1098"/>
      <c r="DU7" s="1099"/>
      <c r="DV7" s="1100"/>
      <c r="DW7" s="1101"/>
      <c r="DX7" s="1101"/>
      <c r="DY7" s="1101"/>
      <c r="DZ7" s="1102"/>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2" t="s">
        <v>559</v>
      </c>
      <c r="BT8" s="993"/>
      <c r="BU8" s="993"/>
      <c r="BV8" s="993"/>
      <c r="BW8" s="993"/>
      <c r="BX8" s="993"/>
      <c r="BY8" s="993"/>
      <c r="BZ8" s="993"/>
      <c r="CA8" s="993"/>
      <c r="CB8" s="993"/>
      <c r="CC8" s="993"/>
      <c r="CD8" s="993"/>
      <c r="CE8" s="993"/>
      <c r="CF8" s="993"/>
      <c r="CG8" s="1014"/>
      <c r="CH8" s="989">
        <v>-38</v>
      </c>
      <c r="CI8" s="990"/>
      <c r="CJ8" s="990"/>
      <c r="CK8" s="990"/>
      <c r="CL8" s="991"/>
      <c r="CM8" s="989">
        <v>-1</v>
      </c>
      <c r="CN8" s="990"/>
      <c r="CO8" s="990"/>
      <c r="CP8" s="990"/>
      <c r="CQ8" s="991"/>
      <c r="CR8" s="989">
        <v>26</v>
      </c>
      <c r="CS8" s="990"/>
      <c r="CT8" s="990"/>
      <c r="CU8" s="990"/>
      <c r="CV8" s="991"/>
      <c r="CW8" s="989" t="s">
        <v>487</v>
      </c>
      <c r="CX8" s="990"/>
      <c r="CY8" s="990"/>
      <c r="CZ8" s="990"/>
      <c r="DA8" s="991"/>
      <c r="DB8" s="989" t="s">
        <v>487</v>
      </c>
      <c r="DC8" s="990"/>
      <c r="DD8" s="990"/>
      <c r="DE8" s="990"/>
      <c r="DF8" s="991"/>
      <c r="DG8" s="989" t="s">
        <v>487</v>
      </c>
      <c r="DH8" s="990"/>
      <c r="DI8" s="990"/>
      <c r="DJ8" s="990"/>
      <c r="DK8" s="991"/>
      <c r="DL8" s="989" t="s">
        <v>487</v>
      </c>
      <c r="DM8" s="990"/>
      <c r="DN8" s="990"/>
      <c r="DO8" s="990"/>
      <c r="DP8" s="991"/>
      <c r="DQ8" s="989" t="s">
        <v>487</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2" t="s">
        <v>560</v>
      </c>
      <c r="BT9" s="993"/>
      <c r="BU9" s="993"/>
      <c r="BV9" s="993"/>
      <c r="BW9" s="993"/>
      <c r="BX9" s="993"/>
      <c r="BY9" s="993"/>
      <c r="BZ9" s="993"/>
      <c r="CA9" s="993"/>
      <c r="CB9" s="993"/>
      <c r="CC9" s="993"/>
      <c r="CD9" s="993"/>
      <c r="CE9" s="993"/>
      <c r="CF9" s="993"/>
      <c r="CG9" s="1014"/>
      <c r="CH9" s="989">
        <v>0</v>
      </c>
      <c r="CI9" s="990"/>
      <c r="CJ9" s="990"/>
      <c r="CK9" s="990"/>
      <c r="CL9" s="991"/>
      <c r="CM9" s="989">
        <v>49</v>
      </c>
      <c r="CN9" s="990"/>
      <c r="CO9" s="990"/>
      <c r="CP9" s="990"/>
      <c r="CQ9" s="991"/>
      <c r="CR9" s="989">
        <v>26</v>
      </c>
      <c r="CS9" s="990"/>
      <c r="CT9" s="990"/>
      <c r="CU9" s="990"/>
      <c r="CV9" s="991"/>
      <c r="CW9" s="989" t="s">
        <v>487</v>
      </c>
      <c r="CX9" s="990"/>
      <c r="CY9" s="990"/>
      <c r="CZ9" s="990"/>
      <c r="DA9" s="991"/>
      <c r="DB9" s="989" t="s">
        <v>487</v>
      </c>
      <c r="DC9" s="990"/>
      <c r="DD9" s="990"/>
      <c r="DE9" s="990"/>
      <c r="DF9" s="991"/>
      <c r="DG9" s="989" t="s">
        <v>487</v>
      </c>
      <c r="DH9" s="990"/>
      <c r="DI9" s="990"/>
      <c r="DJ9" s="990"/>
      <c r="DK9" s="991"/>
      <c r="DL9" s="989" t="s">
        <v>487</v>
      </c>
      <c r="DM9" s="990"/>
      <c r="DN9" s="990"/>
      <c r="DO9" s="990"/>
      <c r="DP9" s="991"/>
      <c r="DQ9" s="989" t="s">
        <v>487</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2" t="s">
        <v>561</v>
      </c>
      <c r="BT10" s="993"/>
      <c r="BU10" s="993"/>
      <c r="BV10" s="993"/>
      <c r="BW10" s="993"/>
      <c r="BX10" s="993"/>
      <c r="BY10" s="993"/>
      <c r="BZ10" s="993"/>
      <c r="CA10" s="993"/>
      <c r="CB10" s="993"/>
      <c r="CC10" s="993"/>
      <c r="CD10" s="993"/>
      <c r="CE10" s="993"/>
      <c r="CF10" s="993"/>
      <c r="CG10" s="1014"/>
      <c r="CH10" s="989">
        <v>-161</v>
      </c>
      <c r="CI10" s="990"/>
      <c r="CJ10" s="990"/>
      <c r="CK10" s="990"/>
      <c r="CL10" s="991"/>
      <c r="CM10" s="989">
        <v>-582</v>
      </c>
      <c r="CN10" s="990"/>
      <c r="CO10" s="990"/>
      <c r="CP10" s="990"/>
      <c r="CQ10" s="991"/>
      <c r="CR10" s="989">
        <v>16</v>
      </c>
      <c r="CS10" s="990"/>
      <c r="CT10" s="990"/>
      <c r="CU10" s="990"/>
      <c r="CV10" s="991"/>
      <c r="CW10" s="989" t="s">
        <v>487</v>
      </c>
      <c r="CX10" s="990"/>
      <c r="CY10" s="990"/>
      <c r="CZ10" s="990"/>
      <c r="DA10" s="991"/>
      <c r="DB10" s="989" t="s">
        <v>487</v>
      </c>
      <c r="DC10" s="990"/>
      <c r="DD10" s="990"/>
      <c r="DE10" s="990"/>
      <c r="DF10" s="991"/>
      <c r="DG10" s="989" t="s">
        <v>487</v>
      </c>
      <c r="DH10" s="990"/>
      <c r="DI10" s="990"/>
      <c r="DJ10" s="990"/>
      <c r="DK10" s="991"/>
      <c r="DL10" s="989" t="s">
        <v>487</v>
      </c>
      <c r="DM10" s="990"/>
      <c r="DN10" s="990"/>
      <c r="DO10" s="990"/>
      <c r="DP10" s="991"/>
      <c r="DQ10" s="989" t="s">
        <v>487</v>
      </c>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2" t="s">
        <v>562</v>
      </c>
      <c r="BT11" s="993"/>
      <c r="BU11" s="993"/>
      <c r="BV11" s="993"/>
      <c r="BW11" s="993"/>
      <c r="BX11" s="993"/>
      <c r="BY11" s="993"/>
      <c r="BZ11" s="993"/>
      <c r="CA11" s="993"/>
      <c r="CB11" s="993"/>
      <c r="CC11" s="993"/>
      <c r="CD11" s="993"/>
      <c r="CE11" s="993"/>
      <c r="CF11" s="993"/>
      <c r="CG11" s="1014"/>
      <c r="CH11" s="989">
        <v>-1</v>
      </c>
      <c r="CI11" s="990"/>
      <c r="CJ11" s="990"/>
      <c r="CK11" s="990"/>
      <c r="CL11" s="991"/>
      <c r="CM11" s="989">
        <v>16</v>
      </c>
      <c r="CN11" s="990"/>
      <c r="CO11" s="990"/>
      <c r="CP11" s="990"/>
      <c r="CQ11" s="991"/>
      <c r="CR11" s="989">
        <v>21</v>
      </c>
      <c r="CS11" s="990"/>
      <c r="CT11" s="990"/>
      <c r="CU11" s="990"/>
      <c r="CV11" s="991"/>
      <c r="CW11" s="989" t="s">
        <v>487</v>
      </c>
      <c r="CX11" s="990"/>
      <c r="CY11" s="990"/>
      <c r="CZ11" s="990"/>
      <c r="DA11" s="991"/>
      <c r="DB11" s="989" t="s">
        <v>487</v>
      </c>
      <c r="DC11" s="990"/>
      <c r="DD11" s="990"/>
      <c r="DE11" s="990"/>
      <c r="DF11" s="991"/>
      <c r="DG11" s="989" t="s">
        <v>487</v>
      </c>
      <c r="DH11" s="990"/>
      <c r="DI11" s="990"/>
      <c r="DJ11" s="990"/>
      <c r="DK11" s="991"/>
      <c r="DL11" s="989" t="s">
        <v>487</v>
      </c>
      <c r="DM11" s="990"/>
      <c r="DN11" s="990"/>
      <c r="DO11" s="990"/>
      <c r="DP11" s="991"/>
      <c r="DQ11" s="989" t="s">
        <v>487</v>
      </c>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2" t="s">
        <v>563</v>
      </c>
      <c r="BT12" s="993"/>
      <c r="BU12" s="993"/>
      <c r="BV12" s="993"/>
      <c r="BW12" s="993"/>
      <c r="BX12" s="993"/>
      <c r="BY12" s="993"/>
      <c r="BZ12" s="993"/>
      <c r="CA12" s="993"/>
      <c r="CB12" s="993"/>
      <c r="CC12" s="993"/>
      <c r="CD12" s="993"/>
      <c r="CE12" s="993"/>
      <c r="CF12" s="993"/>
      <c r="CG12" s="1014"/>
      <c r="CH12" s="989">
        <v>5</v>
      </c>
      <c r="CI12" s="990"/>
      <c r="CJ12" s="990"/>
      <c r="CK12" s="990"/>
      <c r="CL12" s="991"/>
      <c r="CM12" s="989">
        <v>130</v>
      </c>
      <c r="CN12" s="990"/>
      <c r="CO12" s="990"/>
      <c r="CP12" s="990"/>
      <c r="CQ12" s="991"/>
      <c r="CR12" s="989">
        <v>23</v>
      </c>
      <c r="CS12" s="990"/>
      <c r="CT12" s="990"/>
      <c r="CU12" s="990"/>
      <c r="CV12" s="991"/>
      <c r="CW12" s="989" t="s">
        <v>487</v>
      </c>
      <c r="CX12" s="990"/>
      <c r="CY12" s="990"/>
      <c r="CZ12" s="990"/>
      <c r="DA12" s="991"/>
      <c r="DB12" s="989" t="s">
        <v>487</v>
      </c>
      <c r="DC12" s="990"/>
      <c r="DD12" s="990"/>
      <c r="DE12" s="990"/>
      <c r="DF12" s="991"/>
      <c r="DG12" s="989" t="s">
        <v>487</v>
      </c>
      <c r="DH12" s="990"/>
      <c r="DI12" s="990"/>
      <c r="DJ12" s="990"/>
      <c r="DK12" s="991"/>
      <c r="DL12" s="989" t="s">
        <v>487</v>
      </c>
      <c r="DM12" s="990"/>
      <c r="DN12" s="990"/>
      <c r="DO12" s="990"/>
      <c r="DP12" s="991"/>
      <c r="DQ12" s="989" t="s">
        <v>487</v>
      </c>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2" t="s">
        <v>564</v>
      </c>
      <c r="BT13" s="993"/>
      <c r="BU13" s="993"/>
      <c r="BV13" s="993"/>
      <c r="BW13" s="993"/>
      <c r="BX13" s="993"/>
      <c r="BY13" s="993"/>
      <c r="BZ13" s="993"/>
      <c r="CA13" s="993"/>
      <c r="CB13" s="993"/>
      <c r="CC13" s="993"/>
      <c r="CD13" s="993"/>
      <c r="CE13" s="993"/>
      <c r="CF13" s="993"/>
      <c r="CG13" s="1014"/>
      <c r="CH13" s="989">
        <v>77</v>
      </c>
      <c r="CI13" s="990"/>
      <c r="CJ13" s="990"/>
      <c r="CK13" s="990"/>
      <c r="CL13" s="991"/>
      <c r="CM13" s="989">
        <v>376</v>
      </c>
      <c r="CN13" s="990"/>
      <c r="CO13" s="990"/>
      <c r="CP13" s="990"/>
      <c r="CQ13" s="991"/>
      <c r="CR13" s="989">
        <v>50</v>
      </c>
      <c r="CS13" s="990"/>
      <c r="CT13" s="990"/>
      <c r="CU13" s="990"/>
      <c r="CV13" s="991"/>
      <c r="CW13" s="989" t="s">
        <v>487</v>
      </c>
      <c r="CX13" s="990"/>
      <c r="CY13" s="990"/>
      <c r="CZ13" s="990"/>
      <c r="DA13" s="991"/>
      <c r="DB13" s="989" t="s">
        <v>487</v>
      </c>
      <c r="DC13" s="990"/>
      <c r="DD13" s="990"/>
      <c r="DE13" s="990"/>
      <c r="DF13" s="991"/>
      <c r="DG13" s="989" t="s">
        <v>487</v>
      </c>
      <c r="DH13" s="990"/>
      <c r="DI13" s="990"/>
      <c r="DJ13" s="990"/>
      <c r="DK13" s="991"/>
      <c r="DL13" s="989" t="s">
        <v>487</v>
      </c>
      <c r="DM13" s="990"/>
      <c r="DN13" s="990"/>
      <c r="DO13" s="990"/>
      <c r="DP13" s="991"/>
      <c r="DQ13" s="989" t="s">
        <v>487</v>
      </c>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4"/>
      <c r="R22" s="1075"/>
      <c r="S22" s="1075"/>
      <c r="T22" s="1075"/>
      <c r="U22" s="1075"/>
      <c r="V22" s="1075"/>
      <c r="W22" s="1075"/>
      <c r="X22" s="1075"/>
      <c r="Y22" s="1075"/>
      <c r="Z22" s="1075"/>
      <c r="AA22" s="1075"/>
      <c r="AB22" s="1075"/>
      <c r="AC22" s="1075"/>
      <c r="AD22" s="1075"/>
      <c r="AE22" s="1076"/>
      <c r="AF22" s="1035"/>
      <c r="AG22" s="1036"/>
      <c r="AH22" s="1036"/>
      <c r="AI22" s="1036"/>
      <c r="AJ22" s="1037"/>
      <c r="AK22" s="1077"/>
      <c r="AL22" s="1078"/>
      <c r="AM22" s="1078"/>
      <c r="AN22" s="1078"/>
      <c r="AO22" s="1078"/>
      <c r="AP22" s="1078"/>
      <c r="AQ22" s="1078"/>
      <c r="AR22" s="1078"/>
      <c r="AS22" s="1078"/>
      <c r="AT22" s="1078"/>
      <c r="AU22" s="1079"/>
      <c r="AV22" s="1079"/>
      <c r="AW22" s="1079"/>
      <c r="AX22" s="1079"/>
      <c r="AY22" s="1080"/>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375</v>
      </c>
      <c r="B23" s="937" t="s">
        <v>376</v>
      </c>
      <c r="C23" s="938"/>
      <c r="D23" s="938"/>
      <c r="E23" s="938"/>
      <c r="F23" s="938"/>
      <c r="G23" s="938"/>
      <c r="H23" s="938"/>
      <c r="I23" s="938"/>
      <c r="J23" s="938"/>
      <c r="K23" s="938"/>
      <c r="L23" s="938"/>
      <c r="M23" s="938"/>
      <c r="N23" s="938"/>
      <c r="O23" s="938"/>
      <c r="P23" s="948"/>
      <c r="Q23" s="1067">
        <v>9828</v>
      </c>
      <c r="R23" s="1061"/>
      <c r="S23" s="1061"/>
      <c r="T23" s="1061"/>
      <c r="U23" s="1061"/>
      <c r="V23" s="1068">
        <v>9407</v>
      </c>
      <c r="W23" s="1065"/>
      <c r="X23" s="1065"/>
      <c r="Y23" s="1065"/>
      <c r="Z23" s="1069"/>
      <c r="AA23" s="1068">
        <v>420</v>
      </c>
      <c r="AB23" s="1065"/>
      <c r="AC23" s="1065"/>
      <c r="AD23" s="1065"/>
      <c r="AE23" s="1066"/>
      <c r="AF23" s="1070">
        <v>398</v>
      </c>
      <c r="AG23" s="1061"/>
      <c r="AH23" s="1061"/>
      <c r="AI23" s="1061"/>
      <c r="AJ23" s="1071"/>
      <c r="AK23" s="1072"/>
      <c r="AL23" s="1073"/>
      <c r="AM23" s="1073"/>
      <c r="AN23" s="1073"/>
      <c r="AO23" s="1073"/>
      <c r="AP23" s="1061">
        <v>8584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378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5" t="s">
        <v>382</v>
      </c>
      <c r="AG26" s="1008"/>
      <c r="AH26" s="1008"/>
      <c r="AI26" s="1008"/>
      <c r="AJ26" s="1056"/>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387</v>
      </c>
      <c r="C28" s="1048"/>
      <c r="D28" s="1048"/>
      <c r="E28" s="1048"/>
      <c r="F28" s="1048"/>
      <c r="G28" s="1048"/>
      <c r="H28" s="1048"/>
      <c r="I28" s="1048"/>
      <c r="J28" s="1048"/>
      <c r="K28" s="1048"/>
      <c r="L28" s="1048"/>
      <c r="M28" s="1048"/>
      <c r="N28" s="1048"/>
      <c r="O28" s="1048"/>
      <c r="P28" s="1049"/>
      <c r="Q28" s="1050">
        <v>1486</v>
      </c>
      <c r="R28" s="1051"/>
      <c r="S28" s="1051"/>
      <c r="T28" s="1051"/>
      <c r="U28" s="1051"/>
      <c r="V28" s="1051">
        <v>1475</v>
      </c>
      <c r="W28" s="1051"/>
      <c r="X28" s="1051"/>
      <c r="Y28" s="1051"/>
      <c r="Z28" s="1051"/>
      <c r="AA28" s="1051">
        <v>11</v>
      </c>
      <c r="AB28" s="1051"/>
      <c r="AC28" s="1051"/>
      <c r="AD28" s="1051"/>
      <c r="AE28" s="1052"/>
      <c r="AF28" s="1053">
        <v>11</v>
      </c>
      <c r="AG28" s="1051"/>
      <c r="AH28" s="1051"/>
      <c r="AI28" s="1051"/>
      <c r="AJ28" s="1054"/>
      <c r="AK28" s="1042">
        <v>146</v>
      </c>
      <c r="AL28" s="1043"/>
      <c r="AM28" s="1043"/>
      <c r="AN28" s="1043"/>
      <c r="AO28" s="1043"/>
      <c r="AP28" s="1043" t="s">
        <v>547</v>
      </c>
      <c r="AQ28" s="1043"/>
      <c r="AR28" s="1043"/>
      <c r="AS28" s="1043"/>
      <c r="AT28" s="1043"/>
      <c r="AU28" s="1043" t="s">
        <v>547</v>
      </c>
      <c r="AV28" s="1043"/>
      <c r="AW28" s="1043"/>
      <c r="AX28" s="1043"/>
      <c r="AY28" s="1043"/>
      <c r="AZ28" s="1044" t="s">
        <v>547</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388</v>
      </c>
      <c r="C29" s="1031"/>
      <c r="D29" s="1031"/>
      <c r="E29" s="1031"/>
      <c r="F29" s="1031"/>
      <c r="G29" s="1031"/>
      <c r="H29" s="1031"/>
      <c r="I29" s="1031"/>
      <c r="J29" s="1031"/>
      <c r="K29" s="1031"/>
      <c r="L29" s="1031"/>
      <c r="M29" s="1031"/>
      <c r="N29" s="1031"/>
      <c r="O29" s="1031"/>
      <c r="P29" s="1032"/>
      <c r="Q29" s="1038">
        <v>1879</v>
      </c>
      <c r="R29" s="1039"/>
      <c r="S29" s="1039"/>
      <c r="T29" s="1039"/>
      <c r="U29" s="1039"/>
      <c r="V29" s="1039">
        <v>1831</v>
      </c>
      <c r="W29" s="1039"/>
      <c r="X29" s="1039"/>
      <c r="Y29" s="1039"/>
      <c r="Z29" s="1039"/>
      <c r="AA29" s="1039">
        <v>48</v>
      </c>
      <c r="AB29" s="1039"/>
      <c r="AC29" s="1039"/>
      <c r="AD29" s="1039"/>
      <c r="AE29" s="1040"/>
      <c r="AF29" s="1035">
        <v>48</v>
      </c>
      <c r="AG29" s="1036"/>
      <c r="AH29" s="1036"/>
      <c r="AI29" s="1036"/>
      <c r="AJ29" s="1037"/>
      <c r="AK29" s="980">
        <v>293</v>
      </c>
      <c r="AL29" s="971"/>
      <c r="AM29" s="971"/>
      <c r="AN29" s="971"/>
      <c r="AO29" s="971"/>
      <c r="AP29" s="971" t="s">
        <v>547</v>
      </c>
      <c r="AQ29" s="971"/>
      <c r="AR29" s="971"/>
      <c r="AS29" s="971"/>
      <c r="AT29" s="971"/>
      <c r="AU29" s="971" t="s">
        <v>547</v>
      </c>
      <c r="AV29" s="971"/>
      <c r="AW29" s="971"/>
      <c r="AX29" s="971"/>
      <c r="AY29" s="971"/>
      <c r="AZ29" s="1041" t="s">
        <v>547</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389</v>
      </c>
      <c r="C30" s="1031"/>
      <c r="D30" s="1031"/>
      <c r="E30" s="1031"/>
      <c r="F30" s="1031"/>
      <c r="G30" s="1031"/>
      <c r="H30" s="1031"/>
      <c r="I30" s="1031"/>
      <c r="J30" s="1031"/>
      <c r="K30" s="1031"/>
      <c r="L30" s="1031"/>
      <c r="M30" s="1031"/>
      <c r="N30" s="1031"/>
      <c r="O30" s="1031"/>
      <c r="P30" s="1032"/>
      <c r="Q30" s="1038">
        <v>198</v>
      </c>
      <c r="R30" s="1039"/>
      <c r="S30" s="1039"/>
      <c r="T30" s="1039"/>
      <c r="U30" s="1039"/>
      <c r="V30" s="1039">
        <v>197</v>
      </c>
      <c r="W30" s="1039"/>
      <c r="X30" s="1039"/>
      <c r="Y30" s="1039"/>
      <c r="Z30" s="1039"/>
      <c r="AA30" s="1039">
        <v>1</v>
      </c>
      <c r="AB30" s="1039"/>
      <c r="AC30" s="1039"/>
      <c r="AD30" s="1039"/>
      <c r="AE30" s="1040"/>
      <c r="AF30" s="1035">
        <v>1</v>
      </c>
      <c r="AG30" s="1036"/>
      <c r="AH30" s="1036"/>
      <c r="AI30" s="1036"/>
      <c r="AJ30" s="1037"/>
      <c r="AK30" s="980">
        <v>53</v>
      </c>
      <c r="AL30" s="971"/>
      <c r="AM30" s="971"/>
      <c r="AN30" s="971"/>
      <c r="AO30" s="971"/>
      <c r="AP30" s="971" t="s">
        <v>547</v>
      </c>
      <c r="AQ30" s="971"/>
      <c r="AR30" s="971"/>
      <c r="AS30" s="971"/>
      <c r="AT30" s="971"/>
      <c r="AU30" s="971" t="s">
        <v>547</v>
      </c>
      <c r="AV30" s="971"/>
      <c r="AW30" s="971"/>
      <c r="AX30" s="971"/>
      <c r="AY30" s="971"/>
      <c r="AZ30" s="1041" t="s">
        <v>547</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390</v>
      </c>
      <c r="C31" s="1031"/>
      <c r="D31" s="1031"/>
      <c r="E31" s="1031"/>
      <c r="F31" s="1031"/>
      <c r="G31" s="1031"/>
      <c r="H31" s="1031"/>
      <c r="I31" s="1031"/>
      <c r="J31" s="1031"/>
      <c r="K31" s="1031"/>
      <c r="L31" s="1031"/>
      <c r="M31" s="1031"/>
      <c r="N31" s="1031"/>
      <c r="O31" s="1031"/>
      <c r="P31" s="1032"/>
      <c r="Q31" s="1038">
        <v>333</v>
      </c>
      <c r="R31" s="1039"/>
      <c r="S31" s="1039"/>
      <c r="T31" s="1039"/>
      <c r="U31" s="1039"/>
      <c r="V31" s="1039">
        <v>327</v>
      </c>
      <c r="W31" s="1039"/>
      <c r="X31" s="1039"/>
      <c r="Y31" s="1039"/>
      <c r="Z31" s="1039"/>
      <c r="AA31" s="1039">
        <v>6</v>
      </c>
      <c r="AB31" s="1039"/>
      <c r="AC31" s="1039"/>
      <c r="AD31" s="1039"/>
      <c r="AE31" s="1040"/>
      <c r="AF31" s="1035">
        <v>558</v>
      </c>
      <c r="AG31" s="1036"/>
      <c r="AH31" s="1036"/>
      <c r="AI31" s="1036"/>
      <c r="AJ31" s="1037"/>
      <c r="AK31" s="980">
        <v>45</v>
      </c>
      <c r="AL31" s="971"/>
      <c r="AM31" s="971"/>
      <c r="AN31" s="971"/>
      <c r="AO31" s="971"/>
      <c r="AP31" s="971">
        <v>280</v>
      </c>
      <c r="AQ31" s="971"/>
      <c r="AR31" s="971"/>
      <c r="AS31" s="971"/>
      <c r="AT31" s="971"/>
      <c r="AU31" s="971">
        <v>53</v>
      </c>
      <c r="AV31" s="971"/>
      <c r="AW31" s="971"/>
      <c r="AX31" s="971"/>
      <c r="AY31" s="971"/>
      <c r="AZ31" s="1041" t="s">
        <v>547</v>
      </c>
      <c r="BA31" s="1041"/>
      <c r="BB31" s="1041"/>
      <c r="BC31" s="1041"/>
      <c r="BD31" s="1041"/>
      <c r="BE31" s="972" t="s">
        <v>391</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392</v>
      </c>
      <c r="C32" s="1031"/>
      <c r="D32" s="1031"/>
      <c r="E32" s="1031"/>
      <c r="F32" s="1031"/>
      <c r="G32" s="1031"/>
      <c r="H32" s="1031"/>
      <c r="I32" s="1031"/>
      <c r="J32" s="1031"/>
      <c r="K32" s="1031"/>
      <c r="L32" s="1031"/>
      <c r="M32" s="1031"/>
      <c r="N32" s="1031"/>
      <c r="O32" s="1031"/>
      <c r="P32" s="1032"/>
      <c r="Q32" s="1038">
        <v>94</v>
      </c>
      <c r="R32" s="1039"/>
      <c r="S32" s="1039"/>
      <c r="T32" s="1039"/>
      <c r="U32" s="1039"/>
      <c r="V32" s="1039">
        <v>94</v>
      </c>
      <c r="W32" s="1039"/>
      <c r="X32" s="1039"/>
      <c r="Y32" s="1039"/>
      <c r="Z32" s="1039"/>
      <c r="AA32" s="1039">
        <v>0</v>
      </c>
      <c r="AB32" s="1039"/>
      <c r="AC32" s="1039"/>
      <c r="AD32" s="1039"/>
      <c r="AE32" s="1040"/>
      <c r="AF32" s="1035">
        <v>4</v>
      </c>
      <c r="AG32" s="1036"/>
      <c r="AH32" s="1036"/>
      <c r="AI32" s="1036"/>
      <c r="AJ32" s="1037"/>
      <c r="AK32" s="980">
        <v>68</v>
      </c>
      <c r="AL32" s="971"/>
      <c r="AM32" s="971"/>
      <c r="AN32" s="971"/>
      <c r="AO32" s="971"/>
      <c r="AP32" s="971" t="s">
        <v>547</v>
      </c>
      <c r="AQ32" s="971"/>
      <c r="AR32" s="971"/>
      <c r="AS32" s="971"/>
      <c r="AT32" s="971"/>
      <c r="AU32" s="971" t="s">
        <v>547</v>
      </c>
      <c r="AV32" s="971"/>
      <c r="AW32" s="971"/>
      <c r="AX32" s="971"/>
      <c r="AY32" s="971"/>
      <c r="AZ32" s="1041" t="s">
        <v>547</v>
      </c>
      <c r="BA32" s="1041"/>
      <c r="BB32" s="1041"/>
      <c r="BC32" s="1041"/>
      <c r="BD32" s="1041"/>
      <c r="BE32" s="972" t="s">
        <v>391</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393</v>
      </c>
      <c r="C33" s="1031"/>
      <c r="D33" s="1031"/>
      <c r="E33" s="1031"/>
      <c r="F33" s="1031"/>
      <c r="G33" s="1031"/>
      <c r="H33" s="1031"/>
      <c r="I33" s="1031"/>
      <c r="J33" s="1031"/>
      <c r="K33" s="1031"/>
      <c r="L33" s="1031"/>
      <c r="M33" s="1031"/>
      <c r="N33" s="1031"/>
      <c r="O33" s="1031"/>
      <c r="P33" s="1032"/>
      <c r="Q33" s="1038">
        <v>422</v>
      </c>
      <c r="R33" s="1039"/>
      <c r="S33" s="1039"/>
      <c r="T33" s="1039"/>
      <c r="U33" s="1039"/>
      <c r="V33" s="1039">
        <v>401</v>
      </c>
      <c r="W33" s="1039"/>
      <c r="X33" s="1039"/>
      <c r="Y33" s="1039"/>
      <c r="Z33" s="1039"/>
      <c r="AA33" s="1039">
        <v>20</v>
      </c>
      <c r="AB33" s="1039"/>
      <c r="AC33" s="1039"/>
      <c r="AD33" s="1039"/>
      <c r="AE33" s="1040"/>
      <c r="AF33" s="1035">
        <v>31</v>
      </c>
      <c r="AG33" s="1036"/>
      <c r="AH33" s="1036"/>
      <c r="AI33" s="1036"/>
      <c r="AJ33" s="1037"/>
      <c r="AK33" s="980">
        <v>225</v>
      </c>
      <c r="AL33" s="971"/>
      <c r="AM33" s="971"/>
      <c r="AN33" s="971"/>
      <c r="AO33" s="971"/>
      <c r="AP33" s="971">
        <v>1901</v>
      </c>
      <c r="AQ33" s="971"/>
      <c r="AR33" s="971"/>
      <c r="AS33" s="971"/>
      <c r="AT33" s="971"/>
      <c r="AU33" s="971">
        <v>1519</v>
      </c>
      <c r="AV33" s="971"/>
      <c r="AW33" s="971"/>
      <c r="AX33" s="971"/>
      <c r="AY33" s="971"/>
      <c r="AZ33" s="1041" t="s">
        <v>547</v>
      </c>
      <c r="BA33" s="1041"/>
      <c r="BB33" s="1041"/>
      <c r="BC33" s="1041"/>
      <c r="BD33" s="1041"/>
      <c r="BE33" s="972" t="s">
        <v>391</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t="s">
        <v>394</v>
      </c>
      <c r="C34" s="1031"/>
      <c r="D34" s="1031"/>
      <c r="E34" s="1031"/>
      <c r="F34" s="1031"/>
      <c r="G34" s="1031"/>
      <c r="H34" s="1031"/>
      <c r="I34" s="1031"/>
      <c r="J34" s="1031"/>
      <c r="K34" s="1031"/>
      <c r="L34" s="1031"/>
      <c r="M34" s="1031"/>
      <c r="N34" s="1031"/>
      <c r="O34" s="1031"/>
      <c r="P34" s="1032"/>
      <c r="Q34" s="1038">
        <v>68</v>
      </c>
      <c r="R34" s="1039"/>
      <c r="S34" s="1039"/>
      <c r="T34" s="1039"/>
      <c r="U34" s="1039"/>
      <c r="V34" s="1039">
        <v>86</v>
      </c>
      <c r="W34" s="1039"/>
      <c r="X34" s="1039"/>
      <c r="Y34" s="1039"/>
      <c r="Z34" s="1039"/>
      <c r="AA34" s="1039">
        <v>-18</v>
      </c>
      <c r="AB34" s="1039"/>
      <c r="AC34" s="1039"/>
      <c r="AD34" s="1039"/>
      <c r="AE34" s="1040"/>
      <c r="AF34" s="1035">
        <v>10</v>
      </c>
      <c r="AG34" s="1036"/>
      <c r="AH34" s="1036"/>
      <c r="AI34" s="1036"/>
      <c r="AJ34" s="1037"/>
      <c r="AK34" s="980">
        <v>61</v>
      </c>
      <c r="AL34" s="971"/>
      <c r="AM34" s="971"/>
      <c r="AN34" s="971"/>
      <c r="AO34" s="971"/>
      <c r="AP34" s="971">
        <v>582</v>
      </c>
      <c r="AQ34" s="971"/>
      <c r="AR34" s="971"/>
      <c r="AS34" s="971"/>
      <c r="AT34" s="971"/>
      <c r="AU34" s="971">
        <v>576</v>
      </c>
      <c r="AV34" s="971"/>
      <c r="AW34" s="971"/>
      <c r="AX34" s="971"/>
      <c r="AY34" s="971"/>
      <c r="AZ34" s="1041" t="s">
        <v>547</v>
      </c>
      <c r="BA34" s="1041"/>
      <c r="BB34" s="1041"/>
      <c r="BC34" s="1041"/>
      <c r="BD34" s="1041"/>
      <c r="BE34" s="972" t="s">
        <v>391</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t="s">
        <v>395</v>
      </c>
      <c r="C35" s="1031"/>
      <c r="D35" s="1031"/>
      <c r="E35" s="1031"/>
      <c r="F35" s="1031"/>
      <c r="G35" s="1031"/>
      <c r="H35" s="1031"/>
      <c r="I35" s="1031"/>
      <c r="J35" s="1031"/>
      <c r="K35" s="1031"/>
      <c r="L35" s="1031"/>
      <c r="M35" s="1031"/>
      <c r="N35" s="1031"/>
      <c r="O35" s="1031"/>
      <c r="P35" s="1032"/>
      <c r="Q35" s="1038">
        <v>127</v>
      </c>
      <c r="R35" s="1039"/>
      <c r="S35" s="1039"/>
      <c r="T35" s="1039"/>
      <c r="U35" s="1039"/>
      <c r="V35" s="1039">
        <v>141</v>
      </c>
      <c r="W35" s="1039"/>
      <c r="X35" s="1039"/>
      <c r="Y35" s="1039"/>
      <c r="Z35" s="1039"/>
      <c r="AA35" s="1039">
        <v>-14</v>
      </c>
      <c r="AB35" s="1039"/>
      <c r="AC35" s="1039"/>
      <c r="AD35" s="1039"/>
      <c r="AE35" s="1040"/>
      <c r="AF35" s="1035">
        <v>16</v>
      </c>
      <c r="AG35" s="1036"/>
      <c r="AH35" s="1036"/>
      <c r="AI35" s="1036"/>
      <c r="AJ35" s="1037"/>
      <c r="AK35" s="980">
        <v>93</v>
      </c>
      <c r="AL35" s="971"/>
      <c r="AM35" s="971"/>
      <c r="AN35" s="971"/>
      <c r="AO35" s="971"/>
      <c r="AP35" s="971">
        <v>1024</v>
      </c>
      <c r="AQ35" s="971"/>
      <c r="AR35" s="971"/>
      <c r="AS35" s="971"/>
      <c r="AT35" s="971"/>
      <c r="AU35" s="971">
        <v>1024</v>
      </c>
      <c r="AV35" s="971"/>
      <c r="AW35" s="971"/>
      <c r="AX35" s="971"/>
      <c r="AY35" s="971"/>
      <c r="AZ35" s="1041" t="s">
        <v>547</v>
      </c>
      <c r="BA35" s="1041"/>
      <c r="BB35" s="1041"/>
      <c r="BC35" s="1041"/>
      <c r="BD35" s="1041"/>
      <c r="BE35" s="972" t="s">
        <v>391</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375</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679</v>
      </c>
      <c r="AG63" s="959"/>
      <c r="AH63" s="959"/>
      <c r="AI63" s="959"/>
      <c r="AJ63" s="1022"/>
      <c r="AK63" s="1023"/>
      <c r="AL63" s="963"/>
      <c r="AM63" s="963"/>
      <c r="AN63" s="963"/>
      <c r="AO63" s="963"/>
      <c r="AP63" s="959">
        <v>3787</v>
      </c>
      <c r="AQ63" s="959"/>
      <c r="AR63" s="959"/>
      <c r="AS63" s="959"/>
      <c r="AT63" s="959"/>
      <c r="AU63" s="959">
        <v>3172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399</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400</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548</v>
      </c>
      <c r="C68" s="986"/>
      <c r="D68" s="986"/>
      <c r="E68" s="986"/>
      <c r="F68" s="986"/>
      <c r="G68" s="986"/>
      <c r="H68" s="986"/>
      <c r="I68" s="986"/>
      <c r="J68" s="986"/>
      <c r="K68" s="986"/>
      <c r="L68" s="986"/>
      <c r="M68" s="986"/>
      <c r="N68" s="986"/>
      <c r="O68" s="986"/>
      <c r="P68" s="987"/>
      <c r="Q68" s="988">
        <v>7224</v>
      </c>
      <c r="R68" s="982"/>
      <c r="S68" s="982"/>
      <c r="T68" s="982"/>
      <c r="U68" s="982"/>
      <c r="V68" s="982">
        <v>7063</v>
      </c>
      <c r="W68" s="982"/>
      <c r="X68" s="982"/>
      <c r="Y68" s="982"/>
      <c r="Z68" s="982"/>
      <c r="AA68" s="982">
        <v>161</v>
      </c>
      <c r="AB68" s="982"/>
      <c r="AC68" s="982"/>
      <c r="AD68" s="982"/>
      <c r="AE68" s="982"/>
      <c r="AF68" s="982">
        <v>161</v>
      </c>
      <c r="AG68" s="982"/>
      <c r="AH68" s="982"/>
      <c r="AI68" s="982"/>
      <c r="AJ68" s="982"/>
      <c r="AK68" s="982">
        <v>414</v>
      </c>
      <c r="AL68" s="982"/>
      <c r="AM68" s="982"/>
      <c r="AN68" s="982"/>
      <c r="AO68" s="982"/>
      <c r="AP68" s="982">
        <v>9031</v>
      </c>
      <c r="AQ68" s="982"/>
      <c r="AR68" s="982"/>
      <c r="AS68" s="982"/>
      <c r="AT68" s="982"/>
      <c r="AU68" s="982">
        <v>67</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549</v>
      </c>
      <c r="C69" s="975"/>
      <c r="D69" s="975"/>
      <c r="E69" s="975"/>
      <c r="F69" s="975"/>
      <c r="G69" s="975"/>
      <c r="H69" s="975"/>
      <c r="I69" s="975"/>
      <c r="J69" s="975"/>
      <c r="K69" s="975"/>
      <c r="L69" s="975"/>
      <c r="M69" s="975"/>
      <c r="N69" s="975"/>
      <c r="O69" s="975"/>
      <c r="P69" s="976"/>
      <c r="Q69" s="977">
        <v>559</v>
      </c>
      <c r="R69" s="971"/>
      <c r="S69" s="971"/>
      <c r="T69" s="971"/>
      <c r="U69" s="971"/>
      <c r="V69" s="971">
        <v>527</v>
      </c>
      <c r="W69" s="971"/>
      <c r="X69" s="971"/>
      <c r="Y69" s="971"/>
      <c r="Z69" s="971"/>
      <c r="AA69" s="971">
        <v>32</v>
      </c>
      <c r="AB69" s="971"/>
      <c r="AC69" s="971"/>
      <c r="AD69" s="971"/>
      <c r="AE69" s="971"/>
      <c r="AF69" s="971">
        <v>1620</v>
      </c>
      <c r="AG69" s="971"/>
      <c r="AH69" s="971"/>
      <c r="AI69" s="971"/>
      <c r="AJ69" s="971"/>
      <c r="AK69" s="971" t="s">
        <v>571</v>
      </c>
      <c r="AL69" s="971"/>
      <c r="AM69" s="971"/>
      <c r="AN69" s="971"/>
      <c r="AO69" s="971"/>
      <c r="AP69" s="971">
        <v>283</v>
      </c>
      <c r="AQ69" s="971"/>
      <c r="AR69" s="971"/>
      <c r="AS69" s="971"/>
      <c r="AT69" s="971"/>
      <c r="AU69" s="971" t="s">
        <v>571</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550</v>
      </c>
      <c r="C70" s="975"/>
      <c r="D70" s="975"/>
      <c r="E70" s="975"/>
      <c r="F70" s="975"/>
      <c r="G70" s="975"/>
      <c r="H70" s="975"/>
      <c r="I70" s="975"/>
      <c r="J70" s="975"/>
      <c r="K70" s="975"/>
      <c r="L70" s="975"/>
      <c r="M70" s="975"/>
      <c r="N70" s="975"/>
      <c r="O70" s="975"/>
      <c r="P70" s="976"/>
      <c r="Q70" s="977">
        <v>21</v>
      </c>
      <c r="R70" s="971"/>
      <c r="S70" s="971"/>
      <c r="T70" s="971"/>
      <c r="U70" s="971"/>
      <c r="V70" s="971">
        <v>16</v>
      </c>
      <c r="W70" s="971"/>
      <c r="X70" s="971"/>
      <c r="Y70" s="971"/>
      <c r="Z70" s="971"/>
      <c r="AA70" s="971">
        <v>5</v>
      </c>
      <c r="AB70" s="971"/>
      <c r="AC70" s="971"/>
      <c r="AD70" s="971"/>
      <c r="AE70" s="971"/>
      <c r="AF70" s="971">
        <v>5</v>
      </c>
      <c r="AG70" s="971"/>
      <c r="AH70" s="971"/>
      <c r="AI70" s="971"/>
      <c r="AJ70" s="971"/>
      <c r="AK70" s="971">
        <v>6</v>
      </c>
      <c r="AL70" s="971"/>
      <c r="AM70" s="971"/>
      <c r="AN70" s="971"/>
      <c r="AO70" s="971"/>
      <c r="AP70" s="971" t="s">
        <v>571</v>
      </c>
      <c r="AQ70" s="971"/>
      <c r="AR70" s="971"/>
      <c r="AS70" s="971"/>
      <c r="AT70" s="971"/>
      <c r="AU70" s="971" t="s">
        <v>571</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551</v>
      </c>
      <c r="C71" s="975"/>
      <c r="D71" s="975"/>
      <c r="E71" s="975"/>
      <c r="F71" s="975"/>
      <c r="G71" s="975"/>
      <c r="H71" s="975"/>
      <c r="I71" s="975"/>
      <c r="J71" s="975"/>
      <c r="K71" s="975"/>
      <c r="L71" s="975"/>
      <c r="M71" s="975"/>
      <c r="N71" s="975"/>
      <c r="O71" s="975"/>
      <c r="P71" s="976"/>
      <c r="Q71" s="977">
        <v>1280</v>
      </c>
      <c r="R71" s="971"/>
      <c r="S71" s="971"/>
      <c r="T71" s="971"/>
      <c r="U71" s="971"/>
      <c r="V71" s="971">
        <v>1222</v>
      </c>
      <c r="W71" s="971"/>
      <c r="X71" s="971"/>
      <c r="Y71" s="971"/>
      <c r="Z71" s="971"/>
      <c r="AA71" s="971">
        <v>58</v>
      </c>
      <c r="AB71" s="971"/>
      <c r="AC71" s="971"/>
      <c r="AD71" s="971"/>
      <c r="AE71" s="971"/>
      <c r="AF71" s="971">
        <v>58</v>
      </c>
      <c r="AG71" s="971"/>
      <c r="AH71" s="971"/>
      <c r="AI71" s="971"/>
      <c r="AJ71" s="971"/>
      <c r="AK71" s="971">
        <v>0</v>
      </c>
      <c r="AL71" s="971"/>
      <c r="AM71" s="971"/>
      <c r="AN71" s="971"/>
      <c r="AO71" s="971"/>
      <c r="AP71" s="971">
        <v>0</v>
      </c>
      <c r="AQ71" s="971"/>
      <c r="AR71" s="971"/>
      <c r="AS71" s="971"/>
      <c r="AT71" s="971"/>
      <c r="AU71" s="971" t="s">
        <v>572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552</v>
      </c>
      <c r="C72" s="975"/>
      <c r="D72" s="975"/>
      <c r="E72" s="975"/>
      <c r="F72" s="975"/>
      <c r="G72" s="975"/>
      <c r="H72" s="975"/>
      <c r="I72" s="975"/>
      <c r="J72" s="975"/>
      <c r="K72" s="975"/>
      <c r="L72" s="975"/>
      <c r="M72" s="975"/>
      <c r="N72" s="975"/>
      <c r="O72" s="975"/>
      <c r="P72" s="976"/>
      <c r="Q72" s="977">
        <v>261159</v>
      </c>
      <c r="R72" s="971"/>
      <c r="S72" s="971"/>
      <c r="T72" s="971"/>
      <c r="U72" s="971"/>
      <c r="V72" s="971">
        <v>254522</v>
      </c>
      <c r="W72" s="971"/>
      <c r="X72" s="971"/>
      <c r="Y72" s="971"/>
      <c r="Z72" s="971"/>
      <c r="AA72" s="971">
        <v>6637</v>
      </c>
      <c r="AB72" s="971"/>
      <c r="AC72" s="971"/>
      <c r="AD72" s="971"/>
      <c r="AE72" s="971"/>
      <c r="AF72" s="971">
        <v>6336</v>
      </c>
      <c r="AG72" s="971"/>
      <c r="AH72" s="971"/>
      <c r="AI72" s="971"/>
      <c r="AJ72" s="971"/>
      <c r="AK72" s="971">
        <v>983</v>
      </c>
      <c r="AL72" s="971"/>
      <c r="AM72" s="971"/>
      <c r="AN72" s="971"/>
      <c r="AO72" s="971"/>
      <c r="AP72" s="971">
        <v>0</v>
      </c>
      <c r="AQ72" s="971"/>
      <c r="AR72" s="971"/>
      <c r="AS72" s="971"/>
      <c r="AT72" s="971"/>
      <c r="AU72" s="971" t="s">
        <v>572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553</v>
      </c>
      <c r="C73" s="975"/>
      <c r="D73" s="975"/>
      <c r="E73" s="975"/>
      <c r="F73" s="975"/>
      <c r="G73" s="975"/>
      <c r="H73" s="975"/>
      <c r="I73" s="975"/>
      <c r="J73" s="975"/>
      <c r="K73" s="975"/>
      <c r="L73" s="975"/>
      <c r="M73" s="975"/>
      <c r="N73" s="975"/>
      <c r="O73" s="975"/>
      <c r="P73" s="976"/>
      <c r="Q73" s="977">
        <v>7299</v>
      </c>
      <c r="R73" s="971"/>
      <c r="S73" s="971"/>
      <c r="T73" s="971"/>
      <c r="U73" s="971"/>
      <c r="V73" s="971">
        <v>4954</v>
      </c>
      <c r="W73" s="971"/>
      <c r="X73" s="971"/>
      <c r="Y73" s="971"/>
      <c r="Z73" s="971"/>
      <c r="AA73" s="971">
        <v>2345</v>
      </c>
      <c r="AB73" s="971"/>
      <c r="AC73" s="971"/>
      <c r="AD73" s="971"/>
      <c r="AE73" s="971"/>
      <c r="AF73" s="971">
        <v>2345</v>
      </c>
      <c r="AG73" s="971"/>
      <c r="AH73" s="971"/>
      <c r="AI73" s="971"/>
      <c r="AJ73" s="971"/>
      <c r="AK73" s="971">
        <v>14</v>
      </c>
      <c r="AL73" s="971"/>
      <c r="AM73" s="971"/>
      <c r="AN73" s="971"/>
      <c r="AO73" s="971"/>
      <c r="AP73" s="971" t="s">
        <v>571</v>
      </c>
      <c r="AQ73" s="971"/>
      <c r="AR73" s="971"/>
      <c r="AS73" s="971"/>
      <c r="AT73" s="971"/>
      <c r="AU73" s="971" t="s">
        <v>571</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554</v>
      </c>
      <c r="C74" s="975"/>
      <c r="D74" s="975"/>
      <c r="E74" s="975"/>
      <c r="F74" s="975"/>
      <c r="G74" s="975"/>
      <c r="H74" s="975"/>
      <c r="I74" s="975"/>
      <c r="J74" s="975"/>
      <c r="K74" s="975"/>
      <c r="L74" s="975"/>
      <c r="M74" s="975"/>
      <c r="N74" s="975"/>
      <c r="O74" s="975"/>
      <c r="P74" s="976"/>
      <c r="Q74" s="977">
        <v>1438</v>
      </c>
      <c r="R74" s="971"/>
      <c r="S74" s="971"/>
      <c r="T74" s="971"/>
      <c r="U74" s="971"/>
      <c r="V74" s="971">
        <v>1437</v>
      </c>
      <c r="W74" s="971"/>
      <c r="X74" s="971"/>
      <c r="Y74" s="971"/>
      <c r="Z74" s="971"/>
      <c r="AA74" s="971">
        <v>1</v>
      </c>
      <c r="AB74" s="971"/>
      <c r="AC74" s="971"/>
      <c r="AD74" s="971"/>
      <c r="AE74" s="971"/>
      <c r="AF74" s="971">
        <v>1</v>
      </c>
      <c r="AG74" s="971"/>
      <c r="AH74" s="971"/>
      <c r="AI74" s="971"/>
      <c r="AJ74" s="971"/>
      <c r="AK74" s="971" t="s">
        <v>571</v>
      </c>
      <c r="AL74" s="971"/>
      <c r="AM74" s="971"/>
      <c r="AN74" s="971"/>
      <c r="AO74" s="971"/>
      <c r="AP74" s="971" t="s">
        <v>571</v>
      </c>
      <c r="AQ74" s="971"/>
      <c r="AR74" s="971"/>
      <c r="AS74" s="971"/>
      <c r="AT74" s="971"/>
      <c r="AU74" s="971" t="s">
        <v>571</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555</v>
      </c>
      <c r="C75" s="975"/>
      <c r="D75" s="975"/>
      <c r="E75" s="975"/>
      <c r="F75" s="975"/>
      <c r="G75" s="975"/>
      <c r="H75" s="975"/>
      <c r="I75" s="975"/>
      <c r="J75" s="975"/>
      <c r="K75" s="975"/>
      <c r="L75" s="975"/>
      <c r="M75" s="975"/>
      <c r="N75" s="975"/>
      <c r="O75" s="975"/>
      <c r="P75" s="976"/>
      <c r="Q75" s="978">
        <v>1</v>
      </c>
      <c r="R75" s="979"/>
      <c r="S75" s="979"/>
      <c r="T75" s="979"/>
      <c r="U75" s="980"/>
      <c r="V75" s="981">
        <v>0</v>
      </c>
      <c r="W75" s="979"/>
      <c r="X75" s="979"/>
      <c r="Y75" s="979"/>
      <c r="Z75" s="980"/>
      <c r="AA75" s="981">
        <v>1</v>
      </c>
      <c r="AB75" s="979"/>
      <c r="AC75" s="979"/>
      <c r="AD75" s="979"/>
      <c r="AE75" s="980"/>
      <c r="AF75" s="981">
        <v>1</v>
      </c>
      <c r="AG75" s="979"/>
      <c r="AH75" s="979"/>
      <c r="AI75" s="979"/>
      <c r="AJ75" s="980"/>
      <c r="AK75" s="971" t="s">
        <v>571</v>
      </c>
      <c r="AL75" s="971"/>
      <c r="AM75" s="971"/>
      <c r="AN75" s="971"/>
      <c r="AO75" s="971"/>
      <c r="AP75" s="971" t="s">
        <v>571</v>
      </c>
      <c r="AQ75" s="971"/>
      <c r="AR75" s="971"/>
      <c r="AS75" s="971"/>
      <c r="AT75" s="971"/>
      <c r="AU75" s="971" t="s">
        <v>571</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556</v>
      </c>
      <c r="C76" s="975"/>
      <c r="D76" s="975"/>
      <c r="E76" s="975"/>
      <c r="F76" s="975"/>
      <c r="G76" s="975"/>
      <c r="H76" s="975"/>
      <c r="I76" s="975"/>
      <c r="J76" s="975"/>
      <c r="K76" s="975"/>
      <c r="L76" s="975"/>
      <c r="M76" s="975"/>
      <c r="N76" s="975"/>
      <c r="O76" s="975"/>
      <c r="P76" s="976"/>
      <c r="Q76" s="978">
        <v>49</v>
      </c>
      <c r="R76" s="979"/>
      <c r="S76" s="979"/>
      <c r="T76" s="979"/>
      <c r="U76" s="980"/>
      <c r="V76" s="981">
        <v>27</v>
      </c>
      <c r="W76" s="979"/>
      <c r="X76" s="979"/>
      <c r="Y76" s="979"/>
      <c r="Z76" s="980"/>
      <c r="AA76" s="981">
        <v>22</v>
      </c>
      <c r="AB76" s="979"/>
      <c r="AC76" s="979"/>
      <c r="AD76" s="979"/>
      <c r="AE76" s="980"/>
      <c r="AF76" s="981">
        <v>22</v>
      </c>
      <c r="AG76" s="979"/>
      <c r="AH76" s="979"/>
      <c r="AI76" s="979"/>
      <c r="AJ76" s="980"/>
      <c r="AK76" s="971" t="s">
        <v>571</v>
      </c>
      <c r="AL76" s="971"/>
      <c r="AM76" s="971"/>
      <c r="AN76" s="971"/>
      <c r="AO76" s="971"/>
      <c r="AP76" s="971" t="s">
        <v>571</v>
      </c>
      <c r="AQ76" s="971"/>
      <c r="AR76" s="971"/>
      <c r="AS76" s="971"/>
      <c r="AT76" s="971"/>
      <c r="AU76" s="971" t="s">
        <v>571</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557</v>
      </c>
      <c r="C77" s="975"/>
      <c r="D77" s="975"/>
      <c r="E77" s="975"/>
      <c r="F77" s="975"/>
      <c r="G77" s="975"/>
      <c r="H77" s="975"/>
      <c r="I77" s="975"/>
      <c r="J77" s="975"/>
      <c r="K77" s="975"/>
      <c r="L77" s="975"/>
      <c r="M77" s="975"/>
      <c r="N77" s="975"/>
      <c r="O77" s="975"/>
      <c r="P77" s="976"/>
      <c r="Q77" s="978">
        <v>67</v>
      </c>
      <c r="R77" s="979"/>
      <c r="S77" s="979"/>
      <c r="T77" s="979"/>
      <c r="U77" s="980"/>
      <c r="V77" s="981">
        <v>66</v>
      </c>
      <c r="W77" s="979"/>
      <c r="X77" s="979"/>
      <c r="Y77" s="979"/>
      <c r="Z77" s="980"/>
      <c r="AA77" s="981">
        <v>1</v>
      </c>
      <c r="AB77" s="979"/>
      <c r="AC77" s="979"/>
      <c r="AD77" s="979"/>
      <c r="AE77" s="980"/>
      <c r="AF77" s="981">
        <v>1</v>
      </c>
      <c r="AG77" s="979"/>
      <c r="AH77" s="979"/>
      <c r="AI77" s="979"/>
      <c r="AJ77" s="980"/>
      <c r="AK77" s="971" t="s">
        <v>571</v>
      </c>
      <c r="AL77" s="971"/>
      <c r="AM77" s="971"/>
      <c r="AN77" s="971"/>
      <c r="AO77" s="971"/>
      <c r="AP77" s="971" t="s">
        <v>571</v>
      </c>
      <c r="AQ77" s="971"/>
      <c r="AR77" s="971"/>
      <c r="AS77" s="971"/>
      <c r="AT77" s="971"/>
      <c r="AU77" s="971" t="s">
        <v>571</v>
      </c>
      <c r="AV77" s="971"/>
      <c r="AW77" s="971"/>
      <c r="AX77" s="971"/>
      <c r="AY77" s="971"/>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375</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182</v>
      </c>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293</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293</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293</v>
      </c>
      <c r="DR109" s="896"/>
      <c r="DS109" s="896"/>
      <c r="DT109" s="896"/>
      <c r="DU109" s="897"/>
      <c r="DV109" s="898" t="s">
        <v>412</v>
      </c>
      <c r="DW109" s="896"/>
      <c r="DX109" s="896"/>
      <c r="DY109" s="896"/>
      <c r="DZ109" s="929"/>
    </row>
    <row r="110" spans="1:131" s="230" customFormat="1" ht="26.25" customHeight="1" x14ac:dyDescent="0.2">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1061506</v>
      </c>
      <c r="AB110" s="889"/>
      <c r="AC110" s="889"/>
      <c r="AD110" s="889"/>
      <c r="AE110" s="890"/>
      <c r="AF110" s="891">
        <v>1048280</v>
      </c>
      <c r="AG110" s="889"/>
      <c r="AH110" s="889"/>
      <c r="AI110" s="889"/>
      <c r="AJ110" s="890"/>
      <c r="AK110" s="891">
        <v>1045106</v>
      </c>
      <c r="AL110" s="889"/>
      <c r="AM110" s="889"/>
      <c r="AN110" s="889"/>
      <c r="AO110" s="890"/>
      <c r="AP110" s="892">
        <v>21.9</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8820411</v>
      </c>
      <c r="BR110" s="842"/>
      <c r="BS110" s="842"/>
      <c r="BT110" s="842"/>
      <c r="BU110" s="842"/>
      <c r="BV110" s="842">
        <v>8685996</v>
      </c>
      <c r="BW110" s="842"/>
      <c r="BX110" s="842"/>
      <c r="BY110" s="842"/>
      <c r="BZ110" s="842"/>
      <c r="CA110" s="842">
        <v>8583639</v>
      </c>
      <c r="CB110" s="842"/>
      <c r="CC110" s="842"/>
      <c r="CD110" s="842"/>
      <c r="CE110" s="842"/>
      <c r="CF110" s="866">
        <v>179.6</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3773957</v>
      </c>
      <c r="BR112" s="817"/>
      <c r="BS112" s="817"/>
      <c r="BT112" s="817"/>
      <c r="BU112" s="817"/>
      <c r="BV112" s="817">
        <v>3609301</v>
      </c>
      <c r="BW112" s="817"/>
      <c r="BX112" s="817"/>
      <c r="BY112" s="817"/>
      <c r="BZ112" s="817"/>
      <c r="CA112" s="817">
        <v>3172208</v>
      </c>
      <c r="CB112" s="817"/>
      <c r="CC112" s="817"/>
      <c r="CD112" s="817"/>
      <c r="CE112" s="817"/>
      <c r="CF112" s="875">
        <v>66.400000000000006</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341100</v>
      </c>
      <c r="AB113" s="919"/>
      <c r="AC113" s="919"/>
      <c r="AD113" s="919"/>
      <c r="AE113" s="920"/>
      <c r="AF113" s="921">
        <v>322945</v>
      </c>
      <c r="AG113" s="919"/>
      <c r="AH113" s="919"/>
      <c r="AI113" s="919"/>
      <c r="AJ113" s="920"/>
      <c r="AK113" s="921">
        <v>310603</v>
      </c>
      <c r="AL113" s="919"/>
      <c r="AM113" s="919"/>
      <c r="AN113" s="919"/>
      <c r="AO113" s="920"/>
      <c r="AP113" s="922">
        <v>6.5</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44463</v>
      </c>
      <c r="BR113" s="817"/>
      <c r="BS113" s="817"/>
      <c r="BT113" s="817"/>
      <c r="BU113" s="817"/>
      <c r="BV113" s="817">
        <v>43751</v>
      </c>
      <c r="BW113" s="817"/>
      <c r="BX113" s="817"/>
      <c r="BY113" s="817"/>
      <c r="BZ113" s="817"/>
      <c r="CA113" s="817">
        <v>67028</v>
      </c>
      <c r="CB113" s="817"/>
      <c r="CC113" s="817"/>
      <c r="CD113" s="817"/>
      <c r="CE113" s="817"/>
      <c r="CF113" s="875">
        <v>1.4</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8383</v>
      </c>
      <c r="AB114" s="780"/>
      <c r="AC114" s="780"/>
      <c r="AD114" s="780"/>
      <c r="AE114" s="781"/>
      <c r="AF114" s="782">
        <v>8115</v>
      </c>
      <c r="AG114" s="780"/>
      <c r="AH114" s="780"/>
      <c r="AI114" s="780"/>
      <c r="AJ114" s="781"/>
      <c r="AK114" s="782">
        <v>8840</v>
      </c>
      <c r="AL114" s="780"/>
      <c r="AM114" s="780"/>
      <c r="AN114" s="780"/>
      <c r="AO114" s="781"/>
      <c r="AP114" s="824">
        <v>0.2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781907</v>
      </c>
      <c r="BR114" s="817"/>
      <c r="BS114" s="817"/>
      <c r="BT114" s="817"/>
      <c r="BU114" s="817"/>
      <c r="BV114" s="817">
        <v>720231</v>
      </c>
      <c r="BW114" s="817"/>
      <c r="BX114" s="817"/>
      <c r="BY114" s="817"/>
      <c r="BZ114" s="817"/>
      <c r="CA114" s="817">
        <v>692643</v>
      </c>
      <c r="CB114" s="817"/>
      <c r="CC114" s="817"/>
      <c r="CD114" s="817"/>
      <c r="CE114" s="817"/>
      <c r="CF114" s="875">
        <v>14.5</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v>141</v>
      </c>
      <c r="AL116" s="780"/>
      <c r="AM116" s="780"/>
      <c r="AN116" s="780"/>
      <c r="AO116" s="781"/>
      <c r="AP116" s="824">
        <v>0</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176</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1410989</v>
      </c>
      <c r="AB117" s="903"/>
      <c r="AC117" s="903"/>
      <c r="AD117" s="903"/>
      <c r="AE117" s="904"/>
      <c r="AF117" s="905">
        <v>1379340</v>
      </c>
      <c r="AG117" s="903"/>
      <c r="AH117" s="903"/>
      <c r="AI117" s="903"/>
      <c r="AJ117" s="904"/>
      <c r="AK117" s="905">
        <v>1364690</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293</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176</v>
      </c>
      <c r="BA119" s="251"/>
      <c r="BB119" s="251"/>
      <c r="BC119" s="251"/>
      <c r="BD119" s="251"/>
      <c r="BE119" s="251"/>
      <c r="BF119" s="251"/>
      <c r="BG119" s="251"/>
      <c r="BH119" s="251"/>
      <c r="BI119" s="251"/>
      <c r="BJ119" s="251"/>
      <c r="BK119" s="251"/>
      <c r="BL119" s="251"/>
      <c r="BM119" s="251"/>
      <c r="BN119" s="251"/>
      <c r="BO119" s="877" t="s">
        <v>442</v>
      </c>
      <c r="BP119" s="878"/>
      <c r="BQ119" s="879">
        <v>13420738</v>
      </c>
      <c r="BR119" s="845"/>
      <c r="BS119" s="845"/>
      <c r="BT119" s="845"/>
      <c r="BU119" s="845"/>
      <c r="BV119" s="845">
        <v>13059279</v>
      </c>
      <c r="BW119" s="845"/>
      <c r="BX119" s="845"/>
      <c r="BY119" s="845"/>
      <c r="BZ119" s="845"/>
      <c r="CA119" s="845">
        <v>12515518</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2570214</v>
      </c>
      <c r="BR120" s="842"/>
      <c r="BS120" s="842"/>
      <c r="BT120" s="842"/>
      <c r="BU120" s="842"/>
      <c r="BV120" s="842">
        <v>2952726</v>
      </c>
      <c r="BW120" s="842"/>
      <c r="BX120" s="842"/>
      <c r="BY120" s="842"/>
      <c r="BZ120" s="842"/>
      <c r="CA120" s="842">
        <v>2551175</v>
      </c>
      <c r="CB120" s="842"/>
      <c r="CC120" s="842"/>
      <c r="CD120" s="842"/>
      <c r="CE120" s="842"/>
      <c r="CF120" s="866">
        <v>53.4</v>
      </c>
      <c r="CG120" s="867"/>
      <c r="CH120" s="867"/>
      <c r="CI120" s="867"/>
      <c r="CJ120" s="867"/>
      <c r="CK120" s="868" t="s">
        <v>446</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1923022</v>
      </c>
      <c r="DH120" s="842"/>
      <c r="DI120" s="842"/>
      <c r="DJ120" s="842"/>
      <c r="DK120" s="842"/>
      <c r="DL120" s="842">
        <v>1927227</v>
      </c>
      <c r="DM120" s="842"/>
      <c r="DN120" s="842"/>
      <c r="DO120" s="842"/>
      <c r="DP120" s="842"/>
      <c r="DQ120" s="842">
        <v>1518790</v>
      </c>
      <c r="DR120" s="842"/>
      <c r="DS120" s="842"/>
      <c r="DT120" s="842"/>
      <c r="DU120" s="842"/>
      <c r="DV120" s="843">
        <v>31.8</v>
      </c>
      <c r="DW120" s="843"/>
      <c r="DX120" s="843"/>
      <c r="DY120" s="843"/>
      <c r="DZ120" s="844"/>
    </row>
    <row r="121" spans="1:130" s="230" customFormat="1" ht="26.25" customHeight="1" x14ac:dyDescent="0.2">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310529</v>
      </c>
      <c r="BR121" s="817"/>
      <c r="BS121" s="817"/>
      <c r="BT121" s="817"/>
      <c r="BU121" s="817"/>
      <c r="BV121" s="817">
        <v>272427</v>
      </c>
      <c r="BW121" s="817"/>
      <c r="BX121" s="817"/>
      <c r="BY121" s="817"/>
      <c r="BZ121" s="817"/>
      <c r="CA121" s="817">
        <v>225113</v>
      </c>
      <c r="CB121" s="817"/>
      <c r="CC121" s="817"/>
      <c r="CD121" s="817"/>
      <c r="CE121" s="817"/>
      <c r="CF121" s="875">
        <v>4.7</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1123940</v>
      </c>
      <c r="DH121" s="817"/>
      <c r="DI121" s="817"/>
      <c r="DJ121" s="817"/>
      <c r="DK121" s="817"/>
      <c r="DL121" s="817">
        <v>1014822</v>
      </c>
      <c r="DM121" s="817"/>
      <c r="DN121" s="817"/>
      <c r="DO121" s="817"/>
      <c r="DP121" s="817"/>
      <c r="DQ121" s="817">
        <v>1024395</v>
      </c>
      <c r="DR121" s="817"/>
      <c r="DS121" s="817"/>
      <c r="DT121" s="817"/>
      <c r="DU121" s="817"/>
      <c r="DV121" s="794">
        <v>21.4</v>
      </c>
      <c r="DW121" s="794"/>
      <c r="DX121" s="794"/>
      <c r="DY121" s="794"/>
      <c r="DZ121" s="795"/>
    </row>
    <row r="122" spans="1:130" s="230" customFormat="1" ht="26.25" customHeight="1" x14ac:dyDescent="0.2">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8767460</v>
      </c>
      <c r="BR122" s="845"/>
      <c r="BS122" s="845"/>
      <c r="BT122" s="845"/>
      <c r="BU122" s="845"/>
      <c r="BV122" s="845">
        <v>8500162</v>
      </c>
      <c r="BW122" s="845"/>
      <c r="BX122" s="845"/>
      <c r="BY122" s="845"/>
      <c r="BZ122" s="845"/>
      <c r="CA122" s="845">
        <v>8369963</v>
      </c>
      <c r="CB122" s="845"/>
      <c r="CC122" s="845"/>
      <c r="CD122" s="845"/>
      <c r="CE122" s="845"/>
      <c r="CF122" s="846">
        <v>175.2</v>
      </c>
      <c r="CG122" s="847"/>
      <c r="CH122" s="847"/>
      <c r="CI122" s="847"/>
      <c r="CJ122" s="847"/>
      <c r="CK122" s="869"/>
      <c r="CL122" s="855"/>
      <c r="CM122" s="855"/>
      <c r="CN122" s="855"/>
      <c r="CO122" s="856"/>
      <c r="CP122" s="835" t="s">
        <v>394</v>
      </c>
      <c r="CQ122" s="836"/>
      <c r="CR122" s="836"/>
      <c r="CS122" s="836"/>
      <c r="CT122" s="836"/>
      <c r="CU122" s="836"/>
      <c r="CV122" s="836"/>
      <c r="CW122" s="836"/>
      <c r="CX122" s="836"/>
      <c r="CY122" s="836"/>
      <c r="CZ122" s="836"/>
      <c r="DA122" s="836"/>
      <c r="DB122" s="836"/>
      <c r="DC122" s="836"/>
      <c r="DD122" s="836"/>
      <c r="DE122" s="836"/>
      <c r="DF122" s="837"/>
      <c r="DG122" s="816">
        <v>665746</v>
      </c>
      <c r="DH122" s="817"/>
      <c r="DI122" s="817"/>
      <c r="DJ122" s="817"/>
      <c r="DK122" s="817"/>
      <c r="DL122" s="817">
        <v>616124</v>
      </c>
      <c r="DM122" s="817"/>
      <c r="DN122" s="817"/>
      <c r="DO122" s="817"/>
      <c r="DP122" s="817"/>
      <c r="DQ122" s="817">
        <v>576314</v>
      </c>
      <c r="DR122" s="817"/>
      <c r="DS122" s="817"/>
      <c r="DT122" s="817"/>
      <c r="DU122" s="817"/>
      <c r="DV122" s="794">
        <v>12.1</v>
      </c>
      <c r="DW122" s="794"/>
      <c r="DX122" s="794"/>
      <c r="DY122" s="794"/>
      <c r="DZ122" s="795"/>
    </row>
    <row r="123" spans="1:130" s="230" customFormat="1" ht="26.25" customHeight="1" x14ac:dyDescent="0.2">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176</v>
      </c>
      <c r="BA123" s="251"/>
      <c r="BB123" s="251"/>
      <c r="BC123" s="251"/>
      <c r="BD123" s="251"/>
      <c r="BE123" s="251"/>
      <c r="BF123" s="251"/>
      <c r="BG123" s="251"/>
      <c r="BH123" s="251"/>
      <c r="BI123" s="251"/>
      <c r="BJ123" s="251"/>
      <c r="BK123" s="251"/>
      <c r="BL123" s="251"/>
      <c r="BM123" s="251"/>
      <c r="BN123" s="251"/>
      <c r="BO123" s="877" t="s">
        <v>450</v>
      </c>
      <c r="BP123" s="878"/>
      <c r="BQ123" s="832">
        <v>11648203</v>
      </c>
      <c r="BR123" s="833"/>
      <c r="BS123" s="833"/>
      <c r="BT123" s="833"/>
      <c r="BU123" s="833"/>
      <c r="BV123" s="833">
        <v>11725315</v>
      </c>
      <c r="BW123" s="833"/>
      <c r="BX123" s="833"/>
      <c r="BY123" s="833"/>
      <c r="BZ123" s="833"/>
      <c r="CA123" s="833">
        <v>11146251</v>
      </c>
      <c r="CB123" s="833"/>
      <c r="CC123" s="833"/>
      <c r="CD123" s="833"/>
      <c r="CE123" s="833"/>
      <c r="CF123" s="748"/>
      <c r="CG123" s="749"/>
      <c r="CH123" s="749"/>
      <c r="CI123" s="749"/>
      <c r="CJ123" s="834"/>
      <c r="CK123" s="869"/>
      <c r="CL123" s="855"/>
      <c r="CM123" s="855"/>
      <c r="CN123" s="855"/>
      <c r="CO123" s="856"/>
      <c r="CP123" s="835" t="s">
        <v>390</v>
      </c>
      <c r="CQ123" s="836"/>
      <c r="CR123" s="836"/>
      <c r="CS123" s="836"/>
      <c r="CT123" s="836"/>
      <c r="CU123" s="836"/>
      <c r="CV123" s="836"/>
      <c r="CW123" s="836"/>
      <c r="CX123" s="836"/>
      <c r="CY123" s="836"/>
      <c r="CZ123" s="836"/>
      <c r="DA123" s="836"/>
      <c r="DB123" s="836"/>
      <c r="DC123" s="836"/>
      <c r="DD123" s="836"/>
      <c r="DE123" s="836"/>
      <c r="DF123" s="837"/>
      <c r="DG123" s="779">
        <v>58083</v>
      </c>
      <c r="DH123" s="780"/>
      <c r="DI123" s="780"/>
      <c r="DJ123" s="780"/>
      <c r="DK123" s="781"/>
      <c r="DL123" s="782">
        <v>51128</v>
      </c>
      <c r="DM123" s="780"/>
      <c r="DN123" s="780"/>
      <c r="DO123" s="780"/>
      <c r="DP123" s="781"/>
      <c r="DQ123" s="782">
        <v>52709</v>
      </c>
      <c r="DR123" s="780"/>
      <c r="DS123" s="780"/>
      <c r="DT123" s="780"/>
      <c r="DU123" s="781"/>
      <c r="DV123" s="824">
        <v>1.1000000000000001</v>
      </c>
      <c r="DW123" s="825"/>
      <c r="DX123" s="825"/>
      <c r="DY123" s="825"/>
      <c r="DZ123" s="826"/>
    </row>
    <row r="124" spans="1:130" s="230" customFormat="1" ht="26.25" customHeight="1" thickBot="1" x14ac:dyDescent="0.25">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35.6</v>
      </c>
      <c r="BR124" s="831"/>
      <c r="BS124" s="831"/>
      <c r="BT124" s="831"/>
      <c r="BU124" s="831"/>
      <c r="BV124" s="831">
        <v>27.7</v>
      </c>
      <c r="BW124" s="831"/>
      <c r="BX124" s="831"/>
      <c r="BY124" s="831"/>
      <c r="BZ124" s="831"/>
      <c r="CA124" s="831">
        <v>28.6</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3166</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47716</v>
      </c>
      <c r="AB128" s="801"/>
      <c r="AC128" s="801"/>
      <c r="AD128" s="801"/>
      <c r="AE128" s="802"/>
      <c r="AF128" s="803">
        <v>44679</v>
      </c>
      <c r="AG128" s="801"/>
      <c r="AH128" s="801"/>
      <c r="AI128" s="801"/>
      <c r="AJ128" s="802"/>
      <c r="AK128" s="803">
        <v>40026</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14.61</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5823301</v>
      </c>
      <c r="AB129" s="780"/>
      <c r="AC129" s="780"/>
      <c r="AD129" s="780"/>
      <c r="AE129" s="781"/>
      <c r="AF129" s="782">
        <v>5677866</v>
      </c>
      <c r="AG129" s="780"/>
      <c r="AH129" s="780"/>
      <c r="AI129" s="780"/>
      <c r="AJ129" s="781"/>
      <c r="AK129" s="782">
        <v>5656732</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19.61</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851773</v>
      </c>
      <c r="AB130" s="780"/>
      <c r="AC130" s="780"/>
      <c r="AD130" s="780"/>
      <c r="AE130" s="781"/>
      <c r="AF130" s="782">
        <v>877781</v>
      </c>
      <c r="AG130" s="780"/>
      <c r="AH130" s="780"/>
      <c r="AI130" s="780"/>
      <c r="AJ130" s="781"/>
      <c r="AK130" s="782">
        <v>878496</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9.6999999999999993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4971528</v>
      </c>
      <c r="AB131" s="764"/>
      <c r="AC131" s="764"/>
      <c r="AD131" s="764"/>
      <c r="AE131" s="765"/>
      <c r="AF131" s="766">
        <v>4800085</v>
      </c>
      <c r="AG131" s="764"/>
      <c r="AH131" s="764"/>
      <c r="AI131" s="764"/>
      <c r="AJ131" s="765"/>
      <c r="AK131" s="766">
        <v>4778236</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28.6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10.28858733</v>
      </c>
      <c r="AB132" s="745"/>
      <c r="AC132" s="745"/>
      <c r="AD132" s="745"/>
      <c r="AE132" s="746"/>
      <c r="AF132" s="747">
        <v>9.5181647819999995</v>
      </c>
      <c r="AG132" s="745"/>
      <c r="AH132" s="745"/>
      <c r="AI132" s="745"/>
      <c r="AJ132" s="746"/>
      <c r="AK132" s="747">
        <v>9.3375044680000006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10.3</v>
      </c>
      <c r="AB133" s="724"/>
      <c r="AC133" s="724"/>
      <c r="AD133" s="724"/>
      <c r="AE133" s="725"/>
      <c r="AF133" s="723">
        <v>10</v>
      </c>
      <c r="AG133" s="724"/>
      <c r="AH133" s="724"/>
      <c r="AI133" s="724"/>
      <c r="AJ133" s="725"/>
      <c r="AK133" s="723">
        <v>9.6999999999999993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8KirucsgbKh/2fvkOQqH6NB17mzcyaFXCX6jla3elEX7Yb72EV7nNgP7wiV8lttJncZv0b6XhPFFfudfnjV6A==" saltValue="tNOzyeLTahbBuIYb6RkWB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55" zoomScale="80" zoomScaleNormal="85" zoomScaleSheetLayoutView="80" workbookViewId="0">
      <selection activeCell="CR29" sqref="CR29:CY29"/>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476</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yAQg5P70s8myxFPnJNTJinJk1eXsR1Ngc53IGju777L33Kqwz1qhM1h5NUX9BRAeNGbxdmtbOLHIsM3fY+M0A==" saltValue="1bt9dYnPtNnU83RxGacV/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A49" zoomScale="90" zoomScaleNormal="90" zoomScaleSheetLayoutView="55" workbookViewId="0">
      <selection activeCell="CR29" sqref="CR29:CY29"/>
    </sheetView>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IjDhWYheH/cl8G8aelLm3JZDV8wg5/CcVBAuZh0qeJ4VfTM3RgYaXoE9ddC0dGMRuEdjYr0rWPau96WiyiBdhg==" saltValue="yGSZexv4DEF+CnW3ge2rj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H4" workbookViewId="0">
      <selection activeCell="CR29" sqref="CR29:CY29"/>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9" t="s">
        <v>479</v>
      </c>
      <c r="AP7" s="272"/>
      <c r="AQ7" s="273" t="s">
        <v>480</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0"/>
      <c r="AP8" s="278" t="s">
        <v>481</v>
      </c>
      <c r="AQ8" s="279" t="s">
        <v>482</v>
      </c>
      <c r="AR8" s="280" t="s">
        <v>483</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1" t="s">
        <v>484</v>
      </c>
      <c r="AL9" s="1132"/>
      <c r="AM9" s="1132"/>
      <c r="AN9" s="1133"/>
      <c r="AO9" s="281">
        <v>1570511</v>
      </c>
      <c r="AP9" s="281">
        <v>122352</v>
      </c>
      <c r="AQ9" s="282">
        <v>111034</v>
      </c>
      <c r="AR9" s="283">
        <v>10.199999999999999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1" t="s">
        <v>485</v>
      </c>
      <c r="AL10" s="1132"/>
      <c r="AM10" s="1132"/>
      <c r="AN10" s="1133"/>
      <c r="AO10" s="284">
        <v>297382</v>
      </c>
      <c r="AP10" s="284">
        <v>23168</v>
      </c>
      <c r="AQ10" s="285">
        <v>15617</v>
      </c>
      <c r="AR10" s="286">
        <v>48.4</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1" t="s">
        <v>486</v>
      </c>
      <c r="AL11" s="1132"/>
      <c r="AM11" s="1132"/>
      <c r="AN11" s="1133"/>
      <c r="AO11" s="284" t="s">
        <v>487</v>
      </c>
      <c r="AP11" s="284" t="s">
        <v>487</v>
      </c>
      <c r="AQ11" s="285">
        <v>1538</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1" t="s">
        <v>488</v>
      </c>
      <c r="AL12" s="1132"/>
      <c r="AM12" s="1132"/>
      <c r="AN12" s="1133"/>
      <c r="AO12" s="284" t="s">
        <v>487</v>
      </c>
      <c r="AP12" s="284" t="s">
        <v>487</v>
      </c>
      <c r="AQ12" s="285">
        <v>0</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1" t="s">
        <v>489</v>
      </c>
      <c r="AL13" s="1132"/>
      <c r="AM13" s="1132"/>
      <c r="AN13" s="1133"/>
      <c r="AO13" s="284">
        <v>69552</v>
      </c>
      <c r="AP13" s="284">
        <v>5419</v>
      </c>
      <c r="AQ13" s="285">
        <v>4378</v>
      </c>
      <c r="AR13" s="286">
        <v>23.8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1" t="s">
        <v>490</v>
      </c>
      <c r="AL14" s="1132"/>
      <c r="AM14" s="1132"/>
      <c r="AN14" s="1133"/>
      <c r="AO14" s="284">
        <v>60112</v>
      </c>
      <c r="AP14" s="284">
        <v>4683</v>
      </c>
      <c r="AQ14" s="285">
        <v>2499</v>
      </c>
      <c r="AR14" s="286">
        <v>87.4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4" t="s">
        <v>491</v>
      </c>
      <c r="AL15" s="1135"/>
      <c r="AM15" s="1135"/>
      <c r="AN15" s="1136"/>
      <c r="AO15" s="284">
        <v>-101016</v>
      </c>
      <c r="AP15" s="284">
        <v>-7870</v>
      </c>
      <c r="AQ15" s="285">
        <v>-6867</v>
      </c>
      <c r="AR15" s="286">
        <v>14.6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4" t="s">
        <v>176</v>
      </c>
      <c r="AL16" s="1135"/>
      <c r="AM16" s="1135"/>
      <c r="AN16" s="1136"/>
      <c r="AO16" s="284">
        <v>1896541</v>
      </c>
      <c r="AP16" s="284">
        <v>147752</v>
      </c>
      <c r="AQ16" s="285">
        <v>128199</v>
      </c>
      <c r="AR16" s="286">
        <v>15.3</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7" t="s">
        <v>496</v>
      </c>
      <c r="AL21" s="1138"/>
      <c r="AM21" s="1138"/>
      <c r="AN21" s="1139"/>
      <c r="AO21" s="297">
        <v>12</v>
      </c>
      <c r="AP21" s="298">
        <v>10.85</v>
      </c>
      <c r="AQ21" s="299">
        <v>1.1499999999999999</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7" t="s">
        <v>497</v>
      </c>
      <c r="AL22" s="1138"/>
      <c r="AM22" s="1138"/>
      <c r="AN22" s="1139"/>
      <c r="AO22" s="302">
        <v>97.1</v>
      </c>
      <c r="AP22" s="303">
        <v>96.2</v>
      </c>
      <c r="AQ22" s="304">
        <v>0.9</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30" t="s">
        <v>498</v>
      </c>
      <c r="B26" s="1130"/>
      <c r="C26" s="1130"/>
      <c r="D26" s="1130"/>
      <c r="E26" s="1130"/>
      <c r="F26" s="1130"/>
      <c r="G26" s="1130"/>
      <c r="H26" s="1130"/>
      <c r="I26" s="1130"/>
      <c r="J26" s="1130"/>
      <c r="K26" s="1130"/>
      <c r="L26" s="1130"/>
      <c r="M26" s="1130"/>
      <c r="N26" s="1130"/>
      <c r="O26" s="1130"/>
      <c r="P26" s="1130"/>
      <c r="Q26" s="1130"/>
      <c r="R26" s="1130"/>
      <c r="S26" s="1130"/>
      <c r="T26" s="1130"/>
      <c r="U26" s="1130"/>
      <c r="V26" s="1130"/>
      <c r="W26" s="1130"/>
      <c r="X26" s="1130"/>
      <c r="Y26" s="1130"/>
      <c r="Z26" s="1130"/>
      <c r="AA26" s="1130"/>
      <c r="AB26" s="1130"/>
      <c r="AC26" s="1130"/>
      <c r="AD26" s="1130"/>
      <c r="AE26" s="1130"/>
      <c r="AF26" s="1130"/>
      <c r="AG26" s="1130"/>
      <c r="AH26" s="1130"/>
      <c r="AI26" s="1130"/>
      <c r="AJ26" s="1130"/>
      <c r="AK26" s="1130"/>
      <c r="AL26" s="1130"/>
      <c r="AM26" s="1130"/>
      <c r="AN26" s="1130"/>
      <c r="AO26" s="1130"/>
      <c r="AP26" s="1130"/>
      <c r="AQ26" s="1130"/>
      <c r="AR26" s="1130"/>
      <c r="AS26" s="1130"/>
      <c r="AT26" s="267"/>
    </row>
    <row r="27" spans="1:46" ht="13.2" x14ac:dyDescent="0.2">
      <c r="A27" s="309"/>
      <c r="AO27" s="262"/>
      <c r="AP27" s="262"/>
      <c r="AQ27" s="262"/>
      <c r="AR27" s="262"/>
      <c r="AS27" s="262"/>
      <c r="AT27" s="262"/>
    </row>
    <row r="28" spans="1:46" ht="16.2"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9" t="s">
        <v>479</v>
      </c>
      <c r="AP30" s="272"/>
      <c r="AQ30" s="273" t="s">
        <v>480</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0"/>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1" t="s">
        <v>501</v>
      </c>
      <c r="AL32" s="1122"/>
      <c r="AM32" s="1122"/>
      <c r="AN32" s="1123"/>
      <c r="AO32" s="312">
        <v>1045106</v>
      </c>
      <c r="AP32" s="312">
        <v>81420</v>
      </c>
      <c r="AQ32" s="313">
        <v>62185</v>
      </c>
      <c r="AR32" s="314">
        <v>30.9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1" t="s">
        <v>502</v>
      </c>
      <c r="AL33" s="1122"/>
      <c r="AM33" s="1122"/>
      <c r="AN33" s="1123"/>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1" t="s">
        <v>503</v>
      </c>
      <c r="AL34" s="1122"/>
      <c r="AM34" s="1122"/>
      <c r="AN34" s="1123"/>
      <c r="AO34" s="312" t="s">
        <v>487</v>
      </c>
      <c r="AP34" s="312" t="s">
        <v>487</v>
      </c>
      <c r="AQ34" s="313" t="s">
        <v>487</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1" t="s">
        <v>504</v>
      </c>
      <c r="AL35" s="1122"/>
      <c r="AM35" s="1122"/>
      <c r="AN35" s="1123"/>
      <c r="AO35" s="312">
        <v>310603</v>
      </c>
      <c r="AP35" s="312">
        <v>24198</v>
      </c>
      <c r="AQ35" s="313">
        <v>15497</v>
      </c>
      <c r="AR35" s="314">
        <v>56.1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1" t="s">
        <v>505</v>
      </c>
      <c r="AL36" s="1122"/>
      <c r="AM36" s="1122"/>
      <c r="AN36" s="1123"/>
      <c r="AO36" s="312">
        <v>8840</v>
      </c>
      <c r="AP36" s="312">
        <v>689</v>
      </c>
      <c r="AQ36" s="313">
        <v>3842</v>
      </c>
      <c r="AR36" s="314">
        <v>-82.1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1" t="s">
        <v>506</v>
      </c>
      <c r="AL37" s="1122"/>
      <c r="AM37" s="1122"/>
      <c r="AN37" s="1123"/>
      <c r="AO37" s="312" t="s">
        <v>487</v>
      </c>
      <c r="AP37" s="312" t="s">
        <v>487</v>
      </c>
      <c r="AQ37" s="313">
        <v>306</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4" t="s">
        <v>507</v>
      </c>
      <c r="AL38" s="1125"/>
      <c r="AM38" s="1125"/>
      <c r="AN38" s="1126"/>
      <c r="AO38" s="315">
        <v>141</v>
      </c>
      <c r="AP38" s="315">
        <v>11</v>
      </c>
      <c r="AQ38" s="316">
        <v>4</v>
      </c>
      <c r="AR38" s="304">
        <v>175</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4" t="s">
        <v>508</v>
      </c>
      <c r="AL39" s="1125"/>
      <c r="AM39" s="1125"/>
      <c r="AN39" s="1126"/>
      <c r="AO39" s="312">
        <v>-40026</v>
      </c>
      <c r="AP39" s="312">
        <v>-3118</v>
      </c>
      <c r="AQ39" s="313">
        <v>-2250</v>
      </c>
      <c r="AR39" s="314">
        <v>38.6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1" t="s">
        <v>509</v>
      </c>
      <c r="AL40" s="1122"/>
      <c r="AM40" s="1122"/>
      <c r="AN40" s="1123"/>
      <c r="AO40" s="312">
        <v>-878496</v>
      </c>
      <c r="AP40" s="312">
        <v>-68440</v>
      </c>
      <c r="AQ40" s="313">
        <v>-52332</v>
      </c>
      <c r="AR40" s="314">
        <v>30.8</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7" t="s">
        <v>286</v>
      </c>
      <c r="AL41" s="1128"/>
      <c r="AM41" s="1128"/>
      <c r="AN41" s="1129"/>
      <c r="AO41" s="312">
        <v>446168</v>
      </c>
      <c r="AP41" s="312">
        <v>34759</v>
      </c>
      <c r="AQ41" s="313">
        <v>27253</v>
      </c>
      <c r="AR41" s="314">
        <v>27.5</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4" t="s">
        <v>479</v>
      </c>
      <c r="AN49" s="1116" t="s">
        <v>512</v>
      </c>
      <c r="AO49" s="1117"/>
      <c r="AP49" s="1117"/>
      <c r="AQ49" s="1117"/>
      <c r="AR49" s="1118"/>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5"/>
      <c r="AN50" s="328" t="s">
        <v>513</v>
      </c>
      <c r="AO50" s="329" t="s">
        <v>514</v>
      </c>
      <c r="AP50" s="330" t="s">
        <v>515</v>
      </c>
      <c r="AQ50" s="331" t="s">
        <v>516</v>
      </c>
      <c r="AR50" s="332" t="s">
        <v>517</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937494</v>
      </c>
      <c r="AN51" s="334">
        <v>67199</v>
      </c>
      <c r="AO51" s="335">
        <v>59.3</v>
      </c>
      <c r="AP51" s="336">
        <v>87464</v>
      </c>
      <c r="AQ51" s="337">
        <v>19</v>
      </c>
      <c r="AR51" s="338">
        <v>40.299999999999997</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410556</v>
      </c>
      <c r="AN52" s="342">
        <v>29428</v>
      </c>
      <c r="AO52" s="343">
        <v>13.3</v>
      </c>
      <c r="AP52" s="344">
        <v>47479</v>
      </c>
      <c r="AQ52" s="345">
        <v>10.199999999999999</v>
      </c>
      <c r="AR52" s="346">
        <v>3.1</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1453736</v>
      </c>
      <c r="AN53" s="334">
        <v>106392</v>
      </c>
      <c r="AO53" s="335">
        <v>58.3</v>
      </c>
      <c r="AP53" s="336">
        <v>117234</v>
      </c>
      <c r="AQ53" s="337">
        <v>34</v>
      </c>
      <c r="AR53" s="338">
        <v>24.3</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363480</v>
      </c>
      <c r="AN54" s="342">
        <v>26601</v>
      </c>
      <c r="AO54" s="343">
        <v>-9.6</v>
      </c>
      <c r="AP54" s="344">
        <v>59796</v>
      </c>
      <c r="AQ54" s="345">
        <v>25.9</v>
      </c>
      <c r="AR54" s="346">
        <v>-35.5</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2105304</v>
      </c>
      <c r="AN55" s="334">
        <v>157265</v>
      </c>
      <c r="AO55" s="335">
        <v>47.8</v>
      </c>
      <c r="AP55" s="336">
        <v>97758</v>
      </c>
      <c r="AQ55" s="337">
        <v>-16.600000000000001</v>
      </c>
      <c r="AR55" s="338">
        <v>64.400000000000006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511168</v>
      </c>
      <c r="AN56" s="342">
        <v>38184</v>
      </c>
      <c r="AO56" s="343">
        <v>43.5</v>
      </c>
      <c r="AP56" s="344">
        <v>45946</v>
      </c>
      <c r="AQ56" s="345">
        <v>-23.2</v>
      </c>
      <c r="AR56" s="346">
        <v>66.7</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1122530</v>
      </c>
      <c r="AN57" s="334">
        <v>85396</v>
      </c>
      <c r="AO57" s="335">
        <v>-45.7</v>
      </c>
      <c r="AP57" s="336">
        <v>91338</v>
      </c>
      <c r="AQ57" s="337">
        <v>-6.6</v>
      </c>
      <c r="AR57" s="338">
        <v>-39.1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765600</v>
      </c>
      <c r="AN58" s="342">
        <v>58243</v>
      </c>
      <c r="AO58" s="343">
        <v>52.5</v>
      </c>
      <c r="AP58" s="344">
        <v>43989</v>
      </c>
      <c r="AQ58" s="345">
        <v>-4.3</v>
      </c>
      <c r="AR58" s="346">
        <v>56.8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1646126</v>
      </c>
      <c r="AN59" s="334">
        <v>128243</v>
      </c>
      <c r="AO59" s="335">
        <v>50.2</v>
      </c>
      <c r="AP59" s="336">
        <v>103975</v>
      </c>
      <c r="AQ59" s="337">
        <v>13.8</v>
      </c>
      <c r="AR59" s="338">
        <v>36.4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1069730</v>
      </c>
      <c r="AN60" s="342">
        <v>83338</v>
      </c>
      <c r="AO60" s="343">
        <v>43.1</v>
      </c>
      <c r="AP60" s="344">
        <v>52698</v>
      </c>
      <c r="AQ60" s="345">
        <v>19.8</v>
      </c>
      <c r="AR60" s="346">
        <v>23.3</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1453038</v>
      </c>
      <c r="AN61" s="349">
        <v>108899</v>
      </c>
      <c r="AO61" s="350">
        <v>34</v>
      </c>
      <c r="AP61" s="351">
        <v>99554</v>
      </c>
      <c r="AQ61" s="352">
        <v>8.6999999999999993</v>
      </c>
      <c r="AR61" s="338">
        <v>25.3</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624107</v>
      </c>
      <c r="AN62" s="342">
        <v>47159</v>
      </c>
      <c r="AO62" s="343">
        <v>28.6</v>
      </c>
      <c r="AP62" s="344">
        <v>49982</v>
      </c>
      <c r="AQ62" s="345">
        <v>5.7</v>
      </c>
      <c r="AR62" s="346">
        <v>22.9</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H9FIo1Bkj/T9DB6nhrbzpiB7DBfyk1B02tWPRxaeZ919yOVI1TzEFrSCsz8bfZV6t60/5pKoUZ+LcwImAB5MzA==" saltValue="D6HnSfyevWEYhTiWr2eZE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A77" zoomScale="90" zoomScaleNormal="90" zoomScaleSheetLayoutView="55" workbookViewId="0">
      <selection activeCell="CR29" sqref="CR29:CY29"/>
    </sheetView>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0" spans="125:125" ht="13.5" hidden="1" customHeight="1" x14ac:dyDescent="0.2"/>
    <row r="121" spans="125:125" ht="13.5" hidden="1" customHeight="1" x14ac:dyDescent="0.2">
      <c r="DU121" s="259"/>
    </row>
  </sheetData>
  <sheetProtection algorithmName="SHA-512" hashValue="k4nZCqsbRTZS9Y36sUHhfcCnkOM0zKOvGBVit7taQHoFpTfxSOtBxuRc+o561/7KmFP5pV3Oj77PihtwlSsdnw==" saltValue="Ne7B1/1nDO7ophCiIWdb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H85" zoomScaleNormal="100" zoomScaleSheetLayoutView="55" workbookViewId="0">
      <selection activeCell="CR29" sqref="CR29:CY29"/>
    </sheetView>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7mre//5cZjWTlCX84Cqd4sMGYG4zDJ0y9NPzeTqOlJaBs/i2tzeFctdkAhRRSpxYrzuLIYjHIbgaOZltgnJZSQ==" saltValue="2UuqoBJlS7vQl1fZiw7h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D28" zoomScale="80" zoomScaleNormal="80" zoomScaleSheetLayoutView="100" workbookViewId="0">
      <selection activeCell="CR29" sqref="CR29:CY2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2">
      <c r="B47" s="10"/>
      <c r="C47" s="1140" t="s">
        <v>3</v>
      </c>
      <c r="D47" s="1140"/>
      <c r="E47" s="1141"/>
      <c r="F47" s="11">
        <v>16.11</v>
      </c>
      <c r="G47" s="12">
        <v>17.170000000000002</v>
      </c>
      <c r="H47" s="12">
        <v>23.05</v>
      </c>
      <c r="I47" s="12">
        <v>29.55</v>
      </c>
      <c r="J47" s="13">
        <v>28.06</v>
      </c>
    </row>
    <row r="48" spans="2:10" ht="57.75" customHeight="1" x14ac:dyDescent="0.2">
      <c r="B48" s="14"/>
      <c r="C48" s="1142" t="s">
        <v>4</v>
      </c>
      <c r="D48" s="1142"/>
      <c r="E48" s="1143"/>
      <c r="F48" s="15">
        <v>6.31</v>
      </c>
      <c r="G48" s="16">
        <v>5.43</v>
      </c>
      <c r="H48" s="16">
        <v>5.28</v>
      </c>
      <c r="I48" s="16">
        <v>5.44</v>
      </c>
      <c r="J48" s="17">
        <v>7.04</v>
      </c>
    </row>
    <row r="49" spans="2:10" ht="57.75" customHeight="1" thickBot="1" x14ac:dyDescent="0.25">
      <c r="B49" s="18"/>
      <c r="C49" s="1144" t="s">
        <v>5</v>
      </c>
      <c r="D49" s="1144"/>
      <c r="E49" s="1145"/>
      <c r="F49" s="19">
        <v>0.42</v>
      </c>
      <c r="G49" s="20">
        <v>1.21</v>
      </c>
      <c r="H49" s="20">
        <v>7.03</v>
      </c>
      <c r="I49" s="20">
        <v>5.94</v>
      </c>
      <c r="J49" s="21" t="s">
        <v>531</v>
      </c>
    </row>
    <row r="50" spans="2:10" ht="13.2" x14ac:dyDescent="0.2"/>
  </sheetData>
  <sheetProtection algorithmName="SHA-512" hashValue="u4DXEE2Qe7OR+871wVrVkE3Eq+L1YTIt1S5VQWmoXjuTwGGvkwk3cosraiHUrTQXJo5ciFFcM1dH2+8qy/VcqQ==" saltValue="29EVTZ3CUefl+6wP0SgB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40" zoomScaleSheetLayoutView="100" workbookViewId="0">
      <selection activeCell="CR29" sqref="CR29:CY29"/>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2" t="s">
        <v>532</v>
      </c>
      <c r="D34" s="1152"/>
      <c r="E34" s="1153"/>
      <c r="F34" s="32">
        <v>13.41</v>
      </c>
      <c r="G34" s="33">
        <v>13.36</v>
      </c>
      <c r="H34" s="33">
        <v>11.34</v>
      </c>
      <c r="I34" s="33">
        <v>11.13</v>
      </c>
      <c r="J34" s="34">
        <v>9.86</v>
      </c>
      <c r="K34" s="22"/>
      <c r="L34" s="22"/>
      <c r="M34" s="22"/>
      <c r="N34" s="22"/>
      <c r="O34" s="22"/>
      <c r="P34" s="22"/>
    </row>
    <row r="35" spans="1:16" ht="39" customHeight="1" x14ac:dyDescent="0.2">
      <c r="A35" s="22"/>
      <c r="B35" s="35"/>
      <c r="C35" s="1146" t="s">
        <v>533</v>
      </c>
      <c r="D35" s="1147"/>
      <c r="E35" s="1148"/>
      <c r="F35" s="36">
        <v>6.31</v>
      </c>
      <c r="G35" s="37">
        <v>5.43</v>
      </c>
      <c r="H35" s="37">
        <v>5.28</v>
      </c>
      <c r="I35" s="37">
        <v>5.43</v>
      </c>
      <c r="J35" s="38">
        <v>7.03</v>
      </c>
      <c r="K35" s="22"/>
      <c r="L35" s="22"/>
      <c r="M35" s="22"/>
      <c r="N35" s="22"/>
      <c r="O35" s="22"/>
      <c r="P35" s="22"/>
    </row>
    <row r="36" spans="1:16" ht="39" customHeight="1" x14ac:dyDescent="0.2">
      <c r="A36" s="22"/>
      <c r="B36" s="35"/>
      <c r="C36" s="1146" t="s">
        <v>534</v>
      </c>
      <c r="D36" s="1147"/>
      <c r="E36" s="1148"/>
      <c r="F36" s="36">
        <v>1.07</v>
      </c>
      <c r="G36" s="37">
        <v>1.1000000000000001</v>
      </c>
      <c r="H36" s="37">
        <v>1.86</v>
      </c>
      <c r="I36" s="37">
        <v>1.1299999999999999</v>
      </c>
      <c r="J36" s="38">
        <v>0.84</v>
      </c>
      <c r="K36" s="22"/>
      <c r="L36" s="22"/>
      <c r="M36" s="22"/>
      <c r="N36" s="22"/>
      <c r="O36" s="22"/>
      <c r="P36" s="22"/>
    </row>
    <row r="37" spans="1:16" ht="39" customHeight="1" x14ac:dyDescent="0.2">
      <c r="A37" s="22"/>
      <c r="B37" s="35"/>
      <c r="C37" s="1146" t="s">
        <v>535</v>
      </c>
      <c r="D37" s="1147"/>
      <c r="E37" s="1148"/>
      <c r="F37" s="36" t="s">
        <v>487</v>
      </c>
      <c r="G37" s="37" t="s">
        <v>487</v>
      </c>
      <c r="H37" s="37">
        <v>0.33</v>
      </c>
      <c r="I37" s="37">
        <v>0.28999999999999998</v>
      </c>
      <c r="J37" s="38">
        <v>0.54</v>
      </c>
      <c r="K37" s="22"/>
      <c r="L37" s="22"/>
      <c r="M37" s="22"/>
      <c r="N37" s="22"/>
      <c r="O37" s="22"/>
      <c r="P37" s="22"/>
    </row>
    <row r="38" spans="1:16" ht="39" customHeight="1" x14ac:dyDescent="0.2">
      <c r="A38" s="22"/>
      <c r="B38" s="35"/>
      <c r="C38" s="1146" t="s">
        <v>536</v>
      </c>
      <c r="D38" s="1147"/>
      <c r="E38" s="1148"/>
      <c r="F38" s="36" t="s">
        <v>487</v>
      </c>
      <c r="G38" s="37" t="s">
        <v>487</v>
      </c>
      <c r="H38" s="37">
        <v>0.15</v>
      </c>
      <c r="I38" s="37">
        <v>0.21</v>
      </c>
      <c r="J38" s="38">
        <v>0.28000000000000003</v>
      </c>
      <c r="K38" s="22"/>
      <c r="L38" s="22"/>
      <c r="M38" s="22"/>
      <c r="N38" s="22"/>
      <c r="O38" s="22"/>
      <c r="P38" s="22"/>
    </row>
    <row r="39" spans="1:16" ht="39" customHeight="1" x14ac:dyDescent="0.2">
      <c r="A39" s="22"/>
      <c r="B39" s="35"/>
      <c r="C39" s="1146" t="s">
        <v>537</v>
      </c>
      <c r="D39" s="1147"/>
      <c r="E39" s="1148"/>
      <c r="F39" s="36">
        <v>0.35</v>
      </c>
      <c r="G39" s="37">
        <v>0.4</v>
      </c>
      <c r="H39" s="37">
        <v>0.17</v>
      </c>
      <c r="I39" s="37">
        <v>0.13</v>
      </c>
      <c r="J39" s="38">
        <v>0.19</v>
      </c>
      <c r="K39" s="22"/>
      <c r="L39" s="22"/>
      <c r="M39" s="22"/>
      <c r="N39" s="22"/>
      <c r="O39" s="22"/>
      <c r="P39" s="22"/>
    </row>
    <row r="40" spans="1:16" ht="39" customHeight="1" x14ac:dyDescent="0.2">
      <c r="A40" s="22"/>
      <c r="B40" s="35"/>
      <c r="C40" s="1146" t="s">
        <v>538</v>
      </c>
      <c r="D40" s="1147"/>
      <c r="E40" s="1148"/>
      <c r="F40" s="36" t="s">
        <v>487</v>
      </c>
      <c r="G40" s="37" t="s">
        <v>487</v>
      </c>
      <c r="H40" s="37">
        <v>0.44</v>
      </c>
      <c r="I40" s="37">
        <v>0.22</v>
      </c>
      <c r="J40" s="38">
        <v>0.18</v>
      </c>
      <c r="K40" s="22"/>
      <c r="L40" s="22"/>
      <c r="M40" s="22"/>
      <c r="N40" s="22"/>
      <c r="O40" s="22"/>
      <c r="P40" s="22"/>
    </row>
    <row r="41" spans="1:16" ht="39" customHeight="1" x14ac:dyDescent="0.2">
      <c r="A41" s="22"/>
      <c r="B41" s="35"/>
      <c r="C41" s="1146" t="s">
        <v>539</v>
      </c>
      <c r="D41" s="1147"/>
      <c r="E41" s="1148"/>
      <c r="F41" s="36">
        <v>7.0000000000000007E-2</v>
      </c>
      <c r="G41" s="37">
        <v>7.0000000000000007E-2</v>
      </c>
      <c r="H41" s="37">
        <v>0.06</v>
      </c>
      <c r="I41" s="37">
        <v>7.0000000000000007E-2</v>
      </c>
      <c r="J41" s="38">
        <v>7.0000000000000007E-2</v>
      </c>
      <c r="K41" s="22"/>
      <c r="L41" s="22"/>
      <c r="M41" s="22"/>
      <c r="N41" s="22"/>
      <c r="O41" s="22"/>
      <c r="P41" s="22"/>
    </row>
    <row r="42" spans="1:16" ht="39" customHeight="1" x14ac:dyDescent="0.2">
      <c r="A42" s="22"/>
      <c r="B42" s="39"/>
      <c r="C42" s="1146" t="s">
        <v>540</v>
      </c>
      <c r="D42" s="1147"/>
      <c r="E42" s="1148"/>
      <c r="F42" s="36" t="s">
        <v>487</v>
      </c>
      <c r="G42" s="37" t="s">
        <v>487</v>
      </c>
      <c r="H42" s="37" t="s">
        <v>487</v>
      </c>
      <c r="I42" s="37" t="s">
        <v>487</v>
      </c>
      <c r="J42" s="38" t="s">
        <v>487</v>
      </c>
      <c r="K42" s="22"/>
      <c r="L42" s="22"/>
      <c r="M42" s="22"/>
      <c r="N42" s="22"/>
      <c r="O42" s="22"/>
      <c r="P42" s="22"/>
    </row>
    <row r="43" spans="1:16" ht="39" customHeight="1" thickBot="1" x14ac:dyDescent="0.25">
      <c r="A43" s="22"/>
      <c r="B43" s="40"/>
      <c r="C43" s="1149" t="s">
        <v>541</v>
      </c>
      <c r="D43" s="1150"/>
      <c r="E43" s="1151"/>
      <c r="F43" s="41">
        <v>0.22</v>
      </c>
      <c r="G43" s="42">
        <v>0.27</v>
      </c>
      <c r="H43" s="42">
        <v>0</v>
      </c>
      <c r="I43" s="42">
        <v>0</v>
      </c>
      <c r="J43" s="43">
        <v>0.01</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Xf2y3UfH5f3h5tAXEQfV0xHXYFUXI2JVCb+yHP9gFq67DgJ6xhNjsVe0M/SgLHTyI7HQs0StY/+R2/onuRah7A==" saltValue="eFO5VBeZbJnuWL1bmsvB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J37" zoomScaleSheetLayoutView="55" workbookViewId="0">
      <selection activeCell="U53" sqref="U5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77" t="s">
        <v>9</v>
      </c>
      <c r="C45" s="1178"/>
      <c r="D45" s="58"/>
      <c r="E45" s="1183" t="s">
        <v>10</v>
      </c>
      <c r="F45" s="1183"/>
      <c r="G45" s="1183"/>
      <c r="H45" s="1183"/>
      <c r="I45" s="1183"/>
      <c r="J45" s="1184"/>
      <c r="K45" s="59">
        <v>998</v>
      </c>
      <c r="L45" s="60">
        <v>1019</v>
      </c>
      <c r="M45" s="60">
        <v>1062</v>
      </c>
      <c r="N45" s="60">
        <v>1048</v>
      </c>
      <c r="O45" s="61">
        <v>1045</v>
      </c>
      <c r="P45" s="48"/>
      <c r="Q45" s="48"/>
      <c r="R45" s="48"/>
      <c r="S45" s="48"/>
      <c r="T45" s="48"/>
      <c r="U45" s="48"/>
    </row>
    <row r="46" spans="1:21" ht="30.75" customHeight="1" x14ac:dyDescent="0.2">
      <c r="A46" s="48"/>
      <c r="B46" s="1179"/>
      <c r="C46" s="1180"/>
      <c r="D46" s="62"/>
      <c r="E46" s="1156" t="s">
        <v>11</v>
      </c>
      <c r="F46" s="1156"/>
      <c r="G46" s="1156"/>
      <c r="H46" s="1156"/>
      <c r="I46" s="1156"/>
      <c r="J46" s="1157"/>
      <c r="K46" s="63" t="s">
        <v>487</v>
      </c>
      <c r="L46" s="64" t="s">
        <v>487</v>
      </c>
      <c r="M46" s="64" t="s">
        <v>487</v>
      </c>
      <c r="N46" s="64" t="s">
        <v>487</v>
      </c>
      <c r="O46" s="65" t="s">
        <v>487</v>
      </c>
      <c r="P46" s="48"/>
      <c r="Q46" s="48"/>
      <c r="R46" s="48"/>
      <c r="S46" s="48"/>
      <c r="T46" s="48"/>
      <c r="U46" s="48"/>
    </row>
    <row r="47" spans="1:21" ht="30.75" customHeight="1" x14ac:dyDescent="0.2">
      <c r="A47" s="48"/>
      <c r="B47" s="1179"/>
      <c r="C47" s="1180"/>
      <c r="D47" s="62"/>
      <c r="E47" s="1156" t="s">
        <v>12</v>
      </c>
      <c r="F47" s="1156"/>
      <c r="G47" s="1156"/>
      <c r="H47" s="1156"/>
      <c r="I47" s="1156"/>
      <c r="J47" s="1157"/>
      <c r="K47" s="63" t="s">
        <v>487</v>
      </c>
      <c r="L47" s="64" t="s">
        <v>487</v>
      </c>
      <c r="M47" s="64" t="s">
        <v>487</v>
      </c>
      <c r="N47" s="64" t="s">
        <v>487</v>
      </c>
      <c r="O47" s="65" t="s">
        <v>487</v>
      </c>
      <c r="P47" s="48"/>
      <c r="Q47" s="48"/>
      <c r="R47" s="48"/>
      <c r="S47" s="48"/>
      <c r="T47" s="48"/>
      <c r="U47" s="48"/>
    </row>
    <row r="48" spans="1:21" ht="30.75" customHeight="1" x14ac:dyDescent="0.2">
      <c r="A48" s="48"/>
      <c r="B48" s="1179"/>
      <c r="C48" s="1180"/>
      <c r="D48" s="62"/>
      <c r="E48" s="1156" t="s">
        <v>13</v>
      </c>
      <c r="F48" s="1156"/>
      <c r="G48" s="1156"/>
      <c r="H48" s="1156"/>
      <c r="I48" s="1156"/>
      <c r="J48" s="1157"/>
      <c r="K48" s="63">
        <v>344</v>
      </c>
      <c r="L48" s="64">
        <v>359</v>
      </c>
      <c r="M48" s="64">
        <v>341</v>
      </c>
      <c r="N48" s="64">
        <v>323</v>
      </c>
      <c r="O48" s="65">
        <v>311</v>
      </c>
      <c r="P48" s="48"/>
      <c r="Q48" s="48"/>
      <c r="R48" s="48"/>
      <c r="S48" s="48"/>
      <c r="T48" s="48"/>
      <c r="U48" s="48"/>
    </row>
    <row r="49" spans="1:21" ht="30.75" customHeight="1" x14ac:dyDescent="0.2">
      <c r="A49" s="48"/>
      <c r="B49" s="1179"/>
      <c r="C49" s="1180"/>
      <c r="D49" s="62"/>
      <c r="E49" s="1156" t="s">
        <v>14</v>
      </c>
      <c r="F49" s="1156"/>
      <c r="G49" s="1156"/>
      <c r="H49" s="1156"/>
      <c r="I49" s="1156"/>
      <c r="J49" s="1157"/>
      <c r="K49" s="63">
        <v>8</v>
      </c>
      <c r="L49" s="64">
        <v>8</v>
      </c>
      <c r="M49" s="64">
        <v>8</v>
      </c>
      <c r="N49" s="64">
        <v>8</v>
      </c>
      <c r="O49" s="65">
        <v>9</v>
      </c>
      <c r="P49" s="48"/>
      <c r="Q49" s="48"/>
      <c r="R49" s="48"/>
      <c r="S49" s="48"/>
      <c r="T49" s="48"/>
      <c r="U49" s="48"/>
    </row>
    <row r="50" spans="1:21" ht="30.75" customHeight="1" x14ac:dyDescent="0.2">
      <c r="A50" s="48"/>
      <c r="B50" s="1179"/>
      <c r="C50" s="1180"/>
      <c r="D50" s="62"/>
      <c r="E50" s="1156" t="s">
        <v>15</v>
      </c>
      <c r="F50" s="1156"/>
      <c r="G50" s="1156"/>
      <c r="H50" s="1156"/>
      <c r="I50" s="1156"/>
      <c r="J50" s="1157"/>
      <c r="K50" s="63" t="s">
        <v>487</v>
      </c>
      <c r="L50" s="64" t="s">
        <v>487</v>
      </c>
      <c r="M50" s="64" t="s">
        <v>487</v>
      </c>
      <c r="N50" s="64" t="s">
        <v>487</v>
      </c>
      <c r="O50" s="65" t="s">
        <v>487</v>
      </c>
      <c r="P50" s="48"/>
      <c r="Q50" s="48"/>
      <c r="R50" s="48"/>
      <c r="S50" s="48"/>
      <c r="T50" s="48"/>
      <c r="U50" s="48"/>
    </row>
    <row r="51" spans="1:21" ht="30.75" customHeight="1" x14ac:dyDescent="0.2">
      <c r="A51" s="48"/>
      <c r="B51" s="1181"/>
      <c r="C51" s="1182"/>
      <c r="D51" s="66"/>
      <c r="E51" s="1156" t="s">
        <v>16</v>
      </c>
      <c r="F51" s="1156"/>
      <c r="G51" s="1156"/>
      <c r="H51" s="1156"/>
      <c r="I51" s="1156"/>
      <c r="J51" s="1157"/>
      <c r="K51" s="63">
        <v>0</v>
      </c>
      <c r="L51" s="64">
        <v>0</v>
      </c>
      <c r="M51" s="64" t="s">
        <v>487</v>
      </c>
      <c r="N51" s="64" t="s">
        <v>487</v>
      </c>
      <c r="O51" s="65">
        <v>0</v>
      </c>
      <c r="P51" s="48"/>
      <c r="Q51" s="48"/>
      <c r="R51" s="48"/>
      <c r="S51" s="48"/>
      <c r="T51" s="48"/>
      <c r="U51" s="48"/>
    </row>
    <row r="52" spans="1:21" ht="30.75" customHeight="1" x14ac:dyDescent="0.2">
      <c r="A52" s="48"/>
      <c r="B52" s="1154" t="s">
        <v>17</v>
      </c>
      <c r="C52" s="1155"/>
      <c r="D52" s="66"/>
      <c r="E52" s="1156" t="s">
        <v>18</v>
      </c>
      <c r="F52" s="1156"/>
      <c r="G52" s="1156"/>
      <c r="H52" s="1156"/>
      <c r="I52" s="1156"/>
      <c r="J52" s="1157"/>
      <c r="K52" s="63">
        <v>891</v>
      </c>
      <c r="L52" s="64">
        <v>903</v>
      </c>
      <c r="M52" s="64">
        <v>900</v>
      </c>
      <c r="N52" s="64">
        <v>923</v>
      </c>
      <c r="O52" s="65">
        <v>918</v>
      </c>
      <c r="P52" s="48"/>
      <c r="Q52" s="48"/>
      <c r="R52" s="48"/>
      <c r="S52" s="48"/>
      <c r="T52" s="48"/>
      <c r="U52" s="48"/>
    </row>
    <row r="53" spans="1:21" ht="30.75" customHeight="1" thickBot="1" x14ac:dyDescent="0.25">
      <c r="A53" s="48"/>
      <c r="B53" s="1158" t="s">
        <v>19</v>
      </c>
      <c r="C53" s="1159"/>
      <c r="D53" s="67"/>
      <c r="E53" s="1160" t="s">
        <v>20</v>
      </c>
      <c r="F53" s="1160"/>
      <c r="G53" s="1160"/>
      <c r="H53" s="1160"/>
      <c r="I53" s="1160"/>
      <c r="J53" s="1161"/>
      <c r="K53" s="68">
        <v>459</v>
      </c>
      <c r="L53" s="69">
        <v>483</v>
      </c>
      <c r="M53" s="69">
        <v>511</v>
      </c>
      <c r="N53" s="69">
        <v>456</v>
      </c>
      <c r="O53" s="70">
        <v>447</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162" t="s">
        <v>24</v>
      </c>
      <c r="C58" s="1163"/>
      <c r="D58" s="1168" t="s">
        <v>25</v>
      </c>
      <c r="E58" s="1169"/>
      <c r="F58" s="1169"/>
      <c r="G58" s="1169"/>
      <c r="H58" s="1169"/>
      <c r="I58" s="1169"/>
      <c r="J58" s="1170"/>
      <c r="K58" s="83"/>
      <c r="L58" s="84"/>
      <c r="M58" s="84"/>
      <c r="N58" s="84"/>
      <c r="O58" s="85"/>
    </row>
    <row r="59" spans="1:21" ht="31.5" customHeight="1" x14ac:dyDescent="0.2">
      <c r="B59" s="1164"/>
      <c r="C59" s="1165"/>
      <c r="D59" s="1171" t="s">
        <v>26</v>
      </c>
      <c r="E59" s="1172"/>
      <c r="F59" s="1172"/>
      <c r="G59" s="1172"/>
      <c r="H59" s="1172"/>
      <c r="I59" s="1172"/>
      <c r="J59" s="1173"/>
      <c r="K59" s="86"/>
      <c r="L59" s="87"/>
      <c r="M59" s="87"/>
      <c r="N59" s="87"/>
      <c r="O59" s="88"/>
    </row>
    <row r="60" spans="1:21" ht="31.5" customHeight="1" thickBot="1" x14ac:dyDescent="0.25">
      <c r="B60" s="1166"/>
      <c r="C60" s="1167"/>
      <c r="D60" s="1174" t="s">
        <v>27</v>
      </c>
      <c r="E60" s="1175"/>
      <c r="F60" s="1175"/>
      <c r="G60" s="1175"/>
      <c r="H60" s="1175"/>
      <c r="I60" s="1175"/>
      <c r="J60" s="1176"/>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BcjDiqUOQpaiazb8MhkMsD87BOozk7l2VSVuVJ9fP78ScYEGCBLwvQNNkijs7MEsMTh3fxX7eAG51dIFaQ0TKA==" saltValue="rfW++csfLgNtWOh8HP5AJ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F34" zoomScale="80" zoomScaleNormal="80" zoomScaleSheetLayoutView="100" workbookViewId="0">
      <selection activeCell="CR29" sqref="CR29:CY29"/>
    </sheetView>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97" t="s">
        <v>30</v>
      </c>
      <c r="C41" s="1198"/>
      <c r="D41" s="105"/>
      <c r="E41" s="1199" t="s">
        <v>31</v>
      </c>
      <c r="F41" s="1199"/>
      <c r="G41" s="1199"/>
      <c r="H41" s="1200"/>
      <c r="I41" s="355">
        <v>8544</v>
      </c>
      <c r="J41" s="356">
        <v>8735</v>
      </c>
      <c r="K41" s="356">
        <v>8820</v>
      </c>
      <c r="L41" s="356">
        <v>8686</v>
      </c>
      <c r="M41" s="357">
        <v>8584</v>
      </c>
    </row>
    <row r="42" spans="2:13" ht="27.75" customHeight="1" x14ac:dyDescent="0.2">
      <c r="B42" s="1187"/>
      <c r="C42" s="1188"/>
      <c r="D42" s="106"/>
      <c r="E42" s="1191" t="s">
        <v>32</v>
      </c>
      <c r="F42" s="1191"/>
      <c r="G42" s="1191"/>
      <c r="H42" s="1192"/>
      <c r="I42" s="358" t="s">
        <v>487</v>
      </c>
      <c r="J42" s="359" t="s">
        <v>487</v>
      </c>
      <c r="K42" s="359" t="s">
        <v>487</v>
      </c>
      <c r="L42" s="359" t="s">
        <v>487</v>
      </c>
      <c r="M42" s="360" t="s">
        <v>487</v>
      </c>
    </row>
    <row r="43" spans="2:13" ht="27.75" customHeight="1" x14ac:dyDescent="0.2">
      <c r="B43" s="1187"/>
      <c r="C43" s="1188"/>
      <c r="D43" s="106"/>
      <c r="E43" s="1191" t="s">
        <v>33</v>
      </c>
      <c r="F43" s="1191"/>
      <c r="G43" s="1191"/>
      <c r="H43" s="1192"/>
      <c r="I43" s="358">
        <v>4017</v>
      </c>
      <c r="J43" s="359">
        <v>4038</v>
      </c>
      <c r="K43" s="359">
        <v>3774</v>
      </c>
      <c r="L43" s="359">
        <v>3609</v>
      </c>
      <c r="M43" s="360">
        <v>3172</v>
      </c>
    </row>
    <row r="44" spans="2:13" ht="27.75" customHeight="1" x14ac:dyDescent="0.2">
      <c r="B44" s="1187"/>
      <c r="C44" s="1188"/>
      <c r="D44" s="106"/>
      <c r="E44" s="1191" t="s">
        <v>34</v>
      </c>
      <c r="F44" s="1191"/>
      <c r="G44" s="1191"/>
      <c r="H44" s="1192"/>
      <c r="I44" s="358">
        <v>28</v>
      </c>
      <c r="J44" s="359">
        <v>30</v>
      </c>
      <c r="K44" s="359">
        <v>44</v>
      </c>
      <c r="L44" s="359">
        <v>44</v>
      </c>
      <c r="M44" s="360">
        <v>67</v>
      </c>
    </row>
    <row r="45" spans="2:13" ht="27.75" customHeight="1" x14ac:dyDescent="0.2">
      <c r="B45" s="1187"/>
      <c r="C45" s="1188"/>
      <c r="D45" s="106"/>
      <c r="E45" s="1191" t="s">
        <v>35</v>
      </c>
      <c r="F45" s="1191"/>
      <c r="G45" s="1191"/>
      <c r="H45" s="1192"/>
      <c r="I45" s="358">
        <v>919</v>
      </c>
      <c r="J45" s="359">
        <v>842</v>
      </c>
      <c r="K45" s="359">
        <v>782</v>
      </c>
      <c r="L45" s="359">
        <v>720</v>
      </c>
      <c r="M45" s="360">
        <v>693</v>
      </c>
    </row>
    <row r="46" spans="2:13" ht="27.75" customHeight="1" x14ac:dyDescent="0.2">
      <c r="B46" s="1187"/>
      <c r="C46" s="1188"/>
      <c r="D46" s="107"/>
      <c r="E46" s="1191" t="s">
        <v>36</v>
      </c>
      <c r="F46" s="1191"/>
      <c r="G46" s="1191"/>
      <c r="H46" s="1192"/>
      <c r="I46" s="358" t="s">
        <v>487</v>
      </c>
      <c r="J46" s="359" t="s">
        <v>487</v>
      </c>
      <c r="K46" s="359" t="s">
        <v>487</v>
      </c>
      <c r="L46" s="359" t="s">
        <v>487</v>
      </c>
      <c r="M46" s="360" t="s">
        <v>487</v>
      </c>
    </row>
    <row r="47" spans="2:13" ht="27.75" customHeight="1" x14ac:dyDescent="0.2">
      <c r="B47" s="1187"/>
      <c r="C47" s="1188"/>
      <c r="D47" s="108"/>
      <c r="E47" s="1201" t="s">
        <v>37</v>
      </c>
      <c r="F47" s="1202"/>
      <c r="G47" s="1202"/>
      <c r="H47" s="1203"/>
      <c r="I47" s="358" t="s">
        <v>487</v>
      </c>
      <c r="J47" s="359" t="s">
        <v>487</v>
      </c>
      <c r="K47" s="359" t="s">
        <v>487</v>
      </c>
      <c r="L47" s="359" t="s">
        <v>487</v>
      </c>
      <c r="M47" s="360" t="s">
        <v>487</v>
      </c>
    </row>
    <row r="48" spans="2:13" ht="27.75" customHeight="1" x14ac:dyDescent="0.2">
      <c r="B48" s="1187"/>
      <c r="C48" s="1188"/>
      <c r="D48" s="106"/>
      <c r="E48" s="1191" t="s">
        <v>38</v>
      </c>
      <c r="F48" s="1191"/>
      <c r="G48" s="1191"/>
      <c r="H48" s="1192"/>
      <c r="I48" s="358" t="s">
        <v>487</v>
      </c>
      <c r="J48" s="359" t="s">
        <v>487</v>
      </c>
      <c r="K48" s="359" t="s">
        <v>487</v>
      </c>
      <c r="L48" s="359" t="s">
        <v>487</v>
      </c>
      <c r="M48" s="360" t="s">
        <v>487</v>
      </c>
    </row>
    <row r="49" spans="2:13" ht="27.75" customHeight="1" x14ac:dyDescent="0.2">
      <c r="B49" s="1189"/>
      <c r="C49" s="1190"/>
      <c r="D49" s="106"/>
      <c r="E49" s="1191" t="s">
        <v>39</v>
      </c>
      <c r="F49" s="1191"/>
      <c r="G49" s="1191"/>
      <c r="H49" s="1192"/>
      <c r="I49" s="358" t="s">
        <v>487</v>
      </c>
      <c r="J49" s="359" t="s">
        <v>487</v>
      </c>
      <c r="K49" s="359" t="s">
        <v>487</v>
      </c>
      <c r="L49" s="359" t="s">
        <v>487</v>
      </c>
      <c r="M49" s="360" t="s">
        <v>487</v>
      </c>
    </row>
    <row r="50" spans="2:13" ht="27.75" customHeight="1" x14ac:dyDescent="0.2">
      <c r="B50" s="1185" t="s">
        <v>40</v>
      </c>
      <c r="C50" s="1186"/>
      <c r="D50" s="109"/>
      <c r="E50" s="1191" t="s">
        <v>41</v>
      </c>
      <c r="F50" s="1191"/>
      <c r="G50" s="1191"/>
      <c r="H50" s="1192"/>
      <c r="I50" s="358">
        <v>2054</v>
      </c>
      <c r="J50" s="359">
        <v>2359</v>
      </c>
      <c r="K50" s="359">
        <v>2570</v>
      </c>
      <c r="L50" s="359">
        <v>2953</v>
      </c>
      <c r="M50" s="360">
        <v>2551</v>
      </c>
    </row>
    <row r="51" spans="2:13" ht="27.75" customHeight="1" x14ac:dyDescent="0.2">
      <c r="B51" s="1187"/>
      <c r="C51" s="1188"/>
      <c r="D51" s="106"/>
      <c r="E51" s="1191" t="s">
        <v>42</v>
      </c>
      <c r="F51" s="1191"/>
      <c r="G51" s="1191"/>
      <c r="H51" s="1192"/>
      <c r="I51" s="358">
        <v>404</v>
      </c>
      <c r="J51" s="359">
        <v>358</v>
      </c>
      <c r="K51" s="359">
        <v>311</v>
      </c>
      <c r="L51" s="359">
        <v>272</v>
      </c>
      <c r="M51" s="360">
        <v>225</v>
      </c>
    </row>
    <row r="52" spans="2:13" ht="27.75" customHeight="1" x14ac:dyDescent="0.2">
      <c r="B52" s="1189"/>
      <c r="C52" s="1190"/>
      <c r="D52" s="106"/>
      <c r="E52" s="1191" t="s">
        <v>43</v>
      </c>
      <c r="F52" s="1191"/>
      <c r="G52" s="1191"/>
      <c r="H52" s="1192"/>
      <c r="I52" s="358">
        <v>8675</v>
      </c>
      <c r="J52" s="359">
        <v>8758</v>
      </c>
      <c r="K52" s="359">
        <v>8767</v>
      </c>
      <c r="L52" s="359">
        <v>8500</v>
      </c>
      <c r="M52" s="360">
        <v>8370</v>
      </c>
    </row>
    <row r="53" spans="2:13" ht="27.75" customHeight="1" thickBot="1" x14ac:dyDescent="0.25">
      <c r="B53" s="1193" t="s">
        <v>19</v>
      </c>
      <c r="C53" s="1194"/>
      <c r="D53" s="110"/>
      <c r="E53" s="1195" t="s">
        <v>44</v>
      </c>
      <c r="F53" s="1195"/>
      <c r="G53" s="1195"/>
      <c r="H53" s="1196"/>
      <c r="I53" s="361">
        <v>2375</v>
      </c>
      <c r="J53" s="362">
        <v>2171</v>
      </c>
      <c r="K53" s="362">
        <v>1773</v>
      </c>
      <c r="L53" s="362">
        <v>1334</v>
      </c>
      <c r="M53" s="363">
        <v>1369</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ui3DNqug6m8wxIoS0yVijqOjVlYZ0SxbLWoELhP667voCVjiTMQaI6cbQ5QtUiTC5Kdk7PYUiTMqz2kXUqJlGg==" saltValue="meepNL2DvWXBr0nmpF6D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37" zoomScale="70" zoomScaleNormal="70" zoomScaleSheetLayoutView="100" workbookViewId="0">
      <selection activeCell="CR29" sqref="CR29:CY2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528</v>
      </c>
      <c r="G54" s="119" t="s">
        <v>529</v>
      </c>
      <c r="H54" s="120" t="s">
        <v>530</v>
      </c>
    </row>
    <row r="55" spans="2:8" ht="52.5" customHeight="1" x14ac:dyDescent="0.2">
      <c r="B55" s="121"/>
      <c r="C55" s="1212" t="s">
        <v>46</v>
      </c>
      <c r="D55" s="1212"/>
      <c r="E55" s="1213"/>
      <c r="F55" s="122">
        <v>1342</v>
      </c>
      <c r="G55" s="122">
        <v>1678</v>
      </c>
      <c r="H55" s="123">
        <v>1587</v>
      </c>
    </row>
    <row r="56" spans="2:8" ht="52.5" customHeight="1" x14ac:dyDescent="0.2">
      <c r="B56" s="124"/>
      <c r="C56" s="1214" t="s">
        <v>47</v>
      </c>
      <c r="D56" s="1214"/>
      <c r="E56" s="1215"/>
      <c r="F56" s="125">
        <v>107</v>
      </c>
      <c r="G56" s="125">
        <v>107</v>
      </c>
      <c r="H56" s="126">
        <v>107</v>
      </c>
    </row>
    <row r="57" spans="2:8" ht="53.25" customHeight="1" x14ac:dyDescent="0.2">
      <c r="B57" s="124"/>
      <c r="C57" s="1216" t="s">
        <v>48</v>
      </c>
      <c r="D57" s="1216"/>
      <c r="E57" s="1217"/>
      <c r="F57" s="127">
        <v>804</v>
      </c>
      <c r="G57" s="127">
        <v>860</v>
      </c>
      <c r="H57" s="128">
        <v>488</v>
      </c>
    </row>
    <row r="58" spans="2:8" ht="45.75" customHeight="1" x14ac:dyDescent="0.2">
      <c r="B58" s="129"/>
      <c r="C58" s="1204" t="s">
        <v>566</v>
      </c>
      <c r="D58" s="1205"/>
      <c r="E58" s="1206"/>
      <c r="F58" s="130">
        <v>582</v>
      </c>
      <c r="G58" s="130">
        <v>632</v>
      </c>
      <c r="H58" s="131">
        <v>244</v>
      </c>
    </row>
    <row r="59" spans="2:8" ht="45.75" customHeight="1" x14ac:dyDescent="0.2">
      <c r="B59" s="129"/>
      <c r="C59" s="1204" t="s">
        <v>567</v>
      </c>
      <c r="D59" s="1205"/>
      <c r="E59" s="1206"/>
      <c r="F59" s="130">
        <v>142</v>
      </c>
      <c r="G59" s="130">
        <v>142</v>
      </c>
      <c r="H59" s="131">
        <v>142</v>
      </c>
    </row>
    <row r="60" spans="2:8" ht="45.75" customHeight="1" x14ac:dyDescent="0.2">
      <c r="B60" s="129"/>
      <c r="C60" s="1204" t="s">
        <v>568</v>
      </c>
      <c r="D60" s="1205"/>
      <c r="E60" s="1206"/>
      <c r="F60" s="130">
        <v>27</v>
      </c>
      <c r="G60" s="130">
        <v>36</v>
      </c>
      <c r="H60" s="131">
        <v>50</v>
      </c>
    </row>
    <row r="61" spans="2:8" ht="45.75" customHeight="1" x14ac:dyDescent="0.2">
      <c r="B61" s="129"/>
      <c r="C61" s="1204" t="s">
        <v>569</v>
      </c>
      <c r="D61" s="1205"/>
      <c r="E61" s="1206"/>
      <c r="F61" s="130">
        <v>17</v>
      </c>
      <c r="G61" s="130">
        <v>18</v>
      </c>
      <c r="H61" s="131">
        <v>18</v>
      </c>
    </row>
    <row r="62" spans="2:8" ht="45.75" customHeight="1" thickBot="1" x14ac:dyDescent="0.25">
      <c r="B62" s="132"/>
      <c r="C62" s="1207" t="s">
        <v>570</v>
      </c>
      <c r="D62" s="1208"/>
      <c r="E62" s="1209"/>
      <c r="F62" s="133">
        <v>11</v>
      </c>
      <c r="G62" s="133">
        <v>11</v>
      </c>
      <c r="H62" s="134">
        <v>11</v>
      </c>
    </row>
    <row r="63" spans="2:8" ht="52.5" customHeight="1" thickBot="1" x14ac:dyDescent="0.25">
      <c r="B63" s="135"/>
      <c r="C63" s="1210" t="s">
        <v>49</v>
      </c>
      <c r="D63" s="1210"/>
      <c r="E63" s="1211"/>
      <c r="F63" s="136">
        <v>2254</v>
      </c>
      <c r="G63" s="136">
        <v>2645</v>
      </c>
      <c r="H63" s="137">
        <v>2182</v>
      </c>
    </row>
    <row r="64" spans="2:8" ht="13.2" x14ac:dyDescent="0.2"/>
  </sheetData>
  <sheetProtection algorithmName="SHA-512" hashValue="kdNvWu5p4MP6WGLsfXZLoyLpPKbZ7MeoAU67GdmDnsIINanFhAUT9eeEevqw5IkxxbuAekM2hZ72uTLCUpX5yQ==" saltValue="OMf8mO1nRbqNj7+HdIfK1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67199</v>
      </c>
      <c r="E3" s="156"/>
      <c r="F3" s="157">
        <v>87464</v>
      </c>
      <c r="G3" s="158"/>
      <c r="H3" s="159"/>
    </row>
    <row r="4" spans="1:8" x14ac:dyDescent="0.2">
      <c r="A4" s="160"/>
      <c r="B4" s="161"/>
      <c r="C4" s="162"/>
      <c r="D4" s="163">
        <v>29428</v>
      </c>
      <c r="E4" s="164"/>
      <c r="F4" s="165">
        <v>47479</v>
      </c>
      <c r="G4" s="166"/>
      <c r="H4" s="167"/>
    </row>
    <row r="5" spans="1:8" x14ac:dyDescent="0.2">
      <c r="A5" s="148" t="s">
        <v>520</v>
      </c>
      <c r="B5" s="153"/>
      <c r="C5" s="154"/>
      <c r="D5" s="155">
        <v>106392</v>
      </c>
      <c r="E5" s="156"/>
      <c r="F5" s="157">
        <v>117234</v>
      </c>
      <c r="G5" s="158"/>
      <c r="H5" s="159"/>
    </row>
    <row r="6" spans="1:8" x14ac:dyDescent="0.2">
      <c r="A6" s="160"/>
      <c r="B6" s="161"/>
      <c r="C6" s="162"/>
      <c r="D6" s="163">
        <v>26601</v>
      </c>
      <c r="E6" s="164"/>
      <c r="F6" s="165">
        <v>59796</v>
      </c>
      <c r="G6" s="166"/>
      <c r="H6" s="167"/>
    </row>
    <row r="7" spans="1:8" x14ac:dyDescent="0.2">
      <c r="A7" s="148" t="s">
        <v>521</v>
      </c>
      <c r="B7" s="153"/>
      <c r="C7" s="154"/>
      <c r="D7" s="155">
        <v>157265</v>
      </c>
      <c r="E7" s="156"/>
      <c r="F7" s="157">
        <v>97758</v>
      </c>
      <c r="G7" s="158"/>
      <c r="H7" s="159"/>
    </row>
    <row r="8" spans="1:8" x14ac:dyDescent="0.2">
      <c r="A8" s="160"/>
      <c r="B8" s="161"/>
      <c r="C8" s="162"/>
      <c r="D8" s="163">
        <v>38184</v>
      </c>
      <c r="E8" s="164"/>
      <c r="F8" s="165">
        <v>45946</v>
      </c>
      <c r="G8" s="166"/>
      <c r="H8" s="167"/>
    </row>
    <row r="9" spans="1:8" x14ac:dyDescent="0.2">
      <c r="A9" s="148" t="s">
        <v>522</v>
      </c>
      <c r="B9" s="153"/>
      <c r="C9" s="154"/>
      <c r="D9" s="155">
        <v>85396</v>
      </c>
      <c r="E9" s="156"/>
      <c r="F9" s="157">
        <v>91338</v>
      </c>
      <c r="G9" s="158"/>
      <c r="H9" s="159"/>
    </row>
    <row r="10" spans="1:8" x14ac:dyDescent="0.2">
      <c r="A10" s="160"/>
      <c r="B10" s="161"/>
      <c r="C10" s="162"/>
      <c r="D10" s="163">
        <v>58243</v>
      </c>
      <c r="E10" s="164"/>
      <c r="F10" s="165">
        <v>43989</v>
      </c>
      <c r="G10" s="166"/>
      <c r="H10" s="167"/>
    </row>
    <row r="11" spans="1:8" x14ac:dyDescent="0.2">
      <c r="A11" s="148" t="s">
        <v>523</v>
      </c>
      <c r="B11" s="153"/>
      <c r="C11" s="154"/>
      <c r="D11" s="155">
        <v>128243</v>
      </c>
      <c r="E11" s="156"/>
      <c r="F11" s="157">
        <v>103975</v>
      </c>
      <c r="G11" s="158"/>
      <c r="H11" s="159"/>
    </row>
    <row r="12" spans="1:8" x14ac:dyDescent="0.2">
      <c r="A12" s="160"/>
      <c r="B12" s="161"/>
      <c r="C12" s="168"/>
      <c r="D12" s="163">
        <v>83338</v>
      </c>
      <c r="E12" s="164"/>
      <c r="F12" s="165">
        <v>52698</v>
      </c>
      <c r="G12" s="166"/>
      <c r="H12" s="167"/>
    </row>
    <row r="13" spans="1:8" x14ac:dyDescent="0.2">
      <c r="A13" s="148"/>
      <c r="B13" s="153"/>
      <c r="C13" s="169"/>
      <c r="D13" s="170">
        <v>108899</v>
      </c>
      <c r="E13" s="171"/>
      <c r="F13" s="172">
        <v>99554</v>
      </c>
      <c r="G13" s="173"/>
      <c r="H13" s="159"/>
    </row>
    <row r="14" spans="1:8" x14ac:dyDescent="0.2">
      <c r="A14" s="160"/>
      <c r="B14" s="161"/>
      <c r="C14" s="162"/>
      <c r="D14" s="163">
        <v>47159</v>
      </c>
      <c r="E14" s="164"/>
      <c r="F14" s="165">
        <v>49982</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6.31</v>
      </c>
      <c r="C19" s="174">
        <f>ROUND(VALUE(SUBSTITUTE(実質収支比率等に係る経年分析!G$48,"▲","-")),2)</f>
        <v>5.43</v>
      </c>
      <c r="D19" s="174">
        <f>ROUND(VALUE(SUBSTITUTE(実質収支比率等に係る経年分析!H$48,"▲","-")),2)</f>
        <v>5.28</v>
      </c>
      <c r="E19" s="174">
        <f>ROUND(VALUE(SUBSTITUTE(実質収支比率等に係る経年分析!I$48,"▲","-")),2)</f>
        <v>5.44</v>
      </c>
      <c r="F19" s="174">
        <f>ROUND(VALUE(SUBSTITUTE(実質収支比率等に係る経年分析!J$48,"▲","-")),2)</f>
        <v>7.04</v>
      </c>
    </row>
    <row r="20" spans="1:11" x14ac:dyDescent="0.2">
      <c r="A20" s="174" t="s">
        <v>53</v>
      </c>
      <c r="B20" s="174">
        <f>ROUND(VALUE(SUBSTITUTE(実質収支比率等に係る経年分析!F$47,"▲","-")),2)</f>
        <v>16.11</v>
      </c>
      <c r="C20" s="174">
        <f>ROUND(VALUE(SUBSTITUTE(実質収支比率等に係る経年分析!G$47,"▲","-")),2)</f>
        <v>17.170000000000002</v>
      </c>
      <c r="D20" s="174">
        <f>ROUND(VALUE(SUBSTITUTE(実質収支比率等に係る経年分析!H$47,"▲","-")),2)</f>
        <v>23.05</v>
      </c>
      <c r="E20" s="174">
        <f>ROUND(VALUE(SUBSTITUTE(実質収支比率等に係る経年分析!I$47,"▲","-")),2)</f>
        <v>29.55</v>
      </c>
      <c r="F20" s="174">
        <f>ROUND(VALUE(SUBSTITUTE(実質収支比率等に係る経年分析!J$47,"▲","-")),2)</f>
        <v>28.06</v>
      </c>
    </row>
    <row r="21" spans="1:11" x14ac:dyDescent="0.2">
      <c r="A21" s="174" t="s">
        <v>54</v>
      </c>
      <c r="B21" s="174">
        <f>IF(ISNUMBER(VALUE(SUBSTITUTE(実質収支比率等に係る経年分析!F$49,"▲","-"))),ROUND(VALUE(SUBSTITUTE(実質収支比率等に係る経年分析!F$49,"▲","-")),2),NA())</f>
        <v>0.42</v>
      </c>
      <c r="C21" s="174">
        <f>IF(ISNUMBER(VALUE(SUBSTITUTE(実質収支比率等に係る経年分析!G$49,"▲","-"))),ROUND(VALUE(SUBSTITUTE(実質収支比率等に係る経年分析!G$49,"▲","-")),2),NA())</f>
        <v>1.21</v>
      </c>
      <c r="D21" s="174">
        <f>IF(ISNUMBER(VALUE(SUBSTITUTE(実質収支比率等に係る経年分析!H$49,"▲","-"))),ROUND(VALUE(SUBSTITUTE(実質収支比率等に係る経年分析!H$49,"▲","-")),2),NA())</f>
        <v>7.03</v>
      </c>
      <c r="E21" s="174">
        <f>IF(ISNUMBER(VALUE(SUBSTITUTE(実質収支比率等に係る経年分析!I$49,"▲","-"))),ROUND(VALUE(SUBSTITUTE(実質収支比率等に係る経年分析!I$49,"▲","-")),2),NA())</f>
        <v>5.94</v>
      </c>
      <c r="F21" s="174">
        <f>IF(ISNUMBER(VALUE(SUBSTITUTE(実質収支比率等に係る経年分析!J$49,"▲","-"))),ROUND(VALUE(SUBSTITUTE(実質収支比率等に係る経年分析!J$49,"▲","-")),2),NA())</f>
        <v>-0.03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0.27</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病院事業会計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7.0000000000000007E-2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7.0000000000000007E-2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2">
      <c r="A30" s="175" t="str">
        <f>IF(連結実質赤字比率に係る赤字・黒字の構成分析!C$40="",NA(),連結実質赤字比率に係る赤字・黒字の構成分析!C$40)</f>
        <v>下水道事業会計（特定環境保全公共下水道事業）</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0.18</v>
      </c>
    </row>
    <row r="31" spans="1:11" x14ac:dyDescent="0.2">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0.35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0.19</v>
      </c>
    </row>
    <row r="32" spans="1:11" x14ac:dyDescent="0.2">
      <c r="A32" s="175" t="str">
        <f>IF(連結実質赤字比率に係る赤字・黒字の構成分析!C$38="",NA(),連結実質赤字比率に係る赤字・黒字の構成分析!C$38)</f>
        <v>下水道事業会計（農業集落排水事業）</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0.28000000000000003</v>
      </c>
    </row>
    <row r="33" spans="1:16" x14ac:dyDescent="0.2">
      <c r="A33" s="175" t="str">
        <f>IF(連結実質赤字比率に係る赤字・黒字の構成分析!C$37="",NA(),連結実質赤字比率に係る赤字・黒字の構成分析!C$37)</f>
        <v>下水道事業会計（公共下水道事業）</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0.28999999999999998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0.54</v>
      </c>
    </row>
    <row r="34" spans="1:16" x14ac:dyDescent="0.2">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1.1000000000000001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1.1299999999999999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0.84</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5.43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5.43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7.03</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13.41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13.36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11.34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9.86</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891</v>
      </c>
      <c r="E42" s="176"/>
      <c r="F42" s="176"/>
      <c r="G42" s="176">
        <f>'実質公債費比率（分子）の構造'!L$52</f>
        <v>903</v>
      </c>
      <c r="H42" s="176"/>
      <c r="I42" s="176"/>
      <c r="J42" s="176">
        <f>'実質公債費比率（分子）の構造'!M$52</f>
        <v>900</v>
      </c>
      <c r="K42" s="176"/>
      <c r="L42" s="176"/>
      <c r="M42" s="176">
        <f>'実質公債費比率（分子）の構造'!N$52</f>
        <v>923</v>
      </c>
      <c r="N42" s="176"/>
      <c r="O42" s="176"/>
      <c r="P42" s="176">
        <f>'実質公債費比率（分子）の構造'!O$52</f>
        <v>918</v>
      </c>
    </row>
    <row r="43" spans="1:16" x14ac:dyDescent="0.2">
      <c r="A43" s="176" t="s">
        <v>16</v>
      </c>
      <c r="B43" s="176">
        <f>'実質公債費比率（分子）の構造'!K$51</f>
        <v>0</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f>'実質公債費比率（分子）の構造'!O$51</f>
        <v>0</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8</v>
      </c>
      <c r="C45" s="176"/>
      <c r="D45" s="176"/>
      <c r="E45" s="176">
        <f>'実質公債費比率（分子）の構造'!L$49</f>
        <v>8</v>
      </c>
      <c r="F45" s="176"/>
      <c r="G45" s="176"/>
      <c r="H45" s="176">
        <f>'実質公債費比率（分子）の構造'!M$49</f>
        <v>8</v>
      </c>
      <c r="I45" s="176"/>
      <c r="J45" s="176"/>
      <c r="K45" s="176">
        <f>'実質公債費比率（分子）の構造'!N$49</f>
        <v>8</v>
      </c>
      <c r="L45" s="176"/>
      <c r="M45" s="176"/>
      <c r="N45" s="176">
        <f>'実質公債費比率（分子）の構造'!O$49</f>
        <v>9</v>
      </c>
      <c r="O45" s="176"/>
      <c r="P45" s="176"/>
    </row>
    <row r="46" spans="1:16" x14ac:dyDescent="0.2">
      <c r="A46" s="176" t="s">
        <v>64</v>
      </c>
      <c r="B46" s="176">
        <f>'実質公債費比率（分子）の構造'!K$48</f>
        <v>344</v>
      </c>
      <c r="C46" s="176"/>
      <c r="D46" s="176"/>
      <c r="E46" s="176">
        <f>'実質公債費比率（分子）の構造'!L$48</f>
        <v>359</v>
      </c>
      <c r="F46" s="176"/>
      <c r="G46" s="176"/>
      <c r="H46" s="176">
        <f>'実質公債費比率（分子）の構造'!M$48</f>
        <v>341</v>
      </c>
      <c r="I46" s="176"/>
      <c r="J46" s="176"/>
      <c r="K46" s="176">
        <f>'実質公債費比率（分子）の構造'!N$48</f>
        <v>323</v>
      </c>
      <c r="L46" s="176"/>
      <c r="M46" s="176"/>
      <c r="N46" s="176">
        <f>'実質公債費比率（分子）の構造'!O$48</f>
        <v>311</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998</v>
      </c>
      <c r="C49" s="176"/>
      <c r="D49" s="176"/>
      <c r="E49" s="176">
        <f>'実質公債費比率（分子）の構造'!L$45</f>
        <v>1019</v>
      </c>
      <c r="F49" s="176"/>
      <c r="G49" s="176"/>
      <c r="H49" s="176">
        <f>'実質公債費比率（分子）の構造'!M$45</f>
        <v>1062</v>
      </c>
      <c r="I49" s="176"/>
      <c r="J49" s="176"/>
      <c r="K49" s="176">
        <f>'実質公債費比率（分子）の構造'!N$45</f>
        <v>1048</v>
      </c>
      <c r="L49" s="176"/>
      <c r="M49" s="176"/>
      <c r="N49" s="176">
        <f>'実質公債費比率（分子）の構造'!O$45</f>
        <v>1045</v>
      </c>
      <c r="O49" s="176"/>
      <c r="P49" s="176"/>
    </row>
    <row r="50" spans="1:16" x14ac:dyDescent="0.2">
      <c r="A50" s="176" t="s">
        <v>67</v>
      </c>
      <c r="B50" s="176" t="e">
        <f>NA()</f>
        <v>#N/A</v>
      </c>
      <c r="C50" s="176">
        <f>IF(ISNUMBER('実質公債費比率（分子）の構造'!K$53),'実質公債費比率（分子）の構造'!K$53,NA())</f>
        <v>459</v>
      </c>
      <c r="D50" s="176" t="e">
        <f>NA()</f>
        <v>#N/A</v>
      </c>
      <c r="E50" s="176" t="e">
        <f>NA()</f>
        <v>#N/A</v>
      </c>
      <c r="F50" s="176">
        <f>IF(ISNUMBER('実質公債費比率（分子）の構造'!L$53),'実質公債費比率（分子）の構造'!L$53,NA())</f>
        <v>483</v>
      </c>
      <c r="G50" s="176" t="e">
        <f>NA()</f>
        <v>#N/A</v>
      </c>
      <c r="H50" s="176" t="e">
        <f>NA()</f>
        <v>#N/A</v>
      </c>
      <c r="I50" s="176">
        <f>IF(ISNUMBER('実質公債費比率（分子）の構造'!M$53),'実質公債費比率（分子）の構造'!M$53,NA())</f>
        <v>511</v>
      </c>
      <c r="J50" s="176" t="e">
        <f>NA()</f>
        <v>#N/A</v>
      </c>
      <c r="K50" s="176" t="e">
        <f>NA()</f>
        <v>#N/A</v>
      </c>
      <c r="L50" s="176">
        <f>IF(ISNUMBER('実質公債費比率（分子）の構造'!N$53),'実質公債費比率（分子）の構造'!N$53,NA())</f>
        <v>456</v>
      </c>
      <c r="M50" s="176" t="e">
        <f>NA()</f>
        <v>#N/A</v>
      </c>
      <c r="N50" s="176" t="e">
        <f>NA()</f>
        <v>#N/A</v>
      </c>
      <c r="O50" s="176">
        <f>IF(ISNUMBER('実質公債費比率（分子）の構造'!O$53),'実質公債費比率（分子）の構造'!O$53,NA())</f>
        <v>447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8675</v>
      </c>
      <c r="E56" s="175"/>
      <c r="F56" s="175"/>
      <c r="G56" s="175">
        <f>'将来負担比率（分子）の構造'!J$52</f>
        <v>8758</v>
      </c>
      <c r="H56" s="175"/>
      <c r="I56" s="175"/>
      <c r="J56" s="175">
        <f>'将来負担比率（分子）の構造'!K$52</f>
        <v>8767</v>
      </c>
      <c r="K56" s="175"/>
      <c r="L56" s="175"/>
      <c r="M56" s="175">
        <f>'将来負担比率（分子）の構造'!L$52</f>
        <v>8500</v>
      </c>
      <c r="N56" s="175"/>
      <c r="O56" s="175"/>
      <c r="P56" s="175">
        <f>'将来負担比率（分子）の構造'!M$52</f>
        <v>8370</v>
      </c>
    </row>
    <row r="57" spans="1:16" x14ac:dyDescent="0.2">
      <c r="A57" s="175" t="s">
        <v>42</v>
      </c>
      <c r="B57" s="175"/>
      <c r="C57" s="175"/>
      <c r="D57" s="175">
        <f>'将来負担比率（分子）の構造'!I$51</f>
        <v>404</v>
      </c>
      <c r="E57" s="175"/>
      <c r="F57" s="175"/>
      <c r="G57" s="175">
        <f>'将来負担比率（分子）の構造'!J$51</f>
        <v>358</v>
      </c>
      <c r="H57" s="175"/>
      <c r="I57" s="175"/>
      <c r="J57" s="175">
        <f>'将来負担比率（分子）の構造'!K$51</f>
        <v>311</v>
      </c>
      <c r="K57" s="175"/>
      <c r="L57" s="175"/>
      <c r="M57" s="175">
        <f>'将来負担比率（分子）の構造'!L$51</f>
        <v>272</v>
      </c>
      <c r="N57" s="175"/>
      <c r="O57" s="175"/>
      <c r="P57" s="175">
        <f>'将来負担比率（分子）の構造'!M$51</f>
        <v>225</v>
      </c>
    </row>
    <row r="58" spans="1:16" x14ac:dyDescent="0.2">
      <c r="A58" s="175" t="s">
        <v>41</v>
      </c>
      <c r="B58" s="175"/>
      <c r="C58" s="175"/>
      <c r="D58" s="175">
        <f>'将来負担比率（分子）の構造'!I$50</f>
        <v>2054</v>
      </c>
      <c r="E58" s="175"/>
      <c r="F58" s="175"/>
      <c r="G58" s="175">
        <f>'将来負担比率（分子）の構造'!J$50</f>
        <v>2359</v>
      </c>
      <c r="H58" s="175"/>
      <c r="I58" s="175"/>
      <c r="J58" s="175">
        <f>'将来負担比率（分子）の構造'!K$50</f>
        <v>2570</v>
      </c>
      <c r="K58" s="175"/>
      <c r="L58" s="175"/>
      <c r="M58" s="175">
        <f>'将来負担比率（分子）の構造'!L$50</f>
        <v>2953</v>
      </c>
      <c r="N58" s="175"/>
      <c r="O58" s="175"/>
      <c r="P58" s="175">
        <f>'将来負担比率（分子）の構造'!M$50</f>
        <v>2551</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919</v>
      </c>
      <c r="C62" s="175"/>
      <c r="D62" s="175"/>
      <c r="E62" s="175">
        <f>'将来負担比率（分子）の構造'!J$45</f>
        <v>842</v>
      </c>
      <c r="F62" s="175"/>
      <c r="G62" s="175"/>
      <c r="H62" s="175">
        <f>'将来負担比率（分子）の構造'!K$45</f>
        <v>782</v>
      </c>
      <c r="I62" s="175"/>
      <c r="J62" s="175"/>
      <c r="K62" s="175">
        <f>'将来負担比率（分子）の構造'!L$45</f>
        <v>720</v>
      </c>
      <c r="L62" s="175"/>
      <c r="M62" s="175"/>
      <c r="N62" s="175">
        <f>'将来負担比率（分子）の構造'!M$45</f>
        <v>693</v>
      </c>
      <c r="O62" s="175"/>
      <c r="P62" s="175"/>
    </row>
    <row r="63" spans="1:16" x14ac:dyDescent="0.2">
      <c r="A63" s="175" t="s">
        <v>34</v>
      </c>
      <c r="B63" s="175">
        <f>'将来負担比率（分子）の構造'!I$44</f>
        <v>28</v>
      </c>
      <c r="C63" s="175"/>
      <c r="D63" s="175"/>
      <c r="E63" s="175">
        <f>'将来負担比率（分子）の構造'!J$44</f>
        <v>30</v>
      </c>
      <c r="F63" s="175"/>
      <c r="G63" s="175"/>
      <c r="H63" s="175">
        <f>'将来負担比率（分子）の構造'!K$44</f>
        <v>44</v>
      </c>
      <c r="I63" s="175"/>
      <c r="J63" s="175"/>
      <c r="K63" s="175">
        <f>'将来負担比率（分子）の構造'!L$44</f>
        <v>44</v>
      </c>
      <c r="L63" s="175"/>
      <c r="M63" s="175"/>
      <c r="N63" s="175">
        <f>'将来負担比率（分子）の構造'!M$44</f>
        <v>67</v>
      </c>
      <c r="O63" s="175"/>
      <c r="P63" s="175"/>
    </row>
    <row r="64" spans="1:16" x14ac:dyDescent="0.2">
      <c r="A64" s="175" t="s">
        <v>33</v>
      </c>
      <c r="B64" s="175">
        <f>'将来負担比率（分子）の構造'!I$43</f>
        <v>4017</v>
      </c>
      <c r="C64" s="175"/>
      <c r="D64" s="175"/>
      <c r="E64" s="175">
        <f>'将来負担比率（分子）の構造'!J$43</f>
        <v>4038</v>
      </c>
      <c r="F64" s="175"/>
      <c r="G64" s="175"/>
      <c r="H64" s="175">
        <f>'将来負担比率（分子）の構造'!K$43</f>
        <v>3774</v>
      </c>
      <c r="I64" s="175"/>
      <c r="J64" s="175"/>
      <c r="K64" s="175">
        <f>'将来負担比率（分子）の構造'!L$43</f>
        <v>3609</v>
      </c>
      <c r="L64" s="175"/>
      <c r="M64" s="175"/>
      <c r="N64" s="175">
        <f>'将来負担比率（分子）の構造'!M$43</f>
        <v>3172</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8544</v>
      </c>
      <c r="C66" s="175"/>
      <c r="D66" s="175"/>
      <c r="E66" s="175">
        <f>'将来負担比率（分子）の構造'!J$41</f>
        <v>8735</v>
      </c>
      <c r="F66" s="175"/>
      <c r="G66" s="175"/>
      <c r="H66" s="175">
        <f>'将来負担比率（分子）の構造'!K$41</f>
        <v>8820</v>
      </c>
      <c r="I66" s="175"/>
      <c r="J66" s="175"/>
      <c r="K66" s="175">
        <f>'将来負担比率（分子）の構造'!L$41</f>
        <v>8686</v>
      </c>
      <c r="L66" s="175"/>
      <c r="M66" s="175"/>
      <c r="N66" s="175">
        <f>'将来負担比率（分子）の構造'!M$41</f>
        <v>8584</v>
      </c>
      <c r="O66" s="175"/>
      <c r="P66" s="175"/>
    </row>
    <row r="67" spans="1:16" x14ac:dyDescent="0.2">
      <c r="A67" s="175" t="s">
        <v>71</v>
      </c>
      <c r="B67" s="175" t="e">
        <f>NA()</f>
        <v>#N/A</v>
      </c>
      <c r="C67" s="175">
        <f>IF(ISNUMBER('将来負担比率（分子）の構造'!I$53), IF('将来負担比率（分子）の構造'!I$53 &lt; 0, 0, '将来負担比率（分子）の構造'!I$53), NA())</f>
        <v>2375</v>
      </c>
      <c r="D67" s="175" t="e">
        <f>NA()</f>
        <v>#N/A</v>
      </c>
      <c r="E67" s="175" t="e">
        <f>NA()</f>
        <v>#N/A</v>
      </c>
      <c r="F67" s="175">
        <f>IF(ISNUMBER('将来負担比率（分子）の構造'!J$53), IF('将来負担比率（分子）の構造'!J$53 &lt; 0, 0, '将来負担比率（分子）の構造'!J$53), NA())</f>
        <v>2171</v>
      </c>
      <c r="G67" s="175" t="e">
        <f>NA()</f>
        <v>#N/A</v>
      </c>
      <c r="H67" s="175" t="e">
        <f>NA()</f>
        <v>#N/A</v>
      </c>
      <c r="I67" s="175">
        <f>IF(ISNUMBER('将来負担比率（分子）の構造'!K$53), IF('将来負担比率（分子）の構造'!K$53 &lt; 0, 0, '将来負担比率（分子）の構造'!K$53), NA())</f>
        <v>1773</v>
      </c>
      <c r="J67" s="175" t="e">
        <f>NA()</f>
        <v>#N/A</v>
      </c>
      <c r="K67" s="175" t="e">
        <f>NA()</f>
        <v>#N/A</v>
      </c>
      <c r="L67" s="175">
        <f>IF(ISNUMBER('将来負担比率（分子）の構造'!L$53), IF('将来負担比率（分子）の構造'!L$53 &lt; 0, 0, '将来負担比率（分子）の構造'!L$53), NA())</f>
        <v>1334</v>
      </c>
      <c r="M67" s="175" t="e">
        <f>NA()</f>
        <v>#N/A</v>
      </c>
      <c r="N67" s="175" t="e">
        <f>NA()</f>
        <v>#N/A</v>
      </c>
      <c r="O67" s="175">
        <f>IF(ISNUMBER('将来負担比率（分子）の構造'!M$53), IF('将来負担比率（分子）の構造'!M$53 &lt; 0, 0, '将来負担比率（分子）の構造'!M$53), NA())</f>
        <v>1369</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1342</v>
      </c>
      <c r="C72" s="179">
        <f>基金残高に係る経年分析!G55</f>
        <v>1678</v>
      </c>
      <c r="D72" s="179">
        <f>基金残高に係る経年分析!H55</f>
        <v>1587</v>
      </c>
    </row>
    <row r="73" spans="1:16" x14ac:dyDescent="0.2">
      <c r="A73" s="178" t="s">
        <v>74</v>
      </c>
      <c r="B73" s="179">
        <f>基金残高に係る経年分析!F56</f>
        <v>107</v>
      </c>
      <c r="C73" s="179">
        <f>基金残高に係る経年分析!G56</f>
        <v>107</v>
      </c>
      <c r="D73" s="179">
        <f>基金残高に係る経年分析!H56</f>
        <v>107</v>
      </c>
    </row>
    <row r="74" spans="1:16" x14ac:dyDescent="0.2">
      <c r="A74" s="178" t="s">
        <v>75</v>
      </c>
      <c r="B74" s="179">
        <f>基金残高に係る経年分析!F57</f>
        <v>804</v>
      </c>
      <c r="C74" s="179">
        <f>基金残高に係る経年分析!G57</f>
        <v>860</v>
      </c>
      <c r="D74" s="179">
        <f>基金残高に係る経年分析!H57</f>
        <v>488</v>
      </c>
    </row>
  </sheetData>
  <sheetProtection algorithmName="SHA-512" hashValue="iTMCkrSOSAmyHF+syUhZLrmYrJGqatVcglJaBS5SiyjUKcJFM2gTNagJ7pNFvZ+EfM786CyJelsLkFrHAfewcg==" saltValue="qr3a4gSWI0ubNGv/f575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小針 陽平</cp:lastModifiedBy>
  <cp:lastPrinted>2025-03-11T04:47:12Z</cp:lastPrinted>
  <dcterms:created xsi:type="dcterms:W3CDTF">2025-02-19T00:59:46Z</dcterms:created>
  <dcterms:modified xsi:type="dcterms:W3CDTF">2025-03-19T04:20:43Z</dcterms:modified>
  <cp:category/>
</cp:coreProperties>
</file>