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1_檜枝岐村○\"/>
    </mc:Choice>
  </mc:AlternateContent>
  <bookViews>
    <workbookView xWindow="20376" yWindow="-3936" windowWidth="29040" windowHeight="1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A7"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 r="BE36" i="10" s="1"/>
</calcChain>
</file>

<file path=xl/sharedStrings.xml><?xml version="1.0" encoding="utf-8"?>
<sst xmlns="http://schemas.openxmlformats.org/spreadsheetml/2006/main" count="1191" uniqueCount="562">
  <si>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</si>
  <si>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</si>
  <si>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</si>
  <si>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</si>
  <si>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</si>
  <si>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</si>
  <si>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</si>
  <si>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</si>
  <si>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</si>
  <si>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</si>
  <si>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</si>
  <si>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</si>
  <si>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</si>
  <si>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</si>
  <si>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</si>
  <si>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</si>
  <si>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</si>
  <si>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</si>
  <si>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</si>
  <si>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</si>
  <si>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</si>
  <si>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</si>
  <si>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</si>
  <si>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</si>
  <si>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</si>
  <si>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</si>
  <si>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</si>
  <si>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</si>
  <si>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</si>
  <si>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</si>
  <si>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</si>
  <si>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</si>
  <si>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</si>
  <si>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</si>
  <si>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</si>
  <si>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</si>
  <si>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</si>
  <si>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</si>
  <si>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</si>
  <si>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</si>
  <si>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</si>
  <si>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</si>
  <si>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</si>
  <si>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</si>
  <si>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</si>
  <si>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</si>
  <si>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</si>
  <si>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</si>
  <si>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</si>
  <si>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</si>
  <si>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</si>
  <si>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</si>
  <si>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</si>
  <si>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</si>
  <si>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</si>
  <si>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</si>
  <si>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</si>
  <si>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</si>
  <si>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</si>
  <si>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</si>
  <si>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</si>
  <si>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</si>
  <si>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</si>
  <si>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</si>
  <si>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</si>
  <si>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</si>
  <si>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</si>
  <si>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</si>
  <si>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</si>
  <si>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</si>
  <si>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</si>
  <si>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</si>
  <si>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</si>
  <si>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</si>
  <si>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</si>
  <si>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</si>
  <si>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</si>
  <si>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</si>
  <si>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</si>
  <si>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</si>
  <si>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</si>
  <si>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</si>
  <si>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</si>
  <si>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</si>
  <si>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</si>
  <si>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</si>
  <si>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</si>
  <si>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</si>
  <si>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</si>
  <si>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</si>
  <si>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</si>
  <si>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</si>
  <si>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</si>
  <si>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</si>
  <si>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</si>
  <si>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</si>
  <si>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</si>
  <si>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</si>
  <si>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</si>
  <si>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</si>
  <si>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</si>
  <si>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</si>
  <si>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</si>
  <si>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</si>
  <si>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</si>
  <si>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</si>
  <si>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</si>
  <si>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</si>
  <si>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</si>
  <si>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</si>
  <si>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</si>
  <si>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</si>
  <si>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</si>
  <si>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</si>
  <si>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</si>
  <si>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</si>
  <si>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</si>
  <si>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</si>
  <si>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</si>
  <si>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</si>
  <si>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</si>
  <si>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</si>
  <si>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</si>
  <si>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</si>
  <si>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</si>
  <si>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</si>
  <si>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</si>
  <si>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</si>
  <si>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</si>
  <si>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</si>
  <si>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</si>
  <si>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</si>
  <si>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</si>
  <si>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</si>
  <si>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</si>
  <si>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</si>
  <si>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</si>
  <si>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</si>
  <si>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</si>
  <si>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</si>
  <si>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</si>
  <si>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</si>
  <si>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</si>
  <si>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</si>
  <si>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</si>
  <si>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</si>
  <si>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</si>
  <si>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</si>
  <si>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</si>
  <si>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</si>
  <si>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</si>
  <si>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</si>
  <si>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</si>
  <si>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</si>
  <si>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</si>
  <si>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</si>
  <si>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</si>
  <si>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</si>
  <si>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</si>
  <si>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</si>
  <si>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</si>
  <si>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</si>
  <si>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</si>
  <si>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</si>
  <si>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</si>
  <si>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</si>
  <si>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</si>
  <si>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</si>
  <si>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</si>
  <si>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</si>
  <si>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</si>
  <si>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</si>
  <si>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</si>
  <si>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</si>
  <si>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</si>
  <si>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</si>
  <si>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</si>
  <si>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</si>
  <si>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</si>
  <si>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</si>
  <si>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</si>
  <si>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</si>
  <si>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</si>
  <si>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</si>
  <si>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</si>
  <si>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</si>
  <si>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</si>
  <si>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</si>
  <si>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</si>
  <si>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</si>
  <si>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</si>
  <si>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</si>
  <si>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</si>
  <si>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</si>
  <si>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</si>
  <si>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</si>
  <si>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</si>
  <si>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</si>
  <si>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</si>
  <si>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</si>
  <si>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</si>
  <si>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</si>
  <si>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福島県檜枝岐村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</si>
  <si>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</si>
  <si>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</si>
  <si>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</si>
  <si>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</si>
  <si>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</si>
  <si>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</si>
  <si>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</si>
  <si>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</si>
  <si>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</si>
  <si>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</si>
  <si>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</si>
  <si>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</si>
  <si>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</si>
  <si>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</si>
  <si>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</si>
  <si>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</si>
  <si>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</si>
  <si>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</si>
  <si>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</si>
  <si>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</si>
  <si>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</si>
  <si>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</si>
  <si>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</si>
  <si>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</si>
  <si>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</si>
  <si>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</si>
  <si>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</si>
  <si>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</si>
  <si>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</si>
  <si>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</si>
  <si>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</si>
  <si>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</si>
  <si>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</si>
  <si>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</si>
  <si>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</si>
  <si>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</si>
  <si>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</si>
  <si>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</si>
  <si>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</si>
  <si>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</si>
  <si>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</si>
  <si>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</si>
  <si>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</si>
  <si>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</si>
  <si>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</si>
  <si>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</si>
  <si>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</si>
  <si>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</si>
  <si>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</si>
  <si>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</si>
  <si>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</si>
  <si>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</si>
  <si>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</si>
  <si>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</si>
  <si>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</si>
  <si>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</si>
  <si>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</si>
  <si>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</si>
  <si>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</si>
  <si>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</si>
  <si>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</si>
  <si>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</si>
  <si>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</si>
  <si>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</si>
  <si>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</si>
  <si>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</si>
  <si>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</si>
  <si>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</si>
  <si>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</si>
  <si>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</si>
  <si>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</si>
  <si>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</si>
  <si>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</si>
  <si>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</si>
  <si>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</si>
  <si>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</si>
  <si>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</si>
  <si>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</si>
  <si>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</si>
  <si>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</si>
  <si>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</si>
  <si>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</si>
  <si>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</si>
  <si>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</si>
  <si>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</si>
  <si>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</si>
  <si>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</si>
  <si>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</si>
  <si>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</si>
  <si>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</si>
  <si>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</si>
  <si>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</si>
  <si>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</si>
  <si>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</si>
  <si>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</si>
  <si>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</si>
  <si>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</si>
  <si>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</si>
  <si>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</si>
  <si>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</si>
  <si>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</si>
  <si>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</si>
  <si>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</si>
  <si>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</si>
  <si>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</si>
  <si>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</si>
  <si>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</si>
  <si>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</si>
  <si>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</si>
  <si>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</si>
  <si>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</si>
  <si>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</si>
  <si>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</si>
  <si>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</si>
  <si>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</si>
  <si>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</si>
  <si>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</si>
  <si>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</si>
  <si>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</si>
  <si>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</si>
  <si>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</si>
  <si>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</si>
  <si>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</si>
  <si>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</si>
  <si>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</si>
  <si>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</si>
  <si>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</si>
  <si>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</si>
  <si>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</si>
  <si>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</si>
  <si>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</si>
  <si>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</si>
  <si>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</si>
  <si>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</si>
  <si>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</si>
  <si>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</si>
  <si>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</si>
  <si>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</si>
  <si>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</si>
  <si>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</si>
  <si>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</si>
  <si>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</si>
  <si>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</si>
  <si>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</si>
  <si>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</si>
  <si>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</si>
  <si>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</si>
  <si>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</si>
  <si>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</si>
  <si>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</si>
  <si>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福島県檜枝岐村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</si>
  <si>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</si>
  <si>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</si>
  <si>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</si>
  <si>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</si>
  <si>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</si>
  <si>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</si>
  <si>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</si>
  <si>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</si>
  <si>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</si>
  <si>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</si>
  <si>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</si>
  <si>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</si>
  <si>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</si>
  <si>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</si>
  <si>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</si>
  <si>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</si>
  <si>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</si>
  <si>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</si>
  <si>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</si>
  <si>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</si>
  <si>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</si>
  <si>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</si>
  <si>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</si>
  <si>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</si>
  <si>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</si>
  <si>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</si>
  <si>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</si>
  <si>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</si>
  <si>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</si>
  <si>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</si>
  <si>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</si>
  <si>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</si>
  <si>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</si>
  <si>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</si>
  <si>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</si>
  <si>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</si>
  <si>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</si>
  <si>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</si>
  <si>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</si>
  <si>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</si>
  <si>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</si>
  <si>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</si>
  <si>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</si>
  <si>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</si>
  <si>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</si>
  <si>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</si>
  <si>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</si>
  <si>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</si>
  <si>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</si>
  <si>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</si>
  <si>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</si>
  <si>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</si>
  <si>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</si>
  <si>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</si>
  <si>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</si>
  <si>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</si>
  <si>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</si>
  <si>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</si>
  <si>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</si>
  <si>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</si>
  <si>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</si>
  <si>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</si>
  <si>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</si>
  <si>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</si>
  <si>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</si>
  <si>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</si>
  <si>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</si>
  <si>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</si>
  <si>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</si>
  <si>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</si>
  <si>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</si>
  <si>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</si>
  <si>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</si>
  <si>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</si>
  <si>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</si>
  <si>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</si>
  <si>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</si>
  <si>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</si>
  <si>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</si>
  <si>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</si>
  <si>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</si>
  <si>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</si>
  <si>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</si>
  <si>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</si>
  <si>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</si>
  <si>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</si>
  <si>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</si>
  <si>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</si>
  <si>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</si>
  <si>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</si>
  <si>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</si>
  <si>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</si>
  <si>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</si>
  <si>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</si>
  <si>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</si>
  <si>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</si>
  <si>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</si>
  <si>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</si>
  <si>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</si>
  <si>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</si>
  <si>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</si>
  <si>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</si>
  <si>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</si>
  <si>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</si>
  <si>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</si>
  <si>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</si>
  <si>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</si>
  <si>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</si>
  <si>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</si>
  <si>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</si>
  <si>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</si>
  <si>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</si>
  <si>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</si>
  <si>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</si>
  <si>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</si>
  <si>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</si>
  <si>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</si>
  <si>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</si>
  <si>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</si>
  <si>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</si>
  <si>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</si>
  <si>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</si>
  <si>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</si>
  <si>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</si>
  <si>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</si>
  <si>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</si>
  <si>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</si>
  <si>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</si>
  <si>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</si>
  <si>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</si>
  <si>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</si>
  <si>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</si>
  <si>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</si>
  <si>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</si>
  <si>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</si>
  <si>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</si>
  <si>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</si>
  <si>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</si>
  <si>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</si>
  <si>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</si>
  <si>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</si>
  <si>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</si>
  <si>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</si>
  <si>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</si>
  <si>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</si>
  <si>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</si>
  <si>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</si>
  <si>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</si>
  <si>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</si>
  <si>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</si>
  <si>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</si>
  <si>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</si>
  <si>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</si>
  <si>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</si>
  <si>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</si>
  <si>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</si>
  <si>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</si>
  <si>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</si>
  <si>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</si>
  <si>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</si>
  <si>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</si>
  <si>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</si>
  <si>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</si>
  <si>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</si>
  <si>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</si>
  <si>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</si>
  <si>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</si>
  <si>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</si>
  <si>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</si>
  <si>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</si>
  <si>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</si>
  <si>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</si>
  <si>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</si>
  <si>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</si>
  <si>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</si>
  <si>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</si>
  <si>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</si>
  <si>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1.25</t>
  </si>
  <si>
    <t>▲ 1.65</t>
  </si>
  <si>
    <t>一般会計</t>
  </si>
  <si>
    <t>介護保険特別会計</t>
  </si>
  <si>
    <t>観光施設事業特別会計</t>
  </si>
  <si>
    <t>水道事業特別会計</t>
  </si>
  <si>
    <t>国民健康保険特別会計</t>
  </si>
  <si>
    <t>診療所特別会計</t>
  </si>
  <si>
    <t>温泉・特産事業特別会計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</si>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</sst>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24DF-4CB9-A7A7-6E548DE59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562031</c:v>
                </c:pt>
                <c:pt idx="1">
                  <c:v>1449782</c:v>
                </c:pt>
                <c:pt idx="2">
                  <c:v>716836</c:v>
                </c:pt>
                <c:pt idx="3">
                  <c:v>334898</c:v>
                </c:pt>
                <c:pt idx="4">
                  <c:v>605972</c:v>
                </c:pt>
              </c:numCache>
            </c:numRef>
          </c:val>
          <c:smooth val="0"/>
          <c:extLst>
            <c:ext xmlns:c16="http://schemas.microsoft.com/office/drawing/2014/chart" uri="{C3380CC4-5D6E-409C-BE32-E72D297353CC}">
              <c16:uniqueId val="{00000001-24DF-4CB9-A7A7-6E548DE597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9.81</c:v>
                </c:pt>
                <c:pt idx="1">
                  <c:v>10.42</c:v>
                </c:pt>
                <c:pt idx="2">
                  <c:v>8.6300000000000008</c:v>
                </c:pt>
                <c:pt idx="3">
                  <c:v>7.84</c:v>
                </c:pt>
                <c:pt idx="4">
                  <c:v>7.37</c:v>
                </c:pt>
              </c:numCache>
            </c:numRef>
          </c:val>
          <c:extLst>
            <c:ext xmlns:c16="http://schemas.microsoft.com/office/drawing/2014/chart" uri="{C3380CC4-5D6E-409C-BE32-E72D297353CC}">
              <c16:uniqueId val="{00000000-E954-43AA-8073-E689949BB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116.31</c:v>
                </c:pt>
                <c:pt idx="1">
                  <c:v>113.94</c:v>
                </c:pt>
                <c:pt idx="2">
                  <c:v>99.54</c:v>
                </c:pt>
                <c:pt idx="3">
                  <c:v>98.27</c:v>
                </c:pt>
                <c:pt idx="4">
                  <c:v>97.27</c:v>
                </c:pt>
              </c:numCache>
            </c:numRef>
          </c:val>
          <c:extLst>
            <c:ext xmlns:c16="http://schemas.microsoft.com/office/drawing/2014/chart" uri="{C3380CC4-5D6E-409C-BE32-E72D297353CC}">
              <c16:uniqueId val="{00000001-E954-43AA-8073-E689949BB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17.93</c:v>
                </c:pt>
                <c:pt idx="1">
                  <c:v>0.27</c:v>
                </c:pt>
                <c:pt idx="2">
                  <c:v>4.9800000000000004</c:v>
                </c:pt>
                <c:pt idx="3">
                  <c:v>-1.25</c:v>
                </c:pt>
                <c:pt idx="4">
                  <c:v>-1.65</c:v>
                </c:pt>
              </c:numCache>
            </c:numRef>
          </c:val>
          <c:smooth val="0"/>
          <c:extLst>
            <c:ext xmlns:c16="http://schemas.microsoft.com/office/drawing/2014/chart" uri="{C3380CC4-5D6E-409C-BE32-E72D297353CC}">
              <c16:uniqueId val="{00000002-E954-43AA-8073-E689949BB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A5-4768-9B0A-D2BAD72A72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A5-4768-9B0A-D2BAD72A721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A5-4768-9B0A-D2BAD72A721D}"/>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A5-4768-9B0A-D2BAD72A721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A5-4768-9B0A-D2BAD72A72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0.15</c:v>
                </c:pt>
                <c:pt idx="6">
                  <c:v>#N/A</c:v>
                </c:pt>
                <c:pt idx="7">
                  <c:v>0.14000000000000001</c:v>
                </c:pt>
                <c:pt idx="8">
                  <c:v>#N/A</c:v>
                </c:pt>
                <c:pt idx="9">
                  <c:v>0.03</c:v>
                </c:pt>
              </c:numCache>
            </c:numRef>
          </c:val>
          <c:extLst>
            <c:ext xmlns:c16="http://schemas.microsoft.com/office/drawing/2014/chart" uri="{C3380CC4-5D6E-409C-BE32-E72D297353CC}">
              <c16:uniqueId val="{00000005-5DA5-4768-9B0A-D2BAD72A721D}"/>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0.08</c:v>
                </c:pt>
                <c:pt idx="4">
                  <c:v>#N/A</c:v>
                </c:pt>
                <c:pt idx="5">
                  <c:v>0.04</c:v>
                </c:pt>
                <c:pt idx="6">
                  <c:v>#N/A</c:v>
                </c:pt>
                <c:pt idx="7">
                  <c:v>0.08</c:v>
                </c:pt>
                <c:pt idx="8">
                  <c:v>#N/A</c:v>
                </c:pt>
                <c:pt idx="9">
                  <c:v>0.08</c:v>
                </c:pt>
              </c:numCache>
            </c:numRef>
          </c:val>
          <c:extLst>
            <c:ext xmlns:c16="http://schemas.microsoft.com/office/drawing/2014/chart" uri="{C3380CC4-5D6E-409C-BE32-E72D297353CC}">
              <c16:uniqueId val="{00000006-5DA5-4768-9B0A-D2BAD72A721D}"/>
            </c:ext>
          </c:extLst>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0.28000000000000003</c:v>
                </c:pt>
                <c:pt idx="4">
                  <c:v>#N/A</c:v>
                </c:pt>
                <c:pt idx="5">
                  <c:v>0.56999999999999995</c:v>
                </c:pt>
                <c:pt idx="6">
                  <c:v>#N/A</c:v>
                </c:pt>
                <c:pt idx="7">
                  <c:v>0.65</c:v>
                </c:pt>
                <c:pt idx="8">
                  <c:v>#N/A</c:v>
                </c:pt>
                <c:pt idx="9">
                  <c:v>0.78</c:v>
                </c:pt>
              </c:numCache>
            </c:numRef>
          </c:val>
          <c:extLst>
            <c:ext xmlns:c16="http://schemas.microsoft.com/office/drawing/2014/chart" uri="{C3380CC4-5D6E-409C-BE32-E72D297353CC}">
              <c16:uniqueId val="{00000007-5DA5-4768-9B0A-D2BAD72A72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0.75</c:v>
                </c:pt>
                <c:pt idx="2">
                  <c:v>#N/A</c:v>
                </c:pt>
                <c:pt idx="3">
                  <c:v>0.95</c:v>
                </c:pt>
                <c:pt idx="4">
                  <c:v>#N/A</c:v>
                </c:pt>
                <c:pt idx="5">
                  <c:v>0.55000000000000004</c:v>
                </c:pt>
                <c:pt idx="6">
                  <c:v>#N/A</c:v>
                </c:pt>
                <c:pt idx="7">
                  <c:v>0.96</c:v>
                </c:pt>
                <c:pt idx="8">
                  <c:v>#N/A</c:v>
                </c:pt>
                <c:pt idx="9">
                  <c:v>1.93</c:v>
                </c:pt>
              </c:numCache>
            </c:numRef>
          </c:val>
          <c:extLst>
            <c:ext xmlns:c16="http://schemas.microsoft.com/office/drawing/2014/chart" uri="{C3380CC4-5D6E-409C-BE32-E72D297353CC}">
              <c16:uniqueId val="{00000008-5DA5-4768-9B0A-D2BAD72A72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9.81</c:v>
                </c:pt>
                <c:pt idx="2">
                  <c:v>#N/A</c:v>
                </c:pt>
                <c:pt idx="3">
                  <c:v>10.41</c:v>
                </c:pt>
                <c:pt idx="4">
                  <c:v>#N/A</c:v>
                </c:pt>
                <c:pt idx="5">
                  <c:v>8.6199999999999992</c:v>
                </c:pt>
                <c:pt idx="6">
                  <c:v>#N/A</c:v>
                </c:pt>
                <c:pt idx="7">
                  <c:v>7.84</c:v>
                </c:pt>
                <c:pt idx="8">
                  <c:v>#N/A</c:v>
                </c:pt>
                <c:pt idx="9">
                  <c:v>7.36</c:v>
                </c:pt>
              </c:numCache>
            </c:numRef>
          </c:val>
          <c:extLst>
            <c:ext xmlns:c16="http://schemas.microsoft.com/office/drawing/2014/chart" uri="{C3380CC4-5D6E-409C-BE32-E72D297353CC}">
              <c16:uniqueId val="{00000009-5DA5-4768-9B0A-D2BAD72A72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204</c:v>
                </c:pt>
                <c:pt idx="5">
                  <c:v>234</c:v>
                </c:pt>
                <c:pt idx="8">
                  <c:v>257</c:v>
                </c:pt>
                <c:pt idx="11">
                  <c:v>274</c:v>
                </c:pt>
                <c:pt idx="14">
                  <c:v>271</c:v>
                </c:pt>
              </c:numCache>
            </c:numRef>
          </c:val>
          <c:extLst>
            <c:ext xmlns:c16="http://schemas.microsoft.com/office/drawing/2014/chart" uri="{C3380CC4-5D6E-409C-BE32-E72D297353CC}">
              <c16:uniqueId val="{00000000-4C46-4755-BC31-4C0372B29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46-4755-BC31-4C0372B29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46-4755-BC31-4C0372B29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6-4755-BC31-4C0372B29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c:v>
                </c:pt>
                <c:pt idx="3">
                  <c:v>18</c:v>
                </c:pt>
                <c:pt idx="6">
                  <c:v>19</c:v>
                </c:pt>
                <c:pt idx="9">
                  <c:v>21</c:v>
                </c:pt>
                <c:pt idx="12">
                  <c:v>21</c:v>
                </c:pt>
              </c:numCache>
            </c:numRef>
          </c:val>
          <c:extLst>
            <c:ext xmlns:c16="http://schemas.microsoft.com/office/drawing/2014/chart" uri="{C3380CC4-5D6E-409C-BE32-E72D297353CC}">
              <c16:uniqueId val="{00000004-4C46-4755-BC31-4C0372B29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6-4755-BC31-4C0372B29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46-4755-BC31-4C0372B29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199</c:v>
                </c:pt>
                <c:pt idx="3">
                  <c:v>224</c:v>
                </c:pt>
                <c:pt idx="6">
                  <c:v>262</c:v>
                </c:pt>
                <c:pt idx="9">
                  <c:v>288</c:v>
                </c:pt>
                <c:pt idx="12">
                  <c:v>287</c:v>
                </c:pt>
              </c:numCache>
            </c:numRef>
          </c:val>
          <c:extLst>
            <c:ext xmlns:c16="http://schemas.microsoft.com/office/drawing/2014/chart" uri="{C3380CC4-5D6E-409C-BE32-E72D297353CC}">
              <c16:uniqueId val="{00000007-4C46-4755-BC31-4C0372B29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c:v>
                </c:pt>
                <c:pt idx="2">
                  <c:v>#N/A</c:v>
                </c:pt>
                <c:pt idx="3">
                  <c:v>#N/A</c:v>
                </c:pt>
                <c:pt idx="4">
                  <c:v>8</c:v>
                </c:pt>
                <c:pt idx="5">
                  <c:v>#N/A</c:v>
                </c:pt>
                <c:pt idx="6">
                  <c:v>#N/A</c:v>
                </c:pt>
                <c:pt idx="7">
                  <c:v>24</c:v>
                </c:pt>
                <c:pt idx="8">
                  <c:v>#N/A</c:v>
                </c:pt>
                <c:pt idx="9">
                  <c:v>#N/A</c:v>
                </c:pt>
                <c:pt idx="10">
                  <c:v>35</c:v>
                </c:pt>
                <c:pt idx="11">
                  <c:v>#N/A</c:v>
                </c:pt>
                <c:pt idx="12">
                  <c:v>#N/A</c:v>
                </c:pt>
                <c:pt idx="13">
                  <c:v>37</c:v>
                </c:pt>
                <c:pt idx="14">
                  <c:v>#N/A</c:v>
                </c:pt>
              </c:numCache>
            </c:numRef>
          </c:val>
          <c:smooth val="0"/>
          <c:extLst>
            <c:ext xmlns:c16="http://schemas.microsoft.com/office/drawing/2014/chart" uri="{C3380CC4-5D6E-409C-BE32-E72D297353CC}">
              <c16:uniqueId val="{00000008-4C46-4755-BC31-4C0372B29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2662</c:v>
                </c:pt>
                <c:pt idx="5">
                  <c:v>2788</c:v>
                </c:pt>
                <c:pt idx="8">
                  <c:v>2721</c:v>
                </c:pt>
                <c:pt idx="11">
                  <c:v>2531</c:v>
                </c:pt>
                <c:pt idx="14">
                  <c:v>2420</c:v>
                </c:pt>
              </c:numCache>
            </c:numRef>
          </c:val>
          <c:extLst>
            <c:ext xmlns:c16="http://schemas.microsoft.com/office/drawing/2014/chart" uri="{C3380CC4-5D6E-409C-BE32-E72D297353CC}">
              <c16:uniqueId val="{00000000-1415-4BB4-96CB-4118650501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415-4BB4-96CB-4118650501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4848</c:v>
                </c:pt>
                <c:pt idx="5">
                  <c:v>4790</c:v>
                </c:pt>
                <c:pt idx="8">
                  <c:v>4852</c:v>
                </c:pt>
                <c:pt idx="11">
                  <c:v>4914</c:v>
                </c:pt>
                <c:pt idx="14">
                  <c:v>4980</c:v>
                </c:pt>
              </c:numCache>
            </c:numRef>
          </c:val>
          <c:extLst>
            <c:ext xmlns:c16="http://schemas.microsoft.com/office/drawing/2014/chart" uri="{C3380CC4-5D6E-409C-BE32-E72D297353CC}">
              <c16:uniqueId val="{00000002-1415-4BB4-96CB-4118650501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15-4BB4-96CB-4118650501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5-4BB4-96CB-4118650501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15-4BB4-96CB-4118650501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6-1415-4BB4-96CB-4118650501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415-4BB4-96CB-4118650501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280</c:v>
                </c:pt>
                <c:pt idx="3">
                  <c:v>392</c:v>
                </c:pt>
                <c:pt idx="6">
                  <c:v>382</c:v>
                </c:pt>
                <c:pt idx="9">
                  <c:v>367</c:v>
                </c:pt>
                <c:pt idx="12">
                  <c:v>363</c:v>
                </c:pt>
              </c:numCache>
            </c:numRef>
          </c:val>
          <c:extLst>
            <c:ext xmlns:c16="http://schemas.microsoft.com/office/drawing/2014/chart" uri="{C3380CC4-5D6E-409C-BE32-E72D297353CC}">
              <c16:uniqueId val="{00000008-1415-4BB4-96CB-4118650501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15-4BB4-96CB-4118650501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2866</c:v>
                </c:pt>
                <c:pt idx="3">
                  <c:v>3296</c:v>
                </c:pt>
                <c:pt idx="6">
                  <c:v>3200</c:v>
                </c:pt>
                <c:pt idx="9">
                  <c:v>2963</c:v>
                </c:pt>
                <c:pt idx="12">
                  <c:v>2844</c:v>
                </c:pt>
              </c:numCache>
            </c:numRef>
          </c:val>
          <c:extLst>
            <c:ext xmlns:c16="http://schemas.microsoft.com/office/drawing/2014/chart" uri="{C3380CC4-5D6E-409C-BE32-E72D297353CC}">
              <c16:uniqueId val="{0000000A-1415-4BB4-96CB-4118650501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15-4BB4-96CB-4118650501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1165</c:v>
                </c:pt>
                <c:pt idx="1">
                  <c:v>1141</c:v>
                </c:pt>
                <c:pt idx="2">
                  <c:v>1126</c:v>
                </c:pt>
              </c:numCache>
            </c:numRef>
          </c:val>
          <c:extLst>
            <c:ext xmlns:c16="http://schemas.microsoft.com/office/drawing/2014/chart" uri="{C3380CC4-5D6E-409C-BE32-E72D297353CC}">
              <c16:uniqueId val="{00000000-DE1F-44D9-BEBE-8AC00F74E1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1087</c:v>
                </c:pt>
                <c:pt idx="1">
                  <c:v>1087</c:v>
                </c:pt>
                <c:pt idx="2">
                  <c:v>1093</c:v>
                </c:pt>
              </c:numCache>
            </c:numRef>
          </c:val>
          <c:extLst>
            <c:ext xmlns:c16="http://schemas.microsoft.com/office/drawing/2014/chart" uri="{C3380CC4-5D6E-409C-BE32-E72D297353CC}">
              <c16:uniqueId val="{00000001-DE1F-44D9-BEBE-8AC00F74E1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2711</c:v>
                </c:pt>
                <c:pt idx="1">
                  <c:v>2776</c:v>
                </c:pt>
                <c:pt idx="2">
                  <c:v>2795</c:v>
                </c:pt>
              </c:numCache>
            </c:numRef>
          </c:val>
          <c:extLst>
            <c:ext xmlns:c16="http://schemas.microsoft.com/office/drawing/2014/chart" uri="{C3380CC4-5D6E-409C-BE32-E72D297353CC}">
              <c16:uniqueId val="{00000002-DE1F-44D9-BEBE-8AC00F74E1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近年はほぼ横ばいであったが、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は前年度と比べ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ﾎﾟｲﾝﾄ減少した。防災対策や過疎対策、さらに、人口減に伴う行政コストの増加が影響しており、今後も公共施設等の老朽化対策などさらに需要が増す要素があり、財政力の低下は免れないと予想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167718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133246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年度は普通交付税の増加に伴い、大幅に改善した</a:t>
          </a:r>
          <a:r>
            <a:rPr kumimoji="1" lang="ja-JP" altLang="en-US"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に転じ、</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90.0</a:t>
          </a:r>
          <a:r>
            <a:rPr kumimoji="1" lang="ja-JP" altLang="en-US" sz="1100">
              <a:solidFill>
                <a:schemeClr val="dk1"/>
              </a:solidFill>
              <a:effectLst/>
              <a:latin typeface="+mn-lt"/>
              <a:ea typeface="+mn-ea"/>
              <a:cs typeface="+mn-cs"/>
            </a:rPr>
            <a:t>％を超えた。</a:t>
          </a:r>
          <a:r>
            <a:rPr kumimoji="1" lang="ja-JP" altLang="ja-JP" sz="1100">
              <a:solidFill>
                <a:schemeClr val="dk1"/>
              </a:solidFill>
              <a:effectLst/>
              <a:latin typeface="+mn-lt"/>
              <a:ea typeface="+mn-ea"/>
              <a:cs typeface="+mn-cs"/>
            </a:rPr>
            <a:t>要因としては、</a:t>
          </a:r>
          <a:r>
            <a:rPr lang="ja-JP" altLang="en-US" sz="1100" b="0" i="0" u="none" strike="noStrike" baseline="0">
              <a:solidFill>
                <a:schemeClr val="dk1"/>
              </a:solidFill>
              <a:latin typeface="+mn-lt"/>
              <a:ea typeface="+mn-ea"/>
              <a:cs typeface="+mn-cs"/>
            </a:rPr>
            <a:t>経常経費では補助費等の増加、経常一般財源では固定資産税等の減少等</a:t>
          </a:r>
          <a:r>
            <a:rPr kumimoji="1" lang="ja-JP" altLang="ja-JP" sz="1100">
              <a:solidFill>
                <a:schemeClr val="dk1"/>
              </a:solidFill>
              <a:effectLst/>
              <a:latin typeface="+mn-lt"/>
              <a:ea typeface="+mn-ea"/>
              <a:cs typeface="+mn-cs"/>
            </a:rPr>
            <a:t>が考えられる。しかしながら、国及び地方財政を取り巻く状況は依然厳しく、引き続き、構成比の大きい人件費や公債費など経常経費の圧縮に努め、上昇を抑制していく。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130937</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518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130937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438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3818"/>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80137</xdr:rowOff>
    </xdr:from>
    <xdr:to>
      <xdr:col>19</xdr:col>
      <xdr:colOff>184150</xdr:colOff>
      <xdr:row>66</xdr:row>
      <xdr:rowOff>10287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166514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487</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年度はロシアによるウクライナ侵攻等の影響による電気料金値上げなどが要因となり増加</a:t>
          </a:r>
          <a:r>
            <a:rPr kumimoji="1" lang="ja-JP" altLang="en-US"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年度は委託業務の終了等により減少へ転じた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60358</xdr:rowOff>
    </xdr:from>
    <xdr:to>
      <xdr:col>23</xdr:col>
      <xdr:colOff>133350</xdr:colOff>
      <xdr:row>84</xdr:row>
      <xdr:rowOff>61643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62158"/>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49814</xdr:rowOff>
    </xdr:from>
    <xdr:to>
      <xdr:col>19</xdr:col>
      <xdr:colOff>133350</xdr:colOff>
      <xdr:row>84</xdr:row>
      <xdr:rowOff>61643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1614"/>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49814</xdr:rowOff>
    </xdr:from>
    <xdr:to>
      <xdr:col>15</xdr:col>
      <xdr:colOff>82550</xdr:colOff>
      <xdr:row>84</xdr:row>
      <xdr:rowOff>64336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51614"/>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70290</xdr:rowOff>
    </xdr:from>
    <xdr:to>
      <xdr:col>11</xdr:col>
      <xdr:colOff>31750</xdr:colOff>
      <xdr:row>84</xdr:row>
      <xdr:rowOff>64336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0640"/>
          <a:ext cx="889000" cy="1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9558</xdr:rowOff>
    </xdr:from>
    <xdr:to>
      <xdr:col>23</xdr:col>
      <xdr:colOff>184150</xdr:colOff>
      <xdr:row>84</xdr:row>
      <xdr:rowOff>111158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153085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10843</xdr:rowOff>
    </xdr:from>
    <xdr:to>
      <xdr:col>19</xdr:col>
      <xdr:colOff>184150</xdr:colOff>
      <xdr:row>84</xdr:row>
      <xdr:rowOff>112443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97220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170464</xdr:rowOff>
    </xdr:from>
    <xdr:to>
      <xdr:col>15</xdr:col>
      <xdr:colOff>133350</xdr:colOff>
      <xdr:row>84</xdr:row>
      <xdr:rowOff>100614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13536</xdr:rowOff>
    </xdr:from>
    <xdr:to>
      <xdr:col>11</xdr:col>
      <xdr:colOff>82550</xdr:colOff>
      <xdr:row>84</xdr:row>
      <xdr:rowOff>115136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99913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19490</xdr:rowOff>
    </xdr:from>
    <xdr:to>
      <xdr:col>7</xdr:col>
      <xdr:colOff>31750</xdr:colOff>
      <xdr:row>83</xdr:row>
      <xdr:rowOff>121090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105867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年度は採用退職による給与月額の差や経験年数階層の変動などが主な</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要因となる。今後も人事院勧告及び地域実情を考慮し、給与の適正化に努めていく。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67563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6208"/>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118363</xdr:rowOff>
    </xdr:from>
    <xdr:to>
      <xdr:col>77</xdr:col>
      <xdr:colOff>44450</xdr:colOff>
      <xdr:row>88</xdr:row>
      <xdr:rowOff>38608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34513"/>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118363</xdr:rowOff>
    </xdr:from>
    <xdr:to>
      <xdr:col>72</xdr:col>
      <xdr:colOff>203200</xdr:colOff>
      <xdr:row>88</xdr:row>
      <xdr:rowOff>57913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34513"/>
          <a:ext cx="889000" cy="1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125476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5513"/>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67563</xdr:rowOff>
    </xdr:from>
    <xdr:to>
      <xdr:col>73</xdr:col>
      <xdr:colOff>44450</xdr:colOff>
      <xdr:row>87</xdr:row>
      <xdr:rowOff>169163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7890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74676</xdr:rowOff>
    </xdr:from>
    <xdr:to>
      <xdr:col>64</xdr:col>
      <xdr:colOff>152400</xdr:colOff>
      <xdr:row>89</xdr:row>
      <xdr:rowOff>4826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161053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125688</xdr:rowOff>
    </xdr:from>
    <xdr:to>
      <xdr:col>81</xdr:col>
      <xdr:colOff>44450</xdr:colOff>
      <xdr:row>63</xdr:row>
      <xdr:rowOff>14103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755588"/>
          <a:ext cx="838200" cy="5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170500</xdr:rowOff>
    </xdr:from>
    <xdr:to>
      <xdr:col>77</xdr:col>
      <xdr:colOff>44450</xdr:colOff>
      <xdr:row>63</xdr:row>
      <xdr:rowOff>14103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800400"/>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170500</xdr:rowOff>
    </xdr:from>
    <xdr:to>
      <xdr:col>72</xdr:col>
      <xdr:colOff>203200</xdr:colOff>
      <xdr:row>63</xdr:row>
      <xdr:rowOff>12379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80040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161423</xdr:rowOff>
    </xdr:from>
    <xdr:to>
      <xdr:col>68</xdr:col>
      <xdr:colOff>152400</xdr:colOff>
      <xdr:row>63</xdr:row>
      <xdr:rowOff>12379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7913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74888</xdr:rowOff>
    </xdr:from>
    <xdr:to>
      <xdr:col>81</xdr:col>
      <xdr:colOff>95250</xdr:colOff>
      <xdr:row>63</xdr:row>
      <xdr:rowOff>5038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46965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134753</xdr:rowOff>
    </xdr:from>
    <xdr:to>
      <xdr:col>77</xdr:col>
      <xdr:colOff>95250</xdr:colOff>
      <xdr:row>63</xdr:row>
      <xdr:rowOff>64903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7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49680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851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119700</xdr:rowOff>
    </xdr:from>
    <xdr:to>
      <xdr:col>73</xdr:col>
      <xdr:colOff>44450</xdr:colOff>
      <xdr:row>63</xdr:row>
      <xdr:rowOff>49850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34627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8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133029</xdr:rowOff>
    </xdr:from>
    <xdr:to>
      <xdr:col>68</xdr:col>
      <xdr:colOff>203200</xdr:colOff>
      <xdr:row>63</xdr:row>
      <xdr:rowOff>63179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47956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8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110623</xdr:rowOff>
    </xdr:from>
    <xdr:to>
      <xdr:col>64</xdr:col>
      <xdr:colOff>152400</xdr:colOff>
      <xdr:row>63</xdr:row>
      <xdr:rowOff>40773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25550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ﾎﾟｲﾝﾄ）と悪化した。単年度における増加要因を分析すると、元利償還金の増加が主な要因となっている。また、実償還額に対する基準財政需要額に算入された額の割合も全体で下がっている。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臨時財政対策債の繰上償還を</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年度以降比率の上昇は抑えられる見込み。</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97367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276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41063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124037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充当可能基金の維持や普通交付税に算入される地方債の活用など、将来負担の増加とならないよう引き続き財政健全化努める。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山間部で豪雪地帯等の地理的、自然条件が不利な地域であり、直営の施設が多く人件費の割合が高くなる要因になっている。</a:t>
          </a:r>
          <a:endParaRPr lang="ja-JP" altLang="ja-JP" sz="1400">
            <a:effectLst/>
          </a:endParaRPr>
        </a:p>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給与改正</a:t>
          </a:r>
          <a:r>
            <a:rPr kumimoji="1" lang="ja-JP" altLang="ja-JP" sz="1100">
              <a:solidFill>
                <a:schemeClr val="dk1"/>
              </a:solidFill>
              <a:effectLst/>
              <a:latin typeface="+mn-lt"/>
              <a:ea typeface="+mn-ea"/>
              <a:cs typeface="+mn-cs"/>
            </a:rPr>
            <a:t>による報酬の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等により比率は</a:t>
          </a:r>
          <a:r>
            <a:rPr kumimoji="1" lang="ja-JP" altLang="en-US" sz="1100">
              <a:solidFill>
                <a:schemeClr val="dk1"/>
              </a:solidFill>
              <a:effectLst/>
              <a:latin typeface="+mn-lt"/>
              <a:ea typeface="+mn-ea"/>
              <a:cs typeface="+mn-cs"/>
            </a:rPr>
            <a:t>上昇に転じた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46990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2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46990</xdr:rowOff>
    </xdr:from>
    <xdr:to>
      <xdr:col>19</xdr:col>
      <xdr:colOff>187325</xdr:colOff>
      <xdr:row>38</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2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85090</xdr:rowOff>
    </xdr:from>
    <xdr:to>
      <xdr:col>15</xdr:col>
      <xdr:colOff>98425</xdr:colOff>
      <xdr:row>39</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01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39</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167640</xdr:rowOff>
    </xdr:from>
    <xdr:to>
      <xdr:col>20</xdr:col>
      <xdr:colOff>38100</xdr:colOff>
      <xdr:row>38</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34290</xdr:rowOff>
    </xdr:from>
    <xdr:to>
      <xdr:col>15</xdr:col>
      <xdr:colOff>149225</xdr:colOff>
      <xdr:row>38</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106680</xdr:rowOff>
    </xdr:from>
    <xdr:to>
      <xdr:col>11</xdr:col>
      <xdr:colOff>60325</xdr:colOff>
      <xdr:row>40</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a:t>
          </a:r>
          <a:r>
            <a:rPr kumimoji="1" lang="ja-JP" altLang="ja-JP" sz="1100">
              <a:solidFill>
                <a:schemeClr val="dk1"/>
              </a:solidFill>
              <a:effectLst/>
              <a:latin typeface="+mn-lt"/>
              <a:ea typeface="+mn-ea"/>
              <a:cs typeface="+mn-cs"/>
            </a:rPr>
            <a:t>、経常経費充当一般財源の総額は増加しているものの、経常一般財源の減少により比率は増加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0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108712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3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人口が少ないため福祉関係は全体の経費から比べるとかなり低い水準となっている。比率については近年はほぼ横ばいとなっている。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維持補修費にかかる比率（</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）と繰出金にかかる比率（</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）を合算した比率である。介護保険特別会計への介護給付費繰出金等が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。公共施設等の老朽化</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の上昇</a:t>
          </a:r>
          <a:r>
            <a:rPr kumimoji="1" lang="ja-JP" altLang="ja-JP" sz="1100">
              <a:solidFill>
                <a:schemeClr val="dk1"/>
              </a:solidFill>
              <a:effectLst/>
              <a:latin typeface="+mn-lt"/>
              <a:ea typeface="+mn-ea"/>
              <a:cs typeface="+mn-cs"/>
            </a:rPr>
            <a:t>が心配されるが、今後も継続して施設の適切な維持管理を行っていく。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76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8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a:t>
          </a:r>
          <a:r>
            <a:rPr kumimoji="1" lang="ja-JP" altLang="ja-JP" sz="1100">
              <a:solidFill>
                <a:schemeClr val="dk1"/>
              </a:solidFill>
              <a:effectLst/>
              <a:latin typeface="+mn-lt"/>
              <a:ea typeface="+mn-ea"/>
              <a:cs typeface="+mn-cs"/>
            </a:rPr>
            <a:t>、一部事務組合への負担金等が増加し、比率は増加した。</a:t>
          </a:r>
          <a:endParaRPr lang="ja-JP" altLang="ja-JP" sz="1400">
            <a:effectLst/>
          </a:endParaRPr>
        </a:p>
        <a:p>
          <a:r>
            <a:rPr kumimoji="1" lang="ja-JP" altLang="ja-JP" sz="1100">
              <a:solidFill>
                <a:schemeClr val="dk1"/>
              </a:solidFill>
              <a:effectLst/>
              <a:latin typeface="+mn-lt"/>
              <a:ea typeface="+mn-ea"/>
              <a:cs typeface="+mn-cs"/>
            </a:rPr>
            <a:t>今後も広域圏内での施設整備、機器更新事業が計画されており、増加することが予想される。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1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昨年度と同様の比率を維持している</a:t>
          </a:r>
          <a:r>
            <a:rPr kumimoji="1" lang="ja-JP" altLang="ja-JP" sz="1100">
              <a:solidFill>
                <a:schemeClr val="dk1"/>
              </a:solidFill>
              <a:effectLst/>
              <a:latin typeface="+mn-lt"/>
              <a:ea typeface="+mn-ea"/>
              <a:cs typeface="+mn-cs"/>
            </a:rPr>
            <a:t>。今後も上昇していくことが予想されるが、過度の上昇を招かぬよう、必要に応じて繰り上げ償還を実施するなど債務の圧縮に努める。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89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78</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057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05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ﾎﾟｲﾝﾄの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となり、類似団体平均との差は</a:t>
          </a:r>
          <a:r>
            <a:rPr kumimoji="1" lang="ja-JP" altLang="en-US" sz="1100">
              <a:solidFill>
                <a:schemeClr val="dk1"/>
              </a:solidFill>
              <a:effectLst/>
              <a:latin typeface="+mn-lt"/>
              <a:ea typeface="+mn-ea"/>
              <a:cs typeface="+mn-cs"/>
            </a:rPr>
            <a:t>広がった</a:t>
          </a:r>
          <a:r>
            <a:rPr kumimoji="1" lang="ja-JP" altLang="ja-JP" sz="1100">
              <a:solidFill>
                <a:schemeClr val="dk1"/>
              </a:solidFill>
              <a:effectLst/>
              <a:latin typeface="+mn-lt"/>
              <a:ea typeface="+mn-ea"/>
              <a:cs typeface="+mn-cs"/>
            </a:rPr>
            <a:t>。要因としては、経常一般財源が歳入で減少した</a:t>
          </a:r>
          <a:r>
            <a:rPr kumimoji="1" lang="ja-JP" altLang="en-US" sz="1100">
              <a:solidFill>
                <a:schemeClr val="dk1"/>
              </a:solidFill>
              <a:effectLst/>
              <a:latin typeface="+mn-lt"/>
              <a:ea typeface="+mn-ea"/>
              <a:cs typeface="+mn-cs"/>
            </a:rPr>
            <a:t>ものの歳出では増加したため</a:t>
          </a:r>
          <a:r>
            <a:rPr kumimoji="1" lang="ja-JP" altLang="ja-JP" sz="1100">
              <a:solidFill>
                <a:schemeClr val="dk1"/>
              </a:solidFill>
              <a:effectLst/>
              <a:latin typeface="+mn-lt"/>
              <a:ea typeface="+mn-ea"/>
              <a:cs typeface="+mn-cs"/>
            </a:rPr>
            <a:t>である。今後も経常経費の圧縮を図るとともに、安定的な歳入確保に努める。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78</xdr:row>
      <xdr:rowOff>19231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302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128632</xdr:rowOff>
    </xdr:from>
    <xdr:to>
      <xdr:col>78</xdr:col>
      <xdr:colOff>69850</xdr:colOff>
      <xdr:row>77</xdr:row>
      <xdr:rowOff>158024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302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158024</xdr:rowOff>
    </xdr:from>
    <xdr:to>
      <xdr:col>73</xdr:col>
      <xdr:colOff>180975</xdr:colOff>
      <xdr:row>79</xdr:row>
      <xdr:rowOff>118836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96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79</xdr:row>
      <xdr:rowOff>118836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139881</xdr:rowOff>
    </xdr:from>
    <xdr:to>
      <xdr:col>82</xdr:col>
      <xdr:colOff>158750</xdr:colOff>
      <xdr:row>78</xdr:row>
      <xdr:rowOff>70031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111958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77832</xdr:rowOff>
    </xdr:from>
    <xdr:to>
      <xdr:col>78</xdr:col>
      <xdr:colOff>120650</xdr:colOff>
      <xdr:row>78</xdr:row>
      <xdr:rowOff>7982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3584</xdr:rowOff>
    </xdr:from>
    <xdr:to>
      <xdr:col>29</xdr:col>
      <xdr:colOff>127000</xdr:colOff>
      <xdr:row>12</xdr:row>
      <xdr:rowOff>73875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108609"/>
          <a:ext cx="647700" cy="70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73875</xdr:rowOff>
    </xdr:from>
    <xdr:to>
      <xdr:col>26</xdr:col>
      <xdr:colOff>50800</xdr:colOff>
      <xdr:row>12</xdr:row>
      <xdr:rowOff>140928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178900"/>
          <a:ext cx="698500" cy="6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140928</xdr:rowOff>
    </xdr:from>
    <xdr:to>
      <xdr:col>22</xdr:col>
      <xdr:colOff>114300</xdr:colOff>
      <xdr:row>13</xdr:row>
      <xdr:rowOff>19926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245953"/>
          <a:ext cx="698500" cy="5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19926</xdr:rowOff>
    </xdr:from>
    <xdr:to>
      <xdr:col>18</xdr:col>
      <xdr:colOff>177800</xdr:colOff>
      <xdr:row>14</xdr:row>
      <xdr:rowOff>71003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296401"/>
          <a:ext cx="698500" cy="22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124234</xdr:rowOff>
    </xdr:from>
    <xdr:to>
      <xdr:col>29</xdr:col>
      <xdr:colOff>177800</xdr:colOff>
      <xdr:row>12</xdr:row>
      <xdr:rowOff>54384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0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70911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0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23075</xdr:rowOff>
    </xdr:from>
    <xdr:to>
      <xdr:col>26</xdr:col>
      <xdr:colOff>101600</xdr:colOff>
      <xdr:row>12</xdr:row>
      <xdr:rowOff>124675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12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134852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18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90128</xdr:rowOff>
    </xdr:from>
    <xdr:to>
      <xdr:col>22</xdr:col>
      <xdr:colOff>165100</xdr:colOff>
      <xdr:row>13</xdr:row>
      <xdr:rowOff>20278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19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30455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6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140576</xdr:rowOff>
    </xdr:from>
    <xdr:to>
      <xdr:col>19</xdr:col>
      <xdr:colOff>38100</xdr:colOff>
      <xdr:row>13</xdr:row>
      <xdr:rowOff>70726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24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80903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01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20203</xdr:rowOff>
    </xdr:from>
    <xdr:to>
      <xdr:col>15</xdr:col>
      <xdr:colOff>101600</xdr:colOff>
      <xdr:row>14</xdr:row>
      <xdr:rowOff>121803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46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131980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287165</xdr:rowOff>
    </xdr:from>
    <xdr:to>
      <xdr:col>29</xdr:col>
      <xdr:colOff>127000</xdr:colOff>
      <xdr:row>35</xdr:row>
      <xdr:rowOff>307366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97515"/>
          <a:ext cx="647700" cy="2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271942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307366</xdr:rowOff>
    </xdr:from>
    <xdr:to>
      <xdr:col>26</xdr:col>
      <xdr:colOff>50800</xdr:colOff>
      <xdr:row>36</xdr:row>
      <xdr:rowOff>46163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7716"/>
          <a:ext cx="698500" cy="8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46163</xdr:rowOff>
    </xdr:from>
    <xdr:to>
      <xdr:col>22</xdr:col>
      <xdr:colOff>114300</xdr:colOff>
      <xdr:row>36</xdr:row>
      <xdr:rowOff>161568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9413"/>
          <a:ext cx="698500" cy="1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128174</xdr:rowOff>
    </xdr:from>
    <xdr:to>
      <xdr:col>18</xdr:col>
      <xdr:colOff>177800</xdr:colOff>
      <xdr:row>36</xdr:row>
      <xdr:rowOff>161568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81424"/>
          <a:ext cx="698500" cy="3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236365</xdr:rowOff>
    </xdr:from>
    <xdr:to>
      <xdr:col>29</xdr:col>
      <xdr:colOff>177800</xdr:colOff>
      <xdr:row>35</xdr:row>
      <xdr:rowOff>337965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81442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9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256566</xdr:rowOff>
    </xdr:from>
    <xdr:to>
      <xdr:col>26</xdr:col>
      <xdr:colOff>101600</xdr:colOff>
      <xdr:row>36</xdr:row>
      <xdr:rowOff>15266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338263</xdr:rowOff>
    </xdr:from>
    <xdr:to>
      <xdr:col>22</xdr:col>
      <xdr:colOff>165100</xdr:colOff>
      <xdr:row>36</xdr:row>
      <xdr:rowOff>96963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107140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110768</xdr:rowOff>
    </xdr:from>
    <xdr:to>
      <xdr:col>19</xdr:col>
      <xdr:colOff>38100</xdr:colOff>
      <xdr:row>37</xdr:row>
      <xdr:rowOff>40918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25695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77374</xdr:rowOff>
    </xdr:from>
    <xdr:to>
      <xdr:col>15</xdr:col>
      <xdr:colOff>101600</xdr:colOff>
      <xdr:row>37</xdr:row>
      <xdr:rowOff>7524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163751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61385</xdr:rowOff>
    </xdr:from>
    <xdr:to>
      <xdr:col>24</xdr:col>
      <xdr:colOff>63500</xdr:colOff>
      <xdr:row>30</xdr:row>
      <xdr:rowOff>110797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04885"/>
          <a:ext cx="8382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110797</xdr:rowOff>
    </xdr:from>
    <xdr:to>
      <xdr:col>19</xdr:col>
      <xdr:colOff>177800</xdr:colOff>
      <xdr:row>30</xdr:row>
      <xdr:rowOff>112616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25429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107180</xdr:rowOff>
    </xdr:from>
    <xdr:to>
      <xdr:col>15</xdr:col>
      <xdr:colOff>50800</xdr:colOff>
      <xdr:row>30</xdr:row>
      <xdr:rowOff>112616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250680"/>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107180</xdr:rowOff>
    </xdr:from>
    <xdr:to>
      <xdr:col>10</xdr:col>
      <xdr:colOff>114300</xdr:colOff>
      <xdr:row>33</xdr:row>
      <xdr:rowOff>116843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10585</xdr:rowOff>
    </xdr:from>
    <xdr:to>
      <xdr:col>24</xdr:col>
      <xdr:colOff>114300</xdr:colOff>
      <xdr:row>30</xdr:row>
      <xdr:rowOff>112185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1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96962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6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59997</xdr:rowOff>
    </xdr:from>
    <xdr:to>
      <xdr:col>20</xdr:col>
      <xdr:colOff>38100</xdr:colOff>
      <xdr:row>30</xdr:row>
      <xdr:rowOff>161597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2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6674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7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61816</xdr:rowOff>
    </xdr:from>
    <xdr:to>
      <xdr:col>15</xdr:col>
      <xdr:colOff>101600</xdr:colOff>
      <xdr:row>30</xdr:row>
      <xdr:rowOff>163416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8493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49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56380</xdr:rowOff>
    </xdr:from>
    <xdr:to>
      <xdr:col>10</xdr:col>
      <xdr:colOff>165100</xdr:colOff>
      <xdr:row>30</xdr:row>
      <xdr:rowOff>157980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3057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66043</xdr:rowOff>
    </xdr:from>
    <xdr:to>
      <xdr:col>6</xdr:col>
      <xdr:colOff>38100</xdr:colOff>
      <xdr:row>33</xdr:row>
      <xdr:rowOff>167643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12720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150246</xdr:rowOff>
    </xdr:from>
    <xdr:to>
      <xdr:col>24</xdr:col>
      <xdr:colOff>63500</xdr:colOff>
      <xdr:row>56</xdr:row>
      <xdr:rowOff>3473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79996"/>
          <a:ext cx="8382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150246</xdr:rowOff>
    </xdr:from>
    <xdr:to>
      <xdr:col>19</xdr:col>
      <xdr:colOff>177800</xdr:colOff>
      <xdr:row>56</xdr:row>
      <xdr:rowOff>1814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79996"/>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147060</xdr:rowOff>
    </xdr:from>
    <xdr:to>
      <xdr:col>15</xdr:col>
      <xdr:colOff>50800</xdr:colOff>
      <xdr:row>56</xdr:row>
      <xdr:rowOff>1814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576810"/>
          <a:ext cx="889000" cy="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147060</xdr:rowOff>
    </xdr:from>
    <xdr:to>
      <xdr:col>10</xdr:col>
      <xdr:colOff>114300</xdr:colOff>
      <xdr:row>55</xdr:row>
      <xdr:rowOff>166574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76810"/>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124123</xdr:rowOff>
    </xdr:from>
    <xdr:to>
      <xdr:col>24</xdr:col>
      <xdr:colOff>114300</xdr:colOff>
      <xdr:row>56</xdr:row>
      <xdr:rowOff>54273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147000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99446</xdr:rowOff>
    </xdr:from>
    <xdr:to>
      <xdr:col>20</xdr:col>
      <xdr:colOff>38100</xdr:colOff>
      <xdr:row>56</xdr:row>
      <xdr:rowOff>29596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46123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122464</xdr:rowOff>
    </xdr:from>
    <xdr:to>
      <xdr:col>15</xdr:col>
      <xdr:colOff>101600</xdr:colOff>
      <xdr:row>56</xdr:row>
      <xdr:rowOff>52614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69141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96260</xdr:rowOff>
    </xdr:from>
    <xdr:to>
      <xdr:col>10</xdr:col>
      <xdr:colOff>165100</xdr:colOff>
      <xdr:row>56</xdr:row>
      <xdr:rowOff>26410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42937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115774</xdr:rowOff>
    </xdr:from>
    <xdr:to>
      <xdr:col>6</xdr:col>
      <xdr:colOff>38100</xdr:colOff>
      <xdr:row>56</xdr:row>
      <xdr:rowOff>45924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62451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11802</xdr:rowOff>
    </xdr:from>
    <xdr:to>
      <xdr:col>24</xdr:col>
      <xdr:colOff>63500</xdr:colOff>
      <xdr:row>76</xdr:row>
      <xdr:rowOff>83793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42002"/>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144455</xdr:rowOff>
    </xdr:from>
    <xdr:to>
      <xdr:col>19</xdr:col>
      <xdr:colOff>177800</xdr:colOff>
      <xdr:row>76</xdr:row>
      <xdr:rowOff>83793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03205"/>
          <a:ext cx="889000" cy="1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144455</xdr:rowOff>
    </xdr:from>
    <xdr:to>
      <xdr:col>15</xdr:col>
      <xdr:colOff>50800</xdr:colOff>
      <xdr:row>76</xdr:row>
      <xdr:rowOff>34782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03205"/>
          <a:ext cx="8890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34782</xdr:rowOff>
    </xdr:from>
    <xdr:to>
      <xdr:col>10</xdr:col>
      <xdr:colOff>114300</xdr:colOff>
      <xdr:row>78</xdr:row>
      <xdr:rowOff>54890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64982"/>
          <a:ext cx="889000" cy="3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132453</xdr:rowOff>
    </xdr:from>
    <xdr:to>
      <xdr:col>24</xdr:col>
      <xdr:colOff>114300</xdr:colOff>
      <xdr:row>76</xdr:row>
      <xdr:rowOff>62604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1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155330</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32993</xdr:rowOff>
    </xdr:from>
    <xdr:to>
      <xdr:col>20</xdr:col>
      <xdr:colOff>38100</xdr:colOff>
      <xdr:row>76</xdr:row>
      <xdr:rowOff>134593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151120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93655</xdr:rowOff>
    </xdr:from>
    <xdr:to>
      <xdr:col>15</xdr:col>
      <xdr:colOff>101600</xdr:colOff>
      <xdr:row>76</xdr:row>
      <xdr:rowOff>23805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40332</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7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155432</xdr:rowOff>
    </xdr:from>
    <xdr:to>
      <xdr:col>10</xdr:col>
      <xdr:colOff>165100</xdr:colOff>
      <xdr:row>76</xdr:row>
      <xdr:rowOff>85582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102109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4090</xdr:rowOff>
    </xdr:from>
    <xdr:to>
      <xdr:col>6</xdr:col>
      <xdr:colOff>38100</xdr:colOff>
      <xdr:row>78</xdr:row>
      <xdr:rowOff>105690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96817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120208</xdr:rowOff>
    </xdr:from>
    <xdr:to>
      <xdr:col>24</xdr:col>
      <xdr:colOff>63500</xdr:colOff>
      <xdr:row>98</xdr:row>
      <xdr:rowOff>9520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750858"/>
          <a:ext cx="8382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53936</xdr:rowOff>
    </xdr:from>
    <xdr:to>
      <xdr:col>19</xdr:col>
      <xdr:colOff>177800</xdr:colOff>
      <xdr:row>98</xdr:row>
      <xdr:rowOff>9520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84586"/>
          <a:ext cx="889000" cy="1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53936</xdr:rowOff>
    </xdr:from>
    <xdr:to>
      <xdr:col>15</xdr:col>
      <xdr:colOff>50800</xdr:colOff>
      <xdr:row>98</xdr:row>
      <xdr:rowOff>63981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84586"/>
          <a:ext cx="8890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63981</xdr:rowOff>
    </xdr:from>
    <xdr:to>
      <xdr:col>10</xdr:col>
      <xdr:colOff>114300</xdr:colOff>
      <xdr:row>98</xdr:row>
      <xdr:rowOff>79639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69408</xdr:rowOff>
    </xdr:from>
    <xdr:to>
      <xdr:col>24</xdr:col>
      <xdr:colOff>114300</xdr:colOff>
      <xdr:row>97</xdr:row>
      <xdr:rowOff>171008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155785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130170</xdr:rowOff>
    </xdr:from>
    <xdr:to>
      <xdr:col>20</xdr:col>
      <xdr:colOff>38100</xdr:colOff>
      <xdr:row>98</xdr:row>
      <xdr:rowOff>60320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51447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8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3136</xdr:rowOff>
    </xdr:from>
    <xdr:to>
      <xdr:col>15</xdr:col>
      <xdr:colOff>101600</xdr:colOff>
      <xdr:row>97</xdr:row>
      <xdr:rowOff>104736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95863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13181</xdr:rowOff>
    </xdr:from>
    <xdr:to>
      <xdr:col>10</xdr:col>
      <xdr:colOff>165100</xdr:colOff>
      <xdr:row>98</xdr:row>
      <xdr:rowOff>114781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105908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28839</xdr:rowOff>
    </xdr:from>
    <xdr:to>
      <xdr:col>6</xdr:col>
      <xdr:colOff>38100</xdr:colOff>
      <xdr:row>98</xdr:row>
      <xdr:rowOff>130439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13067</xdr:rowOff>
    </xdr:from>
    <xdr:to>
      <xdr:col>55</xdr:col>
      <xdr:colOff>0</xdr:colOff>
      <xdr:row>36</xdr:row>
      <xdr:rowOff>102876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85267"/>
          <a:ext cx="8382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95788</xdr:rowOff>
    </xdr:from>
    <xdr:to>
      <xdr:col>50</xdr:col>
      <xdr:colOff>114300</xdr:colOff>
      <xdr:row>36</xdr:row>
      <xdr:rowOff>102876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267988"/>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81457</xdr:rowOff>
    </xdr:from>
    <xdr:to>
      <xdr:col>45</xdr:col>
      <xdr:colOff>177800</xdr:colOff>
      <xdr:row>36</xdr:row>
      <xdr:rowOff>95788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082207"/>
          <a:ext cx="889000" cy="1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81457</xdr:rowOff>
    </xdr:from>
    <xdr:to>
      <xdr:col>41</xdr:col>
      <xdr:colOff>50800</xdr:colOff>
      <xdr:row>36</xdr:row>
      <xdr:rowOff>99359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82207"/>
          <a:ext cx="889000" cy="18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133717</xdr:rowOff>
    </xdr:from>
    <xdr:to>
      <xdr:col>55</xdr:col>
      <xdr:colOff>50800</xdr:colOff>
      <xdr:row>36</xdr:row>
      <xdr:rowOff>63867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156594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52076</xdr:rowOff>
    </xdr:from>
    <xdr:to>
      <xdr:col>50</xdr:col>
      <xdr:colOff>165100</xdr:colOff>
      <xdr:row>36</xdr:row>
      <xdr:rowOff>153676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170203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44988</xdr:rowOff>
    </xdr:from>
    <xdr:to>
      <xdr:col>46</xdr:col>
      <xdr:colOff>38100</xdr:colOff>
      <xdr:row>36</xdr:row>
      <xdr:rowOff>146588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163115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9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30657</xdr:rowOff>
    </xdr:from>
    <xdr:to>
      <xdr:col>41</xdr:col>
      <xdr:colOff>101600</xdr:colOff>
      <xdr:row>35</xdr:row>
      <xdr:rowOff>132257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148784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0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48559</xdr:rowOff>
    </xdr:from>
    <xdr:to>
      <xdr:col>36</xdr:col>
      <xdr:colOff>165100</xdr:colOff>
      <xdr:row>36</xdr:row>
      <xdr:rowOff>150159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166686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xdr:rowOff>
    </xdr:from>
    <xdr:to>
      <xdr:col>55</xdr:col>
      <xdr:colOff>0</xdr:colOff>
      <xdr:row>58</xdr:row>
      <xdr:rowOff>63143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45275"/>
          <a:ext cx="838200" cy="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147281</xdr:rowOff>
    </xdr:from>
    <xdr:to>
      <xdr:col>50</xdr:col>
      <xdr:colOff>114300</xdr:colOff>
      <xdr:row>58</xdr:row>
      <xdr:rowOff>63143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19931"/>
          <a:ext cx="889000" cy="8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151180</xdr:rowOff>
    </xdr:from>
    <xdr:to>
      <xdr:col>45</xdr:col>
      <xdr:colOff>177800</xdr:colOff>
      <xdr:row>57</xdr:row>
      <xdr:rowOff>147281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752380"/>
          <a:ext cx="889000" cy="1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151180</xdr:rowOff>
    </xdr:from>
    <xdr:to>
      <xdr:col>41</xdr:col>
      <xdr:colOff>50800</xdr:colOff>
      <xdr:row>58</xdr:row>
      <xdr:rowOff>11219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752380"/>
          <a:ext cx="889000" cy="20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121825</xdr:rowOff>
    </xdr:from>
    <xdr:to>
      <xdr:col>55</xdr:col>
      <xdr:colOff>50800</xdr:colOff>
      <xdr:row>58</xdr:row>
      <xdr:rowOff>51975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144702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12343</xdr:rowOff>
    </xdr:from>
    <xdr:to>
      <xdr:col>50</xdr:col>
      <xdr:colOff>165100</xdr:colOff>
      <xdr:row>58</xdr:row>
      <xdr:rowOff>113943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130470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96481</xdr:rowOff>
    </xdr:from>
    <xdr:to>
      <xdr:col>46</xdr:col>
      <xdr:colOff>38100</xdr:colOff>
      <xdr:row>58</xdr:row>
      <xdr:rowOff>26631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43158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4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100380</xdr:rowOff>
    </xdr:from>
    <xdr:to>
      <xdr:col>41</xdr:col>
      <xdr:colOff>101600</xdr:colOff>
      <xdr:row>57</xdr:row>
      <xdr:rowOff>30530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47057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476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131869</xdr:rowOff>
    </xdr:from>
    <xdr:to>
      <xdr:col>36</xdr:col>
      <xdr:colOff>165100</xdr:colOff>
      <xdr:row>58</xdr:row>
      <xdr:rowOff>62019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78546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69625</xdr:rowOff>
    </xdr:from>
    <xdr:to>
      <xdr:col>55</xdr:col>
      <xdr:colOff>0</xdr:colOff>
      <xdr:row>78</xdr:row>
      <xdr:rowOff>105245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42725"/>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69625</xdr:rowOff>
    </xdr:from>
    <xdr:to>
      <xdr:col>50</xdr:col>
      <xdr:colOff>114300</xdr:colOff>
      <xdr:row>78</xdr:row>
      <xdr:rowOff>83457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42725"/>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159649</xdr:rowOff>
    </xdr:from>
    <xdr:to>
      <xdr:col>45</xdr:col>
      <xdr:colOff>177800</xdr:colOff>
      <xdr:row>78</xdr:row>
      <xdr:rowOff>83457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1299"/>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159649</xdr:rowOff>
    </xdr:from>
    <xdr:to>
      <xdr:col>41</xdr:col>
      <xdr:colOff>50800</xdr:colOff>
      <xdr:row>78</xdr:row>
      <xdr:rowOff>68786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1299"/>
          <a:ext cx="8890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54445</xdr:rowOff>
    </xdr:from>
    <xdr:to>
      <xdr:col>55</xdr:col>
      <xdr:colOff>50800</xdr:colOff>
      <xdr:row>78</xdr:row>
      <xdr:rowOff>156045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18825</xdr:rowOff>
    </xdr:from>
    <xdr:to>
      <xdr:col>50</xdr:col>
      <xdr:colOff>165100</xdr:colOff>
      <xdr:row>78</xdr:row>
      <xdr:rowOff>120425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111552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32657</xdr:rowOff>
    </xdr:from>
    <xdr:to>
      <xdr:col>46</xdr:col>
      <xdr:colOff>38100</xdr:colOff>
      <xdr:row>78</xdr:row>
      <xdr:rowOff>134257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125384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108849</xdr:rowOff>
    </xdr:from>
    <xdr:to>
      <xdr:col>41</xdr:col>
      <xdr:colOff>101600</xdr:colOff>
      <xdr:row>78</xdr:row>
      <xdr:rowOff>38999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55526</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17986</xdr:rowOff>
    </xdr:from>
    <xdr:to>
      <xdr:col>36</xdr:col>
      <xdr:colOff>165100</xdr:colOff>
      <xdr:row>78</xdr:row>
      <xdr:rowOff>119586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110713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19464</xdr:rowOff>
    </xdr:from>
    <xdr:to>
      <xdr:col>55</xdr:col>
      <xdr:colOff>0</xdr:colOff>
      <xdr:row>98</xdr:row>
      <xdr:rowOff>87269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21564"/>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165912</xdr:rowOff>
    </xdr:from>
    <xdr:to>
      <xdr:col>50</xdr:col>
      <xdr:colOff>114300</xdr:colOff>
      <xdr:row>98</xdr:row>
      <xdr:rowOff>87269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796562"/>
          <a:ext cx="889000" cy="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32463</xdr:rowOff>
    </xdr:from>
    <xdr:to>
      <xdr:col>45</xdr:col>
      <xdr:colOff>177800</xdr:colOff>
      <xdr:row>97</xdr:row>
      <xdr:rowOff>165912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663113"/>
          <a:ext cx="889000" cy="1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32463</xdr:rowOff>
    </xdr:from>
    <xdr:to>
      <xdr:col>41</xdr:col>
      <xdr:colOff>50800</xdr:colOff>
      <xdr:row>98</xdr:row>
      <xdr:rowOff>37354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663113"/>
          <a:ext cx="889000" cy="1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140114</xdr:rowOff>
    </xdr:from>
    <xdr:to>
      <xdr:col>55</xdr:col>
      <xdr:colOff>50800</xdr:colOff>
      <xdr:row>98</xdr:row>
      <xdr:rowOff>70264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99491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36469</xdr:rowOff>
    </xdr:from>
    <xdr:to>
      <xdr:col>50</xdr:col>
      <xdr:colOff>165100</xdr:colOff>
      <xdr:row>98</xdr:row>
      <xdr:rowOff>138069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154596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115112</xdr:rowOff>
    </xdr:from>
    <xdr:to>
      <xdr:col>46</xdr:col>
      <xdr:colOff>38100</xdr:colOff>
      <xdr:row>98</xdr:row>
      <xdr:rowOff>45262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61789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153113</xdr:rowOff>
    </xdr:from>
    <xdr:to>
      <xdr:col>41</xdr:col>
      <xdr:colOff>101600</xdr:colOff>
      <xdr:row>97</xdr:row>
      <xdr:rowOff>83263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95</xdr:row>
      <xdr:rowOff>99790</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6387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158004</xdr:rowOff>
    </xdr:from>
    <xdr:to>
      <xdr:col>36</xdr:col>
      <xdr:colOff>165100</xdr:colOff>
      <xdr:row>98</xdr:row>
      <xdr:rowOff>88154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104681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6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78915</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94015"/>
          <a:ext cx="889000" cy="1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78915</xdr:rowOff>
    </xdr:from>
    <xdr:to>
      <xdr:col>71</xdr:col>
      <xdr:colOff>177800</xdr:colOff>
      <xdr:row>38</xdr:row>
      <xdr:rowOff>161802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94015"/>
          <a:ext cx="8890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28115</xdr:rowOff>
    </xdr:from>
    <xdr:to>
      <xdr:col>72</xdr:col>
      <xdr:colOff>38100</xdr:colOff>
      <xdr:row>38</xdr:row>
      <xdr:rowOff>129715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146242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111002</xdr:rowOff>
    </xdr:from>
    <xdr:to>
      <xdr:col>67</xdr:col>
      <xdr:colOff>101600</xdr:colOff>
      <xdr:row>39</xdr:row>
      <xdr:rowOff>41152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32279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104938</xdr:rowOff>
    </xdr:from>
    <xdr:to>
      <xdr:col>85</xdr:col>
      <xdr:colOff>127000</xdr:colOff>
      <xdr:row>71</xdr:row>
      <xdr:rowOff>147400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77888"/>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104938</xdr:rowOff>
    </xdr:from>
    <xdr:to>
      <xdr:col>81</xdr:col>
      <xdr:colOff>50800</xdr:colOff>
      <xdr:row>72</xdr:row>
      <xdr:rowOff>24897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277888"/>
          <a:ext cx="889000" cy="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24897</xdr:rowOff>
    </xdr:from>
    <xdr:to>
      <xdr:col>76</xdr:col>
      <xdr:colOff>114300</xdr:colOff>
      <xdr:row>74</xdr:row>
      <xdr:rowOff>83093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369297"/>
          <a:ext cx="889000" cy="4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147338</xdr:rowOff>
    </xdr:from>
    <xdr:to>
      <xdr:col>71</xdr:col>
      <xdr:colOff>177800</xdr:colOff>
      <xdr:row>74</xdr:row>
      <xdr:rowOff>83093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320288"/>
          <a:ext cx="8890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96600</xdr:rowOff>
    </xdr:from>
    <xdr:to>
      <xdr:col>85</xdr:col>
      <xdr:colOff>177800</xdr:colOff>
      <xdr:row>72</xdr:row>
      <xdr:rowOff>26750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119477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54138</xdr:rowOff>
    </xdr:from>
    <xdr:to>
      <xdr:col>81</xdr:col>
      <xdr:colOff>101600</xdr:colOff>
      <xdr:row>71</xdr:row>
      <xdr:rowOff>155738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2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815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0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145547</xdr:rowOff>
    </xdr:from>
    <xdr:to>
      <xdr:col>76</xdr:col>
      <xdr:colOff>165100</xdr:colOff>
      <xdr:row>72</xdr:row>
      <xdr:rowOff>75697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92224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0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32293</xdr:rowOff>
    </xdr:from>
    <xdr:to>
      <xdr:col>72</xdr:col>
      <xdr:colOff>38100</xdr:colOff>
      <xdr:row>74</xdr:row>
      <xdr:rowOff>133893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150420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4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96538</xdr:rowOff>
    </xdr:from>
    <xdr:to>
      <xdr:col>67</xdr:col>
      <xdr:colOff>101600</xdr:colOff>
      <xdr:row>72</xdr:row>
      <xdr:rowOff>26688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43215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2139</xdr:rowOff>
    </xdr:from>
    <xdr:to>
      <xdr:col>85</xdr:col>
      <xdr:colOff>127000</xdr:colOff>
      <xdr:row>96</xdr:row>
      <xdr:rowOff>32790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461339"/>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2139</xdr:rowOff>
    </xdr:from>
    <xdr:to>
      <xdr:col>81</xdr:col>
      <xdr:colOff>50800</xdr:colOff>
      <xdr:row>96</xdr:row>
      <xdr:rowOff>107469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61339"/>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62940</xdr:rowOff>
    </xdr:from>
    <xdr:to>
      <xdr:col>76</xdr:col>
      <xdr:colOff>114300</xdr:colOff>
      <xdr:row>96</xdr:row>
      <xdr:rowOff>107469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522140"/>
          <a:ext cx="889000" cy="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62940</xdr:rowOff>
    </xdr:from>
    <xdr:to>
      <xdr:col>71</xdr:col>
      <xdr:colOff>177800</xdr:colOff>
      <xdr:row>97</xdr:row>
      <xdr:rowOff>149365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522140"/>
          <a:ext cx="889000" cy="2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153440</xdr:rowOff>
    </xdr:from>
    <xdr:to>
      <xdr:col>85</xdr:col>
      <xdr:colOff>177800</xdr:colOff>
      <xdr:row>96</xdr:row>
      <xdr:rowOff>83590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4867</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2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122789</xdr:rowOff>
    </xdr:from>
    <xdr:to>
      <xdr:col>81</xdr:col>
      <xdr:colOff>101600</xdr:colOff>
      <xdr:row>96</xdr:row>
      <xdr:rowOff>52939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4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69466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56669</xdr:rowOff>
    </xdr:from>
    <xdr:to>
      <xdr:col>76</xdr:col>
      <xdr:colOff>165100</xdr:colOff>
      <xdr:row>96</xdr:row>
      <xdr:rowOff>158269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1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3346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12140</xdr:rowOff>
    </xdr:from>
    <xdr:to>
      <xdr:col>72</xdr:col>
      <xdr:colOff>38100</xdr:colOff>
      <xdr:row>96</xdr:row>
      <xdr:rowOff>113740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4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130267</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24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98565</xdr:rowOff>
    </xdr:from>
    <xdr:to>
      <xdr:col>67</xdr:col>
      <xdr:colOff>101600</xdr:colOff>
      <xdr:row>98</xdr:row>
      <xdr:rowOff>28715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45242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69780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13880"/>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69780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13880"/>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18980</xdr:rowOff>
    </xdr:from>
    <xdr:to>
      <xdr:col>102</xdr:col>
      <xdr:colOff>165100</xdr:colOff>
      <xdr:row>58</xdr:row>
      <xdr:rowOff>120580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137107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102873</xdr:rowOff>
    </xdr:from>
    <xdr:to>
      <xdr:col>116</xdr:col>
      <xdr:colOff>63500</xdr:colOff>
      <xdr:row>76</xdr:row>
      <xdr:rowOff>27124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61623"/>
          <a:ext cx="838200" cy="9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27124</xdr:rowOff>
    </xdr:from>
    <xdr:to>
      <xdr:col>111</xdr:col>
      <xdr:colOff>177800</xdr:colOff>
      <xdr:row>76</xdr:row>
      <xdr:rowOff>99470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57324"/>
          <a:ext cx="8890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89061</xdr:rowOff>
    </xdr:from>
    <xdr:to>
      <xdr:col>107</xdr:col>
      <xdr:colOff>50800</xdr:colOff>
      <xdr:row>76</xdr:row>
      <xdr:rowOff>99470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19261"/>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109760</xdr:rowOff>
    </xdr:from>
    <xdr:to>
      <xdr:col>102</xdr:col>
      <xdr:colOff>114300</xdr:colOff>
      <xdr:row>76</xdr:row>
      <xdr:rowOff>89061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625610"/>
          <a:ext cx="889000" cy="4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52073</xdr:rowOff>
    </xdr:from>
    <xdr:to>
      <xdr:col>116</xdr:col>
      <xdr:colOff>114300</xdr:colOff>
      <xdr:row>75</xdr:row>
      <xdr:rowOff>153673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74950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6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147774</xdr:rowOff>
    </xdr:from>
    <xdr:to>
      <xdr:col>112</xdr:col>
      <xdr:colOff>38100</xdr:colOff>
      <xdr:row>76</xdr:row>
      <xdr:rowOff>77924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94451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48670</xdr:rowOff>
    </xdr:from>
    <xdr:to>
      <xdr:col>107</xdr:col>
      <xdr:colOff>101600</xdr:colOff>
      <xdr:row>76</xdr:row>
      <xdr:rowOff>150270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166797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38261</xdr:rowOff>
    </xdr:from>
    <xdr:to>
      <xdr:col>102</xdr:col>
      <xdr:colOff>165100</xdr:colOff>
      <xdr:row>76</xdr:row>
      <xdr:rowOff>139861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156389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58960</xdr:rowOff>
    </xdr:from>
    <xdr:to>
      <xdr:col>98</xdr:col>
      <xdr:colOff>38100</xdr:colOff>
      <xdr:row>73</xdr:row>
      <xdr:rowOff>160560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5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3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年度実施の</a:t>
          </a:r>
          <a:r>
            <a:rPr kumimoji="1" lang="ja-JP" altLang="en-US" sz="1100">
              <a:solidFill>
                <a:schemeClr val="dk1"/>
              </a:solidFill>
              <a:effectLst/>
              <a:latin typeface="+mn-lt"/>
              <a:ea typeface="+mn-ea"/>
              <a:cs typeface="+mn-cs"/>
            </a:rPr>
            <a:t>橋梁長寿命化計画策定や第二前川橋架替工事に係る予備設計及び地質調査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の業務委託</a:t>
          </a:r>
          <a:r>
            <a:rPr kumimoji="1" lang="ja-JP" altLang="ja-JP" sz="1100">
              <a:solidFill>
                <a:schemeClr val="dk1"/>
              </a:solidFill>
              <a:effectLst/>
              <a:latin typeface="+mn-lt"/>
              <a:ea typeface="+mn-ea"/>
              <a:cs typeface="+mn-cs"/>
            </a:rPr>
            <a:t>が終了したことに伴い、減少に転じた。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消防出張所・分遣所庁舎整備事業等の実施による一部事務組合負担金の増額</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交流・産業活性化施設整備事業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を実施したこと</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全体として増加に転じた</a:t>
          </a:r>
          <a:r>
            <a:rPr kumimoji="1" lang="ja-JP" altLang="ja-JP" sz="1100">
              <a:solidFill>
                <a:schemeClr val="dk1"/>
              </a:solidFill>
              <a:effectLst/>
              <a:latin typeface="+mn-lt"/>
              <a:ea typeface="+mn-ea"/>
              <a:cs typeface="+mn-cs"/>
            </a:rPr>
            <a:t>。今後も事業費の平準化に努め、抑制を図る。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
501
390.46
2,187,530
2,088,827
85,271
1,157,210
2,843,832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162916</xdr:rowOff>
    </xdr:from>
    <xdr:to>
      <xdr:col>24</xdr:col>
      <xdr:colOff>63500</xdr:colOff>
      <xdr:row>34</xdr:row>
      <xdr:rowOff>36716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20766"/>
          <a:ext cx="8382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36716</xdr:rowOff>
    </xdr:from>
    <xdr:to>
      <xdr:col>19</xdr:col>
      <xdr:colOff>177800</xdr:colOff>
      <xdr:row>34</xdr:row>
      <xdr:rowOff>61900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6601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55156</xdr:rowOff>
    </xdr:from>
    <xdr:to>
      <xdr:col>15</xdr:col>
      <xdr:colOff>50800</xdr:colOff>
      <xdr:row>34</xdr:row>
      <xdr:rowOff>61900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8445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28804</xdr:rowOff>
    </xdr:from>
    <xdr:to>
      <xdr:col>10</xdr:col>
      <xdr:colOff>114300</xdr:colOff>
      <xdr:row>34</xdr:row>
      <xdr:rowOff>55156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58104"/>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112116</xdr:rowOff>
    </xdr:from>
    <xdr:to>
      <xdr:col>24</xdr:col>
      <xdr:colOff>114300</xdr:colOff>
      <xdr:row>34</xdr:row>
      <xdr:rowOff>42266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134993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157366</xdr:rowOff>
    </xdr:from>
    <xdr:to>
      <xdr:col>20</xdr:col>
      <xdr:colOff>38100</xdr:colOff>
      <xdr:row>34</xdr:row>
      <xdr:rowOff>87516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104043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11100</xdr:rowOff>
    </xdr:from>
    <xdr:to>
      <xdr:col>15</xdr:col>
      <xdr:colOff>101600</xdr:colOff>
      <xdr:row>34</xdr:row>
      <xdr:rowOff>112700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129227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4356</xdr:rowOff>
    </xdr:from>
    <xdr:to>
      <xdr:col>10</xdr:col>
      <xdr:colOff>165100</xdr:colOff>
      <xdr:row>34</xdr:row>
      <xdr:rowOff>105956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122483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149454</xdr:rowOff>
    </xdr:from>
    <xdr:to>
      <xdr:col>6</xdr:col>
      <xdr:colOff>38100</xdr:colOff>
      <xdr:row>34</xdr:row>
      <xdr:rowOff>79604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96131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57546</xdr:rowOff>
    </xdr:from>
    <xdr:to>
      <xdr:col>24</xdr:col>
      <xdr:colOff>63500</xdr:colOff>
      <xdr:row>57</xdr:row>
      <xdr:rowOff>87276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30196"/>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87276</xdr:rowOff>
    </xdr:from>
    <xdr:to>
      <xdr:col>19</xdr:col>
      <xdr:colOff>177800</xdr:colOff>
      <xdr:row>57</xdr:row>
      <xdr:rowOff>97079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59926"/>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152542</xdr:rowOff>
    </xdr:from>
    <xdr:to>
      <xdr:col>15</xdr:col>
      <xdr:colOff>50800</xdr:colOff>
      <xdr:row>57</xdr:row>
      <xdr:rowOff>97079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582292"/>
          <a:ext cx="889000" cy="28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152542</xdr:rowOff>
    </xdr:from>
    <xdr:to>
      <xdr:col>10</xdr:col>
      <xdr:colOff>114300</xdr:colOff>
      <xdr:row>57</xdr:row>
      <xdr:rowOff>58009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82292"/>
          <a:ext cx="889000" cy="2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6746</xdr:rowOff>
    </xdr:from>
    <xdr:to>
      <xdr:col>24</xdr:col>
      <xdr:colOff>114300</xdr:colOff>
      <xdr:row>57</xdr:row>
      <xdr:rowOff>108346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29623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0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36476</xdr:rowOff>
    </xdr:from>
    <xdr:to>
      <xdr:col>20</xdr:col>
      <xdr:colOff>38100</xdr:colOff>
      <xdr:row>57</xdr:row>
      <xdr:rowOff>138076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154603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46279</xdr:rowOff>
    </xdr:from>
    <xdr:to>
      <xdr:col>15</xdr:col>
      <xdr:colOff>101600</xdr:colOff>
      <xdr:row>57</xdr:row>
      <xdr:rowOff>147879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101742</xdr:rowOff>
    </xdr:from>
    <xdr:to>
      <xdr:col>10</xdr:col>
      <xdr:colOff>165100</xdr:colOff>
      <xdr:row>56</xdr:row>
      <xdr:rowOff>31892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48419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306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7209</xdr:rowOff>
    </xdr:from>
    <xdr:to>
      <xdr:col>6</xdr:col>
      <xdr:colOff>38100</xdr:colOff>
      <xdr:row>57</xdr:row>
      <xdr:rowOff>108809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125336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555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111429</xdr:rowOff>
    </xdr:from>
    <xdr:to>
      <xdr:col>24</xdr:col>
      <xdr:colOff>63500</xdr:colOff>
      <xdr:row>75</xdr:row>
      <xdr:rowOff>154772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0179"/>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123711</xdr:rowOff>
    </xdr:from>
    <xdr:to>
      <xdr:col>19</xdr:col>
      <xdr:colOff>177800</xdr:colOff>
      <xdr:row>75</xdr:row>
      <xdr:rowOff>154772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82461"/>
          <a:ext cx="889000" cy="3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123711</xdr:rowOff>
    </xdr:from>
    <xdr:to>
      <xdr:col>15</xdr:col>
      <xdr:colOff>50800</xdr:colOff>
      <xdr:row>75</xdr:row>
      <xdr:rowOff>161727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82461"/>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161727</xdr:rowOff>
    </xdr:from>
    <xdr:to>
      <xdr:col>10</xdr:col>
      <xdr:colOff>114300</xdr:colOff>
      <xdr:row>76</xdr:row>
      <xdr:rowOff>140288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2047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60629</xdr:rowOff>
    </xdr:from>
    <xdr:to>
      <xdr:col>24</xdr:col>
      <xdr:colOff>114300</xdr:colOff>
      <xdr:row>75</xdr:row>
      <xdr:rowOff>162229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83506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103971</xdr:rowOff>
    </xdr:from>
    <xdr:to>
      <xdr:col>20</xdr:col>
      <xdr:colOff>38100</xdr:colOff>
      <xdr:row>76</xdr:row>
      <xdr:rowOff>34122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2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50648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72911</xdr:rowOff>
    </xdr:from>
    <xdr:to>
      <xdr:col>15</xdr:col>
      <xdr:colOff>101600</xdr:colOff>
      <xdr:row>76</xdr:row>
      <xdr:rowOff>3060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3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110927</xdr:rowOff>
    </xdr:from>
    <xdr:to>
      <xdr:col>10</xdr:col>
      <xdr:colOff>165100</xdr:colOff>
      <xdr:row>76</xdr:row>
      <xdr:rowOff>41077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57604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89488</xdr:rowOff>
    </xdr:from>
    <xdr:to>
      <xdr:col>6</xdr:col>
      <xdr:colOff>38100</xdr:colOff>
      <xdr:row>77</xdr:row>
      <xdr:rowOff>19638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36165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148517</xdr:rowOff>
    </xdr:from>
    <xdr:to>
      <xdr:col>24</xdr:col>
      <xdr:colOff>63500</xdr:colOff>
      <xdr:row>96</xdr:row>
      <xdr:rowOff>3170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36267"/>
          <a:ext cx="8382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103470</xdr:rowOff>
    </xdr:from>
    <xdr:to>
      <xdr:col>19</xdr:col>
      <xdr:colOff>177800</xdr:colOff>
      <xdr:row>96</xdr:row>
      <xdr:rowOff>3170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91220"/>
          <a:ext cx="8890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100614</xdr:rowOff>
    </xdr:from>
    <xdr:to>
      <xdr:col>15</xdr:col>
      <xdr:colOff>50800</xdr:colOff>
      <xdr:row>95</xdr:row>
      <xdr:rowOff>103470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8836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100614</xdr:rowOff>
    </xdr:from>
    <xdr:to>
      <xdr:col>10</xdr:col>
      <xdr:colOff>114300</xdr:colOff>
      <xdr:row>96</xdr:row>
      <xdr:rowOff>76833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88364"/>
          <a:ext cx="889000" cy="1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97717</xdr:rowOff>
    </xdr:from>
    <xdr:to>
      <xdr:col>24</xdr:col>
      <xdr:colOff>114300</xdr:colOff>
      <xdr:row>96</xdr:row>
      <xdr:rowOff>27867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120594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123820</xdr:rowOff>
    </xdr:from>
    <xdr:to>
      <xdr:col>20</xdr:col>
      <xdr:colOff>38100</xdr:colOff>
      <xdr:row>96</xdr:row>
      <xdr:rowOff>53970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70497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8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52670</xdr:rowOff>
    </xdr:from>
    <xdr:to>
      <xdr:col>15</xdr:col>
      <xdr:colOff>101600</xdr:colOff>
      <xdr:row>95</xdr:row>
      <xdr:rowOff>154270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170797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1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49814</xdr:rowOff>
    </xdr:from>
    <xdr:to>
      <xdr:col>10</xdr:col>
      <xdr:colOff>165100</xdr:colOff>
      <xdr:row>95</xdr:row>
      <xdr:rowOff>151414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167941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1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26033</xdr:rowOff>
    </xdr:from>
    <xdr:to>
      <xdr:col>6</xdr:col>
      <xdr:colOff>38100</xdr:colOff>
      <xdr:row>96</xdr:row>
      <xdr:rowOff>127633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144160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6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43045</xdr:rowOff>
    </xdr:from>
    <xdr:to>
      <xdr:col>55</xdr:col>
      <xdr:colOff>0</xdr:colOff>
      <xdr:row>58</xdr:row>
      <xdr:rowOff>71522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7145"/>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58877</xdr:rowOff>
    </xdr:from>
    <xdr:to>
      <xdr:col>50</xdr:col>
      <xdr:colOff>114300</xdr:colOff>
      <xdr:row>58</xdr:row>
      <xdr:rowOff>71522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02977"/>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21688</xdr:rowOff>
    </xdr:from>
    <xdr:to>
      <xdr:col>45</xdr:col>
      <xdr:colOff>177800</xdr:colOff>
      <xdr:row>58</xdr:row>
      <xdr:rowOff>58877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5788"/>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21688</xdr:rowOff>
    </xdr:from>
    <xdr:to>
      <xdr:col>41</xdr:col>
      <xdr:colOff>50800</xdr:colOff>
      <xdr:row>59</xdr:row>
      <xdr:rowOff>22840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5788"/>
          <a:ext cx="889000" cy="17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163695</xdr:rowOff>
    </xdr:from>
    <xdr:to>
      <xdr:col>55</xdr:col>
      <xdr:colOff>50800</xdr:colOff>
      <xdr:row>58</xdr:row>
      <xdr:rowOff>93845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15122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20722</xdr:rowOff>
    </xdr:from>
    <xdr:to>
      <xdr:col>50</xdr:col>
      <xdr:colOff>165100</xdr:colOff>
      <xdr:row>58</xdr:row>
      <xdr:rowOff>122322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138849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4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8077</xdr:rowOff>
    </xdr:from>
    <xdr:to>
      <xdr:col>46</xdr:col>
      <xdr:colOff>38100</xdr:colOff>
      <xdr:row>58</xdr:row>
      <xdr:rowOff>109677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126204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142338</xdr:rowOff>
    </xdr:from>
    <xdr:to>
      <xdr:col>41</xdr:col>
      <xdr:colOff>101600</xdr:colOff>
      <xdr:row>58</xdr:row>
      <xdr:rowOff>72488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89015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143490</xdr:rowOff>
    </xdr:from>
    <xdr:to>
      <xdr:col>36</xdr:col>
      <xdr:colOff>165100</xdr:colOff>
      <xdr:row>59</xdr:row>
      <xdr:rowOff>73640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64767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119463</xdr:rowOff>
    </xdr:from>
    <xdr:to>
      <xdr:col>55</xdr:col>
      <xdr:colOff>0</xdr:colOff>
      <xdr:row>75</xdr:row>
      <xdr:rowOff>40597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06763"/>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65532</xdr:rowOff>
    </xdr:from>
    <xdr:to>
      <xdr:col>50</xdr:col>
      <xdr:colOff>114300</xdr:colOff>
      <xdr:row>75</xdr:row>
      <xdr:rowOff>40597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581382"/>
          <a:ext cx="889000" cy="3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65532</xdr:rowOff>
    </xdr:from>
    <xdr:to>
      <xdr:col>45</xdr:col>
      <xdr:colOff>177800</xdr:colOff>
      <xdr:row>74</xdr:row>
      <xdr:rowOff>139778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581382"/>
          <a:ext cx="889000" cy="2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139778</xdr:rowOff>
    </xdr:from>
    <xdr:to>
      <xdr:col>41</xdr:col>
      <xdr:colOff>50800</xdr:colOff>
      <xdr:row>75</xdr:row>
      <xdr:rowOff>152285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27078"/>
          <a:ext cx="889000" cy="1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68663</xdr:rowOff>
    </xdr:from>
    <xdr:to>
      <xdr:col>55</xdr:col>
      <xdr:colOff>50800</xdr:colOff>
      <xdr:row>74</xdr:row>
      <xdr:rowOff>170263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91540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161247</xdr:rowOff>
    </xdr:from>
    <xdr:to>
      <xdr:col>50</xdr:col>
      <xdr:colOff>165100</xdr:colOff>
      <xdr:row>75</xdr:row>
      <xdr:rowOff>91397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107924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6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14732</xdr:rowOff>
    </xdr:from>
    <xdr:to>
      <xdr:col>46</xdr:col>
      <xdr:colOff>38100</xdr:colOff>
      <xdr:row>73</xdr:row>
      <xdr:rowOff>116332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71</xdr:row>
      <xdr:rowOff>132859</xdr:rowOff>
    </xdr:from>
    <xdr:ext cx="69018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05205" y="1230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88978</xdr:rowOff>
    </xdr:from>
    <xdr:to>
      <xdr:col>41</xdr:col>
      <xdr:colOff>101600</xdr:colOff>
      <xdr:row>75</xdr:row>
      <xdr:rowOff>19128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35655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5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101486</xdr:rowOff>
    </xdr:from>
    <xdr:to>
      <xdr:col>36</xdr:col>
      <xdr:colOff>165100</xdr:colOff>
      <xdr:row>76</xdr:row>
      <xdr:rowOff>31635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6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48163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7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15171</xdr:rowOff>
    </xdr:from>
    <xdr:to>
      <xdr:col>55</xdr:col>
      <xdr:colOff>0</xdr:colOff>
      <xdr:row>98</xdr:row>
      <xdr:rowOff>21199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7271"/>
          <a:ext cx="8382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21199</xdr:rowOff>
    </xdr:from>
    <xdr:to>
      <xdr:col>50</xdr:col>
      <xdr:colOff>114300</xdr:colOff>
      <xdr:row>98</xdr:row>
      <xdr:rowOff>80769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3299"/>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39880</xdr:rowOff>
    </xdr:from>
    <xdr:to>
      <xdr:col>45</xdr:col>
      <xdr:colOff>177800</xdr:colOff>
      <xdr:row>98</xdr:row>
      <xdr:rowOff>80769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41980"/>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39880</xdr:rowOff>
    </xdr:from>
    <xdr:to>
      <xdr:col>41</xdr:col>
      <xdr:colOff>50800</xdr:colOff>
      <xdr:row>98</xdr:row>
      <xdr:rowOff>90301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1980"/>
          <a:ext cx="8890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135821</xdr:rowOff>
    </xdr:from>
    <xdr:to>
      <xdr:col>55</xdr:col>
      <xdr:colOff>50800</xdr:colOff>
      <xdr:row>98</xdr:row>
      <xdr:rowOff>65971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158698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141849</xdr:rowOff>
    </xdr:from>
    <xdr:to>
      <xdr:col>50</xdr:col>
      <xdr:colOff>165100</xdr:colOff>
      <xdr:row>98</xdr:row>
      <xdr:rowOff>71999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88526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29969</xdr:rowOff>
    </xdr:from>
    <xdr:to>
      <xdr:col>46</xdr:col>
      <xdr:colOff>38100</xdr:colOff>
      <xdr:row>98</xdr:row>
      <xdr:rowOff>131569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122696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2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160530</xdr:rowOff>
    </xdr:from>
    <xdr:to>
      <xdr:col>41</xdr:col>
      <xdr:colOff>101600</xdr:colOff>
      <xdr:row>98</xdr:row>
      <xdr:rowOff>90680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107207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39501</xdr:rowOff>
    </xdr:from>
    <xdr:to>
      <xdr:col>36</xdr:col>
      <xdr:colOff>165100</xdr:colOff>
      <xdr:row>98</xdr:row>
      <xdr:rowOff>141101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132228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110618</xdr:rowOff>
    </xdr:from>
    <xdr:to>
      <xdr:col>85</xdr:col>
      <xdr:colOff>127000</xdr:colOff>
      <xdr:row>33</xdr:row>
      <xdr:rowOff>137940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425568"/>
          <a:ext cx="838200" cy="37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137940</xdr:rowOff>
    </xdr:from>
    <xdr:to>
      <xdr:col>81</xdr:col>
      <xdr:colOff>50800</xdr:colOff>
      <xdr:row>34</xdr:row>
      <xdr:rowOff>137949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95790"/>
          <a:ext cx="889000" cy="1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55127</xdr:rowOff>
    </xdr:from>
    <xdr:to>
      <xdr:col>76</xdr:col>
      <xdr:colOff>114300</xdr:colOff>
      <xdr:row>34</xdr:row>
      <xdr:rowOff>137949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884427"/>
          <a:ext cx="889000" cy="8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7802</xdr:rowOff>
    </xdr:from>
    <xdr:to>
      <xdr:col>71</xdr:col>
      <xdr:colOff>177800</xdr:colOff>
      <xdr:row>34</xdr:row>
      <xdr:rowOff>55127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37102"/>
          <a:ext cx="889000" cy="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59818</xdr:rowOff>
    </xdr:from>
    <xdr:to>
      <xdr:col>85</xdr:col>
      <xdr:colOff>177800</xdr:colOff>
      <xdr:row>31</xdr:row>
      <xdr:rowOff>161418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3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167630</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3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87140</xdr:rowOff>
    </xdr:from>
    <xdr:to>
      <xdr:col>81</xdr:col>
      <xdr:colOff>101600</xdr:colOff>
      <xdr:row>34</xdr:row>
      <xdr:rowOff>17290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33817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87149</xdr:rowOff>
    </xdr:from>
    <xdr:to>
      <xdr:col>76</xdr:col>
      <xdr:colOff>165100</xdr:colOff>
      <xdr:row>35</xdr:row>
      <xdr:rowOff>17299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33826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69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4327</xdr:rowOff>
    </xdr:from>
    <xdr:to>
      <xdr:col>72</xdr:col>
      <xdr:colOff>38100</xdr:colOff>
      <xdr:row>34</xdr:row>
      <xdr:rowOff>105927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122454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0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128452</xdr:rowOff>
    </xdr:from>
    <xdr:to>
      <xdr:col>67</xdr:col>
      <xdr:colOff>101600</xdr:colOff>
      <xdr:row>34</xdr:row>
      <xdr:rowOff>58602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75129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6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13885</xdr:rowOff>
    </xdr:from>
    <xdr:to>
      <xdr:col>85</xdr:col>
      <xdr:colOff>127000</xdr:colOff>
      <xdr:row>58</xdr:row>
      <xdr:rowOff>22006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7985"/>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159414</xdr:rowOff>
    </xdr:from>
    <xdr:to>
      <xdr:col>81</xdr:col>
      <xdr:colOff>50800</xdr:colOff>
      <xdr:row>58</xdr:row>
      <xdr:rowOff>22006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32064"/>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159414</xdr:rowOff>
    </xdr:from>
    <xdr:to>
      <xdr:col>76</xdr:col>
      <xdr:colOff>114300</xdr:colOff>
      <xdr:row>58</xdr:row>
      <xdr:rowOff>51319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2064"/>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42208</xdr:rowOff>
    </xdr:from>
    <xdr:to>
      <xdr:col>71</xdr:col>
      <xdr:colOff>177800</xdr:colOff>
      <xdr:row>58</xdr:row>
      <xdr:rowOff>51319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6308"/>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134535</xdr:rowOff>
    </xdr:from>
    <xdr:to>
      <xdr:col>85</xdr:col>
      <xdr:colOff>177800</xdr:colOff>
      <xdr:row>58</xdr:row>
      <xdr:rowOff>64685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157412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142656</xdr:rowOff>
    </xdr:from>
    <xdr:to>
      <xdr:col>81</xdr:col>
      <xdr:colOff>101600</xdr:colOff>
      <xdr:row>58</xdr:row>
      <xdr:rowOff>72806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89333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108614</xdr:rowOff>
    </xdr:from>
    <xdr:to>
      <xdr:col>76</xdr:col>
      <xdr:colOff>165100</xdr:colOff>
      <xdr:row>58</xdr:row>
      <xdr:rowOff>38764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55291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519</xdr:rowOff>
    </xdr:from>
    <xdr:to>
      <xdr:col>72</xdr:col>
      <xdr:colOff>38100</xdr:colOff>
      <xdr:row>58</xdr:row>
      <xdr:rowOff>102119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118646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162858</xdr:rowOff>
    </xdr:from>
    <xdr:to>
      <xdr:col>67</xdr:col>
      <xdr:colOff>101600</xdr:colOff>
      <xdr:row>58</xdr:row>
      <xdr:rowOff>93008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109535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78915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52015"/>
          <a:ext cx="889000" cy="1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78915</xdr:rowOff>
    </xdr:from>
    <xdr:to>
      <xdr:col>71</xdr:col>
      <xdr:colOff>177800</xdr:colOff>
      <xdr:row>78</xdr:row>
      <xdr:rowOff>161803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52015"/>
          <a:ext cx="889000" cy="8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28115</xdr:rowOff>
    </xdr:from>
    <xdr:to>
      <xdr:col>72</xdr:col>
      <xdr:colOff>38100</xdr:colOff>
      <xdr:row>78</xdr:row>
      <xdr:rowOff>129715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146242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111003</xdr:rowOff>
    </xdr:from>
    <xdr:to>
      <xdr:col>67</xdr:col>
      <xdr:colOff>101600</xdr:colOff>
      <xdr:row>79</xdr:row>
      <xdr:rowOff>41153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32280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104738</xdr:rowOff>
    </xdr:from>
    <xdr:to>
      <xdr:col>85</xdr:col>
      <xdr:colOff>127000</xdr:colOff>
      <xdr:row>91</xdr:row>
      <xdr:rowOff>147191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570668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104738</xdr:rowOff>
    </xdr:from>
    <xdr:to>
      <xdr:col>81</xdr:col>
      <xdr:colOff>50800</xdr:colOff>
      <xdr:row>92</xdr:row>
      <xdr:rowOff>24699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706688"/>
          <a:ext cx="889000" cy="9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24699</xdr:rowOff>
    </xdr:from>
    <xdr:to>
      <xdr:col>76</xdr:col>
      <xdr:colOff>114300</xdr:colOff>
      <xdr:row>94</xdr:row>
      <xdr:rowOff>83093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5798099"/>
          <a:ext cx="889000" cy="4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147337</xdr:rowOff>
    </xdr:from>
    <xdr:to>
      <xdr:col>71</xdr:col>
      <xdr:colOff>177800</xdr:colOff>
      <xdr:row>94</xdr:row>
      <xdr:rowOff>83093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749287"/>
          <a:ext cx="8890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96391</xdr:rowOff>
    </xdr:from>
    <xdr:to>
      <xdr:col>85</xdr:col>
      <xdr:colOff>177800</xdr:colOff>
      <xdr:row>92</xdr:row>
      <xdr:rowOff>26541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119268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53938</xdr:rowOff>
    </xdr:from>
    <xdr:to>
      <xdr:col>81</xdr:col>
      <xdr:colOff>101600</xdr:colOff>
      <xdr:row>91</xdr:row>
      <xdr:rowOff>155538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615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4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145349</xdr:rowOff>
    </xdr:from>
    <xdr:to>
      <xdr:col>76</xdr:col>
      <xdr:colOff>165100</xdr:colOff>
      <xdr:row>92</xdr:row>
      <xdr:rowOff>75499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92026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52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32293</xdr:rowOff>
    </xdr:from>
    <xdr:to>
      <xdr:col>72</xdr:col>
      <xdr:colOff>38100</xdr:colOff>
      <xdr:row>94</xdr:row>
      <xdr:rowOff>133893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150420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96537</xdr:rowOff>
    </xdr:from>
    <xdr:to>
      <xdr:col>67</xdr:col>
      <xdr:colOff>101600</xdr:colOff>
      <xdr:row>92</xdr:row>
      <xdr:rowOff>26687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43214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人口が昨年度に比べ、</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人減少（</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本村の主産業は観光であることから、商工費は大きなウエイトを占めており、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772,131</a:t>
          </a:r>
          <a:r>
            <a:rPr kumimoji="1" lang="ja-JP" altLang="ja-JP" sz="1100">
              <a:solidFill>
                <a:schemeClr val="dk1"/>
              </a:solidFill>
              <a:effectLst/>
              <a:latin typeface="+mn-lt"/>
              <a:ea typeface="+mn-ea"/>
              <a:cs typeface="+mn-cs"/>
            </a:rPr>
            <a:t>円と類似団体平均値を大幅に上回っている。</a:t>
          </a:r>
          <a:endParaRPr lang="ja-JP" altLang="ja-JP" sz="1400">
            <a:effectLst/>
          </a:endParaRPr>
        </a:p>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地方創生臨時交付金</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交流・産業活性化施設整備事業</a:t>
          </a:r>
          <a:r>
            <a:rPr lang="ja-JP" altLang="en-US" sz="1100" b="0" i="0" baseline="0">
              <a:solidFill>
                <a:schemeClr val="dk1"/>
              </a:solidFill>
              <a:effectLst/>
              <a:latin typeface="+mn-lt"/>
              <a:ea typeface="+mn-ea"/>
              <a:cs typeface="+mn-cs"/>
            </a:rPr>
            <a:t>や除雪機購入補助金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の普通建設事業費の</a:t>
          </a:r>
          <a:r>
            <a:rPr kumimoji="1" lang="ja-JP" altLang="ja-JP" sz="1100">
              <a:solidFill>
                <a:schemeClr val="dk1"/>
              </a:solidFill>
              <a:effectLst/>
              <a:latin typeface="+mn-lt"/>
              <a:ea typeface="+mn-ea"/>
              <a:cs typeface="+mn-cs"/>
            </a:rPr>
            <a:t>増、衛生費は</a:t>
          </a:r>
          <a:r>
            <a:rPr kumimoji="1" lang="ja-JP" altLang="en-US" sz="1100">
              <a:solidFill>
                <a:schemeClr val="dk1"/>
              </a:solidFill>
              <a:effectLst/>
              <a:latin typeface="+mn-lt"/>
              <a:ea typeface="+mn-ea"/>
              <a:cs typeface="+mn-cs"/>
            </a:rPr>
            <a:t>一般廃棄物収集車更新事業等普通建設事業費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農林水産事業費は、養殖施設の</a:t>
          </a:r>
          <a:r>
            <a:rPr kumimoji="1" lang="ja-JP" altLang="en-US" sz="1100">
              <a:solidFill>
                <a:schemeClr val="dk1"/>
              </a:solidFill>
              <a:effectLst/>
              <a:latin typeface="+mn-lt"/>
              <a:ea typeface="+mn-ea"/>
              <a:cs typeface="+mn-cs"/>
            </a:rPr>
            <a:t>維持補修費、鮮魚運搬車両購入等による増</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会計年度任用職員採用等による人件費、沼尻園地事業等による普通建設事業費の増</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lang="ja-JP" altLang="ja-JP" sz="1100" b="0" i="0" baseline="0">
              <a:solidFill>
                <a:schemeClr val="dk1"/>
              </a:solidFill>
              <a:effectLst/>
              <a:latin typeface="+mn-lt"/>
              <a:ea typeface="+mn-ea"/>
              <a:cs typeface="+mn-cs"/>
            </a:rPr>
            <a:t>下水道事業繰出</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による増、消防費は一部事務組合負担金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による増となっている。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空調設備整備事業、公用車購入等</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前年度以前の繰上償還により元金償還金の減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財政調整基金の残高は、繰上償還の実施により減少し、標準財政規模に占める割合についても、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の備えなどの需要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となっている。各特別会計ついては、適正な運営を図るなど繰入金の抑制に努めていくとともに、観光施設事業については公共性と採算性を考慮し、最適な運営方法等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ﾎﾟｲﾝﾄ）と悪化した。単年度における増加要因を分析すると、元利償還金の増加が主な要因となっている。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年度から臨時財政対策債の繰上償還を実施しているため、今後については比率の上昇は抑えられる見込み。</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臨時財政対策債の繰り上げ償還を行っ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ことにより、地方債現在高は減少となっている。</a:t>
          </a:r>
          <a:endParaRPr lang="ja-JP" altLang="ja-JP" sz="1400">
            <a:effectLst/>
          </a:endParaRPr>
        </a:p>
        <a:p>
          <a:r>
            <a:rPr kumimoji="1" lang="ja-JP" altLang="ja-JP" sz="1100">
              <a:solidFill>
                <a:schemeClr val="dk1"/>
              </a:solidFill>
              <a:effectLst/>
              <a:latin typeface="+mn-lt"/>
              <a:ea typeface="+mn-ea"/>
              <a:cs typeface="+mn-cs"/>
            </a:rPr>
            <a:t>充当可能財源等では、基金全体は増加しているが基準財政需要額算入見込額は減少している。</a:t>
          </a:r>
          <a:endParaRPr lang="ja-JP" altLang="ja-JP" sz="1400">
            <a:effectLst/>
          </a:endParaRPr>
        </a:p>
        <a:p>
          <a:r>
            <a:rPr kumimoji="1" lang="ja-JP" altLang="ja-JP" sz="1100">
              <a:solidFill>
                <a:schemeClr val="dk1"/>
              </a:solidFill>
              <a:effectLst/>
              <a:latin typeface="+mn-lt"/>
              <a:ea typeface="+mn-ea"/>
              <a:cs typeface="+mn-cs"/>
            </a:rPr>
            <a:t>依然、充当可能財源等が将来負担額を上回っている状況であり、健全度は維持されている。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繰上償還の実施等により財政調整基金が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百万円減少、公共施設等の老朽化対策等による積立によりその他目的基金が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積立基金全体としては、前年度に比べ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・地域振興基金：地域の福祉活動の推進、快適な生活環境の形成</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・公共施設等減価償却引当基金：公共施設等の整備、改修</a:t>
          </a:r>
          <a:endParaRPr lang="ja-JP" altLang="ja-JP" sz="1400">
            <a:effectLst/>
          </a:endParaRPr>
        </a:p>
        <a:p>
          <a:r>
            <a:rPr kumimoji="1" lang="ja-JP" altLang="ja-JP" sz="1100">
              <a:solidFill>
                <a:schemeClr val="dk1"/>
              </a:solidFill>
              <a:effectLst/>
              <a:latin typeface="+mn-lt"/>
              <a:ea typeface="+mn-ea"/>
              <a:cs typeface="+mn-cs"/>
            </a:rPr>
            <a:t>・過疎対策事業基金：過疎地域自立促進のためのソフト事業</a:t>
          </a:r>
          <a:endParaRPr lang="ja-JP" altLang="ja-JP" sz="1400">
            <a:effectLst/>
          </a:endParaRPr>
        </a:p>
        <a:p>
          <a:r>
            <a:rPr kumimoji="1" lang="ja-JP" altLang="ja-JP" sz="1100">
              <a:solidFill>
                <a:schemeClr val="dk1"/>
              </a:solidFill>
              <a:effectLst/>
              <a:latin typeface="+mn-lt"/>
              <a:ea typeface="+mn-ea"/>
              <a:cs typeface="+mn-cs"/>
            </a:rPr>
            <a:t>・電源立地地域対策交付金基金：公共施設の維持補修、運営</a:t>
          </a:r>
          <a:endParaRPr lang="ja-JP" altLang="ja-JP" sz="1400">
            <a:effectLst/>
          </a:endParaRPr>
        </a:p>
        <a:p>
          <a:r>
            <a:rPr kumimoji="1" lang="ja-JP" altLang="ja-JP" sz="1100">
              <a:solidFill>
                <a:schemeClr val="dk1"/>
              </a:solidFill>
              <a:effectLst/>
              <a:latin typeface="+mn-lt"/>
              <a:ea typeface="+mn-ea"/>
              <a:cs typeface="+mn-cs"/>
            </a:rPr>
            <a:t>・ふれあい福祉基金：高齢者等の保健福祉増進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・地域振興基金：温泉の維持や積雪対策の財源として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百万程度取崩により減</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・公共施設等減価償却引当基金：公共施設等総合管理計画に基づく施設の整備・改修の着実な推進に</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百万円を積立し、公共施設等の改修等に</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程度を充当。</a:t>
          </a:r>
          <a:endParaRPr lang="ja-JP" altLang="ja-JP" sz="1400">
            <a:effectLst/>
          </a:endParaRPr>
        </a:p>
        <a:p>
          <a:r>
            <a:rPr kumimoji="1" lang="ja-JP" altLang="ja-JP" sz="1100">
              <a:solidFill>
                <a:schemeClr val="dk1"/>
              </a:solidFill>
              <a:effectLst/>
              <a:latin typeface="+mn-lt"/>
              <a:ea typeface="+mn-ea"/>
              <a:cs typeface="+mn-cs"/>
            </a:rPr>
            <a:t>・過疎対策基金：過疎債を財源として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百万円を積立し、過疎計画に基づくｿﾌﾄ事業に</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百万程度充当。</a:t>
          </a:r>
          <a:endParaRPr lang="ja-JP" altLang="ja-JP" sz="1400">
            <a:effectLst/>
          </a:endParaRPr>
        </a:p>
        <a:p>
          <a:r>
            <a:rPr kumimoji="1" lang="ja-JP" altLang="ja-JP" sz="1100">
              <a:solidFill>
                <a:schemeClr val="dk1"/>
              </a:solidFill>
              <a:effectLst/>
              <a:latin typeface="+mn-lt"/>
              <a:ea typeface="+mn-ea"/>
              <a:cs typeface="+mn-cs"/>
            </a:rPr>
            <a:t>・電源立地地域対策事業基金：電源立地地域対策交付金を財源に</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百万程度積立し、公共施設の維持運営に</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百万円程度を取崩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・地域振興基金：定住促進等（</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 </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百万円）や温泉給湯施設等の関連（</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 96</a:t>
          </a:r>
          <a:r>
            <a:rPr kumimoji="1" lang="ja-JP" altLang="ja-JP" sz="1100">
              <a:solidFill>
                <a:schemeClr val="dk1"/>
              </a:solidFill>
              <a:effectLst/>
              <a:latin typeface="+mn-lt"/>
              <a:ea typeface="+mn-ea"/>
              <a:cs typeface="+mn-cs"/>
            </a:rPr>
            <a:t>百万円）の財源に充当予定。</a:t>
          </a:r>
          <a:endParaRPr lang="ja-JP" altLang="ja-JP" sz="1400">
            <a:effectLst/>
          </a:endParaRPr>
        </a:p>
        <a:p>
          <a:r>
            <a:rPr kumimoji="1" lang="ja-JP" altLang="ja-JP" sz="1100">
              <a:solidFill>
                <a:schemeClr val="dk1"/>
              </a:solidFill>
              <a:effectLst/>
              <a:latin typeface="+mn-lt"/>
              <a:ea typeface="+mn-ea"/>
              <a:cs typeface="+mn-cs"/>
            </a:rPr>
            <a:t>・公共施設等減価償却引当基金：公共施設の改修等（</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  336</a:t>
          </a:r>
          <a:r>
            <a:rPr kumimoji="1" lang="ja-JP" altLang="ja-JP" sz="1100">
              <a:solidFill>
                <a:schemeClr val="dk1"/>
              </a:solidFill>
              <a:effectLst/>
              <a:latin typeface="+mn-lt"/>
              <a:ea typeface="+mn-ea"/>
              <a:cs typeface="+mn-cs"/>
            </a:rPr>
            <a:t>百万円程度）充当予定。</a:t>
          </a:r>
          <a:endParaRPr lang="ja-JP" altLang="ja-JP" sz="1400">
            <a:effectLst/>
          </a:endParaRPr>
        </a:p>
        <a:p>
          <a:r>
            <a:rPr kumimoji="1" lang="ja-JP" altLang="ja-JP" sz="1100">
              <a:solidFill>
                <a:schemeClr val="dk1"/>
              </a:solidFill>
              <a:effectLst/>
              <a:latin typeface="+mn-lt"/>
              <a:ea typeface="+mn-ea"/>
              <a:cs typeface="+mn-cs"/>
            </a:rPr>
            <a:t>・過疎対策事業基金：過疎自立促進計画に基づき、必要な財源の積立（毎年</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百万円）及び事業への財源に取崩（毎年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百万円程度）</a:t>
          </a:r>
          <a:endParaRPr lang="ja-JP" altLang="ja-JP" sz="1400">
            <a:effectLst/>
          </a:endParaRPr>
        </a:p>
        <a:p>
          <a:r>
            <a:rPr kumimoji="1" lang="ja-JP" altLang="ja-JP" sz="1100">
              <a:solidFill>
                <a:schemeClr val="dk1"/>
              </a:solidFill>
              <a:effectLst/>
              <a:latin typeface="+mn-lt"/>
              <a:ea typeface="+mn-ea"/>
              <a:cs typeface="+mn-cs"/>
            </a:rPr>
            <a:t>・電源立地地域対策交付金基金：国の交付金に基づき積立（公共施設等運営に必要な経費）、同等の金額を事業への充当</a:t>
          </a:r>
          <a:endParaRPr lang="ja-JP" altLang="ja-JP" sz="1400">
            <a:effectLst/>
          </a:endParaRPr>
        </a:p>
        <a:p>
          <a:r>
            <a:rPr kumimoji="1" lang="ja-JP" altLang="ja-JP" sz="1100">
              <a:solidFill>
                <a:schemeClr val="dk1"/>
              </a:solidFill>
              <a:effectLst/>
              <a:latin typeface="+mn-lt"/>
              <a:ea typeface="+mn-ea"/>
              <a:cs typeface="+mn-cs"/>
            </a:rPr>
            <a:t>・ふれあい福祉基金：果実運用基金なので運用益を社会福祉事業等の財源とする。指定寄附等があれば積立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百万円に加え運用益を積み立てたが、繰上償還実施のため</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物価高騰対応等で</a:t>
          </a:r>
          <a:r>
            <a:rPr kumimoji="1" lang="ja-JP" altLang="ja-JP" sz="1100">
              <a:solidFill>
                <a:schemeClr val="dk1"/>
              </a:solidFill>
              <a:effectLst/>
              <a:latin typeface="+mn-lt"/>
              <a:ea typeface="+mn-ea"/>
              <a:cs typeface="+mn-cs"/>
            </a:rPr>
            <a:t>繰り入れたことで、全体としては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決算剰余金及び運用益について積立てる。</a:t>
          </a:r>
          <a:endParaRPr lang="ja-JP" altLang="ja-JP" sz="1400">
            <a:effectLst/>
          </a:endParaRPr>
        </a:p>
        <a:p>
          <a:r>
            <a:rPr kumimoji="1" lang="ja-JP" altLang="ja-JP" sz="1100">
              <a:solidFill>
                <a:schemeClr val="dk1"/>
              </a:solidFill>
              <a:effectLst/>
              <a:latin typeface="+mn-lt"/>
              <a:ea typeface="+mn-ea"/>
              <a:cs typeface="+mn-cs"/>
            </a:rPr>
            <a:t>財政規模が小さいため、突発的な災害対応による財源確保や年々縮小していく大規模償却資産減に備え必要に応じて取崩しを行う。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臨時財政対策債償還基金費として</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百万円積み立てたことで増加した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地方債残高の増加に伴う財政悪化に対応するため、民間資金の繰上償還の財源に積極的に活用していく。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2187530</v>
      </c>
      <c r="BO4" s="371"/>
      <c r="BP4" s="371"/>
      <c r="BQ4" s="371"/>
      <c r="BR4" s="371"/>
      <c r="BS4" s="371"/>
      <c r="BT4" s="371"/>
      <c r="BU4" s="372"/>
      <c r="BV4" s="370">
        <v>2066120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2088827</v>
      </c>
      <c r="BO5" s="408"/>
      <c r="BP5" s="408"/>
      <c r="BQ5" s="408"/>
      <c r="BR5" s="408"/>
      <c r="BS5" s="408"/>
      <c r="BT5" s="408"/>
      <c r="BU5" s="409"/>
      <c r="BV5" s="407">
        <v>1974467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89.9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98703</v>
      </c>
      <c r="BO6" s="408"/>
      <c r="BP6" s="408"/>
      <c r="BQ6" s="408"/>
      <c r="BR6" s="408"/>
      <c r="BS6" s="408"/>
      <c r="BT6" s="408"/>
      <c r="BU6" s="409"/>
      <c r="BV6" s="407">
        <v>91653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92.3</v>
      </c>
      <c r="CU6" s="445"/>
      <c r="CV6" s="445"/>
      <c r="CW6" s="445"/>
      <c r="CX6" s="445"/>
      <c r="CY6" s="445"/>
      <c r="CZ6" s="445"/>
      <c r="DA6" s="446"/>
      <c r="DB6" s="444">
        <v>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13432</v>
      </c>
      <c r="BO7" s="408"/>
      <c r="BP7" s="408"/>
      <c r="BQ7" s="408"/>
      <c r="BR7" s="408"/>
      <c r="BS7" s="408"/>
      <c r="BT7" s="408"/>
      <c r="BU7" s="409"/>
      <c r="BV7" s="407">
        <v>570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1157210</v>
      </c>
      <c r="CU7" s="408"/>
      <c r="CV7" s="408"/>
      <c r="CW7" s="408"/>
      <c r="CX7" s="408"/>
      <c r="CY7" s="408"/>
      <c r="CZ7" s="408"/>
      <c r="DA7" s="409"/>
      <c r="DB7" s="407">
        <v>1161059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85271</v>
      </c>
      <c r="BO8" s="408"/>
      <c r="BP8" s="408"/>
      <c r="BQ8" s="408"/>
      <c r="BR8" s="408"/>
      <c r="BS8" s="408"/>
      <c r="BT8" s="408"/>
      <c r="BU8" s="409"/>
      <c r="BV8" s="407">
        <v>91083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0.28999999999999998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504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-5812</v>
      </c>
      <c r="BO9" s="408"/>
      <c r="BP9" s="408"/>
      <c r="BQ9" s="408"/>
      <c r="BR9" s="408"/>
      <c r="BS9" s="408"/>
      <c r="BT9" s="408"/>
      <c r="BU9" s="409"/>
      <c r="BV9" s="407">
        <v>-9883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v>
      </c>
      <c r="CU9" s="405"/>
      <c r="CV9" s="405"/>
      <c r="CW9" s="405"/>
      <c r="CX9" s="405"/>
      <c r="CY9" s="405"/>
      <c r="CZ9" s="405"/>
      <c r="DA9" s="406"/>
      <c r="DB9" s="404">
        <v>22.3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615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19</v>
      </c>
      <c r="BO10" s="408"/>
      <c r="BP10" s="408"/>
      <c r="BQ10" s="408"/>
      <c r="BR10" s="408"/>
      <c r="BS10" s="408"/>
      <c r="BT10" s="408"/>
      <c r="BU10" s="409"/>
      <c r="BV10" s="407">
        <v>19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47985</v>
      </c>
      <c r="BO11" s="408"/>
      <c r="BP11" s="408"/>
      <c r="BQ11" s="408"/>
      <c r="BR11" s="408"/>
      <c r="BS11" s="408"/>
      <c r="BT11" s="408"/>
      <c r="BU11" s="409"/>
      <c r="BV11" s="407">
        <v>70154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503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61328</v>
      </c>
      <c r="BO12" s="408"/>
      <c r="BP12" s="408"/>
      <c r="BQ12" s="408"/>
      <c r="BR12" s="408"/>
      <c r="BS12" s="408"/>
      <c r="BT12" s="408"/>
      <c r="BU12" s="409"/>
      <c r="BV12" s="407">
        <v>74753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501</v>
      </c>
      <c r="S13" s="492"/>
      <c r="T13" s="492"/>
      <c r="U13" s="492"/>
      <c r="V13" s="493"/>
      <c r="W13" s="423" t="s">
        <v>131</v>
      </c>
      <c r="X13" s="424"/>
      <c r="Y13" s="424"/>
      <c r="Z13" s="424"/>
      <c r="AA13" s="424"/>
      <c r="AB13" s="414"/>
      <c r="AC13" s="458">
        <v>6</v>
      </c>
      <c r="AD13" s="459"/>
      <c r="AE13" s="459"/>
      <c r="AF13" s="459"/>
      <c r="AG13" s="501"/>
      <c r="AH13" s="458">
        <v>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-19136</v>
      </c>
      <c r="BO13" s="408"/>
      <c r="BP13" s="408"/>
      <c r="BQ13" s="408"/>
      <c r="BR13" s="408"/>
      <c r="BS13" s="408"/>
      <c r="BT13" s="408"/>
      <c r="BU13" s="409"/>
      <c r="BV13" s="407">
        <v>-14463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3.5</v>
      </c>
      <c r="CU13" s="405"/>
      <c r="CV13" s="405"/>
      <c r="CW13" s="405"/>
      <c r="CX13" s="405"/>
      <c r="CY13" s="405"/>
      <c r="CZ13" s="405"/>
      <c r="DA13" s="406"/>
      <c r="DB13" s="404">
        <v>2.5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521</v>
      </c>
      <c r="S14" s="492"/>
      <c r="T14" s="492"/>
      <c r="U14" s="492"/>
      <c r="V14" s="493"/>
      <c r="W14" s="397"/>
      <c r="X14" s="398"/>
      <c r="Y14" s="398"/>
      <c r="Z14" s="398"/>
      <c r="AA14" s="398"/>
      <c r="AB14" s="387"/>
      <c r="AC14" s="494">
        <v>2</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519</v>
      </c>
      <c r="S15" s="492"/>
      <c r="T15" s="492"/>
      <c r="U15" s="492"/>
      <c r="V15" s="493"/>
      <c r="W15" s="423" t="s">
        <v>137</v>
      </c>
      <c r="X15" s="424"/>
      <c r="Y15" s="424"/>
      <c r="Z15" s="424"/>
      <c r="AA15" s="424"/>
      <c r="AB15" s="414"/>
      <c r="AC15" s="458">
        <v>13</v>
      </c>
      <c r="AD15" s="459"/>
      <c r="AE15" s="459"/>
      <c r="AF15" s="459"/>
      <c r="AG15" s="501"/>
      <c r="AH15" s="458">
        <v>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281387</v>
      </c>
      <c r="BO15" s="371"/>
      <c r="BP15" s="371"/>
      <c r="BQ15" s="371"/>
      <c r="BR15" s="371"/>
      <c r="BS15" s="371"/>
      <c r="BT15" s="371"/>
      <c r="BU15" s="372"/>
      <c r="BV15" s="370">
        <v>286112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4.4000000000000004</v>
      </c>
      <c r="AD16" s="495"/>
      <c r="AE16" s="495"/>
      <c r="AF16" s="495"/>
      <c r="AG16" s="496"/>
      <c r="AH16" s="494">
        <v>4.2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1064642</v>
      </c>
      <c r="BO16" s="408"/>
      <c r="BP16" s="408"/>
      <c r="BQ16" s="408"/>
      <c r="BR16" s="408"/>
      <c r="BS16" s="408"/>
      <c r="BT16" s="408"/>
      <c r="BU16" s="409"/>
      <c r="BV16" s="407">
        <v>1063390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274</v>
      </c>
      <c r="AD17" s="459"/>
      <c r="AE17" s="459"/>
      <c r="AF17" s="459"/>
      <c r="AG17" s="501"/>
      <c r="AH17" s="458">
        <v>354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367762</v>
      </c>
      <c r="BO17" s="408"/>
      <c r="BP17" s="408"/>
      <c r="BQ17" s="408"/>
      <c r="BR17" s="408"/>
      <c r="BS17" s="408"/>
      <c r="BT17" s="408"/>
      <c r="BU17" s="409"/>
      <c r="BV17" s="407">
        <v>373932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390.46</v>
      </c>
      <c r="M18" s="531"/>
      <c r="N18" s="531"/>
      <c r="O18" s="531"/>
      <c r="P18" s="531"/>
      <c r="Q18" s="531"/>
      <c r="R18" s="532"/>
      <c r="S18" s="532"/>
      <c r="T18" s="532"/>
      <c r="U18" s="532"/>
      <c r="V18" s="533"/>
      <c r="W18" s="425"/>
      <c r="X18" s="426"/>
      <c r="Y18" s="426"/>
      <c r="Z18" s="426"/>
      <c r="AA18" s="426"/>
      <c r="AB18" s="417"/>
      <c r="AC18" s="534">
        <v>93.5</v>
      </c>
      <c r="AD18" s="535"/>
      <c r="AE18" s="535"/>
      <c r="AF18" s="535"/>
      <c r="AG18" s="536"/>
      <c r="AH18" s="534">
        <v>93.4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1138694</v>
      </c>
      <c r="BO18" s="408"/>
      <c r="BP18" s="408"/>
      <c r="BQ18" s="408"/>
      <c r="BR18" s="408"/>
      <c r="BS18" s="408"/>
      <c r="BT18" s="408"/>
      <c r="BU18" s="409"/>
      <c r="BV18" s="407">
        <v>1122696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1592185</v>
      </c>
      <c r="BO19" s="408"/>
      <c r="BP19" s="408"/>
      <c r="BQ19" s="408"/>
      <c r="BR19" s="408"/>
      <c r="BS19" s="408"/>
      <c r="BT19" s="408"/>
      <c r="BU19" s="409"/>
      <c r="BV19" s="407">
        <v>1611419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228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2843832</v>
      </c>
      <c r="BO22" s="371"/>
      <c r="BP22" s="371"/>
      <c r="BQ22" s="371"/>
      <c r="BR22" s="371"/>
      <c r="BS22" s="371"/>
      <c r="BT22" s="371"/>
      <c r="BU22" s="372"/>
      <c r="BV22" s="370">
        <v>2962618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1120387</v>
      </c>
      <c r="BO23" s="408"/>
      <c r="BP23" s="408"/>
      <c r="BQ23" s="408"/>
      <c r="BR23" s="408"/>
      <c r="BS23" s="408"/>
      <c r="BT23" s="408"/>
      <c r="BU23" s="409"/>
      <c r="BV23" s="407">
        <v>1201859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7280</v>
      </c>
      <c r="R24" s="459"/>
      <c r="S24" s="459"/>
      <c r="T24" s="459"/>
      <c r="U24" s="459"/>
      <c r="V24" s="501"/>
      <c r="W24" s="553"/>
      <c r="X24" s="554"/>
      <c r="Y24" s="555"/>
      <c r="Z24" s="457" t="s">
        <v>161</v>
      </c>
      <c r="AA24" s="437"/>
      <c r="AB24" s="437"/>
      <c r="AC24" s="437"/>
      <c r="AD24" s="437"/>
      <c r="AE24" s="437"/>
      <c r="AF24" s="437"/>
      <c r="AG24" s="438"/>
      <c r="AH24" s="458">
        <v>36</v>
      </c>
      <c r="AI24" s="459"/>
      <c r="AJ24" s="459"/>
      <c r="AK24" s="459"/>
      <c r="AL24" s="501"/>
      <c r="AM24" s="458">
        <v>103680</v>
      </c>
      <c r="AN24" s="459"/>
      <c r="AO24" s="459"/>
      <c r="AP24" s="459"/>
      <c r="AQ24" s="459"/>
      <c r="AR24" s="501"/>
      <c r="AS24" s="458">
        <v>2880</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2540930</v>
      </c>
      <c r="BO24" s="408"/>
      <c r="BP24" s="408"/>
      <c r="BQ24" s="408"/>
      <c r="BR24" s="408"/>
      <c r="BS24" s="408"/>
      <c r="BT24" s="408"/>
      <c r="BU24" s="409"/>
      <c r="BV24" s="407">
        <v>2599868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5820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5530</v>
      </c>
      <c r="R26" s="459"/>
      <c r="S26" s="459"/>
      <c r="T26" s="459"/>
      <c r="U26" s="459"/>
      <c r="V26" s="501"/>
      <c r="W26" s="553"/>
      <c r="X26" s="554"/>
      <c r="Y26" s="555"/>
      <c r="Z26" s="457" t="s">
        <v>167</v>
      </c>
      <c r="AA26" s="559"/>
      <c r="AB26" s="559"/>
      <c r="AC26" s="559"/>
      <c r="AD26" s="559"/>
      <c r="AE26" s="559"/>
      <c r="AF26" s="559"/>
      <c r="AG26" s="560"/>
      <c r="AH26" s="458">
        <v>7</v>
      </c>
      <c r="AI26" s="459"/>
      <c r="AJ26" s="459"/>
      <c r="AK26" s="459"/>
      <c r="AL26" s="501"/>
      <c r="AM26" s="458">
        <v>18382</v>
      </c>
      <c r="AN26" s="459"/>
      <c r="AO26" s="459"/>
      <c r="AP26" s="459"/>
      <c r="AQ26" s="459"/>
      <c r="AR26" s="501"/>
      <c r="AS26" s="458">
        <v>2626</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2910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5000</v>
      </c>
      <c r="BO27" s="527"/>
      <c r="BP27" s="527"/>
      <c r="BQ27" s="527"/>
      <c r="BR27" s="527"/>
      <c r="BS27" s="527"/>
      <c r="BT27" s="527"/>
      <c r="BU27" s="528"/>
      <c r="BV27" s="526">
        <v>5000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2250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1125668</v>
      </c>
      <c r="BO28" s="371"/>
      <c r="BP28" s="371"/>
      <c r="BQ28" s="371"/>
      <c r="BR28" s="371"/>
      <c r="BS28" s="371"/>
      <c r="BT28" s="371"/>
      <c r="BU28" s="372"/>
      <c r="BV28" s="370">
        <v>1140977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6</v>
      </c>
      <c r="M29" s="459"/>
      <c r="N29" s="459"/>
      <c r="O29" s="459"/>
      <c r="P29" s="501"/>
      <c r="Q29" s="458">
        <v>2030</v>
      </c>
      <c r="R29" s="459"/>
      <c r="S29" s="459"/>
      <c r="T29" s="459"/>
      <c r="U29" s="459"/>
      <c r="V29" s="501"/>
      <c r="W29" s="556"/>
      <c r="X29" s="557"/>
      <c r="Y29" s="558"/>
      <c r="Z29" s="457" t="s">
        <v>176</v>
      </c>
      <c r="AA29" s="437"/>
      <c r="AB29" s="437"/>
      <c r="AC29" s="437"/>
      <c r="AD29" s="437"/>
      <c r="AE29" s="437"/>
      <c r="AF29" s="437"/>
      <c r="AG29" s="438"/>
      <c r="AH29" s="458">
        <v>36</v>
      </c>
      <c r="AI29" s="459"/>
      <c r="AJ29" s="459"/>
      <c r="AK29" s="459"/>
      <c r="AL29" s="501"/>
      <c r="AM29" s="458">
        <v>103680</v>
      </c>
      <c r="AN29" s="459"/>
      <c r="AO29" s="459"/>
      <c r="AP29" s="459"/>
      <c r="AQ29" s="459"/>
      <c r="AR29" s="501"/>
      <c r="AS29" s="458">
        <v>2880</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1092597</v>
      </c>
      <c r="BO29" s="408"/>
      <c r="BP29" s="408"/>
      <c r="BQ29" s="408"/>
      <c r="BR29" s="408"/>
      <c r="BS29" s="408"/>
      <c r="BT29" s="408"/>
      <c r="BU29" s="409"/>
      <c r="BV29" s="407">
        <v>1086839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2795494</v>
      </c>
      <c r="BO30" s="527"/>
      <c r="BP30" s="527"/>
      <c r="BQ30" s="527"/>
      <c r="BR30" s="527"/>
      <c r="BS30" s="527"/>
      <c r="BT30" s="527"/>
      <c r="BU30" s="528"/>
      <c r="BV30" s="526">
        <v>2776277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南会津地方広域市町村圏組合一般会計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福島県後期高齢者医療広域連合一般会計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温泉・特産事業特別会計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IF('各会計、関係団体の財政状況及び健全化判断比率'!B33="","",'各会計、関係団体の財政状況及び健全化判断比率'!B33)</f>
        <v>観光施設事業特別会計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福島県後期高齢者医療広域連合後期高齢者医療特別会計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福島県市町村総合事務組合消防補償等特別会計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福島県市町村総合事務組合消防賞じゅつ金特別会計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福島県市町村総合事務組合非常勤職員公務災害補償特別会計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福島県市町村総合事務組合自治会館管理特別会計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Fs0chM+5Pn4MW+7byLs2EWhHup7DUqF36/9hNN16RkWTFP/sTCtAPKMbxIvc8ZwQyKwpWR+BSWM5Jj2q6JhjA==" saltValue="JOKjUshXqRfEnwV15KOc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413485</v>
      </c>
      <c r="S5" s="613"/>
      <c r="T5" s="613"/>
      <c r="U5" s="613"/>
      <c r="V5" s="613"/>
      <c r="W5" s="613"/>
      <c r="X5" s="613"/>
      <c r="Y5" s="614"/>
      <c r="Z5" s="615">
        <v>18.899999999999999</v>
      </c>
      <c r="AA5" s="615"/>
      <c r="AB5" s="615"/>
      <c r="AC5" s="615"/>
      <c r="AD5" s="616">
        <v>413481</v>
      </c>
      <c r="AE5" s="616"/>
      <c r="AF5" s="616"/>
      <c r="AG5" s="616"/>
      <c r="AH5" s="616"/>
      <c r="AI5" s="616"/>
      <c r="AJ5" s="616"/>
      <c r="AK5" s="616"/>
      <c r="AL5" s="617">
        <v>33.5</v>
      </c>
      <c r="AM5" s="618"/>
      <c r="AN5" s="618"/>
      <c r="AO5" s="619"/>
      <c r="AP5" s="609" t="s">
        <v>215</v>
      </c>
      <c r="AQ5" s="610"/>
      <c r="AR5" s="610"/>
      <c r="AS5" s="610"/>
      <c r="AT5" s="610"/>
      <c r="AU5" s="610"/>
      <c r="AV5" s="610"/>
      <c r="AW5" s="610"/>
      <c r="AX5" s="610"/>
      <c r="AY5" s="610"/>
      <c r="AZ5" s="610"/>
      <c r="BA5" s="610"/>
      <c r="BB5" s="610"/>
      <c r="BC5" s="610"/>
      <c r="BD5" s="610"/>
      <c r="BE5" s="610"/>
      <c r="BF5" s="611"/>
      <c r="BG5" s="623">
        <v>406343</v>
      </c>
      <c r="BH5" s="624"/>
      <c r="BI5" s="624"/>
      <c r="BJ5" s="624"/>
      <c r="BK5" s="624"/>
      <c r="BL5" s="624"/>
      <c r="BM5" s="624"/>
      <c r="BN5" s="625"/>
      <c r="BO5" s="626">
        <v>98.3</v>
      </c>
      <c r="BP5" s="626"/>
      <c r="BQ5" s="626"/>
      <c r="BR5" s="626"/>
      <c r="BS5" s="627">
        <v>65643</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7597</v>
      </c>
      <c r="S6" s="624"/>
      <c r="T6" s="624"/>
      <c r="U6" s="624"/>
      <c r="V6" s="624"/>
      <c r="W6" s="624"/>
      <c r="X6" s="624"/>
      <c r="Y6" s="625"/>
      <c r="Z6" s="626">
        <v>0.3</v>
      </c>
      <c r="AA6" s="626"/>
      <c r="AB6" s="626"/>
      <c r="AC6" s="626"/>
      <c r="AD6" s="627">
        <v>7597</v>
      </c>
      <c r="AE6" s="627"/>
      <c r="AF6" s="627"/>
      <c r="AG6" s="627"/>
      <c r="AH6" s="627"/>
      <c r="AI6" s="627"/>
      <c r="AJ6" s="627"/>
      <c r="AK6" s="627"/>
      <c r="AL6" s="628">
        <v>0.6</v>
      </c>
      <c r="AM6" s="629"/>
      <c r="AN6" s="629"/>
      <c r="AO6" s="630"/>
      <c r="AP6" s="620" t="s">
        <v>220</v>
      </c>
      <c r="AQ6" s="621"/>
      <c r="AR6" s="621"/>
      <c r="AS6" s="621"/>
      <c r="AT6" s="621"/>
      <c r="AU6" s="621"/>
      <c r="AV6" s="621"/>
      <c r="AW6" s="621"/>
      <c r="AX6" s="621"/>
      <c r="AY6" s="621"/>
      <c r="AZ6" s="621"/>
      <c r="BA6" s="621"/>
      <c r="BB6" s="621"/>
      <c r="BC6" s="621"/>
      <c r="BD6" s="621"/>
      <c r="BE6" s="621"/>
      <c r="BF6" s="622"/>
      <c r="BG6" s="623">
        <v>406343</v>
      </c>
      <c r="BH6" s="624"/>
      <c r="BI6" s="624"/>
      <c r="BJ6" s="624"/>
      <c r="BK6" s="624"/>
      <c r="BL6" s="624"/>
      <c r="BM6" s="624"/>
      <c r="BN6" s="625"/>
      <c r="BO6" s="626">
        <v>98.3</v>
      </c>
      <c r="BP6" s="626"/>
      <c r="BQ6" s="626"/>
      <c r="BR6" s="626"/>
      <c r="BS6" s="627">
        <v>65643</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36051</v>
      </c>
      <c r="CS6" s="624"/>
      <c r="CT6" s="624"/>
      <c r="CU6" s="624"/>
      <c r="CV6" s="624"/>
      <c r="CW6" s="624"/>
      <c r="CX6" s="624"/>
      <c r="CY6" s="625"/>
      <c r="CZ6" s="617">
        <v>1.7</v>
      </c>
      <c r="DA6" s="618"/>
      <c r="DB6" s="618"/>
      <c r="DC6" s="634"/>
      <c r="DD6" s="632" t="s">
        <v>122</v>
      </c>
      <c r="DE6" s="624"/>
      <c r="DF6" s="624"/>
      <c r="DG6" s="624"/>
      <c r="DH6" s="624"/>
      <c r="DI6" s="624"/>
      <c r="DJ6" s="624"/>
      <c r="DK6" s="624"/>
      <c r="DL6" s="624"/>
      <c r="DM6" s="624"/>
      <c r="DN6" s="624"/>
      <c r="DO6" s="624"/>
      <c r="DP6" s="625"/>
      <c r="DQ6" s="632">
        <v>36024</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14</v>
      </c>
      <c r="S7" s="624"/>
      <c r="T7" s="624"/>
      <c r="U7" s="624"/>
      <c r="V7" s="624"/>
      <c r="W7" s="624"/>
      <c r="X7" s="624"/>
      <c r="Y7" s="625"/>
      <c r="Z7" s="626">
        <v>0</v>
      </c>
      <c r="AA7" s="626"/>
      <c r="AB7" s="626"/>
      <c r="AC7" s="626"/>
      <c r="AD7" s="627">
        <v>14</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23608</v>
      </c>
      <c r="BH7" s="624"/>
      <c r="BI7" s="624"/>
      <c r="BJ7" s="624"/>
      <c r="BK7" s="624"/>
      <c r="BL7" s="624"/>
      <c r="BM7" s="624"/>
      <c r="BN7" s="625"/>
      <c r="BO7" s="626">
        <v>5.7</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558018</v>
      </c>
      <c r="CS7" s="624"/>
      <c r="CT7" s="624"/>
      <c r="CU7" s="624"/>
      <c r="CV7" s="624"/>
      <c r="CW7" s="624"/>
      <c r="CX7" s="624"/>
      <c r="CY7" s="625"/>
      <c r="CZ7" s="626">
        <v>26.7</v>
      </c>
      <c r="DA7" s="626"/>
      <c r="DB7" s="626"/>
      <c r="DC7" s="626"/>
      <c r="DD7" s="632">
        <v>98215</v>
      </c>
      <c r="DE7" s="624"/>
      <c r="DF7" s="624"/>
      <c r="DG7" s="624"/>
      <c r="DH7" s="624"/>
      <c r="DI7" s="624"/>
      <c r="DJ7" s="624"/>
      <c r="DK7" s="624"/>
      <c r="DL7" s="624"/>
      <c r="DM7" s="624"/>
      <c r="DN7" s="624"/>
      <c r="DO7" s="624"/>
      <c r="DP7" s="625"/>
      <c r="DQ7" s="632">
        <v>408855</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193</v>
      </c>
      <c r="S8" s="624"/>
      <c r="T8" s="624"/>
      <c r="U8" s="624"/>
      <c r="V8" s="624"/>
      <c r="W8" s="624"/>
      <c r="X8" s="624"/>
      <c r="Y8" s="625"/>
      <c r="Z8" s="626">
        <v>0</v>
      </c>
      <c r="AA8" s="626"/>
      <c r="AB8" s="626"/>
      <c r="AC8" s="626"/>
      <c r="AD8" s="627">
        <v>193</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908</v>
      </c>
      <c r="BH8" s="624"/>
      <c r="BI8" s="624"/>
      <c r="BJ8" s="624"/>
      <c r="BK8" s="624"/>
      <c r="BL8" s="624"/>
      <c r="BM8" s="624"/>
      <c r="BN8" s="625"/>
      <c r="BO8" s="626">
        <v>0.2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153997</v>
      </c>
      <c r="CS8" s="624"/>
      <c r="CT8" s="624"/>
      <c r="CU8" s="624"/>
      <c r="CV8" s="624"/>
      <c r="CW8" s="624"/>
      <c r="CX8" s="624"/>
      <c r="CY8" s="625"/>
      <c r="CZ8" s="626">
        <v>7.4</v>
      </c>
      <c r="DA8" s="626"/>
      <c r="DB8" s="626"/>
      <c r="DC8" s="626"/>
      <c r="DD8" s="632">
        <v>180</v>
      </c>
      <c r="DE8" s="624"/>
      <c r="DF8" s="624"/>
      <c r="DG8" s="624"/>
      <c r="DH8" s="624"/>
      <c r="DI8" s="624"/>
      <c r="DJ8" s="624"/>
      <c r="DK8" s="624"/>
      <c r="DL8" s="624"/>
      <c r="DM8" s="624"/>
      <c r="DN8" s="624"/>
      <c r="DO8" s="624"/>
      <c r="DP8" s="625"/>
      <c r="DQ8" s="632">
        <v>142872</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213</v>
      </c>
      <c r="S9" s="624"/>
      <c r="T9" s="624"/>
      <c r="U9" s="624"/>
      <c r="V9" s="624"/>
      <c r="W9" s="624"/>
      <c r="X9" s="624"/>
      <c r="Y9" s="625"/>
      <c r="Z9" s="626">
        <v>0</v>
      </c>
      <c r="AA9" s="626"/>
      <c r="AB9" s="626"/>
      <c r="AC9" s="626"/>
      <c r="AD9" s="627">
        <v>213</v>
      </c>
      <c r="AE9" s="627"/>
      <c r="AF9" s="627"/>
      <c r="AG9" s="627"/>
      <c r="AH9" s="627"/>
      <c r="AI9" s="627"/>
      <c r="AJ9" s="627"/>
      <c r="AK9" s="627"/>
      <c r="AL9" s="628">
        <v>0</v>
      </c>
      <c r="AM9" s="629"/>
      <c r="AN9" s="629"/>
      <c r="AO9" s="630"/>
      <c r="AP9" s="620" t="s">
        <v>229</v>
      </c>
      <c r="AQ9" s="621"/>
      <c r="AR9" s="621"/>
      <c r="AS9" s="621"/>
      <c r="AT9" s="621"/>
      <c r="AU9" s="621"/>
      <c r="AV9" s="621"/>
      <c r="AW9" s="621"/>
      <c r="AX9" s="621"/>
      <c r="AY9" s="621"/>
      <c r="AZ9" s="621"/>
      <c r="BA9" s="621"/>
      <c r="BB9" s="621"/>
      <c r="BC9" s="621"/>
      <c r="BD9" s="621"/>
      <c r="BE9" s="621"/>
      <c r="BF9" s="622"/>
      <c r="BG9" s="623">
        <v>20402</v>
      </c>
      <c r="BH9" s="624"/>
      <c r="BI9" s="624"/>
      <c r="BJ9" s="624"/>
      <c r="BK9" s="624"/>
      <c r="BL9" s="624"/>
      <c r="BM9" s="624"/>
      <c r="BN9" s="625"/>
      <c r="BO9" s="626">
        <v>4.9000000000000004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111235</v>
      </c>
      <c r="CS9" s="624"/>
      <c r="CT9" s="624"/>
      <c r="CU9" s="624"/>
      <c r="CV9" s="624"/>
      <c r="CW9" s="624"/>
      <c r="CX9" s="624"/>
      <c r="CY9" s="625"/>
      <c r="CZ9" s="626">
        <v>5.3</v>
      </c>
      <c r="DA9" s="626"/>
      <c r="DB9" s="626"/>
      <c r="DC9" s="626"/>
      <c r="DD9" s="632">
        <v>17927</v>
      </c>
      <c r="DE9" s="624"/>
      <c r="DF9" s="624"/>
      <c r="DG9" s="624"/>
      <c r="DH9" s="624"/>
      <c r="DI9" s="624"/>
      <c r="DJ9" s="624"/>
      <c r="DK9" s="624"/>
      <c r="DL9" s="624"/>
      <c r="DM9" s="624"/>
      <c r="DN9" s="624"/>
      <c r="DO9" s="624"/>
      <c r="DP9" s="625"/>
      <c r="DQ9" s="632">
        <v>67116</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2072</v>
      </c>
      <c r="BH10" s="624"/>
      <c r="BI10" s="624"/>
      <c r="BJ10" s="624"/>
      <c r="BK10" s="624"/>
      <c r="BL10" s="624"/>
      <c r="BM10" s="624"/>
      <c r="BN10" s="625"/>
      <c r="BO10" s="626">
        <v>0.5</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15717</v>
      </c>
      <c r="S11" s="624"/>
      <c r="T11" s="624"/>
      <c r="U11" s="624"/>
      <c r="V11" s="624"/>
      <c r="W11" s="624"/>
      <c r="X11" s="624"/>
      <c r="Y11" s="625"/>
      <c r="Z11" s="628">
        <v>0.7</v>
      </c>
      <c r="AA11" s="629"/>
      <c r="AB11" s="629"/>
      <c r="AC11" s="635"/>
      <c r="AD11" s="632">
        <v>15717</v>
      </c>
      <c r="AE11" s="624"/>
      <c r="AF11" s="624"/>
      <c r="AG11" s="624"/>
      <c r="AH11" s="624"/>
      <c r="AI11" s="624"/>
      <c r="AJ11" s="624"/>
      <c r="AK11" s="625"/>
      <c r="AL11" s="628">
        <v>1.3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226</v>
      </c>
      <c r="BH11" s="624"/>
      <c r="BI11" s="624"/>
      <c r="BJ11" s="624"/>
      <c r="BK11" s="624"/>
      <c r="BL11" s="624"/>
      <c r="BM11" s="624"/>
      <c r="BN11" s="625"/>
      <c r="BO11" s="626">
        <v>0.1</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105022</v>
      </c>
      <c r="CS11" s="624"/>
      <c r="CT11" s="624"/>
      <c r="CU11" s="624"/>
      <c r="CV11" s="624"/>
      <c r="CW11" s="624"/>
      <c r="CX11" s="624"/>
      <c r="CY11" s="625"/>
      <c r="CZ11" s="626">
        <v>5</v>
      </c>
      <c r="DA11" s="626"/>
      <c r="DB11" s="626"/>
      <c r="DC11" s="626"/>
      <c r="DD11" s="632">
        <v>8135</v>
      </c>
      <c r="DE11" s="624"/>
      <c r="DF11" s="624"/>
      <c r="DG11" s="624"/>
      <c r="DH11" s="624"/>
      <c r="DI11" s="624"/>
      <c r="DJ11" s="624"/>
      <c r="DK11" s="624"/>
      <c r="DL11" s="624"/>
      <c r="DM11" s="624"/>
      <c r="DN11" s="624"/>
      <c r="DO11" s="624"/>
      <c r="DP11" s="625"/>
      <c r="DQ11" s="632">
        <v>54838</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380710</v>
      </c>
      <c r="BH12" s="624"/>
      <c r="BI12" s="624"/>
      <c r="BJ12" s="624"/>
      <c r="BK12" s="624"/>
      <c r="BL12" s="624"/>
      <c r="BM12" s="624"/>
      <c r="BN12" s="625"/>
      <c r="BO12" s="626">
        <v>92.1</v>
      </c>
      <c r="BP12" s="626"/>
      <c r="BQ12" s="626"/>
      <c r="BR12" s="626"/>
      <c r="BS12" s="627">
        <v>65643</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388382</v>
      </c>
      <c r="CS12" s="624"/>
      <c r="CT12" s="624"/>
      <c r="CU12" s="624"/>
      <c r="CV12" s="624"/>
      <c r="CW12" s="624"/>
      <c r="CX12" s="624"/>
      <c r="CY12" s="625"/>
      <c r="CZ12" s="626">
        <v>18.600000000000001</v>
      </c>
      <c r="DA12" s="626"/>
      <c r="DB12" s="626"/>
      <c r="DC12" s="626"/>
      <c r="DD12" s="632">
        <v>128311</v>
      </c>
      <c r="DE12" s="624"/>
      <c r="DF12" s="624"/>
      <c r="DG12" s="624"/>
      <c r="DH12" s="624"/>
      <c r="DI12" s="624"/>
      <c r="DJ12" s="624"/>
      <c r="DK12" s="624"/>
      <c r="DL12" s="624"/>
      <c r="DM12" s="624"/>
      <c r="DN12" s="624"/>
      <c r="DO12" s="624"/>
      <c r="DP12" s="625"/>
      <c r="DQ12" s="632">
        <v>160308</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372976</v>
      </c>
      <c r="BH13" s="624"/>
      <c r="BI13" s="624"/>
      <c r="BJ13" s="624"/>
      <c r="BK13" s="624"/>
      <c r="BL13" s="624"/>
      <c r="BM13" s="624"/>
      <c r="BN13" s="625"/>
      <c r="BO13" s="626">
        <v>90.2</v>
      </c>
      <c r="BP13" s="626"/>
      <c r="BQ13" s="626"/>
      <c r="BR13" s="626"/>
      <c r="BS13" s="627">
        <v>65643</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132502</v>
      </c>
      <c r="CS13" s="624"/>
      <c r="CT13" s="624"/>
      <c r="CU13" s="624"/>
      <c r="CV13" s="624"/>
      <c r="CW13" s="624"/>
      <c r="CX13" s="624"/>
      <c r="CY13" s="625"/>
      <c r="CZ13" s="626">
        <v>6.3</v>
      </c>
      <c r="DA13" s="626"/>
      <c r="DB13" s="626"/>
      <c r="DC13" s="626"/>
      <c r="DD13" s="632">
        <v>20072</v>
      </c>
      <c r="DE13" s="624"/>
      <c r="DF13" s="624"/>
      <c r="DG13" s="624"/>
      <c r="DH13" s="624"/>
      <c r="DI13" s="624"/>
      <c r="DJ13" s="624"/>
      <c r="DK13" s="624"/>
      <c r="DL13" s="624"/>
      <c r="DM13" s="624"/>
      <c r="DN13" s="624"/>
      <c r="DO13" s="624"/>
      <c r="DP13" s="625"/>
      <c r="DQ13" s="632">
        <v>90592</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79</v>
      </c>
      <c r="S14" s="624"/>
      <c r="T14" s="624"/>
      <c r="U14" s="624"/>
      <c r="V14" s="624"/>
      <c r="W14" s="624"/>
      <c r="X14" s="624"/>
      <c r="Y14" s="625"/>
      <c r="Z14" s="626">
        <v>0</v>
      </c>
      <c r="AA14" s="626"/>
      <c r="AB14" s="626"/>
      <c r="AC14" s="626"/>
      <c r="AD14" s="627">
        <v>79</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1421</v>
      </c>
      <c r="BH14" s="624"/>
      <c r="BI14" s="624"/>
      <c r="BJ14" s="624"/>
      <c r="BK14" s="624"/>
      <c r="BL14" s="624"/>
      <c r="BM14" s="624"/>
      <c r="BN14" s="625"/>
      <c r="BO14" s="626">
        <v>0.3</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135237</v>
      </c>
      <c r="CS14" s="624"/>
      <c r="CT14" s="624"/>
      <c r="CU14" s="624"/>
      <c r="CV14" s="624"/>
      <c r="CW14" s="624"/>
      <c r="CX14" s="624"/>
      <c r="CY14" s="625"/>
      <c r="CZ14" s="626">
        <v>6.5</v>
      </c>
      <c r="DA14" s="626"/>
      <c r="DB14" s="626"/>
      <c r="DC14" s="626"/>
      <c r="DD14" s="632">
        <v>18813</v>
      </c>
      <c r="DE14" s="624"/>
      <c r="DF14" s="624"/>
      <c r="DG14" s="624"/>
      <c r="DH14" s="624"/>
      <c r="DI14" s="624"/>
      <c r="DJ14" s="624"/>
      <c r="DK14" s="624"/>
      <c r="DL14" s="624"/>
      <c r="DM14" s="624"/>
      <c r="DN14" s="624"/>
      <c r="DO14" s="624"/>
      <c r="DP14" s="625"/>
      <c r="DQ14" s="632">
        <v>80037</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604</v>
      </c>
      <c r="BH15" s="624"/>
      <c r="BI15" s="624"/>
      <c r="BJ15" s="624"/>
      <c r="BK15" s="624"/>
      <c r="BL15" s="624"/>
      <c r="BM15" s="624"/>
      <c r="BN15" s="625"/>
      <c r="BO15" s="626">
        <v>0.1</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133351</v>
      </c>
      <c r="CS15" s="624"/>
      <c r="CT15" s="624"/>
      <c r="CU15" s="624"/>
      <c r="CV15" s="624"/>
      <c r="CW15" s="624"/>
      <c r="CX15" s="624"/>
      <c r="CY15" s="625"/>
      <c r="CZ15" s="626">
        <v>6.4</v>
      </c>
      <c r="DA15" s="626"/>
      <c r="DB15" s="626"/>
      <c r="DC15" s="626"/>
      <c r="DD15" s="632">
        <v>13151</v>
      </c>
      <c r="DE15" s="624"/>
      <c r="DF15" s="624"/>
      <c r="DG15" s="624"/>
      <c r="DH15" s="624"/>
      <c r="DI15" s="624"/>
      <c r="DJ15" s="624"/>
      <c r="DK15" s="624"/>
      <c r="DL15" s="624"/>
      <c r="DM15" s="624"/>
      <c r="DN15" s="624"/>
      <c r="DO15" s="624"/>
      <c r="DP15" s="625"/>
      <c r="DQ15" s="632">
        <v>117808</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577</v>
      </c>
      <c r="S16" s="624"/>
      <c r="T16" s="624"/>
      <c r="U16" s="624"/>
      <c r="V16" s="624"/>
      <c r="W16" s="624"/>
      <c r="X16" s="624"/>
      <c r="Y16" s="625"/>
      <c r="Z16" s="626">
        <v>0</v>
      </c>
      <c r="AA16" s="626"/>
      <c r="AB16" s="626"/>
      <c r="AC16" s="626"/>
      <c r="AD16" s="627">
        <v>577</v>
      </c>
      <c r="AE16" s="627"/>
      <c r="AF16" s="627"/>
      <c r="AG16" s="627"/>
      <c r="AH16" s="627"/>
      <c r="AI16" s="627"/>
      <c r="AJ16" s="627"/>
      <c r="AK16" s="627"/>
      <c r="AL16" s="628">
        <v>0</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2424</v>
      </c>
      <c r="S17" s="624"/>
      <c r="T17" s="624"/>
      <c r="U17" s="624"/>
      <c r="V17" s="624"/>
      <c r="W17" s="624"/>
      <c r="X17" s="624"/>
      <c r="Y17" s="625"/>
      <c r="Z17" s="626">
        <v>0.1</v>
      </c>
      <c r="AA17" s="626"/>
      <c r="AB17" s="626"/>
      <c r="AC17" s="626"/>
      <c r="AD17" s="627">
        <v>2424</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335032</v>
      </c>
      <c r="CS17" s="624"/>
      <c r="CT17" s="624"/>
      <c r="CU17" s="624"/>
      <c r="CV17" s="624"/>
      <c r="CW17" s="624"/>
      <c r="CX17" s="624"/>
      <c r="CY17" s="625"/>
      <c r="CZ17" s="626">
        <v>16</v>
      </c>
      <c r="DA17" s="626"/>
      <c r="DB17" s="626"/>
      <c r="DC17" s="626"/>
      <c r="DD17" s="632" t="s">
        <v>122</v>
      </c>
      <c r="DE17" s="624"/>
      <c r="DF17" s="624"/>
      <c r="DG17" s="624"/>
      <c r="DH17" s="624"/>
      <c r="DI17" s="624"/>
      <c r="DJ17" s="624"/>
      <c r="DK17" s="624"/>
      <c r="DL17" s="624"/>
      <c r="DM17" s="624"/>
      <c r="DN17" s="624"/>
      <c r="DO17" s="624"/>
      <c r="DP17" s="625"/>
      <c r="DQ17" s="632">
        <v>335032</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97</v>
      </c>
      <c r="S18" s="624"/>
      <c r="T18" s="624"/>
      <c r="U18" s="624"/>
      <c r="V18" s="624"/>
      <c r="W18" s="624"/>
      <c r="X18" s="624"/>
      <c r="Y18" s="625"/>
      <c r="Z18" s="626">
        <v>0</v>
      </c>
      <c r="AA18" s="626"/>
      <c r="AB18" s="626"/>
      <c r="AC18" s="626"/>
      <c r="AD18" s="627">
        <v>97</v>
      </c>
      <c r="AE18" s="627"/>
      <c r="AF18" s="627"/>
      <c r="AG18" s="627"/>
      <c r="AH18" s="627"/>
      <c r="AI18" s="627"/>
      <c r="AJ18" s="627"/>
      <c r="AK18" s="627"/>
      <c r="AL18" s="628">
        <v>0</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97</v>
      </c>
      <c r="S19" s="624"/>
      <c r="T19" s="624"/>
      <c r="U19" s="624"/>
      <c r="V19" s="624"/>
      <c r="W19" s="624"/>
      <c r="X19" s="624"/>
      <c r="Y19" s="625"/>
      <c r="Z19" s="626">
        <v>0</v>
      </c>
      <c r="AA19" s="626"/>
      <c r="AB19" s="626"/>
      <c r="AC19" s="626"/>
      <c r="AD19" s="627">
        <v>97</v>
      </c>
      <c r="AE19" s="627"/>
      <c r="AF19" s="627"/>
      <c r="AG19" s="627"/>
      <c r="AH19" s="627"/>
      <c r="AI19" s="627"/>
      <c r="AJ19" s="627"/>
      <c r="AK19" s="627"/>
      <c r="AL19" s="628">
        <v>0</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7142</v>
      </c>
      <c r="BH19" s="624"/>
      <c r="BI19" s="624"/>
      <c r="BJ19" s="624"/>
      <c r="BK19" s="624"/>
      <c r="BL19" s="624"/>
      <c r="BM19" s="624"/>
      <c r="BN19" s="625"/>
      <c r="BO19" s="626">
        <v>1.7</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7142</v>
      </c>
      <c r="BH20" s="624"/>
      <c r="BI20" s="624"/>
      <c r="BJ20" s="624"/>
      <c r="BK20" s="624"/>
      <c r="BL20" s="624"/>
      <c r="BM20" s="624"/>
      <c r="BN20" s="625"/>
      <c r="BO20" s="626">
        <v>1.7</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2088827</v>
      </c>
      <c r="CS20" s="624"/>
      <c r="CT20" s="624"/>
      <c r="CU20" s="624"/>
      <c r="CV20" s="624"/>
      <c r="CW20" s="624"/>
      <c r="CX20" s="624"/>
      <c r="CY20" s="625"/>
      <c r="CZ20" s="626">
        <v>100</v>
      </c>
      <c r="DA20" s="626"/>
      <c r="DB20" s="626"/>
      <c r="DC20" s="626"/>
      <c r="DD20" s="632">
        <v>304804</v>
      </c>
      <c r="DE20" s="624"/>
      <c r="DF20" s="624"/>
      <c r="DG20" s="624"/>
      <c r="DH20" s="624"/>
      <c r="DI20" s="624"/>
      <c r="DJ20" s="624"/>
      <c r="DK20" s="624"/>
      <c r="DL20" s="624"/>
      <c r="DM20" s="624"/>
      <c r="DN20" s="624"/>
      <c r="DO20" s="624"/>
      <c r="DP20" s="625"/>
      <c r="DQ20" s="632">
        <v>1493482</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868547</v>
      </c>
      <c r="S21" s="624"/>
      <c r="T21" s="624"/>
      <c r="U21" s="624"/>
      <c r="V21" s="624"/>
      <c r="W21" s="624"/>
      <c r="X21" s="624"/>
      <c r="Y21" s="625"/>
      <c r="Z21" s="626">
        <v>39.700000000000003</v>
      </c>
      <c r="AA21" s="626"/>
      <c r="AB21" s="626"/>
      <c r="AC21" s="626"/>
      <c r="AD21" s="627">
        <v>783255</v>
      </c>
      <c r="AE21" s="627"/>
      <c r="AF21" s="627"/>
      <c r="AG21" s="627"/>
      <c r="AH21" s="627"/>
      <c r="AI21" s="627"/>
      <c r="AJ21" s="627"/>
      <c r="AK21" s="627"/>
      <c r="AL21" s="628">
        <v>63.5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7142</v>
      </c>
      <c r="BH21" s="624"/>
      <c r="BI21" s="624"/>
      <c r="BJ21" s="624"/>
      <c r="BK21" s="624"/>
      <c r="BL21" s="624"/>
      <c r="BM21" s="624"/>
      <c r="BN21" s="625"/>
      <c r="BO21" s="626">
        <v>1.7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783255</v>
      </c>
      <c r="S22" s="624"/>
      <c r="T22" s="624"/>
      <c r="U22" s="624"/>
      <c r="V22" s="624"/>
      <c r="W22" s="624"/>
      <c r="X22" s="624"/>
      <c r="Y22" s="625"/>
      <c r="Z22" s="626">
        <v>35.799999999999997</v>
      </c>
      <c r="AA22" s="626"/>
      <c r="AB22" s="626"/>
      <c r="AC22" s="626"/>
      <c r="AD22" s="627">
        <v>783255</v>
      </c>
      <c r="AE22" s="627"/>
      <c r="AF22" s="627"/>
      <c r="AG22" s="627"/>
      <c r="AH22" s="627"/>
      <c r="AI22" s="627"/>
      <c r="AJ22" s="627"/>
      <c r="AK22" s="627"/>
      <c r="AL22" s="628">
        <v>63.5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81812</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v>3480</v>
      </c>
      <c r="S24" s="624"/>
      <c r="T24" s="624"/>
      <c r="U24" s="624"/>
      <c r="V24" s="624"/>
      <c r="W24" s="624"/>
      <c r="X24" s="624"/>
      <c r="Y24" s="625"/>
      <c r="Z24" s="626">
        <v>0.2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839496</v>
      </c>
      <c r="CS24" s="613"/>
      <c r="CT24" s="613"/>
      <c r="CU24" s="613"/>
      <c r="CV24" s="613"/>
      <c r="CW24" s="613"/>
      <c r="CX24" s="613"/>
      <c r="CY24" s="614"/>
      <c r="CZ24" s="617">
        <v>40.200000000000003</v>
      </c>
      <c r="DA24" s="618"/>
      <c r="DB24" s="618"/>
      <c r="DC24" s="634"/>
      <c r="DD24" s="655">
        <v>777239</v>
      </c>
      <c r="DE24" s="613"/>
      <c r="DF24" s="613"/>
      <c r="DG24" s="613"/>
      <c r="DH24" s="613"/>
      <c r="DI24" s="613"/>
      <c r="DJ24" s="613"/>
      <c r="DK24" s="614"/>
      <c r="DL24" s="655">
        <v>722847</v>
      </c>
      <c r="DM24" s="613"/>
      <c r="DN24" s="613"/>
      <c r="DO24" s="613"/>
      <c r="DP24" s="613"/>
      <c r="DQ24" s="613"/>
      <c r="DR24" s="613"/>
      <c r="DS24" s="613"/>
      <c r="DT24" s="613"/>
      <c r="DU24" s="613"/>
      <c r="DV24" s="614"/>
      <c r="DW24" s="617">
        <v>58.3</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1308943</v>
      </c>
      <c r="S25" s="624"/>
      <c r="T25" s="624"/>
      <c r="U25" s="624"/>
      <c r="V25" s="624"/>
      <c r="W25" s="624"/>
      <c r="X25" s="624"/>
      <c r="Y25" s="625"/>
      <c r="Z25" s="626">
        <v>59.8</v>
      </c>
      <c r="AA25" s="626"/>
      <c r="AB25" s="626"/>
      <c r="AC25" s="626"/>
      <c r="AD25" s="627">
        <v>1223647</v>
      </c>
      <c r="AE25" s="627"/>
      <c r="AF25" s="627"/>
      <c r="AG25" s="627"/>
      <c r="AH25" s="627"/>
      <c r="AI25" s="627"/>
      <c r="AJ25" s="627"/>
      <c r="AK25" s="627"/>
      <c r="AL25" s="628">
        <v>99.2</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486885</v>
      </c>
      <c r="CS25" s="656"/>
      <c r="CT25" s="656"/>
      <c r="CU25" s="656"/>
      <c r="CV25" s="656"/>
      <c r="CW25" s="656"/>
      <c r="CX25" s="656"/>
      <c r="CY25" s="657"/>
      <c r="CZ25" s="628">
        <v>23.3</v>
      </c>
      <c r="DA25" s="653"/>
      <c r="DB25" s="653"/>
      <c r="DC25" s="658"/>
      <c r="DD25" s="632">
        <v>430056</v>
      </c>
      <c r="DE25" s="656"/>
      <c r="DF25" s="656"/>
      <c r="DG25" s="656"/>
      <c r="DH25" s="656"/>
      <c r="DI25" s="656"/>
      <c r="DJ25" s="656"/>
      <c r="DK25" s="657"/>
      <c r="DL25" s="632">
        <v>429500</v>
      </c>
      <c r="DM25" s="656"/>
      <c r="DN25" s="656"/>
      <c r="DO25" s="656"/>
      <c r="DP25" s="656"/>
      <c r="DQ25" s="656"/>
      <c r="DR25" s="656"/>
      <c r="DS25" s="656"/>
      <c r="DT25" s="656"/>
      <c r="DU25" s="656"/>
      <c r="DV25" s="657"/>
      <c r="DW25" s="628">
        <v>34.6</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289680</v>
      </c>
      <c r="CS26" s="624"/>
      <c r="CT26" s="624"/>
      <c r="CU26" s="624"/>
      <c r="CV26" s="624"/>
      <c r="CW26" s="624"/>
      <c r="CX26" s="624"/>
      <c r="CY26" s="625"/>
      <c r="CZ26" s="628">
        <v>13.9</v>
      </c>
      <c r="DA26" s="653"/>
      <c r="DB26" s="653"/>
      <c r="DC26" s="658"/>
      <c r="DD26" s="632">
        <v>247192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185</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413485</v>
      </c>
      <c r="BH27" s="624"/>
      <c r="BI27" s="624"/>
      <c r="BJ27" s="624"/>
      <c r="BK27" s="624"/>
      <c r="BL27" s="624"/>
      <c r="BM27" s="624"/>
      <c r="BN27" s="625"/>
      <c r="BO27" s="626">
        <v>100</v>
      </c>
      <c r="BP27" s="626"/>
      <c r="BQ27" s="626"/>
      <c r="BR27" s="626"/>
      <c r="BS27" s="627">
        <v>65643</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17634</v>
      </c>
      <c r="CS27" s="656"/>
      <c r="CT27" s="656"/>
      <c r="CU27" s="656"/>
      <c r="CV27" s="656"/>
      <c r="CW27" s="656"/>
      <c r="CX27" s="656"/>
      <c r="CY27" s="657"/>
      <c r="CZ27" s="628">
        <v>0.8</v>
      </c>
      <c r="DA27" s="653"/>
      <c r="DB27" s="653"/>
      <c r="DC27" s="658"/>
      <c r="DD27" s="632">
        <v>12206</v>
      </c>
      <c r="DE27" s="656"/>
      <c r="DF27" s="656"/>
      <c r="DG27" s="656"/>
      <c r="DH27" s="656"/>
      <c r="DI27" s="656"/>
      <c r="DJ27" s="656"/>
      <c r="DK27" s="657"/>
      <c r="DL27" s="632">
        <v>6356</v>
      </c>
      <c r="DM27" s="656"/>
      <c r="DN27" s="656"/>
      <c r="DO27" s="656"/>
      <c r="DP27" s="656"/>
      <c r="DQ27" s="656"/>
      <c r="DR27" s="656"/>
      <c r="DS27" s="656"/>
      <c r="DT27" s="656"/>
      <c r="DU27" s="656"/>
      <c r="DV27" s="657"/>
      <c r="DW27" s="628">
        <v>0.5</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52790</v>
      </c>
      <c r="S28" s="624"/>
      <c r="T28" s="624"/>
      <c r="U28" s="624"/>
      <c r="V28" s="624"/>
      <c r="W28" s="624"/>
      <c r="X28" s="624"/>
      <c r="Y28" s="625"/>
      <c r="Z28" s="626">
        <v>2.4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334977</v>
      </c>
      <c r="CS28" s="624"/>
      <c r="CT28" s="624"/>
      <c r="CU28" s="624"/>
      <c r="CV28" s="624"/>
      <c r="CW28" s="624"/>
      <c r="CX28" s="624"/>
      <c r="CY28" s="625"/>
      <c r="CZ28" s="628">
        <v>16</v>
      </c>
      <c r="DA28" s="653"/>
      <c r="DB28" s="653"/>
      <c r="DC28" s="658"/>
      <c r="DD28" s="632">
        <v>334977</v>
      </c>
      <c r="DE28" s="624"/>
      <c r="DF28" s="624"/>
      <c r="DG28" s="624"/>
      <c r="DH28" s="624"/>
      <c r="DI28" s="624"/>
      <c r="DJ28" s="624"/>
      <c r="DK28" s="625"/>
      <c r="DL28" s="632">
        <v>286991</v>
      </c>
      <c r="DM28" s="624"/>
      <c r="DN28" s="624"/>
      <c r="DO28" s="624"/>
      <c r="DP28" s="624"/>
      <c r="DQ28" s="624"/>
      <c r="DR28" s="624"/>
      <c r="DS28" s="624"/>
      <c r="DT28" s="624"/>
      <c r="DU28" s="624"/>
      <c r="DV28" s="625"/>
      <c r="DW28" s="628">
        <v>23.1</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357</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334977</v>
      </c>
      <c r="CS29" s="656"/>
      <c r="CT29" s="656"/>
      <c r="CU29" s="656"/>
      <c r="CV29" s="656"/>
      <c r="CW29" s="656"/>
      <c r="CX29" s="656"/>
      <c r="CY29" s="657"/>
      <c r="CZ29" s="628">
        <v>16</v>
      </c>
      <c r="DA29" s="653"/>
      <c r="DB29" s="653"/>
      <c r="DC29" s="658"/>
      <c r="DD29" s="632">
        <v>334977</v>
      </c>
      <c r="DE29" s="656"/>
      <c r="DF29" s="656"/>
      <c r="DG29" s="656"/>
      <c r="DH29" s="656"/>
      <c r="DI29" s="656"/>
      <c r="DJ29" s="656"/>
      <c r="DK29" s="657"/>
      <c r="DL29" s="632">
        <v>286991</v>
      </c>
      <c r="DM29" s="656"/>
      <c r="DN29" s="656"/>
      <c r="DO29" s="656"/>
      <c r="DP29" s="656"/>
      <c r="DQ29" s="656"/>
      <c r="DR29" s="656"/>
      <c r="DS29" s="656"/>
      <c r="DT29" s="656"/>
      <c r="DU29" s="656"/>
      <c r="DV29" s="657"/>
      <c r="DW29" s="628">
        <v>23.1</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33461</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324879</v>
      </c>
      <c r="CS30" s="624"/>
      <c r="CT30" s="624"/>
      <c r="CU30" s="624"/>
      <c r="CV30" s="624"/>
      <c r="CW30" s="624"/>
      <c r="CX30" s="624"/>
      <c r="CY30" s="625"/>
      <c r="CZ30" s="628">
        <v>15.6</v>
      </c>
      <c r="DA30" s="653"/>
      <c r="DB30" s="653"/>
      <c r="DC30" s="658"/>
      <c r="DD30" s="632">
        <v>324879</v>
      </c>
      <c r="DE30" s="624"/>
      <c r="DF30" s="624"/>
      <c r="DG30" s="624"/>
      <c r="DH30" s="624"/>
      <c r="DI30" s="624"/>
      <c r="DJ30" s="624"/>
      <c r="DK30" s="625"/>
      <c r="DL30" s="632">
        <v>276894</v>
      </c>
      <c r="DM30" s="624"/>
      <c r="DN30" s="624"/>
      <c r="DO30" s="624"/>
      <c r="DP30" s="624"/>
      <c r="DQ30" s="624"/>
      <c r="DR30" s="624"/>
      <c r="DS30" s="624"/>
      <c r="DT30" s="624"/>
      <c r="DU30" s="624"/>
      <c r="DV30" s="625"/>
      <c r="DW30" s="628">
        <v>22.3</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100</v>
      </c>
      <c r="BH31" s="667"/>
      <c r="BI31" s="667"/>
      <c r="BJ31" s="667"/>
      <c r="BK31" s="667"/>
      <c r="BL31" s="667"/>
      <c r="BM31" s="618">
        <v>100</v>
      </c>
      <c r="BN31" s="667"/>
      <c r="BO31" s="667"/>
      <c r="BP31" s="667"/>
      <c r="BQ31" s="668"/>
      <c r="BR31" s="670">
        <v>100</v>
      </c>
      <c r="BS31" s="667"/>
      <c r="BT31" s="667"/>
      <c r="BU31" s="667"/>
      <c r="BV31" s="667"/>
      <c r="BW31" s="667"/>
      <c r="BX31" s="618">
        <v>100</v>
      </c>
      <c r="BY31" s="667"/>
      <c r="BZ31" s="667"/>
      <c r="CA31" s="667"/>
      <c r="CB31" s="668"/>
      <c r="CD31" s="663"/>
      <c r="CE31" s="664"/>
      <c r="CF31" s="620" t="s">
        <v>299</v>
      </c>
      <c r="CG31" s="621"/>
      <c r="CH31" s="621"/>
      <c r="CI31" s="621"/>
      <c r="CJ31" s="621"/>
      <c r="CK31" s="621"/>
      <c r="CL31" s="621"/>
      <c r="CM31" s="621"/>
      <c r="CN31" s="621"/>
      <c r="CO31" s="621"/>
      <c r="CP31" s="621"/>
      <c r="CQ31" s="622"/>
      <c r="CR31" s="623">
        <v>10098</v>
      </c>
      <c r="CS31" s="656"/>
      <c r="CT31" s="656"/>
      <c r="CU31" s="656"/>
      <c r="CV31" s="656"/>
      <c r="CW31" s="656"/>
      <c r="CX31" s="656"/>
      <c r="CY31" s="657"/>
      <c r="CZ31" s="628">
        <v>0.5</v>
      </c>
      <c r="DA31" s="653"/>
      <c r="DB31" s="653"/>
      <c r="DC31" s="658"/>
      <c r="DD31" s="632">
        <v>10098</v>
      </c>
      <c r="DE31" s="656"/>
      <c r="DF31" s="656"/>
      <c r="DG31" s="656"/>
      <c r="DH31" s="656"/>
      <c r="DI31" s="656"/>
      <c r="DJ31" s="656"/>
      <c r="DK31" s="657"/>
      <c r="DL31" s="632">
        <v>10097</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141385</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100</v>
      </c>
      <c r="BH32" s="656"/>
      <c r="BI32" s="656"/>
      <c r="BJ32" s="656"/>
      <c r="BK32" s="656"/>
      <c r="BL32" s="656"/>
      <c r="BM32" s="629">
        <v>100</v>
      </c>
      <c r="BN32" s="656"/>
      <c r="BO32" s="656"/>
      <c r="BP32" s="656"/>
      <c r="BQ32" s="669"/>
      <c r="BR32" s="680">
        <v>100</v>
      </c>
      <c r="BS32" s="656"/>
      <c r="BT32" s="656"/>
      <c r="BU32" s="656"/>
      <c r="BV32" s="656"/>
      <c r="BW32" s="656"/>
      <c r="BX32" s="629">
        <v>100</v>
      </c>
      <c r="BY32" s="656"/>
      <c r="BZ32" s="656"/>
      <c r="CA32" s="656"/>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56593</v>
      </c>
      <c r="S33" s="624"/>
      <c r="T33" s="624"/>
      <c r="U33" s="624"/>
      <c r="V33" s="624"/>
      <c r="W33" s="624"/>
      <c r="X33" s="624"/>
      <c r="Y33" s="625"/>
      <c r="Z33" s="626">
        <v>2.6</v>
      </c>
      <c r="AA33" s="626"/>
      <c r="AB33" s="626"/>
      <c r="AC33" s="626"/>
      <c r="AD33" s="627">
        <v>10324</v>
      </c>
      <c r="AE33" s="627"/>
      <c r="AF33" s="627"/>
      <c r="AG33" s="627"/>
      <c r="AH33" s="627"/>
      <c r="AI33" s="627"/>
      <c r="AJ33" s="627"/>
      <c r="AK33" s="627"/>
      <c r="AL33" s="628">
        <v>0.8</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306</v>
      </c>
      <c r="CE33" s="621"/>
      <c r="CF33" s="621"/>
      <c r="CG33" s="621"/>
      <c r="CH33" s="621"/>
      <c r="CI33" s="621"/>
      <c r="CJ33" s="621"/>
      <c r="CK33" s="621"/>
      <c r="CL33" s="621"/>
      <c r="CM33" s="621"/>
      <c r="CN33" s="621"/>
      <c r="CO33" s="621"/>
      <c r="CP33" s="621"/>
      <c r="CQ33" s="622"/>
      <c r="CR33" s="623">
        <v>944527</v>
      </c>
      <c r="CS33" s="656"/>
      <c r="CT33" s="656"/>
      <c r="CU33" s="656"/>
      <c r="CV33" s="656"/>
      <c r="CW33" s="656"/>
      <c r="CX33" s="656"/>
      <c r="CY33" s="657"/>
      <c r="CZ33" s="628">
        <v>45.2</v>
      </c>
      <c r="DA33" s="653"/>
      <c r="DB33" s="653"/>
      <c r="DC33" s="658"/>
      <c r="DD33" s="632">
        <v>682813</v>
      </c>
      <c r="DE33" s="656"/>
      <c r="DF33" s="656"/>
      <c r="DG33" s="656"/>
      <c r="DH33" s="656"/>
      <c r="DI33" s="656"/>
      <c r="DJ33" s="656"/>
      <c r="DK33" s="657"/>
      <c r="DL33" s="632">
        <v>415847</v>
      </c>
      <c r="DM33" s="656"/>
      <c r="DN33" s="656"/>
      <c r="DO33" s="656"/>
      <c r="DP33" s="656"/>
      <c r="DQ33" s="656"/>
      <c r="DR33" s="656"/>
      <c r="DS33" s="656"/>
      <c r="DT33" s="656"/>
      <c r="DU33" s="656"/>
      <c r="DV33" s="657"/>
      <c r="DW33" s="628">
        <v>33.5</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9955</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321099</v>
      </c>
      <c r="CS34" s="624"/>
      <c r="CT34" s="624"/>
      <c r="CU34" s="624"/>
      <c r="CV34" s="624"/>
      <c r="CW34" s="624"/>
      <c r="CX34" s="624"/>
      <c r="CY34" s="625"/>
      <c r="CZ34" s="628">
        <v>15.4</v>
      </c>
      <c r="DA34" s="653"/>
      <c r="DB34" s="653"/>
      <c r="DC34" s="658"/>
      <c r="DD34" s="632">
        <v>191456</v>
      </c>
      <c r="DE34" s="624"/>
      <c r="DF34" s="624"/>
      <c r="DG34" s="624"/>
      <c r="DH34" s="624"/>
      <c r="DI34" s="624"/>
      <c r="DJ34" s="624"/>
      <c r="DK34" s="625"/>
      <c r="DL34" s="632">
        <v>174628</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246830</v>
      </c>
      <c r="S35" s="624"/>
      <c r="T35" s="624"/>
      <c r="U35" s="624"/>
      <c r="V35" s="624"/>
      <c r="W35" s="624"/>
      <c r="X35" s="624"/>
      <c r="Y35" s="625"/>
      <c r="Z35" s="626">
        <v>11.3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51796</v>
      </c>
      <c r="CS35" s="656"/>
      <c r="CT35" s="656"/>
      <c r="CU35" s="656"/>
      <c r="CV35" s="656"/>
      <c r="CW35" s="656"/>
      <c r="CX35" s="656"/>
      <c r="CY35" s="657"/>
      <c r="CZ35" s="628">
        <v>2.5</v>
      </c>
      <c r="DA35" s="653"/>
      <c r="DB35" s="653"/>
      <c r="DC35" s="658"/>
      <c r="DD35" s="632">
        <v>30221</v>
      </c>
      <c r="DE35" s="656"/>
      <c r="DF35" s="656"/>
      <c r="DG35" s="656"/>
      <c r="DH35" s="656"/>
      <c r="DI35" s="656"/>
      <c r="DJ35" s="656"/>
      <c r="DK35" s="657"/>
      <c r="DL35" s="632">
        <v>26577</v>
      </c>
      <c r="DM35" s="656"/>
      <c r="DN35" s="656"/>
      <c r="DO35" s="656"/>
      <c r="DP35" s="656"/>
      <c r="DQ35" s="656"/>
      <c r="DR35" s="656"/>
      <c r="DS35" s="656"/>
      <c r="DT35" s="656"/>
      <c r="DU35" s="656"/>
      <c r="DV35" s="657"/>
      <c r="DW35" s="628">
        <v>2.1</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45653</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105015</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445</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258284</v>
      </c>
      <c r="CS36" s="624"/>
      <c r="CT36" s="624"/>
      <c r="CU36" s="624"/>
      <c r="CV36" s="624"/>
      <c r="CW36" s="624"/>
      <c r="CX36" s="624"/>
      <c r="CY36" s="625"/>
      <c r="CZ36" s="628">
        <v>12.4</v>
      </c>
      <c r="DA36" s="653"/>
      <c r="DB36" s="653"/>
      <c r="DC36" s="658"/>
      <c r="DD36" s="632">
        <v>203802</v>
      </c>
      <c r="DE36" s="624"/>
      <c r="DF36" s="624"/>
      <c r="DG36" s="624"/>
      <c r="DH36" s="624"/>
      <c r="DI36" s="624"/>
      <c r="DJ36" s="624"/>
      <c r="DK36" s="625"/>
      <c r="DL36" s="632">
        <v>176882</v>
      </c>
      <c r="DM36" s="624"/>
      <c r="DN36" s="624"/>
      <c r="DO36" s="624"/>
      <c r="DP36" s="624"/>
      <c r="DQ36" s="624"/>
      <c r="DR36" s="624"/>
      <c r="DS36" s="624"/>
      <c r="DT36" s="624"/>
      <c r="DU36" s="624"/>
      <c r="DV36" s="625"/>
      <c r="DW36" s="628">
        <v>14.3</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85285</v>
      </c>
      <c r="S37" s="624"/>
      <c r="T37" s="624"/>
      <c r="U37" s="624"/>
      <c r="V37" s="624"/>
      <c r="W37" s="624"/>
      <c r="X37" s="624"/>
      <c r="Y37" s="625"/>
      <c r="Z37" s="626">
        <v>3.9</v>
      </c>
      <c r="AA37" s="626"/>
      <c r="AB37" s="626"/>
      <c r="AC37" s="626"/>
      <c r="AD37" s="627">
        <v>2</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43077</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393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113542</v>
      </c>
      <c r="CS37" s="656"/>
      <c r="CT37" s="656"/>
      <c r="CU37" s="656"/>
      <c r="CV37" s="656"/>
      <c r="CW37" s="656"/>
      <c r="CX37" s="656"/>
      <c r="CY37" s="657"/>
      <c r="CZ37" s="628">
        <v>5.4</v>
      </c>
      <c r="DA37" s="653"/>
      <c r="DB37" s="653"/>
      <c r="DC37" s="658"/>
      <c r="DD37" s="632">
        <v>74842</v>
      </c>
      <c r="DE37" s="656"/>
      <c r="DF37" s="656"/>
      <c r="DG37" s="656"/>
      <c r="DH37" s="656"/>
      <c r="DI37" s="656"/>
      <c r="DJ37" s="656"/>
      <c r="DK37" s="657"/>
      <c r="DL37" s="632">
        <v>72944</v>
      </c>
      <c r="DM37" s="656"/>
      <c r="DN37" s="656"/>
      <c r="DO37" s="656"/>
      <c r="DP37" s="656"/>
      <c r="DQ37" s="656"/>
      <c r="DR37" s="656"/>
      <c r="DS37" s="656"/>
      <c r="DT37" s="656"/>
      <c r="DU37" s="656"/>
      <c r="DV37" s="657"/>
      <c r="DW37" s="628">
        <v>5.9</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206093</v>
      </c>
      <c r="S38" s="624"/>
      <c r="T38" s="624"/>
      <c r="U38" s="624"/>
      <c r="V38" s="624"/>
      <c r="W38" s="624"/>
      <c r="X38" s="624"/>
      <c r="Y38" s="625"/>
      <c r="Z38" s="626">
        <v>9.4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22466</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71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105015</v>
      </c>
      <c r="CS38" s="624"/>
      <c r="CT38" s="624"/>
      <c r="CU38" s="624"/>
      <c r="CV38" s="624"/>
      <c r="CW38" s="624"/>
      <c r="CX38" s="624"/>
      <c r="CY38" s="625"/>
      <c r="CZ38" s="628">
        <v>5</v>
      </c>
      <c r="DA38" s="653"/>
      <c r="DB38" s="653"/>
      <c r="DC38" s="658"/>
      <c r="DD38" s="632">
        <v>87961</v>
      </c>
      <c r="DE38" s="624"/>
      <c r="DF38" s="624"/>
      <c r="DG38" s="624"/>
      <c r="DH38" s="624"/>
      <c r="DI38" s="624"/>
      <c r="DJ38" s="624"/>
      <c r="DK38" s="625"/>
      <c r="DL38" s="632">
        <v>37760</v>
      </c>
      <c r="DM38" s="624"/>
      <c r="DN38" s="624"/>
      <c r="DO38" s="624"/>
      <c r="DP38" s="624"/>
      <c r="DQ38" s="624"/>
      <c r="DR38" s="624"/>
      <c r="DS38" s="624"/>
      <c r="DT38" s="624"/>
      <c r="DU38" s="624"/>
      <c r="DV38" s="625"/>
      <c r="DW38" s="628">
        <v>3</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163</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137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208333</v>
      </c>
      <c r="CS39" s="656"/>
      <c r="CT39" s="656"/>
      <c r="CU39" s="656"/>
      <c r="CV39" s="656"/>
      <c r="CW39" s="656"/>
      <c r="CX39" s="656"/>
      <c r="CY39" s="657"/>
      <c r="CZ39" s="628">
        <v>10</v>
      </c>
      <c r="DA39" s="653"/>
      <c r="DB39" s="653"/>
      <c r="DC39" s="658"/>
      <c r="DD39" s="632">
        <v>169373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6193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57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2187530</v>
      </c>
      <c r="S41" s="696"/>
      <c r="T41" s="696"/>
      <c r="U41" s="696"/>
      <c r="V41" s="696"/>
      <c r="W41" s="696"/>
      <c r="X41" s="696"/>
      <c r="Y41" s="700"/>
      <c r="Z41" s="701">
        <v>100</v>
      </c>
      <c r="AA41" s="701"/>
      <c r="AB41" s="701"/>
      <c r="AC41" s="701"/>
      <c r="AD41" s="702">
        <v>1233973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8653</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30656</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262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304804</v>
      </c>
      <c r="CS42" s="656"/>
      <c r="CT42" s="656"/>
      <c r="CU42" s="656"/>
      <c r="CV42" s="656"/>
      <c r="CW42" s="656"/>
      <c r="CX42" s="656"/>
      <c r="CY42" s="657"/>
      <c r="CZ42" s="628">
        <v>14.6</v>
      </c>
      <c r="DA42" s="653"/>
      <c r="DB42" s="653"/>
      <c r="DC42" s="658"/>
      <c r="DD42" s="632">
        <v>33430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304804</v>
      </c>
      <c r="CS44" s="624"/>
      <c r="CT44" s="624"/>
      <c r="CU44" s="624"/>
      <c r="CV44" s="624"/>
      <c r="CW44" s="624"/>
      <c r="CX44" s="624"/>
      <c r="CY44" s="625"/>
      <c r="CZ44" s="628">
        <v>14.6</v>
      </c>
      <c r="DA44" s="629"/>
      <c r="DB44" s="629"/>
      <c r="DC44" s="635"/>
      <c r="DD44" s="632">
        <v>33430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89429</v>
      </c>
      <c r="CS45" s="656"/>
      <c r="CT45" s="656"/>
      <c r="CU45" s="656"/>
      <c r="CV45" s="656"/>
      <c r="CW45" s="656"/>
      <c r="CX45" s="656"/>
      <c r="CY45" s="657"/>
      <c r="CZ45" s="628">
        <v>4.3</v>
      </c>
      <c r="DA45" s="653"/>
      <c r="DB45" s="653"/>
      <c r="DC45" s="658"/>
      <c r="DD45" s="632">
        <v>401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215375</v>
      </c>
      <c r="CS46" s="624"/>
      <c r="CT46" s="624"/>
      <c r="CU46" s="624"/>
      <c r="CV46" s="624"/>
      <c r="CW46" s="624"/>
      <c r="CX46" s="624"/>
      <c r="CY46" s="625"/>
      <c r="CZ46" s="628">
        <v>10.3</v>
      </c>
      <c r="DA46" s="629"/>
      <c r="DB46" s="629"/>
      <c r="DC46" s="635"/>
      <c r="DD46" s="632">
        <v>33029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2088827</v>
      </c>
      <c r="CS49" s="682"/>
      <c r="CT49" s="682"/>
      <c r="CU49" s="682"/>
      <c r="CV49" s="682"/>
      <c r="CW49" s="682"/>
      <c r="CX49" s="682"/>
      <c r="CY49" s="711"/>
      <c r="CZ49" s="703">
        <v>100</v>
      </c>
      <c r="DA49" s="712"/>
      <c r="DB49" s="712"/>
      <c r="DC49" s="713"/>
      <c r="DD49" s="714">
        <v>1493482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YRzGCEIZ7fV9SeJVlfE2Wasy3t0XYQ8kdQ/7Vu/gVTketJTFzbcrMOa0rXxf3sy6sJUoXrivvbtQZZ6iKYtJQ==" saltValue="B6M3FT9hmuW9wW5Bsx34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BI81" sqref="BI8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2011</v>
      </c>
      <c r="R7" s="753"/>
      <c r="S7" s="753"/>
      <c r="T7" s="753"/>
      <c r="U7" s="753"/>
      <c r="V7" s="753">
        <v>1912</v>
      </c>
      <c r="W7" s="753"/>
      <c r="X7" s="753"/>
      <c r="Y7" s="753"/>
      <c r="Z7" s="753"/>
      <c r="AA7" s="753">
        <f>Q7-V7</f>
        <v>99</v>
      </c>
      <c r="AB7" s="753"/>
      <c r="AC7" s="753"/>
      <c r="AD7" s="753"/>
      <c r="AE7" s="754"/>
      <c r="AF7" s="755">
        <v>85</v>
      </c>
      <c r="AG7" s="756"/>
      <c r="AH7" s="756"/>
      <c r="AI7" s="756"/>
      <c r="AJ7" s="757"/>
      <c r="AK7" s="758">
        <v>220</v>
      </c>
      <c r="AL7" s="759"/>
      <c r="AM7" s="759"/>
      <c r="AN7" s="759"/>
      <c r="AO7" s="759"/>
      <c r="AP7" s="759">
        <v>2844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51</v>
      </c>
      <c r="R8" s="784"/>
      <c r="S8" s="784"/>
      <c r="T8" s="784"/>
      <c r="U8" s="784"/>
      <c r="V8" s="784">
        <v>51</v>
      </c>
      <c r="W8" s="784"/>
      <c r="X8" s="784"/>
      <c r="Y8" s="784"/>
      <c r="Z8" s="784"/>
      <c r="AA8" s="784" t="s">
        <v>548</v>
      </c>
      <c r="AB8" s="784"/>
      <c r="AC8" s="784"/>
      <c r="AD8" s="784"/>
      <c r="AE8" s="785"/>
      <c r="AF8" s="786" t="s">
        <v>122</v>
      </c>
      <c r="AG8" s="787"/>
      <c r="AH8" s="787"/>
      <c r="AI8" s="787"/>
      <c r="AJ8" s="788"/>
      <c r="AK8" s="769">
        <v>18</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212</v>
      </c>
      <c r="R9" s="784"/>
      <c r="S9" s="784"/>
      <c r="T9" s="784"/>
      <c r="U9" s="784"/>
      <c r="V9" s="784">
        <v>212</v>
      </c>
      <c r="W9" s="784"/>
      <c r="X9" s="784"/>
      <c r="Y9" s="784"/>
      <c r="Z9" s="784"/>
      <c r="AA9" s="784" t="s">
        <v>548</v>
      </c>
      <c r="AB9" s="784"/>
      <c r="AC9" s="784"/>
      <c r="AD9" s="784"/>
      <c r="AE9" s="785"/>
      <c r="AF9" s="786" t="s">
        <v>122</v>
      </c>
      <c r="AG9" s="787"/>
      <c r="AH9" s="787"/>
      <c r="AI9" s="787"/>
      <c r="AJ9" s="788"/>
      <c r="AK9" s="769">
        <v>85</v>
      </c>
      <c r="AL9" s="770"/>
      <c r="AM9" s="770"/>
      <c r="AN9" s="770"/>
      <c r="AO9" s="770"/>
      <c r="AP9" s="770" t="s">
        <v>548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f>SUM(Q7:U9)-82</f>
        <v>2192</v>
      </c>
      <c r="R23" s="793"/>
      <c r="S23" s="793"/>
      <c r="T23" s="793"/>
      <c r="U23" s="793"/>
      <c r="V23" s="793">
        <f>SUM(V7:Z9)-82</f>
        <v>2093</v>
      </c>
      <c r="W23" s="793"/>
      <c r="X23" s="793"/>
      <c r="Y23" s="793"/>
      <c r="Z23" s="793"/>
      <c r="AA23" s="793">
        <f>SUM(AA7:AE9)</f>
        <v>99</v>
      </c>
      <c r="AB23" s="793"/>
      <c r="AC23" s="793"/>
      <c r="AD23" s="793"/>
      <c r="AE23" s="794"/>
      <c r="AF23" s="795">
        <v>85</v>
      </c>
      <c r="AG23" s="793"/>
      <c r="AH23" s="793"/>
      <c r="AI23" s="793"/>
      <c r="AJ23" s="796"/>
      <c r="AK23" s="797"/>
      <c r="AL23" s="798"/>
      <c r="AM23" s="798"/>
      <c r="AN23" s="798"/>
      <c r="AO23" s="798"/>
      <c r="AP23" s="793">
        <f>SUM(AP7:AT9)</f>
        <v>2844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62</v>
      </c>
      <c r="R28" s="823"/>
      <c r="S28" s="823"/>
      <c r="T28" s="823"/>
      <c r="U28" s="823"/>
      <c r="V28" s="823">
        <v>62</v>
      </c>
      <c r="W28" s="823"/>
      <c r="X28" s="823"/>
      <c r="Y28" s="823"/>
      <c r="Z28" s="823"/>
      <c r="AA28" s="823" t="s">
        <v>548</v>
      </c>
      <c r="AB28" s="823"/>
      <c r="AC28" s="823"/>
      <c r="AD28" s="823"/>
      <c r="AE28" s="824"/>
      <c r="AF28" s="825">
        <v>0</v>
      </c>
      <c r="AG28" s="823"/>
      <c r="AH28" s="823"/>
      <c r="AI28" s="823"/>
      <c r="AJ28" s="826"/>
      <c r="AK28" s="827">
        <v>8</v>
      </c>
      <c r="AL28" s="828"/>
      <c r="AM28" s="828"/>
      <c r="AN28" s="828"/>
      <c r="AO28" s="828"/>
      <c r="AP28" s="828" t="s">
        <v>548</v>
      </c>
      <c r="AQ28" s="828"/>
      <c r="AR28" s="828"/>
      <c r="AS28" s="828"/>
      <c r="AT28" s="828"/>
      <c r="AU28" s="828" t="s">
        <v>548</v>
      </c>
      <c r="AV28" s="828"/>
      <c r="AW28" s="828"/>
      <c r="AX28" s="828"/>
      <c r="AY28" s="828"/>
      <c r="AZ28" s="828" t="s">
        <v>548</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97</v>
      </c>
      <c r="R29" s="784"/>
      <c r="S29" s="784"/>
      <c r="T29" s="784"/>
      <c r="U29" s="784"/>
      <c r="V29" s="784">
        <v>75</v>
      </c>
      <c r="W29" s="784"/>
      <c r="X29" s="784"/>
      <c r="Y29" s="784"/>
      <c r="Z29" s="784"/>
      <c r="AA29" s="784">
        <v>22</v>
      </c>
      <c r="AB29" s="784"/>
      <c r="AC29" s="784"/>
      <c r="AD29" s="784"/>
      <c r="AE29" s="785"/>
      <c r="AF29" s="786">
        <v>22</v>
      </c>
      <c r="AG29" s="787"/>
      <c r="AH29" s="787"/>
      <c r="AI29" s="787"/>
      <c r="AJ29" s="788"/>
      <c r="AK29" s="833">
        <v>18</v>
      </c>
      <c r="AL29" s="829"/>
      <c r="AM29" s="829"/>
      <c r="AN29" s="829"/>
      <c r="AO29" s="829"/>
      <c r="AP29" s="829" t="s">
        <v>487</v>
      </c>
      <c r="AQ29" s="829"/>
      <c r="AR29" s="829"/>
      <c r="AS29" s="829"/>
      <c r="AT29" s="829"/>
      <c r="AU29" s="829" t="s">
        <v>487</v>
      </c>
      <c r="AV29" s="829"/>
      <c r="AW29" s="829"/>
      <c r="AX29" s="829"/>
      <c r="AY29" s="829"/>
      <c r="AZ29" s="830" t="s">
        <v>487</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8</v>
      </c>
      <c r="R30" s="784"/>
      <c r="S30" s="784"/>
      <c r="T30" s="784"/>
      <c r="U30" s="784"/>
      <c r="V30" s="784">
        <v>8</v>
      </c>
      <c r="W30" s="784"/>
      <c r="X30" s="784"/>
      <c r="Y30" s="784"/>
      <c r="Z30" s="784"/>
      <c r="AA30" s="784" t="s">
        <v>548</v>
      </c>
      <c r="AB30" s="784"/>
      <c r="AC30" s="784"/>
      <c r="AD30" s="784"/>
      <c r="AE30" s="785"/>
      <c r="AF30" s="786" t="s">
        <v>122</v>
      </c>
      <c r="AG30" s="787"/>
      <c r="AH30" s="787"/>
      <c r="AI30" s="787"/>
      <c r="AJ30" s="788"/>
      <c r="AK30" s="833">
        <v>3</v>
      </c>
      <c r="AL30" s="829"/>
      <c r="AM30" s="829"/>
      <c r="AN30" s="829"/>
      <c r="AO30" s="829"/>
      <c r="AP30" s="829" t="s">
        <v>487</v>
      </c>
      <c r="AQ30" s="829"/>
      <c r="AR30" s="829"/>
      <c r="AS30" s="829"/>
      <c r="AT30" s="829"/>
      <c r="AU30" s="829" t="s">
        <v>487</v>
      </c>
      <c r="AV30" s="829"/>
      <c r="AW30" s="829"/>
      <c r="AX30" s="829"/>
      <c r="AY30" s="829"/>
      <c r="AZ30" s="830" t="s">
        <v>487</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24</v>
      </c>
      <c r="R31" s="784"/>
      <c r="S31" s="784"/>
      <c r="T31" s="784"/>
      <c r="U31" s="784"/>
      <c r="V31" s="784">
        <v>12</v>
      </c>
      <c r="W31" s="784"/>
      <c r="X31" s="784"/>
      <c r="Y31" s="784"/>
      <c r="Z31" s="784"/>
      <c r="AA31" s="784">
        <v>12</v>
      </c>
      <c r="AB31" s="784"/>
      <c r="AC31" s="784"/>
      <c r="AD31" s="784"/>
      <c r="AE31" s="785"/>
      <c r="AF31" s="786">
        <v>1</v>
      </c>
      <c r="AG31" s="787"/>
      <c r="AH31" s="787"/>
      <c r="AI31" s="787"/>
      <c r="AJ31" s="788"/>
      <c r="AK31" s="833">
        <v>17</v>
      </c>
      <c r="AL31" s="829"/>
      <c r="AM31" s="829"/>
      <c r="AN31" s="829"/>
      <c r="AO31" s="829"/>
      <c r="AP31" s="829">
        <v>2</v>
      </c>
      <c r="AQ31" s="829"/>
      <c r="AR31" s="829"/>
      <c r="AS31" s="829"/>
      <c r="AT31" s="829"/>
      <c r="AU31" s="829">
        <v>2</v>
      </c>
      <c r="AV31" s="829"/>
      <c r="AW31" s="829"/>
      <c r="AX31" s="829"/>
      <c r="AY31" s="829"/>
      <c r="AZ31" s="830" t="s">
        <v>487</v>
      </c>
      <c r="BA31" s="830"/>
      <c r="BB31" s="830"/>
      <c r="BC31" s="830"/>
      <c r="BD31" s="830"/>
      <c r="BE31" s="831" t="s">
        <v>393</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83</v>
      </c>
      <c r="R32" s="784"/>
      <c r="S32" s="784"/>
      <c r="T32" s="784"/>
      <c r="U32" s="784"/>
      <c r="V32" s="784">
        <v>83</v>
      </c>
      <c r="W32" s="784"/>
      <c r="X32" s="784"/>
      <c r="Y32" s="784"/>
      <c r="Z32" s="784"/>
      <c r="AA32" s="784" t="s">
        <v>548</v>
      </c>
      <c r="AB32" s="784"/>
      <c r="AC32" s="784"/>
      <c r="AD32" s="784"/>
      <c r="AE32" s="785"/>
      <c r="AF32" s="786" t="s">
        <v>122</v>
      </c>
      <c r="AG32" s="787"/>
      <c r="AH32" s="787"/>
      <c r="AI32" s="787"/>
      <c r="AJ32" s="788"/>
      <c r="AK32" s="833">
        <v>43</v>
      </c>
      <c r="AL32" s="829"/>
      <c r="AM32" s="829"/>
      <c r="AN32" s="829"/>
      <c r="AO32" s="829"/>
      <c r="AP32" s="829">
        <v>361</v>
      </c>
      <c r="AQ32" s="829"/>
      <c r="AR32" s="829"/>
      <c r="AS32" s="829"/>
      <c r="AT32" s="829"/>
      <c r="AU32" s="829">
        <v>361</v>
      </c>
      <c r="AV32" s="829"/>
      <c r="AW32" s="829"/>
      <c r="AX32" s="829"/>
      <c r="AY32" s="829"/>
      <c r="AZ32" s="830" t="s">
        <v>487</v>
      </c>
      <c r="BA32" s="830"/>
      <c r="BB32" s="830"/>
      <c r="BC32" s="830"/>
      <c r="BD32" s="830"/>
      <c r="BE32" s="831" t="s">
        <v>393</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131</v>
      </c>
      <c r="R33" s="784"/>
      <c r="S33" s="784"/>
      <c r="T33" s="784"/>
      <c r="U33" s="784"/>
      <c r="V33" s="784">
        <v>122</v>
      </c>
      <c r="W33" s="784"/>
      <c r="X33" s="784"/>
      <c r="Y33" s="784"/>
      <c r="Z33" s="784"/>
      <c r="AA33" s="784">
        <v>9</v>
      </c>
      <c r="AB33" s="784"/>
      <c r="AC33" s="784"/>
      <c r="AD33" s="784"/>
      <c r="AE33" s="785"/>
      <c r="AF33" s="786">
        <v>9</v>
      </c>
      <c r="AG33" s="787"/>
      <c r="AH33" s="787"/>
      <c r="AI33" s="787"/>
      <c r="AJ33" s="788"/>
      <c r="AK33" s="833">
        <v>48</v>
      </c>
      <c r="AL33" s="829"/>
      <c r="AM33" s="829"/>
      <c r="AN33" s="829"/>
      <c r="AO33" s="829"/>
      <c r="AP33" s="830" t="s">
        <v>487</v>
      </c>
      <c r="AQ33" s="830"/>
      <c r="AR33" s="830"/>
      <c r="AS33" s="830"/>
      <c r="AT33" s="830"/>
      <c r="AU33" s="830" t="s">
        <v>487</v>
      </c>
      <c r="AV33" s="830"/>
      <c r="AW33" s="830"/>
      <c r="AX33" s="830"/>
      <c r="AY33" s="830"/>
      <c r="AZ33" s="830" t="s">
        <v>487</v>
      </c>
      <c r="BA33" s="830"/>
      <c r="BB33" s="830"/>
      <c r="BC33" s="830"/>
      <c r="BD33" s="830"/>
      <c r="BE33" s="831" t="s">
        <v>393</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33</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549</v>
      </c>
      <c r="C68" s="869"/>
      <c r="D68" s="869"/>
      <c r="E68" s="869"/>
      <c r="F68" s="869"/>
      <c r="G68" s="869"/>
      <c r="H68" s="869"/>
      <c r="I68" s="869"/>
      <c r="J68" s="869"/>
      <c r="K68" s="869"/>
      <c r="L68" s="869"/>
      <c r="M68" s="869"/>
      <c r="N68" s="869"/>
      <c r="O68" s="869"/>
      <c r="P68" s="870"/>
      <c r="Q68" s="871">
        <v>1394</v>
      </c>
      <c r="R68" s="865"/>
      <c r="S68" s="865"/>
      <c r="T68" s="865"/>
      <c r="U68" s="865"/>
      <c r="V68" s="865">
        <v>1377</v>
      </c>
      <c r="W68" s="865"/>
      <c r="X68" s="865"/>
      <c r="Y68" s="865"/>
      <c r="Z68" s="865"/>
      <c r="AA68" s="865">
        <v>17</v>
      </c>
      <c r="AB68" s="865"/>
      <c r="AC68" s="865"/>
      <c r="AD68" s="865"/>
      <c r="AE68" s="865"/>
      <c r="AF68" s="865" t="s">
        <v>487</v>
      </c>
      <c r="AG68" s="865"/>
      <c r="AH68" s="865"/>
      <c r="AI68" s="865"/>
      <c r="AJ68" s="865"/>
      <c r="AK68" s="865" t="s">
        <v>487</v>
      </c>
      <c r="AL68" s="865"/>
      <c r="AM68" s="865"/>
      <c r="AN68" s="865"/>
      <c r="AO68" s="865"/>
      <c r="AP68" s="865" t="s">
        <v>487</v>
      </c>
      <c r="AQ68" s="865"/>
      <c r="AR68" s="865"/>
      <c r="AS68" s="865"/>
      <c r="AT68" s="865"/>
      <c r="AU68" s="865" t="s">
        <v>487</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550</v>
      </c>
      <c r="C69" s="873"/>
      <c r="D69" s="873"/>
      <c r="E69" s="873"/>
      <c r="F69" s="873"/>
      <c r="G69" s="873"/>
      <c r="H69" s="873"/>
      <c r="I69" s="873"/>
      <c r="J69" s="873"/>
      <c r="K69" s="873"/>
      <c r="L69" s="873"/>
      <c r="M69" s="873"/>
      <c r="N69" s="873"/>
      <c r="O69" s="873"/>
      <c r="P69" s="874"/>
      <c r="Q69" s="875">
        <v>1280</v>
      </c>
      <c r="R69" s="829"/>
      <c r="S69" s="829"/>
      <c r="T69" s="829"/>
      <c r="U69" s="829"/>
      <c r="V69" s="829">
        <v>1222</v>
      </c>
      <c r="W69" s="829"/>
      <c r="X69" s="829"/>
      <c r="Y69" s="829"/>
      <c r="Z69" s="829"/>
      <c r="AA69" s="829">
        <v>58</v>
      </c>
      <c r="AB69" s="829"/>
      <c r="AC69" s="829"/>
      <c r="AD69" s="829"/>
      <c r="AE69" s="829"/>
      <c r="AF69" s="829">
        <v>58</v>
      </c>
      <c r="AG69" s="829"/>
      <c r="AH69" s="829"/>
      <c r="AI69" s="829"/>
      <c r="AJ69" s="829"/>
      <c r="AK69" s="829" t="s">
        <v>487</v>
      </c>
      <c r="AL69" s="829"/>
      <c r="AM69" s="829"/>
      <c r="AN69" s="829"/>
      <c r="AO69" s="829"/>
      <c r="AP69" s="829" t="s">
        <v>487</v>
      </c>
      <c r="AQ69" s="829"/>
      <c r="AR69" s="829"/>
      <c r="AS69" s="829"/>
      <c r="AT69" s="829"/>
      <c r="AU69" s="829" t="s">
        <v>487</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551</v>
      </c>
      <c r="C70" s="873"/>
      <c r="D70" s="873"/>
      <c r="E70" s="873"/>
      <c r="F70" s="873"/>
      <c r="G70" s="873"/>
      <c r="H70" s="873"/>
      <c r="I70" s="873"/>
      <c r="J70" s="873"/>
      <c r="K70" s="873"/>
      <c r="L70" s="873"/>
      <c r="M70" s="873"/>
      <c r="N70" s="873"/>
      <c r="O70" s="873"/>
      <c r="P70" s="874"/>
      <c r="Q70" s="875">
        <v>261159</v>
      </c>
      <c r="R70" s="829"/>
      <c r="S70" s="829"/>
      <c r="T70" s="829"/>
      <c r="U70" s="829"/>
      <c r="V70" s="829">
        <v>254522</v>
      </c>
      <c r="W70" s="829"/>
      <c r="X70" s="829"/>
      <c r="Y70" s="829"/>
      <c r="Z70" s="829"/>
      <c r="AA70" s="829">
        <v>6637</v>
      </c>
      <c r="AB70" s="829"/>
      <c r="AC70" s="829"/>
      <c r="AD70" s="829"/>
      <c r="AE70" s="829"/>
      <c r="AF70" s="829">
        <v>6336</v>
      </c>
      <c r="AG70" s="829"/>
      <c r="AH70" s="829"/>
      <c r="AI70" s="829"/>
      <c r="AJ70" s="829"/>
      <c r="AK70" s="829">
        <v>983</v>
      </c>
      <c r="AL70" s="829"/>
      <c r="AM70" s="829"/>
      <c r="AN70" s="829"/>
      <c r="AO70" s="829"/>
      <c r="AP70" s="829" t="s">
        <v>487</v>
      </c>
      <c r="AQ70" s="829"/>
      <c r="AR70" s="829"/>
      <c r="AS70" s="829"/>
      <c r="AT70" s="829"/>
      <c r="AU70" s="829" t="s">
        <v>487</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552</v>
      </c>
      <c r="C71" s="873"/>
      <c r="D71" s="873"/>
      <c r="E71" s="873"/>
      <c r="F71" s="873"/>
      <c r="G71" s="873"/>
      <c r="H71" s="873"/>
      <c r="I71" s="873"/>
      <c r="J71" s="873"/>
      <c r="K71" s="873"/>
      <c r="L71" s="873"/>
      <c r="M71" s="873"/>
      <c r="N71" s="873"/>
      <c r="O71" s="873"/>
      <c r="P71" s="874"/>
      <c r="Q71" s="875">
        <v>7299</v>
      </c>
      <c r="R71" s="829"/>
      <c r="S71" s="829"/>
      <c r="T71" s="829"/>
      <c r="U71" s="829"/>
      <c r="V71" s="829">
        <v>4954</v>
      </c>
      <c r="W71" s="829"/>
      <c r="X71" s="829"/>
      <c r="Y71" s="829"/>
      <c r="Z71" s="829"/>
      <c r="AA71" s="829">
        <v>2345</v>
      </c>
      <c r="AB71" s="829"/>
      <c r="AC71" s="829"/>
      <c r="AD71" s="829"/>
      <c r="AE71" s="829"/>
      <c r="AF71" s="829" t="s">
        <v>487</v>
      </c>
      <c r="AG71" s="829"/>
      <c r="AH71" s="829"/>
      <c r="AI71" s="829"/>
      <c r="AJ71" s="829"/>
      <c r="AK71" s="829">
        <v>14</v>
      </c>
      <c r="AL71" s="829"/>
      <c r="AM71" s="829"/>
      <c r="AN71" s="829"/>
      <c r="AO71" s="829"/>
      <c r="AP71" s="829" t="s">
        <v>487</v>
      </c>
      <c r="AQ71" s="829"/>
      <c r="AR71" s="829"/>
      <c r="AS71" s="829"/>
      <c r="AT71" s="829"/>
      <c r="AU71" s="829" t="s">
        <v>487</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553</v>
      </c>
      <c r="C72" s="873"/>
      <c r="D72" s="873"/>
      <c r="E72" s="873"/>
      <c r="F72" s="873"/>
      <c r="G72" s="873"/>
      <c r="H72" s="873"/>
      <c r="I72" s="873"/>
      <c r="J72" s="873"/>
      <c r="K72" s="873"/>
      <c r="L72" s="873"/>
      <c r="M72" s="873"/>
      <c r="N72" s="873"/>
      <c r="O72" s="873"/>
      <c r="P72" s="874"/>
      <c r="Q72" s="875">
        <v>1438</v>
      </c>
      <c r="R72" s="829"/>
      <c r="S72" s="829"/>
      <c r="T72" s="829"/>
      <c r="U72" s="829"/>
      <c r="V72" s="829">
        <v>1437</v>
      </c>
      <c r="W72" s="829"/>
      <c r="X72" s="829"/>
      <c r="Y72" s="829"/>
      <c r="Z72" s="829"/>
      <c r="AA72" s="829">
        <v>1</v>
      </c>
      <c r="AB72" s="829"/>
      <c r="AC72" s="829"/>
      <c r="AD72" s="829"/>
      <c r="AE72" s="829"/>
      <c r="AF72" s="829" t="s">
        <v>487</v>
      </c>
      <c r="AG72" s="829"/>
      <c r="AH72" s="829"/>
      <c r="AI72" s="829"/>
      <c r="AJ72" s="829"/>
      <c r="AK72" s="829" t="s">
        <v>487</v>
      </c>
      <c r="AL72" s="829"/>
      <c r="AM72" s="829"/>
      <c r="AN72" s="829"/>
      <c r="AO72" s="829"/>
      <c r="AP72" s="829" t="s">
        <v>487</v>
      </c>
      <c r="AQ72" s="829"/>
      <c r="AR72" s="829"/>
      <c r="AS72" s="829"/>
      <c r="AT72" s="829"/>
      <c r="AU72" s="829" t="s">
        <v>487</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554</v>
      </c>
      <c r="C73" s="873"/>
      <c r="D73" s="873"/>
      <c r="E73" s="873"/>
      <c r="F73" s="873"/>
      <c r="G73" s="873"/>
      <c r="H73" s="873"/>
      <c r="I73" s="873"/>
      <c r="J73" s="873"/>
      <c r="K73" s="873"/>
      <c r="L73" s="873"/>
      <c r="M73" s="873"/>
      <c r="N73" s="873"/>
      <c r="O73" s="873"/>
      <c r="P73" s="874"/>
      <c r="Q73" s="875">
        <v>1</v>
      </c>
      <c r="R73" s="829"/>
      <c r="S73" s="829"/>
      <c r="T73" s="829"/>
      <c r="U73" s="829"/>
      <c r="V73" s="829">
        <v>0</v>
      </c>
      <c r="W73" s="829"/>
      <c r="X73" s="829"/>
      <c r="Y73" s="829"/>
      <c r="Z73" s="829"/>
      <c r="AA73" s="829">
        <v>1</v>
      </c>
      <c r="AB73" s="829"/>
      <c r="AC73" s="829"/>
      <c r="AD73" s="829"/>
      <c r="AE73" s="829"/>
      <c r="AF73" s="829" t="s">
        <v>487</v>
      </c>
      <c r="AG73" s="829"/>
      <c r="AH73" s="829"/>
      <c r="AI73" s="829"/>
      <c r="AJ73" s="829"/>
      <c r="AK73" s="829" t="s">
        <v>487</v>
      </c>
      <c r="AL73" s="829"/>
      <c r="AM73" s="829"/>
      <c r="AN73" s="829"/>
      <c r="AO73" s="829"/>
      <c r="AP73" s="829" t="s">
        <v>487</v>
      </c>
      <c r="AQ73" s="829"/>
      <c r="AR73" s="829"/>
      <c r="AS73" s="829"/>
      <c r="AT73" s="829"/>
      <c r="AU73" s="829" t="s">
        <v>487</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555</v>
      </c>
      <c r="C74" s="873"/>
      <c r="D74" s="873"/>
      <c r="E74" s="873"/>
      <c r="F74" s="873"/>
      <c r="G74" s="873"/>
      <c r="H74" s="873"/>
      <c r="I74" s="873"/>
      <c r="J74" s="873"/>
      <c r="K74" s="873"/>
      <c r="L74" s="873"/>
      <c r="M74" s="873"/>
      <c r="N74" s="873"/>
      <c r="O74" s="873"/>
      <c r="P74" s="874"/>
      <c r="Q74" s="875">
        <v>49</v>
      </c>
      <c r="R74" s="829"/>
      <c r="S74" s="829"/>
      <c r="T74" s="829"/>
      <c r="U74" s="829"/>
      <c r="V74" s="829">
        <v>27</v>
      </c>
      <c r="W74" s="829"/>
      <c r="X74" s="829"/>
      <c r="Y74" s="829"/>
      <c r="Z74" s="829"/>
      <c r="AA74" s="829">
        <v>22</v>
      </c>
      <c r="AB74" s="829"/>
      <c r="AC74" s="829"/>
      <c r="AD74" s="829"/>
      <c r="AE74" s="829"/>
      <c r="AF74" s="829" t="s">
        <v>487</v>
      </c>
      <c r="AG74" s="829"/>
      <c r="AH74" s="829"/>
      <c r="AI74" s="829"/>
      <c r="AJ74" s="829"/>
      <c r="AK74" s="829" t="s">
        <v>487</v>
      </c>
      <c r="AL74" s="829"/>
      <c r="AM74" s="829"/>
      <c r="AN74" s="829"/>
      <c r="AO74" s="829"/>
      <c r="AP74" s="829" t="s">
        <v>487</v>
      </c>
      <c r="AQ74" s="829"/>
      <c r="AR74" s="829"/>
      <c r="AS74" s="829"/>
      <c r="AT74" s="829"/>
      <c r="AU74" s="829" t="s">
        <v>487</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556</v>
      </c>
      <c r="C75" s="873"/>
      <c r="D75" s="873"/>
      <c r="E75" s="873"/>
      <c r="F75" s="873"/>
      <c r="G75" s="873"/>
      <c r="H75" s="873"/>
      <c r="I75" s="873"/>
      <c r="J75" s="873"/>
      <c r="K75" s="873"/>
      <c r="L75" s="873"/>
      <c r="M75" s="873"/>
      <c r="N75" s="873"/>
      <c r="O75" s="873"/>
      <c r="P75" s="874"/>
      <c r="Q75" s="876">
        <v>67</v>
      </c>
      <c r="R75" s="877"/>
      <c r="S75" s="877"/>
      <c r="T75" s="877"/>
      <c r="U75" s="833"/>
      <c r="V75" s="878">
        <v>66</v>
      </c>
      <c r="W75" s="877"/>
      <c r="X75" s="877"/>
      <c r="Y75" s="877"/>
      <c r="Z75" s="833"/>
      <c r="AA75" s="878">
        <v>1</v>
      </c>
      <c r="AB75" s="877"/>
      <c r="AC75" s="877"/>
      <c r="AD75" s="877"/>
      <c r="AE75" s="833"/>
      <c r="AF75" s="878" t="s">
        <v>487</v>
      </c>
      <c r="AG75" s="877"/>
      <c r="AH75" s="877"/>
      <c r="AI75" s="877"/>
      <c r="AJ75" s="833"/>
      <c r="AK75" s="878" t="s">
        <v>487</v>
      </c>
      <c r="AL75" s="877"/>
      <c r="AM75" s="877"/>
      <c r="AN75" s="877"/>
      <c r="AO75" s="833"/>
      <c r="AP75" s="878" t="s">
        <v>487</v>
      </c>
      <c r="AQ75" s="877"/>
      <c r="AR75" s="877"/>
      <c r="AS75" s="877"/>
      <c r="AT75" s="833"/>
      <c r="AU75" s="878" t="s">
        <v>487</v>
      </c>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403</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404</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407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408</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409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410</v>
      </c>
      <c r="AB109" s="892"/>
      <c r="AC109" s="892"/>
      <c r="AD109" s="892"/>
      <c r="AE109" s="893"/>
      <c r="AF109" s="891" t="s">
        <v>411</v>
      </c>
      <c r="AG109" s="892"/>
      <c r="AH109" s="892"/>
      <c r="AI109" s="892"/>
      <c r="AJ109" s="893"/>
      <c r="AK109" s="891" t="s">
        <v>293</v>
      </c>
      <c r="AL109" s="892"/>
      <c r="AM109" s="892"/>
      <c r="AN109" s="892"/>
      <c r="AO109" s="893"/>
      <c r="AP109" s="891" t="s">
        <v>412</v>
      </c>
      <c r="AQ109" s="892"/>
      <c r="AR109" s="892"/>
      <c r="AS109" s="892"/>
      <c r="AT109" s="894"/>
      <c r="AU109" s="911" t="s">
        <v>409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410</v>
      </c>
      <c r="BR109" s="892"/>
      <c r="BS109" s="892"/>
      <c r="BT109" s="892"/>
      <c r="BU109" s="893"/>
      <c r="BV109" s="891" t="s">
        <v>411</v>
      </c>
      <c r="BW109" s="892"/>
      <c r="BX109" s="892"/>
      <c r="BY109" s="892"/>
      <c r="BZ109" s="893"/>
      <c r="CA109" s="891" t="s">
        <v>293</v>
      </c>
      <c r="CB109" s="892"/>
      <c r="CC109" s="892"/>
      <c r="CD109" s="892"/>
      <c r="CE109" s="893"/>
      <c r="CF109" s="912" t="s">
        <v>412</v>
      </c>
      <c r="CG109" s="912"/>
      <c r="CH109" s="912"/>
      <c r="CI109" s="912"/>
      <c r="CJ109" s="912"/>
      <c r="CK109" s="891" t="s">
        <v>413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410</v>
      </c>
      <c r="DH109" s="892"/>
      <c r="DI109" s="892"/>
      <c r="DJ109" s="892"/>
      <c r="DK109" s="893"/>
      <c r="DL109" s="891" t="s">
        <v>411</v>
      </c>
      <c r="DM109" s="892"/>
      <c r="DN109" s="892"/>
      <c r="DO109" s="892"/>
      <c r="DP109" s="893"/>
      <c r="DQ109" s="891" t="s">
        <v>293</v>
      </c>
      <c r="DR109" s="892"/>
      <c r="DS109" s="892"/>
      <c r="DT109" s="892"/>
      <c r="DU109" s="893"/>
      <c r="DV109" s="891" t="s">
        <v>412</v>
      </c>
      <c r="DW109" s="892"/>
      <c r="DX109" s="892"/>
      <c r="DY109" s="892"/>
      <c r="DZ109" s="894"/>
    </row>
    <row r="110" spans="1:131" s="230" customFormat="1" ht="26.25" customHeight="1" x14ac:dyDescent="0.2">
      <c r="A110" s="895" t="s">
        <v>414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261654</v>
      </c>
      <c r="AB110" s="899"/>
      <c r="AC110" s="899"/>
      <c r="AD110" s="899"/>
      <c r="AE110" s="900"/>
      <c r="AF110" s="901">
        <v>288423</v>
      </c>
      <c r="AG110" s="899"/>
      <c r="AH110" s="899"/>
      <c r="AI110" s="899"/>
      <c r="AJ110" s="900"/>
      <c r="AK110" s="901">
        <v>286910</v>
      </c>
      <c r="AL110" s="899"/>
      <c r="AM110" s="899"/>
      <c r="AN110" s="899"/>
      <c r="AO110" s="900"/>
      <c r="AP110" s="902">
        <v>32.4</v>
      </c>
      <c r="AQ110" s="903"/>
      <c r="AR110" s="903"/>
      <c r="AS110" s="903"/>
      <c r="AT110" s="904"/>
      <c r="AU110" s="905" t="s">
        <v>69</v>
      </c>
      <c r="AV110" s="906"/>
      <c r="AW110" s="906"/>
      <c r="AX110" s="906"/>
      <c r="AY110" s="906"/>
      <c r="AZ110" s="928" t="s">
        <v>415</v>
      </c>
      <c r="BA110" s="896"/>
      <c r="BB110" s="896"/>
      <c r="BC110" s="896"/>
      <c r="BD110" s="896"/>
      <c r="BE110" s="896"/>
      <c r="BF110" s="896"/>
      <c r="BG110" s="896"/>
      <c r="BH110" s="896"/>
      <c r="BI110" s="896"/>
      <c r="BJ110" s="896"/>
      <c r="BK110" s="896"/>
      <c r="BL110" s="896"/>
      <c r="BM110" s="896"/>
      <c r="BN110" s="896"/>
      <c r="BO110" s="896"/>
      <c r="BP110" s="897"/>
      <c r="BQ110" s="929">
        <v>3199871</v>
      </c>
      <c r="BR110" s="930"/>
      <c r="BS110" s="930"/>
      <c r="BT110" s="930"/>
      <c r="BU110" s="930"/>
      <c r="BV110" s="930">
        <v>2962618</v>
      </c>
      <c r="BW110" s="930"/>
      <c r="BX110" s="930"/>
      <c r="BY110" s="930"/>
      <c r="BZ110" s="930"/>
      <c r="CA110" s="930">
        <v>2843832</v>
      </c>
      <c r="CB110" s="930"/>
      <c r="CC110" s="930"/>
      <c r="CD110" s="930"/>
      <c r="CE110" s="930"/>
      <c r="CF110" s="943">
        <v>320.89999999999998</v>
      </c>
      <c r="CG110" s="944"/>
      <c r="CH110" s="944"/>
      <c r="CI110" s="944"/>
      <c r="CJ110" s="944"/>
      <c r="CK110" s="945" t="s">
        <v>416</v>
      </c>
      <c r="CL110" s="946"/>
      <c r="CM110" s="928" t="s">
        <v>417</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418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419</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421</v>
      </c>
      <c r="B112" s="952"/>
      <c r="C112" s="922" t="s">
        <v>422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423</v>
      </c>
      <c r="BA112" s="922"/>
      <c r="BB112" s="922"/>
      <c r="BC112" s="922"/>
      <c r="BD112" s="922"/>
      <c r="BE112" s="922"/>
      <c r="BF112" s="922"/>
      <c r="BG112" s="922"/>
      <c r="BH112" s="922"/>
      <c r="BI112" s="922"/>
      <c r="BJ112" s="922"/>
      <c r="BK112" s="922"/>
      <c r="BL112" s="922"/>
      <c r="BM112" s="922"/>
      <c r="BN112" s="922"/>
      <c r="BO112" s="922"/>
      <c r="BP112" s="923"/>
      <c r="BQ112" s="924">
        <v>382295</v>
      </c>
      <c r="BR112" s="925"/>
      <c r="BS112" s="925"/>
      <c r="BT112" s="925"/>
      <c r="BU112" s="925"/>
      <c r="BV112" s="925">
        <v>367024</v>
      </c>
      <c r="BW112" s="925"/>
      <c r="BX112" s="925"/>
      <c r="BY112" s="925"/>
      <c r="BZ112" s="925"/>
      <c r="CA112" s="925">
        <v>362570</v>
      </c>
      <c r="CB112" s="925"/>
      <c r="CC112" s="925"/>
      <c r="CD112" s="925"/>
      <c r="CE112" s="925"/>
      <c r="CF112" s="919">
        <v>40.9</v>
      </c>
      <c r="CG112" s="920"/>
      <c r="CH112" s="920"/>
      <c r="CI112" s="920"/>
      <c r="CJ112" s="920"/>
      <c r="CK112" s="947"/>
      <c r="CL112" s="948"/>
      <c r="CM112" s="921" t="s">
        <v>424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425</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19020</v>
      </c>
      <c r="AB113" s="937"/>
      <c r="AC113" s="937"/>
      <c r="AD113" s="937"/>
      <c r="AE113" s="938"/>
      <c r="AF113" s="939">
        <v>20743</v>
      </c>
      <c r="AG113" s="937"/>
      <c r="AH113" s="937"/>
      <c r="AI113" s="937"/>
      <c r="AJ113" s="938"/>
      <c r="AK113" s="939">
        <v>20784</v>
      </c>
      <c r="AL113" s="937"/>
      <c r="AM113" s="937"/>
      <c r="AN113" s="937"/>
      <c r="AO113" s="938"/>
      <c r="AP113" s="940">
        <v>2.2999999999999998</v>
      </c>
      <c r="AQ113" s="941"/>
      <c r="AR113" s="941"/>
      <c r="AS113" s="941"/>
      <c r="AT113" s="942"/>
      <c r="AU113" s="907"/>
      <c r="AV113" s="908"/>
      <c r="AW113" s="908"/>
      <c r="AX113" s="908"/>
      <c r="AY113" s="908"/>
      <c r="AZ113" s="921" t="s">
        <v>426</v>
      </c>
      <c r="BA113" s="922"/>
      <c r="BB113" s="922"/>
      <c r="BC113" s="922"/>
      <c r="BD113" s="922"/>
      <c r="BE113" s="922"/>
      <c r="BF113" s="922"/>
      <c r="BG113" s="922"/>
      <c r="BH113" s="922"/>
      <c r="BI113" s="922"/>
      <c r="BJ113" s="922"/>
      <c r="BK113" s="922"/>
      <c r="BL113" s="922"/>
      <c r="BM113" s="922"/>
      <c r="BN113" s="922"/>
      <c r="BO113" s="922"/>
      <c r="BP113" s="923"/>
      <c r="BQ113" s="924" t="s">
        <v>122</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427</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428</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122</v>
      </c>
      <c r="AB114" s="958"/>
      <c r="AC114" s="958"/>
      <c r="AD114" s="958"/>
      <c r="AE114" s="959"/>
      <c r="AF114" s="960" t="s">
        <v>122</v>
      </c>
      <c r="AG114" s="958"/>
      <c r="AH114" s="958"/>
      <c r="AI114" s="958"/>
      <c r="AJ114" s="959"/>
      <c r="AK114" s="960" t="s">
        <v>122</v>
      </c>
      <c r="AL114" s="958"/>
      <c r="AM114" s="958"/>
      <c r="AN114" s="958"/>
      <c r="AO114" s="959"/>
      <c r="AP114" s="961" t="s">
        <v>122</v>
      </c>
      <c r="AQ114" s="962"/>
      <c r="AR114" s="962"/>
      <c r="AS114" s="962"/>
      <c r="AT114" s="963"/>
      <c r="AU114" s="907"/>
      <c r="AV114" s="908"/>
      <c r="AW114" s="908"/>
      <c r="AX114" s="908"/>
      <c r="AY114" s="908"/>
      <c r="AZ114" s="921" t="s">
        <v>429</v>
      </c>
      <c r="BA114" s="922"/>
      <c r="BB114" s="922"/>
      <c r="BC114" s="922"/>
      <c r="BD114" s="922"/>
      <c r="BE114" s="922"/>
      <c r="BF114" s="922"/>
      <c r="BG114" s="922"/>
      <c r="BH114" s="922"/>
      <c r="BI114" s="922"/>
      <c r="BJ114" s="922"/>
      <c r="BK114" s="922"/>
      <c r="BL114" s="922"/>
      <c r="BM114" s="922"/>
      <c r="BN114" s="922"/>
      <c r="BO114" s="922"/>
      <c r="BP114" s="923"/>
      <c r="BQ114" s="924" t="s">
        <v>122</v>
      </c>
      <c r="BR114" s="925"/>
      <c r="BS114" s="925"/>
      <c r="BT114" s="925"/>
      <c r="BU114" s="925"/>
      <c r="BV114" s="925" t="s">
        <v>122</v>
      </c>
      <c r="BW114" s="925"/>
      <c r="BX114" s="925"/>
      <c r="BY114" s="925"/>
      <c r="BZ114" s="925"/>
      <c r="CA114" s="925">
        <v>812</v>
      </c>
      <c r="CB114" s="925"/>
      <c r="CC114" s="925"/>
      <c r="CD114" s="925"/>
      <c r="CE114" s="925"/>
      <c r="CF114" s="919">
        <v>0.1</v>
      </c>
      <c r="CG114" s="920"/>
      <c r="CH114" s="920"/>
      <c r="CI114" s="920"/>
      <c r="CJ114" s="920"/>
      <c r="CK114" s="947"/>
      <c r="CL114" s="948"/>
      <c r="CM114" s="921" t="s">
        <v>430</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431</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432</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433</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435</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437</v>
      </c>
      <c r="Z117" s="893"/>
      <c r="AA117" s="977">
        <v>280674</v>
      </c>
      <c r="AB117" s="978"/>
      <c r="AC117" s="978"/>
      <c r="AD117" s="978"/>
      <c r="AE117" s="979"/>
      <c r="AF117" s="980">
        <v>309166</v>
      </c>
      <c r="AG117" s="978"/>
      <c r="AH117" s="978"/>
      <c r="AI117" s="978"/>
      <c r="AJ117" s="979"/>
      <c r="AK117" s="980">
        <v>307694</v>
      </c>
      <c r="AL117" s="978"/>
      <c r="AM117" s="978"/>
      <c r="AN117" s="978"/>
      <c r="AO117" s="979"/>
      <c r="AP117" s="981"/>
      <c r="AQ117" s="982"/>
      <c r="AR117" s="982"/>
      <c r="AS117" s="982"/>
      <c r="AT117" s="983"/>
      <c r="AU117" s="907"/>
      <c r="AV117" s="908"/>
      <c r="AW117" s="908"/>
      <c r="AX117" s="908"/>
      <c r="AY117" s="908"/>
      <c r="AZ117" s="973" t="s">
        <v>438</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410</v>
      </c>
      <c r="AB118" s="892"/>
      <c r="AC118" s="892"/>
      <c r="AD118" s="892"/>
      <c r="AE118" s="893"/>
      <c r="AF118" s="891" t="s">
        <v>411</v>
      </c>
      <c r="AG118" s="892"/>
      <c r="AH118" s="892"/>
      <c r="AI118" s="892"/>
      <c r="AJ118" s="893"/>
      <c r="AK118" s="891" t="s">
        <v>293</v>
      </c>
      <c r="AL118" s="892"/>
      <c r="AM118" s="892"/>
      <c r="AN118" s="892"/>
      <c r="AO118" s="893"/>
      <c r="AP118" s="969" t="s">
        <v>412</v>
      </c>
      <c r="AQ118" s="970"/>
      <c r="AR118" s="970"/>
      <c r="AS118" s="970"/>
      <c r="AT118" s="971"/>
      <c r="AU118" s="907"/>
      <c r="AV118" s="908"/>
      <c r="AW118" s="908"/>
      <c r="AX118" s="908"/>
      <c r="AY118" s="908"/>
      <c r="AZ118" s="972" t="s">
        <v>440</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416</v>
      </c>
      <c r="B119" s="946"/>
      <c r="C119" s="928" t="s">
        <v>417</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176</v>
      </c>
      <c r="BA119" s="251"/>
      <c r="BB119" s="251"/>
      <c r="BC119" s="251"/>
      <c r="BD119" s="251"/>
      <c r="BE119" s="251"/>
      <c r="BF119" s="251"/>
      <c r="BG119" s="251"/>
      <c r="BH119" s="251"/>
      <c r="BI119" s="251"/>
      <c r="BJ119" s="251"/>
      <c r="BK119" s="251"/>
      <c r="BL119" s="251"/>
      <c r="BM119" s="251"/>
      <c r="BN119" s="251"/>
      <c r="BO119" s="976" t="s">
        <v>442</v>
      </c>
      <c r="BP119" s="1004"/>
      <c r="BQ119" s="998">
        <v>3582166</v>
      </c>
      <c r="BR119" s="999"/>
      <c r="BS119" s="999"/>
      <c r="BT119" s="999"/>
      <c r="BU119" s="999"/>
      <c r="BV119" s="999">
        <v>3329642</v>
      </c>
      <c r="BW119" s="999"/>
      <c r="BX119" s="999"/>
      <c r="BY119" s="999"/>
      <c r="BZ119" s="999"/>
      <c r="CA119" s="999">
        <v>3207214</v>
      </c>
      <c r="CB119" s="999"/>
      <c r="CC119" s="999"/>
      <c r="CD119" s="999"/>
      <c r="CE119" s="999"/>
      <c r="CF119" s="1000"/>
      <c r="CG119" s="1001"/>
      <c r="CH119" s="1001"/>
      <c r="CI119" s="1001"/>
      <c r="CJ119" s="1002"/>
      <c r="CK119" s="949"/>
      <c r="CL119" s="950"/>
      <c r="CM119" s="972" t="s">
        <v>443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2">
      <c r="A120" s="1056"/>
      <c r="B120" s="948"/>
      <c r="C120" s="921" t="s">
        <v>420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444</v>
      </c>
      <c r="AV120" s="991"/>
      <c r="AW120" s="991"/>
      <c r="AX120" s="991"/>
      <c r="AY120" s="992"/>
      <c r="AZ120" s="928" t="s">
        <v>445</v>
      </c>
      <c r="BA120" s="896"/>
      <c r="BB120" s="896"/>
      <c r="BC120" s="896"/>
      <c r="BD120" s="896"/>
      <c r="BE120" s="896"/>
      <c r="BF120" s="896"/>
      <c r="BG120" s="896"/>
      <c r="BH120" s="896"/>
      <c r="BI120" s="896"/>
      <c r="BJ120" s="896"/>
      <c r="BK120" s="896"/>
      <c r="BL120" s="896"/>
      <c r="BM120" s="896"/>
      <c r="BN120" s="896"/>
      <c r="BO120" s="896"/>
      <c r="BP120" s="897"/>
      <c r="BQ120" s="929">
        <v>4852073</v>
      </c>
      <c r="BR120" s="930"/>
      <c r="BS120" s="930"/>
      <c r="BT120" s="930"/>
      <c r="BU120" s="930"/>
      <c r="BV120" s="930">
        <v>4914154</v>
      </c>
      <c r="BW120" s="930"/>
      <c r="BX120" s="930"/>
      <c r="BY120" s="930"/>
      <c r="BZ120" s="930"/>
      <c r="CA120" s="930">
        <v>4979872</v>
      </c>
      <c r="CB120" s="930"/>
      <c r="CC120" s="930"/>
      <c r="CD120" s="930"/>
      <c r="CE120" s="930"/>
      <c r="CF120" s="943">
        <v>561.9</v>
      </c>
      <c r="CG120" s="944"/>
      <c r="CH120" s="944"/>
      <c r="CI120" s="944"/>
      <c r="CJ120" s="944"/>
      <c r="CK120" s="1005" t="s">
        <v>446</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380361</v>
      </c>
      <c r="DH120" s="930"/>
      <c r="DI120" s="930"/>
      <c r="DJ120" s="930"/>
      <c r="DK120" s="930"/>
      <c r="DL120" s="930">
        <v>366451</v>
      </c>
      <c r="DM120" s="930"/>
      <c r="DN120" s="930"/>
      <c r="DO120" s="930"/>
      <c r="DP120" s="930"/>
      <c r="DQ120" s="930">
        <v>361484</v>
      </c>
      <c r="DR120" s="930"/>
      <c r="DS120" s="930"/>
      <c r="DT120" s="930"/>
      <c r="DU120" s="930"/>
      <c r="DV120" s="931">
        <v>40.799999999999997</v>
      </c>
      <c r="DW120" s="931"/>
      <c r="DX120" s="931"/>
      <c r="DY120" s="931"/>
      <c r="DZ120" s="932"/>
    </row>
    <row r="121" spans="1:130" s="230" customFormat="1" ht="26.25" customHeight="1" x14ac:dyDescent="0.2">
      <c r="A121" s="1056"/>
      <c r="B121" s="948"/>
      <c r="C121" s="973" t="s">
        <v>447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448</v>
      </c>
      <c r="BA121" s="922"/>
      <c r="BB121" s="922"/>
      <c r="BC121" s="922"/>
      <c r="BD121" s="922"/>
      <c r="BE121" s="922"/>
      <c r="BF121" s="922"/>
      <c r="BG121" s="922"/>
      <c r="BH121" s="922"/>
      <c r="BI121" s="922"/>
      <c r="BJ121" s="922"/>
      <c r="BK121" s="922"/>
      <c r="BL121" s="922"/>
      <c r="BM121" s="922"/>
      <c r="BN121" s="922"/>
      <c r="BO121" s="922"/>
      <c r="BP121" s="923"/>
      <c r="BQ121" s="924" t="s">
        <v>122</v>
      </c>
      <c r="BR121" s="925"/>
      <c r="BS121" s="925"/>
      <c r="BT121" s="925"/>
      <c r="BU121" s="925"/>
      <c r="BV121" s="925" t="s">
        <v>122</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1934</v>
      </c>
      <c r="DH121" s="925"/>
      <c r="DI121" s="925"/>
      <c r="DJ121" s="925"/>
      <c r="DK121" s="925"/>
      <c r="DL121" s="925">
        <v>1133</v>
      </c>
      <c r="DM121" s="925"/>
      <c r="DN121" s="925"/>
      <c r="DO121" s="925"/>
      <c r="DP121" s="925"/>
      <c r="DQ121" s="925">
        <v>1086</v>
      </c>
      <c r="DR121" s="925"/>
      <c r="DS121" s="925"/>
      <c r="DT121" s="925"/>
      <c r="DU121" s="925"/>
      <c r="DV121" s="926">
        <v>0.1</v>
      </c>
      <c r="DW121" s="926"/>
      <c r="DX121" s="926"/>
      <c r="DY121" s="926"/>
      <c r="DZ121" s="927"/>
    </row>
    <row r="122" spans="1:130" s="230" customFormat="1" ht="26.25" customHeight="1" x14ac:dyDescent="0.2">
      <c r="A122" s="1056"/>
      <c r="B122" s="948"/>
      <c r="C122" s="921" t="s">
        <v>430</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449</v>
      </c>
      <c r="BA122" s="964"/>
      <c r="BB122" s="964"/>
      <c r="BC122" s="964"/>
      <c r="BD122" s="964"/>
      <c r="BE122" s="964"/>
      <c r="BF122" s="964"/>
      <c r="BG122" s="964"/>
      <c r="BH122" s="964"/>
      <c r="BI122" s="964"/>
      <c r="BJ122" s="964"/>
      <c r="BK122" s="964"/>
      <c r="BL122" s="964"/>
      <c r="BM122" s="964"/>
      <c r="BN122" s="964"/>
      <c r="BO122" s="964"/>
      <c r="BP122" s="965"/>
      <c r="BQ122" s="998">
        <v>2720593</v>
      </c>
      <c r="BR122" s="999"/>
      <c r="BS122" s="999"/>
      <c r="BT122" s="999"/>
      <c r="BU122" s="999"/>
      <c r="BV122" s="999">
        <v>2531101</v>
      </c>
      <c r="BW122" s="999"/>
      <c r="BX122" s="999"/>
      <c r="BY122" s="999"/>
      <c r="BZ122" s="999"/>
      <c r="CA122" s="999">
        <v>2420240</v>
      </c>
      <c r="CB122" s="999"/>
      <c r="CC122" s="999"/>
      <c r="CD122" s="999"/>
      <c r="CE122" s="999"/>
      <c r="CF122" s="1016">
        <v>273.10000000000002</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2">
      <c r="A123" s="1056"/>
      <c r="B123" s="948"/>
      <c r="C123" s="921" t="s">
        <v>436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176</v>
      </c>
      <c r="BA123" s="251"/>
      <c r="BB123" s="251"/>
      <c r="BC123" s="251"/>
      <c r="BD123" s="251"/>
      <c r="BE123" s="251"/>
      <c r="BF123" s="251"/>
      <c r="BG123" s="251"/>
      <c r="BH123" s="251"/>
      <c r="BI123" s="251"/>
      <c r="BJ123" s="251"/>
      <c r="BK123" s="251"/>
      <c r="BL123" s="251"/>
      <c r="BM123" s="251"/>
      <c r="BN123" s="251"/>
      <c r="BO123" s="976" t="s">
        <v>450</v>
      </c>
      <c r="BP123" s="1004"/>
      <c r="BQ123" s="1062">
        <v>7572666</v>
      </c>
      <c r="BR123" s="1063"/>
      <c r="BS123" s="1063"/>
      <c r="BT123" s="1063"/>
      <c r="BU123" s="1063"/>
      <c r="BV123" s="1063">
        <v>7445255</v>
      </c>
      <c r="BW123" s="1063"/>
      <c r="BX123" s="1063"/>
      <c r="BY123" s="1063"/>
      <c r="BZ123" s="1063"/>
      <c r="CA123" s="1063">
        <v>7400112</v>
      </c>
      <c r="CB123" s="1063"/>
      <c r="CC123" s="1063"/>
      <c r="CD123" s="1063"/>
      <c r="CE123" s="1063"/>
      <c r="CF123" s="1000"/>
      <c r="CG123" s="1001"/>
      <c r="CH123" s="1001"/>
      <c r="CI123" s="1001"/>
      <c r="CJ123" s="1002"/>
      <c r="CK123" s="1008"/>
      <c r="CL123" s="1009"/>
      <c r="CM123" s="1009"/>
      <c r="CN123" s="1009"/>
      <c r="CO123" s="1010"/>
      <c r="CP123" s="1018" t="s">
        <v>395</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5">
      <c r="A124" s="1056"/>
      <c r="B124" s="948"/>
      <c r="C124" s="921" t="s">
        <v>439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451</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452</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441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453</v>
      </c>
      <c r="CL125" s="1006"/>
      <c r="CM125" s="1006"/>
      <c r="CN125" s="1006"/>
      <c r="CO125" s="1007"/>
      <c r="CP125" s="928" t="s">
        <v>454</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455</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456</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457</v>
      </c>
      <c r="AY127" s="1031"/>
      <c r="AZ127" s="1031"/>
      <c r="BA127" s="1031"/>
      <c r="BB127" s="1031"/>
      <c r="BC127" s="1031"/>
      <c r="BD127" s="1031"/>
      <c r="BE127" s="1032"/>
      <c r="BF127" s="1033" t="s">
        <v>458</v>
      </c>
      <c r="BG127" s="1031"/>
      <c r="BH127" s="1031"/>
      <c r="BI127" s="1031"/>
      <c r="BJ127" s="1031"/>
      <c r="BK127" s="1031"/>
      <c r="BL127" s="1032"/>
      <c r="BM127" s="1033" t="s">
        <v>459</v>
      </c>
      <c r="BN127" s="1031"/>
      <c r="BO127" s="1031"/>
      <c r="BP127" s="1031"/>
      <c r="BQ127" s="1031"/>
      <c r="BR127" s="1031"/>
      <c r="BS127" s="1032"/>
      <c r="BT127" s="1033" t="s">
        <v>460</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461</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463</v>
      </c>
      <c r="X128" s="1042"/>
      <c r="Y128" s="1042"/>
      <c r="Z128" s="1043"/>
      <c r="AA128" s="1044" t="s">
        <v>122</v>
      </c>
      <c r="AB128" s="1045"/>
      <c r="AC128" s="1045"/>
      <c r="AD128" s="1045"/>
      <c r="AE128" s="1046"/>
      <c r="AF128" s="1047">
        <v>12</v>
      </c>
      <c r="AG128" s="1045"/>
      <c r="AH128" s="1045"/>
      <c r="AI128" s="1045"/>
      <c r="AJ128" s="1046"/>
      <c r="AK128" s="1047">
        <v>35</v>
      </c>
      <c r="AL128" s="1045"/>
      <c r="AM128" s="1045"/>
      <c r="AN128" s="1045"/>
      <c r="AO128" s="1046"/>
      <c r="AP128" s="1048"/>
      <c r="AQ128" s="1049"/>
      <c r="AR128" s="1049"/>
      <c r="AS128" s="1049"/>
      <c r="AT128" s="1050"/>
      <c r="AU128" s="232"/>
      <c r="AV128" s="232"/>
      <c r="AW128" s="232"/>
      <c r="AX128" s="895" t="s">
        <v>464</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465</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466</v>
      </c>
      <c r="X129" s="1070"/>
      <c r="Y129" s="1070"/>
      <c r="Z129" s="1071"/>
      <c r="AA129" s="957">
        <v>1170120</v>
      </c>
      <c r="AB129" s="958"/>
      <c r="AC129" s="958"/>
      <c r="AD129" s="958"/>
      <c r="AE129" s="959"/>
      <c r="AF129" s="960">
        <v>1161059</v>
      </c>
      <c r="AG129" s="958"/>
      <c r="AH129" s="958"/>
      <c r="AI129" s="958"/>
      <c r="AJ129" s="959"/>
      <c r="AK129" s="960">
        <v>1157210</v>
      </c>
      <c r="AL129" s="958"/>
      <c r="AM129" s="958"/>
      <c r="AN129" s="958"/>
      <c r="AO129" s="959"/>
      <c r="AP129" s="1072"/>
      <c r="AQ129" s="1073"/>
      <c r="AR129" s="1073"/>
      <c r="AS129" s="1073"/>
      <c r="AT129" s="1074"/>
      <c r="AU129" s="233"/>
      <c r="AV129" s="233"/>
      <c r="AW129" s="233"/>
      <c r="AX129" s="1064" t="s">
        <v>467</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468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469</v>
      </c>
      <c r="X130" s="1070"/>
      <c r="Y130" s="1070"/>
      <c r="Z130" s="1071"/>
      <c r="AA130" s="957">
        <v>256179</v>
      </c>
      <c r="AB130" s="958"/>
      <c r="AC130" s="958"/>
      <c r="AD130" s="958"/>
      <c r="AE130" s="959"/>
      <c r="AF130" s="960">
        <v>273903</v>
      </c>
      <c r="AG130" s="958"/>
      <c r="AH130" s="958"/>
      <c r="AI130" s="958"/>
      <c r="AJ130" s="959"/>
      <c r="AK130" s="960">
        <v>270959</v>
      </c>
      <c r="AL130" s="958"/>
      <c r="AM130" s="958"/>
      <c r="AN130" s="958"/>
      <c r="AO130" s="959"/>
      <c r="AP130" s="1072"/>
      <c r="AQ130" s="1073"/>
      <c r="AR130" s="1073"/>
      <c r="AS130" s="1073"/>
      <c r="AT130" s="1074"/>
      <c r="AU130" s="233"/>
      <c r="AV130" s="233"/>
      <c r="AW130" s="233"/>
      <c r="AX130" s="1064" t="s">
        <v>470</v>
      </c>
      <c r="AY130" s="922"/>
      <c r="AZ130" s="922"/>
      <c r="BA130" s="922"/>
      <c r="BB130" s="922"/>
      <c r="BC130" s="922"/>
      <c r="BD130" s="922"/>
      <c r="BE130" s="923"/>
      <c r="BF130" s="1100">
        <v>3.5</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471</v>
      </c>
      <c r="X131" s="1107"/>
      <c r="Y131" s="1107"/>
      <c r="Z131" s="1108"/>
      <c r="AA131" s="1003">
        <v>913941</v>
      </c>
      <c r="AB131" s="985"/>
      <c r="AC131" s="985"/>
      <c r="AD131" s="985"/>
      <c r="AE131" s="986"/>
      <c r="AF131" s="984">
        <v>887156</v>
      </c>
      <c r="AG131" s="985"/>
      <c r="AH131" s="985"/>
      <c r="AI131" s="985"/>
      <c r="AJ131" s="986"/>
      <c r="AK131" s="984">
        <v>886251</v>
      </c>
      <c r="AL131" s="985"/>
      <c r="AM131" s="985"/>
      <c r="AN131" s="985"/>
      <c r="AO131" s="986"/>
      <c r="AP131" s="1109"/>
      <c r="AQ131" s="1110"/>
      <c r="AR131" s="1110"/>
      <c r="AS131" s="1110"/>
      <c r="AT131" s="1111"/>
      <c r="AU131" s="233"/>
      <c r="AV131" s="233"/>
      <c r="AW131" s="233"/>
      <c r="AX131" s="1082" t="s">
        <v>472</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474</v>
      </c>
      <c r="W132" s="1093"/>
      <c r="X132" s="1093"/>
      <c r="Y132" s="1093"/>
      <c r="Z132" s="1094"/>
      <c r="AA132" s="1095">
        <v>2.6801511260000002</v>
      </c>
      <c r="AB132" s="1096"/>
      <c r="AC132" s="1096"/>
      <c r="AD132" s="1096"/>
      <c r="AE132" s="1097"/>
      <c r="AF132" s="1098">
        <v>3.973483807</v>
      </c>
      <c r="AG132" s="1096"/>
      <c r="AH132" s="1096"/>
      <c r="AI132" s="1096"/>
      <c r="AJ132" s="1097"/>
      <c r="AK132" s="1098">
        <v>4.1410390509999999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475</v>
      </c>
      <c r="W133" s="1076"/>
      <c r="X133" s="1076"/>
      <c r="Y133" s="1076"/>
      <c r="Z133" s="1077"/>
      <c r="AA133" s="1078">
        <v>1.8</v>
      </c>
      <c r="AB133" s="1079"/>
      <c r="AC133" s="1079"/>
      <c r="AD133" s="1079"/>
      <c r="AE133" s="1080"/>
      <c r="AF133" s="1078">
        <v>2.5</v>
      </c>
      <c r="AG133" s="1079"/>
      <c r="AH133" s="1079"/>
      <c r="AI133" s="1079"/>
      <c r="AJ133" s="1080"/>
      <c r="AK133" s="1078">
        <v>3.5</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btipuUinmFrgUQmRSyMzfvhsSlysLCBPWpq5I8bLrD8Sx4Oaz/SxQOeVqDbHrg6U3M9tIZ/x47Gkc2e47aHEg==" saltValue="kfoSv/s3mSCIgD67+CRS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T16" zoomScale="85" zoomScaleNormal="85" zoomScaleSheetLayoutView="85" workbookViewId="0">
      <selection activeCell="DL76" sqref="DL7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FSmyu8e6cYdj0OXH9bCnexChT13kBX6IXrrnbRMl6lLQuriMOKJaBsJ8g8rawepD/nNTwVORDQ/9dK1vO95qg==" saltValue="bSESLpGAZHPwrBVxzsu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115" zoomScaleNormal="11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2m92Pa5nJ8QXWhtFQBFWj+zH57tfFYIInT5yorLDdHRDpMbU7SlTmMUs+0TrBekTvjJTt0+/nYM7gwpu7VdZg==" saltValue="7+7ydqkXYeQQd3rrxrfQ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484</v>
      </c>
      <c r="AL9" s="1116"/>
      <c r="AM9" s="1116"/>
      <c r="AN9" s="1117"/>
      <c r="AO9" s="281">
        <v>486885</v>
      </c>
      <c r="AP9" s="281">
        <v>967962</v>
      </c>
      <c r="AQ9" s="282">
        <v>273733</v>
      </c>
      <c r="AR9" s="283">
        <v>253.6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485</v>
      </c>
      <c r="AL10" s="1116"/>
      <c r="AM10" s="1116"/>
      <c r="AN10" s="1117"/>
      <c r="AO10" s="284">
        <v>60011</v>
      </c>
      <c r="AP10" s="284">
        <v>119306</v>
      </c>
      <c r="AQ10" s="285">
        <v>30345</v>
      </c>
      <c r="AR10" s="286">
        <v>293.2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486</v>
      </c>
      <c r="AL11" s="1116"/>
      <c r="AM11" s="1116"/>
      <c r="AN11" s="1117"/>
      <c r="AO11" s="284" t="s">
        <v>487</v>
      </c>
      <c r="AP11" s="284" t="s">
        <v>487</v>
      </c>
      <c r="AQ11" s="285">
        <v>4149</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489</v>
      </c>
      <c r="AL13" s="1116"/>
      <c r="AM13" s="1116"/>
      <c r="AN13" s="1117"/>
      <c r="AO13" s="284">
        <v>28637</v>
      </c>
      <c r="AP13" s="284">
        <v>56932</v>
      </c>
      <c r="AQ13" s="285">
        <v>9494</v>
      </c>
      <c r="AR13" s="286">
        <v>499.7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490</v>
      </c>
      <c r="AL14" s="1116"/>
      <c r="AM14" s="1116"/>
      <c r="AN14" s="1117"/>
      <c r="AO14" s="284" t="s">
        <v>487</v>
      </c>
      <c r="AP14" s="284" t="s">
        <v>487</v>
      </c>
      <c r="AQ14" s="285">
        <v>5033</v>
      </c>
      <c r="AR14" s="286" t="s">
        <v>487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491</v>
      </c>
      <c r="AL15" s="1119"/>
      <c r="AM15" s="1119"/>
      <c r="AN15" s="1120"/>
      <c r="AO15" s="284">
        <v>-32437</v>
      </c>
      <c r="AP15" s="284">
        <v>-64487</v>
      </c>
      <c r="AQ15" s="285">
        <v>-17000</v>
      </c>
      <c r="AR15" s="286">
        <v>279.3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176</v>
      </c>
      <c r="AL16" s="1119"/>
      <c r="AM16" s="1119"/>
      <c r="AN16" s="1120"/>
      <c r="AO16" s="284">
        <v>543096</v>
      </c>
      <c r="AP16" s="284">
        <v>1079714</v>
      </c>
      <c r="AQ16" s="285">
        <v>305754</v>
      </c>
      <c r="AR16" s="286">
        <v>253.1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496</v>
      </c>
      <c r="AL21" s="1122"/>
      <c r="AM21" s="1122"/>
      <c r="AN21" s="1123"/>
      <c r="AO21" s="297">
        <v>71.569999999999993</v>
      </c>
      <c r="AP21" s="298">
        <v>26.54</v>
      </c>
      <c r="AQ21" s="299">
        <v>45.03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497</v>
      </c>
      <c r="AL22" s="1122"/>
      <c r="AM22" s="1122"/>
      <c r="AN22" s="1123"/>
      <c r="AO22" s="302">
        <v>96.4</v>
      </c>
      <c r="AP22" s="303">
        <v>93.9</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498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501</v>
      </c>
      <c r="AL32" s="1130"/>
      <c r="AM32" s="1130"/>
      <c r="AN32" s="1131"/>
      <c r="AO32" s="312">
        <v>286910</v>
      </c>
      <c r="AP32" s="312">
        <v>570398</v>
      </c>
      <c r="AQ32" s="313">
        <v>170830</v>
      </c>
      <c r="AR32" s="314">
        <v>233.9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502</v>
      </c>
      <c r="AL33" s="1130"/>
      <c r="AM33" s="1130"/>
      <c r="AN33" s="1131"/>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503</v>
      </c>
      <c r="AL34" s="1130"/>
      <c r="AM34" s="1130"/>
      <c r="AN34" s="1131"/>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504</v>
      </c>
      <c r="AL35" s="1130"/>
      <c r="AM35" s="1130"/>
      <c r="AN35" s="1131"/>
      <c r="AO35" s="312">
        <v>20784</v>
      </c>
      <c r="AP35" s="312">
        <v>41320</v>
      </c>
      <c r="AQ35" s="313">
        <v>32606</v>
      </c>
      <c r="AR35" s="314">
        <v>26.7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505</v>
      </c>
      <c r="AL36" s="1130"/>
      <c r="AM36" s="1130"/>
      <c r="AN36" s="1131"/>
      <c r="AO36" s="312" t="s">
        <v>487</v>
      </c>
      <c r="AP36" s="312" t="s">
        <v>487</v>
      </c>
      <c r="AQ36" s="313">
        <v>4875</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506</v>
      </c>
      <c r="AL37" s="1130"/>
      <c r="AM37" s="1130"/>
      <c r="AN37" s="1131"/>
      <c r="AO37" s="312" t="s">
        <v>487</v>
      </c>
      <c r="AP37" s="312" t="s">
        <v>487</v>
      </c>
      <c r="AQ37" s="313">
        <v>993</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507</v>
      </c>
      <c r="AL38" s="1133"/>
      <c r="AM38" s="1133"/>
      <c r="AN38" s="1134"/>
      <c r="AO38" s="315" t="s">
        <v>487</v>
      </c>
      <c r="AP38" s="315" t="s">
        <v>487</v>
      </c>
      <c r="AQ38" s="316">
        <v>50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508</v>
      </c>
      <c r="AL39" s="1133"/>
      <c r="AM39" s="1133"/>
      <c r="AN39" s="1134"/>
      <c r="AO39" s="312">
        <v>-35</v>
      </c>
      <c r="AP39" s="312">
        <v>-70</v>
      </c>
      <c r="AQ39" s="313">
        <v>-6626</v>
      </c>
      <c r="AR39" s="314">
        <v>-98.9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509</v>
      </c>
      <c r="AL40" s="1130"/>
      <c r="AM40" s="1130"/>
      <c r="AN40" s="1131"/>
      <c r="AO40" s="312">
        <v>-270959</v>
      </c>
      <c r="AP40" s="312">
        <v>-538686</v>
      </c>
      <c r="AQ40" s="313">
        <v>-145454</v>
      </c>
      <c r="AR40" s="314">
        <v>270.3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286</v>
      </c>
      <c r="AL41" s="1136"/>
      <c r="AM41" s="1136"/>
      <c r="AN41" s="1137"/>
      <c r="AO41" s="312">
        <v>36700</v>
      </c>
      <c r="AP41" s="312">
        <v>72962</v>
      </c>
      <c r="AQ41" s="313">
        <v>57274</v>
      </c>
      <c r="AR41" s="314">
        <v>27.4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479</v>
      </c>
      <c r="AN49" s="1126" t="s">
        <v>512</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308555</v>
      </c>
      <c r="AN51" s="334">
        <v>562031</v>
      </c>
      <c r="AO51" s="335">
        <v>-7</v>
      </c>
      <c r="AP51" s="336">
        <v>316937</v>
      </c>
      <c r="AQ51" s="337">
        <v>9.4</v>
      </c>
      <c r="AR51" s="338">
        <v>-16.399999999999999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230102</v>
      </c>
      <c r="AN52" s="342">
        <v>419129</v>
      </c>
      <c r="AO52" s="343">
        <v>24.2</v>
      </c>
      <c r="AP52" s="344">
        <v>199150</v>
      </c>
      <c r="AQ52" s="345">
        <v>27.5</v>
      </c>
      <c r="AR52" s="346">
        <v>-3.3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756786</v>
      </c>
      <c r="AN53" s="334">
        <v>1449782</v>
      </c>
      <c r="AO53" s="335">
        <v>158</v>
      </c>
      <c r="AP53" s="336">
        <v>332350</v>
      </c>
      <c r="AQ53" s="337">
        <v>4.9000000000000004</v>
      </c>
      <c r="AR53" s="338">
        <v>153.1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685654</v>
      </c>
      <c r="AN54" s="342">
        <v>1313513</v>
      </c>
      <c r="AO54" s="343">
        <v>213.4</v>
      </c>
      <c r="AP54" s="344">
        <v>200453</v>
      </c>
      <c r="AQ54" s="345">
        <v>0.7</v>
      </c>
      <c r="AR54" s="346">
        <v>212.7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379923</v>
      </c>
      <c r="AN55" s="334">
        <v>716836</v>
      </c>
      <c r="AO55" s="335">
        <v>-50.6</v>
      </c>
      <c r="AP55" s="336">
        <v>362690</v>
      </c>
      <c r="AQ55" s="337">
        <v>9.1</v>
      </c>
      <c r="AR55" s="338">
        <v>-59.7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180126</v>
      </c>
      <c r="AN56" s="342">
        <v>339860</v>
      </c>
      <c r="AO56" s="343">
        <v>-74.099999999999994</v>
      </c>
      <c r="AP56" s="344">
        <v>172580</v>
      </c>
      <c r="AQ56" s="345">
        <v>-13.9</v>
      </c>
      <c r="AR56" s="346">
        <v>-60.2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174482</v>
      </c>
      <c r="AN57" s="334">
        <v>334898</v>
      </c>
      <c r="AO57" s="335">
        <v>-53.3</v>
      </c>
      <c r="AP57" s="336">
        <v>296093</v>
      </c>
      <c r="AQ57" s="337">
        <v>-18.399999999999999</v>
      </c>
      <c r="AR57" s="338">
        <v>-34.9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159936</v>
      </c>
      <c r="AN58" s="342">
        <v>306979</v>
      </c>
      <c r="AO58" s="343">
        <v>-9.6999999999999993</v>
      </c>
      <c r="AP58" s="344">
        <v>140545</v>
      </c>
      <c r="AQ58" s="345">
        <v>-18.600000000000001</v>
      </c>
      <c r="AR58" s="346">
        <v>8.9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304804</v>
      </c>
      <c r="AN59" s="334">
        <v>605972</v>
      </c>
      <c r="AO59" s="335">
        <v>80.900000000000006</v>
      </c>
      <c r="AP59" s="336">
        <v>308655</v>
      </c>
      <c r="AQ59" s="337">
        <v>4.2</v>
      </c>
      <c r="AR59" s="338">
        <v>76.7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215375</v>
      </c>
      <c r="AN60" s="342">
        <v>428181</v>
      </c>
      <c r="AO60" s="343">
        <v>39.5</v>
      </c>
      <c r="AP60" s="344">
        <v>169887</v>
      </c>
      <c r="AQ60" s="345">
        <v>20.9</v>
      </c>
      <c r="AR60" s="346">
        <v>18.600000000000001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384910</v>
      </c>
      <c r="AN61" s="349">
        <v>733904</v>
      </c>
      <c r="AO61" s="350">
        <v>25.6</v>
      </c>
      <c r="AP61" s="351">
        <v>323345</v>
      </c>
      <c r="AQ61" s="352">
        <v>1.8</v>
      </c>
      <c r="AR61" s="338">
        <v>23.8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294239</v>
      </c>
      <c r="AN62" s="342">
        <v>561532</v>
      </c>
      <c r="AO62" s="343">
        <v>38.700000000000003</v>
      </c>
      <c r="AP62" s="344">
        <v>176523</v>
      </c>
      <c r="AQ62" s="345">
        <v>3.3</v>
      </c>
      <c r="AR62" s="346">
        <v>35.4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HDlcaLe0nL/RGuPwu8N3I2liH4F+NpH+j/dyKUuRQApOEp4Tj0XcOZGyAOXBt6ln9JhLm6olwShWuWuq5zzJg==" saltValue="62pvqv56cvTl9nUyZZs4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3" zoomScaleNormal="100" zoomScaleSheetLayoutView="55" workbookViewId="0">
      <selection activeCell="CQ83" sqref="CQ8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AcA2D8keGA2kHd/kclS26/1b3ypKiB1l4GOxvoS/3ZpQt135buzKjYGn6gy+CRBhhvPA1uUV7+RvZmpcDm/rsg==" saltValue="NIKOdi0tE4WzomgkE8A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uw1QNtdCL6Mv2VEtZtBrvxVv7gBHOt13q0g19tFaEc8ISfyBBMxoz6EKDS/K2yVYFFKNhBUJIRk0kmPpH7f+sw==" saltValue="6lM+jXkNpaqsbdIpWIMq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8" t="s">
        <v>3</v>
      </c>
      <c r="D47" s="1138"/>
      <c r="E47" s="1139"/>
      <c r="F47" s="11">
        <v>116.31</v>
      </c>
      <c r="G47" s="12">
        <v>113.94</v>
      </c>
      <c r="H47" s="12">
        <v>99.54</v>
      </c>
      <c r="I47" s="12">
        <v>98.27</v>
      </c>
      <c r="J47" s="13">
        <v>97.27</v>
      </c>
    </row>
    <row r="48" spans="2:10" ht="57.75" customHeight="1" x14ac:dyDescent="0.2">
      <c r="B48" s="14"/>
      <c r="C48" s="1140" t="s">
        <v>4</v>
      </c>
      <c r="D48" s="1140"/>
      <c r="E48" s="1141"/>
      <c r="F48" s="15">
        <v>9.81</v>
      </c>
      <c r="G48" s="16">
        <v>10.42</v>
      </c>
      <c r="H48" s="16">
        <v>8.6300000000000008</v>
      </c>
      <c r="I48" s="16">
        <v>7.84</v>
      </c>
      <c r="J48" s="17">
        <v>7.37</v>
      </c>
    </row>
    <row r="49" spans="2:10" ht="57.75" customHeight="1" thickBot="1" x14ac:dyDescent="0.25">
      <c r="B49" s="18"/>
      <c r="C49" s="1142" t="s">
        <v>5</v>
      </c>
      <c r="D49" s="1142"/>
      <c r="E49" s="1143"/>
      <c r="F49" s="19">
        <v>17.93</v>
      </c>
      <c r="G49" s="20">
        <v>0.27</v>
      </c>
      <c r="H49" s="20">
        <v>4.9800000000000004</v>
      </c>
      <c r="I49" s="20" t="s">
        <v>531</v>
      </c>
      <c r="J49" s="21" t="s">
        <v>532</v>
      </c>
    </row>
    <row r="50" spans="2:10" ht="13.2" x14ac:dyDescent="0.2"/>
  </sheetData>
  <sheetProtection algorithmName="SHA-512" hashValue="n7Wxz8Ujd8pBy1gF5OBw6wFYp7sOBDFs9Jd1TmnTt4mMzwVNId2nUq4FDxIlsyneKsbwlZVXjYC+QxESqKaNSA==" saltValue="w/HFseDbmC2r7RAkSuPQ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0" t="s">
        <v>533</v>
      </c>
      <c r="D34" s="1150"/>
      <c r="E34" s="1151"/>
      <c r="F34" s="32">
        <v>9.81</v>
      </c>
      <c r="G34" s="33">
        <v>10.41</v>
      </c>
      <c r="H34" s="33">
        <v>8.6199999999999992</v>
      </c>
      <c r="I34" s="33">
        <v>7.84</v>
      </c>
      <c r="J34" s="34">
        <v>7.36</v>
      </c>
      <c r="K34" s="22"/>
      <c r="L34" s="22"/>
      <c r="M34" s="22"/>
      <c r="N34" s="22"/>
      <c r="O34" s="22"/>
      <c r="P34" s="22"/>
    </row>
    <row r="35" spans="1:16" ht="39" customHeight="1" x14ac:dyDescent="0.2">
      <c r="A35" s="22"/>
      <c r="B35" s="35"/>
      <c r="C35" s="1144" t="s">
        <v>534</v>
      </c>
      <c r="D35" s="1145"/>
      <c r="E35" s="1146"/>
      <c r="F35" s="36">
        <v>0.75</v>
      </c>
      <c r="G35" s="37">
        <v>0.95</v>
      </c>
      <c r="H35" s="37">
        <v>0.55000000000000004</v>
      </c>
      <c r="I35" s="37">
        <v>0.96</v>
      </c>
      <c r="J35" s="38">
        <v>1.93</v>
      </c>
      <c r="K35" s="22"/>
      <c r="L35" s="22"/>
      <c r="M35" s="22"/>
      <c r="N35" s="22"/>
      <c r="O35" s="22"/>
      <c r="P35" s="22"/>
    </row>
    <row r="36" spans="1:16" ht="39" customHeight="1" x14ac:dyDescent="0.2">
      <c r="A36" s="22"/>
      <c r="B36" s="35"/>
      <c r="C36" s="1144" t="s">
        <v>535</v>
      </c>
      <c r="D36" s="1145"/>
      <c r="E36" s="1146"/>
      <c r="F36" s="36">
        <v>0.15</v>
      </c>
      <c r="G36" s="37">
        <v>0.28000000000000003</v>
      </c>
      <c r="H36" s="37">
        <v>0.56999999999999995</v>
      </c>
      <c r="I36" s="37">
        <v>0.65</v>
      </c>
      <c r="J36" s="38">
        <v>0.78</v>
      </c>
      <c r="K36" s="22"/>
      <c r="L36" s="22"/>
      <c r="M36" s="22"/>
      <c r="N36" s="22"/>
      <c r="O36" s="22"/>
      <c r="P36" s="22"/>
    </row>
    <row r="37" spans="1:16" ht="39" customHeight="1" x14ac:dyDescent="0.2">
      <c r="A37" s="22"/>
      <c r="B37" s="35"/>
      <c r="C37" s="1144" t="s">
        <v>536</v>
      </c>
      <c r="D37" s="1145"/>
      <c r="E37" s="1146"/>
      <c r="F37" s="36">
        <v>0.14000000000000001</v>
      </c>
      <c r="G37" s="37">
        <v>0.08</v>
      </c>
      <c r="H37" s="37">
        <v>0.04</v>
      </c>
      <c r="I37" s="37">
        <v>0.08</v>
      </c>
      <c r="J37" s="38">
        <v>0.08</v>
      </c>
      <c r="K37" s="22"/>
      <c r="L37" s="22"/>
      <c r="M37" s="22"/>
      <c r="N37" s="22"/>
      <c r="O37" s="22"/>
      <c r="P37" s="22"/>
    </row>
    <row r="38" spans="1:16" ht="39" customHeight="1" x14ac:dyDescent="0.2">
      <c r="A38" s="22"/>
      <c r="B38" s="35"/>
      <c r="C38" s="1144" t="s">
        <v>537</v>
      </c>
      <c r="D38" s="1145"/>
      <c r="E38" s="1146"/>
      <c r="F38" s="36">
        <v>0.28999999999999998</v>
      </c>
      <c r="G38" s="37">
        <v>0.28000000000000003</v>
      </c>
      <c r="H38" s="37">
        <v>0.15</v>
      </c>
      <c r="I38" s="37">
        <v>0.14000000000000001</v>
      </c>
      <c r="J38" s="38">
        <v>0.03</v>
      </c>
      <c r="K38" s="22"/>
      <c r="L38" s="22"/>
      <c r="M38" s="22"/>
      <c r="N38" s="22"/>
      <c r="O38" s="22"/>
      <c r="P38" s="22"/>
    </row>
    <row r="39" spans="1:16" ht="39" customHeight="1" x14ac:dyDescent="0.2">
      <c r="A39" s="22"/>
      <c r="B39" s="35"/>
      <c r="C39" s="1144" t="s">
        <v>538</v>
      </c>
      <c r="D39" s="1145"/>
      <c r="E39" s="1146"/>
      <c r="F39" s="36">
        <v>0</v>
      </c>
      <c r="G39" s="37">
        <v>0</v>
      </c>
      <c r="H39" s="37">
        <v>0</v>
      </c>
      <c r="I39" s="37">
        <v>0</v>
      </c>
      <c r="J39" s="38">
        <v>0</v>
      </c>
      <c r="K39" s="22"/>
      <c r="L39" s="22"/>
      <c r="M39" s="22"/>
      <c r="N39" s="22"/>
      <c r="O39" s="22"/>
      <c r="P39" s="22"/>
    </row>
    <row r="40" spans="1:16" ht="39" customHeight="1" x14ac:dyDescent="0.2">
      <c r="A40" s="22"/>
      <c r="B40" s="35"/>
      <c r="C40" s="1144" t="s">
        <v>539</v>
      </c>
      <c r="D40" s="1145"/>
      <c r="E40" s="1146"/>
      <c r="F40" s="36">
        <v>0</v>
      </c>
      <c r="G40" s="37">
        <v>0</v>
      </c>
      <c r="H40" s="37">
        <v>0</v>
      </c>
      <c r="I40" s="37">
        <v>0</v>
      </c>
      <c r="J40" s="38">
        <v>0</v>
      </c>
      <c r="K40" s="22"/>
      <c r="L40" s="22"/>
      <c r="M40" s="22"/>
      <c r="N40" s="22"/>
      <c r="O40" s="22"/>
      <c r="P40" s="22"/>
    </row>
    <row r="41" spans="1:16" ht="39" customHeight="1" x14ac:dyDescent="0.2">
      <c r="A41" s="22"/>
      <c r="B41" s="35"/>
      <c r="C41" s="1144" t="s">
        <v>540</v>
      </c>
      <c r="D41" s="1145"/>
      <c r="E41" s="1146"/>
      <c r="F41" s="36">
        <v>0</v>
      </c>
      <c r="G41" s="37">
        <v>0</v>
      </c>
      <c r="H41" s="37">
        <v>0</v>
      </c>
      <c r="I41" s="37">
        <v>0</v>
      </c>
      <c r="J41" s="38">
        <v>0</v>
      </c>
      <c r="K41" s="22"/>
      <c r="L41" s="22"/>
      <c r="M41" s="22"/>
      <c r="N41" s="22"/>
      <c r="O41" s="22"/>
      <c r="P41" s="22"/>
    </row>
    <row r="42" spans="1:16" ht="39" customHeight="1" x14ac:dyDescent="0.2">
      <c r="A42" s="22"/>
      <c r="B42" s="39"/>
      <c r="C42" s="1144" t="s">
        <v>541</v>
      </c>
      <c r="D42" s="1145"/>
      <c r="E42" s="1146"/>
      <c r="F42" s="36" t="s">
        <v>487</v>
      </c>
      <c r="G42" s="37" t="s">
        <v>487</v>
      </c>
      <c r="H42" s="37" t="s">
        <v>487</v>
      </c>
      <c r="I42" s="37" t="s">
        <v>487</v>
      </c>
      <c r="J42" s="38" t="s">
        <v>487</v>
      </c>
      <c r="K42" s="22"/>
      <c r="L42" s="22"/>
      <c r="M42" s="22"/>
      <c r="N42" s="22"/>
      <c r="O42" s="22"/>
      <c r="P42" s="22"/>
    </row>
    <row r="43" spans="1:16" ht="39" customHeight="1" thickBot="1" x14ac:dyDescent="0.25">
      <c r="A43" s="22"/>
      <c r="B43" s="40"/>
      <c r="C43" s="1147" t="s">
        <v>542</v>
      </c>
      <c r="D43" s="1148"/>
      <c r="E43" s="1149"/>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WVqdKIZSn4G5QbxaHDZHeBwu5wGOqddRTd/4AKEFdmNsemIUePEdDr2g9zPjU0bSQ/kbFkBY+f0yjbud3SHdw==" saltValue="CnnkFBfF2WsseJFdTyw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election activeCell="K56" sqref="K5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199</v>
      </c>
      <c r="L45" s="60">
        <v>224</v>
      </c>
      <c r="M45" s="60">
        <v>262</v>
      </c>
      <c r="N45" s="60">
        <v>288</v>
      </c>
      <c r="O45" s="61">
        <v>287</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487</v>
      </c>
      <c r="L46" s="64" t="s">
        <v>487</v>
      </c>
      <c r="M46" s="64" t="s">
        <v>487</v>
      </c>
      <c r="N46" s="64" t="s">
        <v>487</v>
      </c>
      <c r="O46" s="65" t="s">
        <v>487</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487</v>
      </c>
      <c r="L47" s="64" t="s">
        <v>487</v>
      </c>
      <c r="M47" s="64" t="s">
        <v>487</v>
      </c>
      <c r="N47" s="64" t="s">
        <v>487</v>
      </c>
      <c r="O47" s="65" t="s">
        <v>487</v>
      </c>
      <c r="P47" s="48"/>
      <c r="Q47" s="48"/>
      <c r="R47" s="48"/>
      <c r="S47" s="48"/>
      <c r="T47" s="48"/>
      <c r="U47" s="48"/>
    </row>
    <row r="48" spans="1:21" ht="30.75" customHeight="1" x14ac:dyDescent="0.2">
      <c r="A48" s="48"/>
      <c r="B48" s="1154"/>
      <c r="C48" s="1155"/>
      <c r="D48" s="62"/>
      <c r="E48" s="1160" t="s">
        <v>13</v>
      </c>
      <c r="F48" s="1160"/>
      <c r="G48" s="1160"/>
      <c r="H48" s="1160"/>
      <c r="I48" s="1160"/>
      <c r="J48" s="1161"/>
      <c r="K48" s="63">
        <v>18</v>
      </c>
      <c r="L48" s="64">
        <v>18</v>
      </c>
      <c r="M48" s="64">
        <v>19</v>
      </c>
      <c r="N48" s="64">
        <v>21</v>
      </c>
      <c r="O48" s="65">
        <v>21</v>
      </c>
      <c r="P48" s="48"/>
      <c r="Q48" s="48"/>
      <c r="R48" s="48"/>
      <c r="S48" s="48"/>
      <c r="T48" s="48"/>
      <c r="U48" s="48"/>
    </row>
    <row r="49" spans="1:21" ht="30.75" customHeight="1" x14ac:dyDescent="0.2">
      <c r="A49" s="48"/>
      <c r="B49" s="1154"/>
      <c r="C49" s="1155"/>
      <c r="D49" s="62"/>
      <c r="E49" s="1160" t="s">
        <v>14</v>
      </c>
      <c r="F49" s="1160"/>
      <c r="G49" s="1160"/>
      <c r="H49" s="1160"/>
      <c r="I49" s="1160"/>
      <c r="J49" s="1161"/>
      <c r="K49" s="63" t="s">
        <v>487</v>
      </c>
      <c r="L49" s="64" t="s">
        <v>487</v>
      </c>
      <c r="M49" s="64" t="s">
        <v>487</v>
      </c>
      <c r="N49" s="64" t="s">
        <v>487</v>
      </c>
      <c r="O49" s="65" t="s">
        <v>487</v>
      </c>
      <c r="P49" s="48"/>
      <c r="Q49" s="48"/>
      <c r="R49" s="48"/>
      <c r="S49" s="48"/>
      <c r="T49" s="48"/>
      <c r="U49" s="48"/>
    </row>
    <row r="50" spans="1:21" ht="30.75" customHeight="1" x14ac:dyDescent="0.2">
      <c r="A50" s="48"/>
      <c r="B50" s="1154"/>
      <c r="C50" s="1155"/>
      <c r="D50" s="62"/>
      <c r="E50" s="1160" t="s">
        <v>15</v>
      </c>
      <c r="F50" s="1160"/>
      <c r="G50" s="1160"/>
      <c r="H50" s="1160"/>
      <c r="I50" s="1160"/>
      <c r="J50" s="1161"/>
      <c r="K50" s="63" t="s">
        <v>487</v>
      </c>
      <c r="L50" s="64" t="s">
        <v>487</v>
      </c>
      <c r="M50" s="64" t="s">
        <v>487</v>
      </c>
      <c r="N50" s="64" t="s">
        <v>487</v>
      </c>
      <c r="O50" s="65" t="s">
        <v>487</v>
      </c>
      <c r="P50" s="48"/>
      <c r="Q50" s="48"/>
      <c r="R50" s="48"/>
      <c r="S50" s="48"/>
      <c r="T50" s="48"/>
      <c r="U50" s="48"/>
    </row>
    <row r="51" spans="1:21" ht="30.75" customHeight="1" x14ac:dyDescent="0.2">
      <c r="A51" s="48"/>
      <c r="B51" s="1156"/>
      <c r="C51" s="1157"/>
      <c r="D51" s="66"/>
      <c r="E51" s="1160" t="s">
        <v>16</v>
      </c>
      <c r="F51" s="1160"/>
      <c r="G51" s="1160"/>
      <c r="H51" s="1160"/>
      <c r="I51" s="1160"/>
      <c r="J51" s="1161"/>
      <c r="K51" s="63" t="s">
        <v>487</v>
      </c>
      <c r="L51" s="64" t="s">
        <v>487</v>
      </c>
      <c r="M51" s="64" t="s">
        <v>487</v>
      </c>
      <c r="N51" s="64" t="s">
        <v>487</v>
      </c>
      <c r="O51" s="65" t="s">
        <v>487</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204</v>
      </c>
      <c r="L52" s="64">
        <v>234</v>
      </c>
      <c r="M52" s="64">
        <v>257</v>
      </c>
      <c r="N52" s="64">
        <v>274</v>
      </c>
      <c r="O52" s="65">
        <v>271</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13</v>
      </c>
      <c r="L53" s="69">
        <v>8</v>
      </c>
      <c r="M53" s="69">
        <v>24</v>
      </c>
      <c r="N53" s="69">
        <v>35</v>
      </c>
      <c r="O53" s="70">
        <v>37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wTDy+sPklkK/9HPLkB42FwH/S9usxq5yQxyMMEt0HWAYkJ+IQs5+N95iS+TS9FsqHnrGLu488oUG8GkkWSMuw==" saltValue="s+X4vnCYT0uK0NBsD1uX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19" zoomScaleSheetLayoutView="100" workbookViewId="0">
      <selection activeCell="M45" sqref="M4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3" t="s">
        <v>30</v>
      </c>
      <c r="C41" s="1184"/>
      <c r="D41" s="105"/>
      <c r="E41" s="1189" t="s">
        <v>31</v>
      </c>
      <c r="F41" s="1189"/>
      <c r="G41" s="1189"/>
      <c r="H41" s="1190"/>
      <c r="I41" s="355">
        <v>2866</v>
      </c>
      <c r="J41" s="356">
        <v>3296</v>
      </c>
      <c r="K41" s="356">
        <v>3200</v>
      </c>
      <c r="L41" s="356">
        <v>2963</v>
      </c>
      <c r="M41" s="357">
        <v>2844</v>
      </c>
    </row>
    <row r="42" spans="2:13" ht="27.75" customHeight="1" x14ac:dyDescent="0.2">
      <c r="B42" s="1185"/>
      <c r="C42" s="1186"/>
      <c r="D42" s="106"/>
      <c r="E42" s="1191" t="s">
        <v>32</v>
      </c>
      <c r="F42" s="1191"/>
      <c r="G42" s="1191"/>
      <c r="H42" s="1192"/>
      <c r="I42" s="358" t="s">
        <v>487</v>
      </c>
      <c r="J42" s="359" t="s">
        <v>487</v>
      </c>
      <c r="K42" s="359" t="s">
        <v>487</v>
      </c>
      <c r="L42" s="359" t="s">
        <v>487</v>
      </c>
      <c r="M42" s="360" t="s">
        <v>487</v>
      </c>
    </row>
    <row r="43" spans="2:13" ht="27.75" customHeight="1" x14ac:dyDescent="0.2">
      <c r="B43" s="1185"/>
      <c r="C43" s="1186"/>
      <c r="D43" s="106"/>
      <c r="E43" s="1191" t="s">
        <v>33</v>
      </c>
      <c r="F43" s="1191"/>
      <c r="G43" s="1191"/>
      <c r="H43" s="1192"/>
      <c r="I43" s="358">
        <v>280</v>
      </c>
      <c r="J43" s="359">
        <v>392</v>
      </c>
      <c r="K43" s="359">
        <v>382</v>
      </c>
      <c r="L43" s="359">
        <v>367</v>
      </c>
      <c r="M43" s="360">
        <v>363</v>
      </c>
    </row>
    <row r="44" spans="2:13" ht="27.75" customHeight="1" x14ac:dyDescent="0.2">
      <c r="B44" s="1185"/>
      <c r="C44" s="1186"/>
      <c r="D44" s="106"/>
      <c r="E44" s="1191" t="s">
        <v>34</v>
      </c>
      <c r="F44" s="1191"/>
      <c r="G44" s="1191"/>
      <c r="H44" s="1192"/>
      <c r="I44" s="358" t="s">
        <v>487</v>
      </c>
      <c r="J44" s="359" t="s">
        <v>487</v>
      </c>
      <c r="K44" s="359" t="s">
        <v>487</v>
      </c>
      <c r="L44" s="359" t="s">
        <v>487</v>
      </c>
      <c r="M44" s="360" t="s">
        <v>487</v>
      </c>
    </row>
    <row r="45" spans="2:13" ht="27.75" customHeight="1" x14ac:dyDescent="0.2">
      <c r="B45" s="1185"/>
      <c r="C45" s="1186"/>
      <c r="D45" s="106"/>
      <c r="E45" s="1191" t="s">
        <v>35</v>
      </c>
      <c r="F45" s="1191"/>
      <c r="G45" s="1191"/>
      <c r="H45" s="1192"/>
      <c r="I45" s="358" t="s">
        <v>487</v>
      </c>
      <c r="J45" s="359" t="s">
        <v>487</v>
      </c>
      <c r="K45" s="359" t="s">
        <v>487</v>
      </c>
      <c r="L45" s="359" t="s">
        <v>487</v>
      </c>
      <c r="M45" s="360">
        <v>1</v>
      </c>
    </row>
    <row r="46" spans="2:13" ht="27.75" customHeight="1" x14ac:dyDescent="0.2">
      <c r="B46" s="1185"/>
      <c r="C46" s="1186"/>
      <c r="D46" s="107"/>
      <c r="E46" s="1191" t="s">
        <v>36</v>
      </c>
      <c r="F46" s="1191"/>
      <c r="G46" s="1191"/>
      <c r="H46" s="1192"/>
      <c r="I46" s="358" t="s">
        <v>487</v>
      </c>
      <c r="J46" s="359" t="s">
        <v>487</v>
      </c>
      <c r="K46" s="359" t="s">
        <v>487</v>
      </c>
      <c r="L46" s="359" t="s">
        <v>487</v>
      </c>
      <c r="M46" s="360" t="s">
        <v>487</v>
      </c>
    </row>
    <row r="47" spans="2:13" ht="27.75" customHeight="1" x14ac:dyDescent="0.2">
      <c r="B47" s="1185"/>
      <c r="C47" s="1186"/>
      <c r="D47" s="108"/>
      <c r="E47" s="1193" t="s">
        <v>37</v>
      </c>
      <c r="F47" s="1194"/>
      <c r="G47" s="1194"/>
      <c r="H47" s="1195"/>
      <c r="I47" s="358" t="s">
        <v>487</v>
      </c>
      <c r="J47" s="359" t="s">
        <v>487</v>
      </c>
      <c r="K47" s="359" t="s">
        <v>487</v>
      </c>
      <c r="L47" s="359" t="s">
        <v>487</v>
      </c>
      <c r="M47" s="360" t="s">
        <v>487</v>
      </c>
    </row>
    <row r="48" spans="2:13" ht="27.75" customHeight="1" x14ac:dyDescent="0.2">
      <c r="B48" s="1185"/>
      <c r="C48" s="1186"/>
      <c r="D48" s="106"/>
      <c r="E48" s="1191" t="s">
        <v>38</v>
      </c>
      <c r="F48" s="1191"/>
      <c r="G48" s="1191"/>
      <c r="H48" s="1192"/>
      <c r="I48" s="358" t="s">
        <v>487</v>
      </c>
      <c r="J48" s="359" t="s">
        <v>487</v>
      </c>
      <c r="K48" s="359" t="s">
        <v>487</v>
      </c>
      <c r="L48" s="359" t="s">
        <v>487</v>
      </c>
      <c r="M48" s="360" t="s">
        <v>487</v>
      </c>
    </row>
    <row r="49" spans="2:13" ht="27.75" customHeight="1" x14ac:dyDescent="0.2">
      <c r="B49" s="1187"/>
      <c r="C49" s="1188"/>
      <c r="D49" s="106"/>
      <c r="E49" s="1191" t="s">
        <v>39</v>
      </c>
      <c r="F49" s="1191"/>
      <c r="G49" s="1191"/>
      <c r="H49" s="1192"/>
      <c r="I49" s="358" t="s">
        <v>487</v>
      </c>
      <c r="J49" s="359" t="s">
        <v>487</v>
      </c>
      <c r="K49" s="359" t="s">
        <v>487</v>
      </c>
      <c r="L49" s="359" t="s">
        <v>487</v>
      </c>
      <c r="M49" s="360" t="s">
        <v>487</v>
      </c>
    </row>
    <row r="50" spans="2:13" ht="27.75" customHeight="1" x14ac:dyDescent="0.2">
      <c r="B50" s="1196" t="s">
        <v>40</v>
      </c>
      <c r="C50" s="1197"/>
      <c r="D50" s="109"/>
      <c r="E50" s="1191" t="s">
        <v>41</v>
      </c>
      <c r="F50" s="1191"/>
      <c r="G50" s="1191"/>
      <c r="H50" s="1192"/>
      <c r="I50" s="358">
        <v>4848</v>
      </c>
      <c r="J50" s="359">
        <v>4790</v>
      </c>
      <c r="K50" s="359">
        <v>4852</v>
      </c>
      <c r="L50" s="359">
        <v>4914</v>
      </c>
      <c r="M50" s="360">
        <v>4980</v>
      </c>
    </row>
    <row r="51" spans="2:13" ht="27.75" customHeight="1" x14ac:dyDescent="0.2">
      <c r="B51" s="1185"/>
      <c r="C51" s="1186"/>
      <c r="D51" s="106"/>
      <c r="E51" s="1191" t="s">
        <v>42</v>
      </c>
      <c r="F51" s="1191"/>
      <c r="G51" s="1191"/>
      <c r="H51" s="1192"/>
      <c r="I51" s="358" t="s">
        <v>487</v>
      </c>
      <c r="J51" s="359" t="s">
        <v>487</v>
      </c>
      <c r="K51" s="359" t="s">
        <v>487</v>
      </c>
      <c r="L51" s="359" t="s">
        <v>487</v>
      </c>
      <c r="M51" s="360" t="s">
        <v>487</v>
      </c>
    </row>
    <row r="52" spans="2:13" ht="27.75" customHeight="1" x14ac:dyDescent="0.2">
      <c r="B52" s="1187"/>
      <c r="C52" s="1188"/>
      <c r="D52" s="106"/>
      <c r="E52" s="1191" t="s">
        <v>43</v>
      </c>
      <c r="F52" s="1191"/>
      <c r="G52" s="1191"/>
      <c r="H52" s="1192"/>
      <c r="I52" s="358">
        <v>2662</v>
      </c>
      <c r="J52" s="359">
        <v>2788</v>
      </c>
      <c r="K52" s="359">
        <v>2721</v>
      </c>
      <c r="L52" s="359">
        <v>2531</v>
      </c>
      <c r="M52" s="360">
        <v>2420</v>
      </c>
    </row>
    <row r="53" spans="2:13" ht="27.75" customHeight="1" thickBot="1" x14ac:dyDescent="0.25">
      <c r="B53" s="1198" t="s">
        <v>19</v>
      </c>
      <c r="C53" s="1199"/>
      <c r="D53" s="110"/>
      <c r="E53" s="1200" t="s">
        <v>44</v>
      </c>
      <c r="F53" s="1200"/>
      <c r="G53" s="1200"/>
      <c r="H53" s="1201"/>
      <c r="I53" s="361">
        <v>-4364</v>
      </c>
      <c r="J53" s="362">
        <v>-3889</v>
      </c>
      <c r="K53" s="362">
        <v>-3991</v>
      </c>
      <c r="L53" s="362">
        <v>-4116</v>
      </c>
      <c r="M53" s="363">
        <v>-4193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vKB9D16ozaGIhyiDb7buEMmTuXpKyKLVOLBG47sVlpjjpZAnzgd8insdq354WAMwSCWtVvHeJlwkSfsoDGOmQ==" saltValue="3eo6ZKzMZX0J2QzrM3Nr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0" zoomScale="85" zoomScaleNormal="8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0" t="s">
        <v>46</v>
      </c>
      <c r="D55" s="1210"/>
      <c r="E55" s="1211"/>
      <c r="F55" s="122">
        <v>1165</v>
      </c>
      <c r="G55" s="122">
        <v>1141</v>
      </c>
      <c r="H55" s="123">
        <v>1126</v>
      </c>
    </row>
    <row r="56" spans="2:8" ht="52.5" customHeight="1" x14ac:dyDescent="0.2">
      <c r="B56" s="124"/>
      <c r="C56" s="1212" t="s">
        <v>47</v>
      </c>
      <c r="D56" s="1212"/>
      <c r="E56" s="1213"/>
      <c r="F56" s="125">
        <v>1087</v>
      </c>
      <c r="G56" s="125">
        <v>1087</v>
      </c>
      <c r="H56" s="126">
        <v>1093</v>
      </c>
    </row>
    <row r="57" spans="2:8" ht="53.25" customHeight="1" x14ac:dyDescent="0.2">
      <c r="B57" s="124"/>
      <c r="C57" s="1214" t="s">
        <v>48</v>
      </c>
      <c r="D57" s="1214"/>
      <c r="E57" s="1215"/>
      <c r="F57" s="127">
        <v>2711</v>
      </c>
      <c r="G57" s="127">
        <v>2776</v>
      </c>
      <c r="H57" s="128">
        <v>2795</v>
      </c>
    </row>
    <row r="58" spans="2:8" ht="45.75" customHeight="1" x14ac:dyDescent="0.2">
      <c r="B58" s="129"/>
      <c r="C58" s="1202" t="s">
        <v>557</v>
      </c>
      <c r="D58" s="1203"/>
      <c r="E58" s="1204"/>
      <c r="F58" s="130">
        <v>1618</v>
      </c>
      <c r="G58" s="130">
        <v>1586</v>
      </c>
      <c r="H58" s="131">
        <v>1532</v>
      </c>
    </row>
    <row r="59" spans="2:8" ht="45.75" customHeight="1" x14ac:dyDescent="0.2">
      <c r="B59" s="129"/>
      <c r="C59" s="1202" t="s">
        <v>558</v>
      </c>
      <c r="D59" s="1203"/>
      <c r="E59" s="1204"/>
      <c r="F59" s="130">
        <v>670</v>
      </c>
      <c r="G59" s="130">
        <v>787</v>
      </c>
      <c r="H59" s="131">
        <v>874</v>
      </c>
    </row>
    <row r="60" spans="2:8" ht="45.75" customHeight="1" x14ac:dyDescent="0.2">
      <c r="B60" s="129"/>
      <c r="C60" s="1202" t="s">
        <v>559</v>
      </c>
      <c r="D60" s="1203"/>
      <c r="E60" s="1204"/>
      <c r="F60" s="130">
        <v>152</v>
      </c>
      <c r="G60" s="130">
        <v>149</v>
      </c>
      <c r="H60" s="131">
        <v>155</v>
      </c>
    </row>
    <row r="61" spans="2:8" ht="45.75" customHeight="1" x14ac:dyDescent="0.2">
      <c r="B61" s="129"/>
      <c r="C61" s="1202" t="s">
        <v>560</v>
      </c>
      <c r="D61" s="1203"/>
      <c r="E61" s="1204"/>
      <c r="F61" s="130">
        <v>77</v>
      </c>
      <c r="G61" s="130">
        <v>77</v>
      </c>
      <c r="H61" s="131">
        <v>77</v>
      </c>
    </row>
    <row r="62" spans="2:8" ht="45.75" customHeight="1" thickBot="1" x14ac:dyDescent="0.25">
      <c r="B62" s="132"/>
      <c r="C62" s="1205" t="s">
        <v>561</v>
      </c>
      <c r="D62" s="1206"/>
      <c r="E62" s="1207"/>
      <c r="F62" s="133">
        <v>60</v>
      </c>
      <c r="G62" s="133">
        <v>51</v>
      </c>
      <c r="H62" s="134">
        <v>41</v>
      </c>
    </row>
    <row r="63" spans="2:8" ht="52.5" customHeight="1" thickBot="1" x14ac:dyDescent="0.25">
      <c r="B63" s="135"/>
      <c r="C63" s="1208" t="s">
        <v>49</v>
      </c>
      <c r="D63" s="1208"/>
      <c r="E63" s="1209"/>
      <c r="F63" s="136">
        <v>4963</v>
      </c>
      <c r="G63" s="136">
        <v>5004</v>
      </c>
      <c r="H63" s="137">
        <v>5014</v>
      </c>
    </row>
    <row r="64" spans="2:8" ht="13.2" x14ac:dyDescent="0.2"/>
  </sheetData>
  <sheetProtection algorithmName="SHA-512" hashValue="5E0Cnx9nRN7G/f4bkyunrzGjrViZAHvh5RGrYi+/9miF2rPvMH9uNx+ozs02AfEU7Qo7bFQ7UBbt6DJGjn2cqw==" saltValue="MXJiSg0p8mK3RcU3feK5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562031</v>
      </c>
      <c r="E3" s="156"/>
      <c r="F3" s="157">
        <v>316937</v>
      </c>
      <c r="G3" s="158"/>
      <c r="H3" s="159"/>
    </row>
    <row r="4" spans="1:8" x14ac:dyDescent="0.2">
      <c r="A4" s="160"/>
      <c r="B4" s="161"/>
      <c r="C4" s="162"/>
      <c r="D4" s="163">
        <v>419129</v>
      </c>
      <c r="E4" s="164"/>
      <c r="F4" s="165">
        <v>199150</v>
      </c>
      <c r="G4" s="166"/>
      <c r="H4" s="167"/>
    </row>
    <row r="5" spans="1:8" x14ac:dyDescent="0.2">
      <c r="A5" s="148" t="s">
        <v>520</v>
      </c>
      <c r="B5" s="153"/>
      <c r="C5" s="154"/>
      <c r="D5" s="155">
        <v>1449782</v>
      </c>
      <c r="E5" s="156"/>
      <c r="F5" s="157">
        <v>332350</v>
      </c>
      <c r="G5" s="158"/>
      <c r="H5" s="159"/>
    </row>
    <row r="6" spans="1:8" x14ac:dyDescent="0.2">
      <c r="A6" s="160"/>
      <c r="B6" s="161"/>
      <c r="C6" s="162"/>
      <c r="D6" s="163">
        <v>1313513</v>
      </c>
      <c r="E6" s="164"/>
      <c r="F6" s="165">
        <v>200453</v>
      </c>
      <c r="G6" s="166"/>
      <c r="H6" s="167"/>
    </row>
    <row r="7" spans="1:8" x14ac:dyDescent="0.2">
      <c r="A7" s="148" t="s">
        <v>521</v>
      </c>
      <c r="B7" s="153"/>
      <c r="C7" s="154"/>
      <c r="D7" s="155">
        <v>716836</v>
      </c>
      <c r="E7" s="156"/>
      <c r="F7" s="157">
        <v>362690</v>
      </c>
      <c r="G7" s="158"/>
      <c r="H7" s="159"/>
    </row>
    <row r="8" spans="1:8" x14ac:dyDescent="0.2">
      <c r="A8" s="160"/>
      <c r="B8" s="161"/>
      <c r="C8" s="162"/>
      <c r="D8" s="163">
        <v>339860</v>
      </c>
      <c r="E8" s="164"/>
      <c r="F8" s="165">
        <v>172580</v>
      </c>
      <c r="G8" s="166"/>
      <c r="H8" s="167"/>
    </row>
    <row r="9" spans="1:8" x14ac:dyDescent="0.2">
      <c r="A9" s="148" t="s">
        <v>522</v>
      </c>
      <c r="B9" s="153"/>
      <c r="C9" s="154"/>
      <c r="D9" s="155">
        <v>334898</v>
      </c>
      <c r="E9" s="156"/>
      <c r="F9" s="157">
        <v>296093</v>
      </c>
      <c r="G9" s="158"/>
      <c r="H9" s="159"/>
    </row>
    <row r="10" spans="1:8" x14ac:dyDescent="0.2">
      <c r="A10" s="160"/>
      <c r="B10" s="161"/>
      <c r="C10" s="162"/>
      <c r="D10" s="163">
        <v>306979</v>
      </c>
      <c r="E10" s="164"/>
      <c r="F10" s="165">
        <v>140545</v>
      </c>
      <c r="G10" s="166"/>
      <c r="H10" s="167"/>
    </row>
    <row r="11" spans="1:8" x14ac:dyDescent="0.2">
      <c r="A11" s="148" t="s">
        <v>523</v>
      </c>
      <c r="B11" s="153"/>
      <c r="C11" s="154"/>
      <c r="D11" s="155">
        <v>605972</v>
      </c>
      <c r="E11" s="156"/>
      <c r="F11" s="157">
        <v>308655</v>
      </c>
      <c r="G11" s="158"/>
      <c r="H11" s="159"/>
    </row>
    <row r="12" spans="1:8" x14ac:dyDescent="0.2">
      <c r="A12" s="160"/>
      <c r="B12" s="161"/>
      <c r="C12" s="168"/>
      <c r="D12" s="163">
        <v>428181</v>
      </c>
      <c r="E12" s="164"/>
      <c r="F12" s="165">
        <v>169887</v>
      </c>
      <c r="G12" s="166"/>
      <c r="H12" s="167"/>
    </row>
    <row r="13" spans="1:8" x14ac:dyDescent="0.2">
      <c r="A13" s="148"/>
      <c r="B13" s="153"/>
      <c r="C13" s="169"/>
      <c r="D13" s="170">
        <v>733904</v>
      </c>
      <c r="E13" s="171"/>
      <c r="F13" s="172">
        <v>323345</v>
      </c>
      <c r="G13" s="173"/>
      <c r="H13" s="159"/>
    </row>
    <row r="14" spans="1:8" x14ac:dyDescent="0.2">
      <c r="A14" s="160"/>
      <c r="B14" s="161"/>
      <c r="C14" s="162"/>
      <c r="D14" s="163">
        <v>561532</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9.81</v>
      </c>
      <c r="C19" s="174">
        <f>ROUND(VALUE(SUBSTITUTE(実質収支比率等に係る経年分析!G$48,"▲","-")),2)</f>
        <v>10.42</v>
      </c>
      <c r="D19" s="174">
        <f>ROUND(VALUE(SUBSTITUTE(実質収支比率等に係る経年分析!H$48,"▲","-")),2)</f>
        <v>8.6300000000000008</v>
      </c>
      <c r="E19" s="174">
        <f>ROUND(VALUE(SUBSTITUTE(実質収支比率等に係る経年分析!I$48,"▲","-")),2)</f>
        <v>7.84</v>
      </c>
      <c r="F19" s="174">
        <f>ROUND(VALUE(SUBSTITUTE(実質収支比率等に係る経年分析!J$48,"▲","-")),2)</f>
        <v>7.37</v>
      </c>
    </row>
    <row r="20" spans="1:11" x14ac:dyDescent="0.2">
      <c r="A20" s="174" t="s">
        <v>53</v>
      </c>
      <c r="B20" s="174">
        <f>ROUND(VALUE(SUBSTITUTE(実質収支比率等に係る経年分析!F$47,"▲","-")),2)</f>
        <v>116.31</v>
      </c>
      <c r="C20" s="174">
        <f>ROUND(VALUE(SUBSTITUTE(実質収支比率等に係る経年分析!G$47,"▲","-")),2)</f>
        <v>113.94</v>
      </c>
      <c r="D20" s="174">
        <f>ROUND(VALUE(SUBSTITUTE(実質収支比率等に係る経年分析!H$47,"▲","-")),2)</f>
        <v>99.54</v>
      </c>
      <c r="E20" s="174">
        <f>ROUND(VALUE(SUBSTITUTE(実質収支比率等に係る経年分析!I$47,"▲","-")),2)</f>
        <v>98.27</v>
      </c>
      <c r="F20" s="174">
        <f>ROUND(VALUE(SUBSTITUTE(実質収支比率等に係る経年分析!J$47,"▲","-")),2)</f>
        <v>97.27</v>
      </c>
    </row>
    <row r="21" spans="1:11" x14ac:dyDescent="0.2">
      <c r="A21" s="174" t="s">
        <v>54</v>
      </c>
      <c r="B21" s="174">
        <f>IF(ISNUMBER(VALUE(SUBSTITUTE(実質収支比率等に係る経年分析!F$49,"▲","-"))),ROUND(VALUE(SUBSTITUTE(実質収支比率等に係る経年分析!F$49,"▲","-")),2),NA())</f>
        <v>17.93</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4.9800000000000004</v>
      </c>
      <c r="E21" s="174">
        <f>IF(ISNUMBER(VALUE(SUBSTITUTE(実質収支比率等に係る経年分析!I$49,"▲","-"))),ROUND(VALUE(SUBSTITUTE(実質収支比率等に係る経年分析!I$49,"▲","-")),2),NA())</f>
        <v>-1.25</v>
      </c>
      <c r="F21" s="174">
        <f>IF(ISNUMBER(VALUE(SUBSTITUTE(実質収支比率等に係る経年分析!J$49,"▲","-"))),ROUND(VALUE(SUBSTITUTE(実質収支比率等に係る経年分析!J$49,"▲","-")),2),NA())</f>
        <v>-1.65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温泉・特産事業特別会計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2">
      <c r="A34" s="175" t="str">
        <f>IF(連結実質赤字比率に係る赤字・黒字の構成分析!C$36="",NA(),連結実質赤字比率に係る赤字・黒字の構成分析!C$36)</f>
        <v>観光施設事業特別会計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0.55000000000000004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204</v>
      </c>
      <c r="E42" s="176"/>
      <c r="F42" s="176"/>
      <c r="G42" s="176">
        <f>'実質公債費比率（分子）の構造'!L$52</f>
        <v>234</v>
      </c>
      <c r="H42" s="176"/>
      <c r="I42" s="176"/>
      <c r="J42" s="176">
        <f>'実質公債費比率（分子）の構造'!M$52</f>
        <v>257</v>
      </c>
      <c r="K42" s="176"/>
      <c r="L42" s="176"/>
      <c r="M42" s="176">
        <f>'実質公債費比率（分子）の構造'!N$52</f>
        <v>274</v>
      </c>
      <c r="N42" s="176"/>
      <c r="O42" s="176"/>
      <c r="P42" s="176">
        <f>'実質公債費比率（分子）の構造'!O$52</f>
        <v>271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18</v>
      </c>
      <c r="C46" s="176"/>
      <c r="D46" s="176"/>
      <c r="E46" s="176">
        <f>'実質公債費比率（分子）の構造'!L$48</f>
        <v>18</v>
      </c>
      <c r="F46" s="176"/>
      <c r="G46" s="176"/>
      <c r="H46" s="176">
        <f>'実質公債費比率（分子）の構造'!M$48</f>
        <v>19</v>
      </c>
      <c r="I46" s="176"/>
      <c r="J46" s="176"/>
      <c r="K46" s="176">
        <f>'実質公債費比率（分子）の構造'!N$48</f>
        <v>21</v>
      </c>
      <c r="L46" s="176"/>
      <c r="M46" s="176"/>
      <c r="N46" s="176">
        <f>'実質公債費比率（分子）の構造'!O$48</f>
        <v>21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199</v>
      </c>
      <c r="C49" s="176"/>
      <c r="D49" s="176"/>
      <c r="E49" s="176">
        <f>'実質公債費比率（分子）の構造'!L$45</f>
        <v>224</v>
      </c>
      <c r="F49" s="176"/>
      <c r="G49" s="176"/>
      <c r="H49" s="176">
        <f>'実質公債費比率（分子）の構造'!M$45</f>
        <v>262</v>
      </c>
      <c r="I49" s="176"/>
      <c r="J49" s="176"/>
      <c r="K49" s="176">
        <f>'実質公債費比率（分子）の構造'!N$45</f>
        <v>288</v>
      </c>
      <c r="L49" s="176"/>
      <c r="M49" s="176"/>
      <c r="N49" s="176">
        <f>'実質公債費比率（分子）の構造'!O$45</f>
        <v>287</v>
      </c>
      <c r="O49" s="176"/>
      <c r="P49" s="176"/>
    </row>
    <row r="50" spans="1:16" x14ac:dyDescent="0.2">
      <c r="A50" s="176" t="s">
        <v>67</v>
      </c>
      <c r="B50" s="176" t="e">
        <f>NA()</f>
        <v>#N/A</v>
      </c>
      <c r="C50" s="176">
        <f>IF(ISNUMBER('実質公債費比率（分子）の構造'!K$53),'実質公債費比率（分子）の構造'!K$53,NA())</f>
        <v>13</v>
      </c>
      <c r="D50" s="176" t="e">
        <f>NA()</f>
        <v>#N/A</v>
      </c>
      <c r="E50" s="176" t="e">
        <f>NA()</f>
        <v>#N/A</v>
      </c>
      <c r="F50" s="176">
        <f>IF(ISNUMBER('実質公債費比率（分子）の構造'!L$53),'実質公債費比率（分子）の構造'!L$53,NA())</f>
        <v>8</v>
      </c>
      <c r="G50" s="176" t="e">
        <f>NA()</f>
        <v>#N/A</v>
      </c>
      <c r="H50" s="176" t="e">
        <f>NA()</f>
        <v>#N/A</v>
      </c>
      <c r="I50" s="176">
        <f>IF(ISNUMBER('実質公債費比率（分子）の構造'!M$53),'実質公債費比率（分子）の構造'!M$53,NA())</f>
        <v>24</v>
      </c>
      <c r="J50" s="176" t="e">
        <f>NA()</f>
        <v>#N/A</v>
      </c>
      <c r="K50" s="176" t="e">
        <f>NA()</f>
        <v>#N/A</v>
      </c>
      <c r="L50" s="176">
        <f>IF(ISNUMBER('実質公債費比率（分子）の構造'!N$53),'実質公債費比率（分子）の構造'!N$53,NA())</f>
        <v>35</v>
      </c>
      <c r="M50" s="176" t="e">
        <f>NA()</f>
        <v>#N/A</v>
      </c>
      <c r="N50" s="176" t="e">
        <f>NA()</f>
        <v>#N/A</v>
      </c>
      <c r="O50" s="176">
        <f>IF(ISNUMBER('実質公債費比率（分子）の構造'!O$53),'実質公債費比率（分子）の構造'!O$53,NA())</f>
        <v>37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2662</v>
      </c>
      <c r="E56" s="175"/>
      <c r="F56" s="175"/>
      <c r="G56" s="175">
        <f>'将来負担比率（分子）の構造'!J$52</f>
        <v>2788</v>
      </c>
      <c r="H56" s="175"/>
      <c r="I56" s="175"/>
      <c r="J56" s="175">
        <f>'将来負担比率（分子）の構造'!K$52</f>
        <v>2721</v>
      </c>
      <c r="K56" s="175"/>
      <c r="L56" s="175"/>
      <c r="M56" s="175">
        <f>'将来負担比率（分子）の構造'!L$52</f>
        <v>2531</v>
      </c>
      <c r="N56" s="175"/>
      <c r="O56" s="175"/>
      <c r="P56" s="175">
        <f>'将来負担比率（分子）の構造'!M$52</f>
        <v>2420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4848</v>
      </c>
      <c r="E58" s="175"/>
      <c r="F58" s="175"/>
      <c r="G58" s="175">
        <f>'将来負担比率（分子）の構造'!J$50</f>
        <v>4790</v>
      </c>
      <c r="H58" s="175"/>
      <c r="I58" s="175"/>
      <c r="J58" s="175">
        <f>'将来負担比率（分子）の構造'!K$50</f>
        <v>4852</v>
      </c>
      <c r="K58" s="175"/>
      <c r="L58" s="175"/>
      <c r="M58" s="175">
        <f>'将来負担比率（分子）の構造'!L$50</f>
        <v>4914</v>
      </c>
      <c r="N58" s="175"/>
      <c r="O58" s="175"/>
      <c r="P58" s="175">
        <f>'将来負担比率（分子）の構造'!M$50</f>
        <v>4980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f>'将来負担比率（分子）の構造'!M$45</f>
        <v>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280</v>
      </c>
      <c r="C64" s="175"/>
      <c r="D64" s="175"/>
      <c r="E64" s="175">
        <f>'将来負担比率（分子）の構造'!J$43</f>
        <v>392</v>
      </c>
      <c r="F64" s="175"/>
      <c r="G64" s="175"/>
      <c r="H64" s="175">
        <f>'将来負担比率（分子）の構造'!K$43</f>
        <v>382</v>
      </c>
      <c r="I64" s="175"/>
      <c r="J64" s="175"/>
      <c r="K64" s="175">
        <f>'将来負担比率（分子）の構造'!L$43</f>
        <v>367</v>
      </c>
      <c r="L64" s="175"/>
      <c r="M64" s="175"/>
      <c r="N64" s="175">
        <f>'将来負担比率（分子）の構造'!M$43</f>
        <v>363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2866</v>
      </c>
      <c r="C66" s="175"/>
      <c r="D66" s="175"/>
      <c r="E66" s="175">
        <f>'将来負担比率（分子）の構造'!J$41</f>
        <v>3296</v>
      </c>
      <c r="F66" s="175"/>
      <c r="G66" s="175"/>
      <c r="H66" s="175">
        <f>'将来負担比率（分子）の構造'!K$41</f>
        <v>3200</v>
      </c>
      <c r="I66" s="175"/>
      <c r="J66" s="175"/>
      <c r="K66" s="175">
        <f>'将来負担比率（分子）の構造'!L$41</f>
        <v>2963</v>
      </c>
      <c r="L66" s="175"/>
      <c r="M66" s="175"/>
      <c r="N66" s="175">
        <f>'将来負担比率（分子）の構造'!M$41</f>
        <v>2844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1165</v>
      </c>
      <c r="C72" s="179">
        <f>基金残高に係る経年分析!G55</f>
        <v>1141</v>
      </c>
      <c r="D72" s="179">
        <f>基金残高に係る経年分析!H55</f>
        <v>1126</v>
      </c>
    </row>
    <row r="73" spans="1:16" x14ac:dyDescent="0.2">
      <c r="A73" s="178" t="s">
        <v>74</v>
      </c>
      <c r="B73" s="179">
        <f>基金残高に係る経年分析!F56</f>
        <v>1087</v>
      </c>
      <c r="C73" s="179">
        <f>基金残高に係る経年分析!G56</f>
        <v>1087</v>
      </c>
      <c r="D73" s="179">
        <f>基金残高に係る経年分析!H56</f>
        <v>1093</v>
      </c>
    </row>
    <row r="74" spans="1:16" x14ac:dyDescent="0.2">
      <c r="A74" s="178" t="s">
        <v>75</v>
      </c>
      <c r="B74" s="179">
        <f>基金残高に係る経年分析!F57</f>
        <v>2711</v>
      </c>
      <c r="C74" s="179">
        <f>基金残高に係る経年分析!G57</f>
        <v>2776</v>
      </c>
      <c r="D74" s="179">
        <f>基金残高に係る経年分析!H57</f>
        <v>2795</v>
      </c>
    </row>
  </sheetData>
  <sheetProtection algorithmName="SHA-512" hashValue="S+dzDXjDj1SAjCROi3nFfZlnUblsyBsf1CU6TRaaQ/4lzAU+N0qWi4cIgWQRzBfl0VavGexx2YDv63fN8ACOWw==" saltValue="7qPcxVkZwOioztBiBIfD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dcterms:created xsi:type="dcterms:W3CDTF">2025-02-19T00:58:42Z</dcterms:created>
  <dcterms:modified xsi:type="dcterms:W3CDTF">2025-03-19T04:14:21Z</dcterms:modified>
  <cp:category/>
</cp:coreProperties>
</file>