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own.kunimi.fukushima.jp\fl-sv\総務課\04_財政係\040_決算\01_決算\財政状況資料集\R6（R5年度決算）\3.14〆切_令和5年度財政状況資料集の作成等について\"/>
    </mc:Choice>
  </mc:AlternateContent>
  <xr:revisionPtr revIDLastSave="0" documentId="13_ncr:1_{43056268-0445-4E01-911E-CFC514C15865}" xr6:coauthVersionLast="43"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C34" i="10"/>
  <c r="C35" i="10" s="1"/>
  <c r="U34" i="10" l="1"/>
  <c r="U35" i="10" s="1"/>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<sst xmlns="http://schemas.openxmlformats.org/spreadsheetml/2006/main" count="1093" uniqueCount="566">
  <si>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</si>
  <si>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</si>
  <si>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</si>
  <si>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</si>
  <si>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</si>
  <si>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</si>
  <si>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</si>
  <si>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</si>
  <si>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</si>
  <si>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</si>
  <si>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</si>
  <si>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</si>
  <si>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</si>
  <si>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</si>
  <si>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</si>
  <si>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</si>
  <si>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</si>
  <si>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</si>
  <si>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</si>
  <si>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</si>
  <si>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</si>
  <si>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</si>
  <si>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</si>
  <si>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</si>
  <si>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</si>
  <si>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</si>
  <si>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</si>
  <si>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</si>
  <si>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</si>
  <si>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</si>
  <si>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</si>
  <si>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</si>
  <si>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</si>
  <si>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</si>
  <si>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</si>
  <si>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</si>
  <si>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</si>
  <si>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</si>
  <si>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</si>
  <si>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</si>
  <si>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</si>
  <si>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</si>
  <si>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</si>
  <si>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</si>
  <si>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</si>
  <si>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</si>
  <si>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</si>
  <si>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</si>
  <si>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</si>
  <si>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</si>
  <si>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</si>
  <si>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</si>
  <si>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</si>
  <si>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</si>
  <si>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</si>
  <si>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</si>
  <si>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</si>
  <si>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</si>
  <si>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</si>
  <si>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</si>
  <si>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</si>
  <si>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</si>
  <si>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</si>
  <si>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</si>
  <si>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</si>
  <si>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</si>
  <si>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</si>
  <si>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</si>
  <si>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</si>
  <si>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</si>
  <si>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</si>
  <si>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</si>
  <si>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</si>
  <si>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</si>
  <si>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</si>
  <si>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</si>
  <si>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</si>
  <si>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</si>
  <si>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</si>
  <si>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</si>
  <si>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</si>
  <si>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</si>
  <si>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</si>
  <si>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</si>
  <si>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</si>
  <si>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</si>
  <si>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</si>
  <si>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</si>
  <si>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</si>
  <si>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</si>
  <si>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</si>
  <si>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</si>
  <si>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</si>
  <si>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</si>
  <si>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</si>
  <si>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</si>
  <si>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</si>
  <si>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</si>
  <si>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</si>
  <si>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</si>
  <si>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</si>
  <si>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</si>
  <si>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</si>
  <si>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</si>
  <si>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</si>
  <si>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</si>
  <si>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</si>
  <si>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</si>
  <si>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</si>
  <si>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</si>
  <si>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</si>
  <si>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</si>
  <si>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</si>
  <si>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</si>
  <si>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</si>
  <si>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</si>
  <si>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</si>
  <si>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</si>
  <si>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</si>
  <si>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</si>
  <si>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</si>
  <si>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</si>
  <si>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</si>
  <si>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</si>
  <si>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</si>
  <si>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</si>
  <si>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</si>
  <si>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</si>
  <si>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</si>
  <si>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</si>
  <si>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</si>
  <si>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</si>
  <si>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</si>
  <si>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</si>
  <si>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</si>
  <si>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</si>
  <si>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</si>
  <si>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</si>
  <si>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</si>
  <si>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</si>
  <si>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</si>
  <si>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</si>
  <si>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</si>
  <si>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</si>
  <si>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</si>
  <si>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</si>
  <si>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</si>
  <si>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</si>
  <si>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</si>
  <si>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</si>
  <si>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</si>
  <si>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</si>
  <si>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</si>
  <si>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</si>
  <si>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</si>
  <si>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</si>
  <si>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</si>
  <si>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</si>
  <si>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</si>
  <si>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</si>
  <si>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</si>
  <si>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</si>
  <si>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</si>
  <si>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</si>
  <si>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</si>
  <si>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</si>
  <si>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</si>
  <si>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</si>
  <si>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</si>
  <si>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</si>
  <si>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</si>
  <si>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</si>
  <si>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</si>
  <si>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</si>
  <si>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</si>
  <si>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</si>
  <si>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</si>
  <si>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</si>
  <si>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</si>
  <si>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</si>
  <si>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</si>
  <si>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</si>
  <si>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</si>
  <si>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</si>
  <si>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</si>
  <si>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</si>
  <si>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</si>
  <si>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</si>
  <si>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</si>
  <si>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</si>
  <si>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</si>
  <si>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</si>
  <si>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</si>
  <si>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</si>
  <si>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</si>
  <si>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</si>
  <si>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</si>
  <si>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</si>
  <si>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</si>
  <si>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</si>
  <si>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</si>
  <si>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</si>
  <si>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</si>
  <si>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福島県国見町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</si>
  <si>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</si>
  <si>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</si>
  <si>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</si>
  <si>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</si>
  <si>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</si>
  <si>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</si>
  <si>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</si>
  <si>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</si>
  <si>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</si>
  <si>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</si>
  <si>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</si>
  <si>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</si>
  <si>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</si>
  <si>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</si>
  <si>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</si>
  <si>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</si>
  <si>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</si>
  <si>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</si>
  <si>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</si>
  <si>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</si>
  <si>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</si>
  <si>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</si>
  <si>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</si>
  <si>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</si>
  <si>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</si>
  <si>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</si>
  <si>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</si>
  <si>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</si>
  <si>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</si>
  <si>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</si>
  <si>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</si>
  <si>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</si>
  <si>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</si>
  <si>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</si>
  <si>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</si>
  <si>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</si>
  <si>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</si>
  <si>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</si>
  <si>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</si>
  <si>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</si>
  <si>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</si>
  <si>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</si>
  <si>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</si>
  <si>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</si>
  <si>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</si>
  <si>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</si>
  <si>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</si>
  <si>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</si>
  <si>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</si>
  <si>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</si>
  <si>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</si>
  <si>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</si>
  <si>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</si>
  <si>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</si>
  <si>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</si>
  <si>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</si>
  <si>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</si>
  <si>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</si>
  <si>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</si>
  <si>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</si>
  <si>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</si>
  <si>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</si>
  <si>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</si>
  <si>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</si>
  <si>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</si>
  <si>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</si>
  <si>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</si>
  <si>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</si>
  <si>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</si>
  <si>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</si>
  <si>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</si>
  <si>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</si>
  <si>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</si>
  <si>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</si>
  <si>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</si>
  <si>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</si>
  <si>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</si>
  <si>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</si>
  <si>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</si>
  <si>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</si>
  <si>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</si>
  <si>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</si>
  <si>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</si>
  <si>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</si>
  <si>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</si>
  <si>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</si>
  <si>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</si>
  <si>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</si>
  <si>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</si>
  <si>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</si>
  <si>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</si>
  <si>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</si>
  <si>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</si>
  <si>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</si>
  <si>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</si>
  <si>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</si>
  <si>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</si>
  <si>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</si>
  <si>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</si>
  <si>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</si>
  <si>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</si>
  <si>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</si>
  <si>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</si>
  <si>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</si>
  <si>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</si>
  <si>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</si>
  <si>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</si>
  <si>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</si>
  <si>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</si>
  <si>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</si>
  <si>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</si>
  <si>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</si>
  <si>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</si>
  <si>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</si>
  <si>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</si>
  <si>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</si>
  <si>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</si>
  <si>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</si>
  <si>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</si>
  <si>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</si>
  <si>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</si>
  <si>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</si>
  <si>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</si>
  <si>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</si>
  <si>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</si>
  <si>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</si>
  <si>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</si>
  <si>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</si>
  <si>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</si>
  <si>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</si>
  <si>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</si>
  <si>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</si>
  <si>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</si>
  <si>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</si>
  <si>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</si>
  <si>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</si>
  <si>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</si>
  <si>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</si>
  <si>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</si>
  <si>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</si>
  <si>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</si>
  <si>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</si>
  <si>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</si>
  <si>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</si>
  <si>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</si>
  <si>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</si>
  <si>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</si>
  <si>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</si>
  <si>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</si>
  <si>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</si>
  <si>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福島県国見町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</si>
  <si>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</si>
  <si>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</si>
  <si>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</si>
  <si>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</si>
  <si>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</si>
  <si>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</si>
  <si>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</si>
  <si>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</si>
  <si>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</si>
  <si>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</si>
  <si>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</si>
  <si>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</si>
  <si>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</si>
  <si>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</si>
  <si>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</si>
  <si>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</si>
  <si>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</si>
  <si>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</si>
  <si>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</si>
  <si>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</si>
  <si>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</si>
  <si>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</si>
  <si>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</si>
  <si>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</si>
  <si>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</si>
  <si>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</si>
  <si>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</si>
  <si>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</si>
  <si>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</si>
  <si>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</si>
  <si>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</si>
  <si>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</si>
  <si>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</si>
  <si>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</si>
  <si>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</si>
  <si>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</si>
  <si>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国見町後期高齢者医療特別会計</t>
    <phoneticPr fontId="5"/>
  </si>
  <si>
    <t>国見町水道事業会計</t>
    <phoneticPr fontId="5"/>
  </si>
  <si>
    <t>法適用企業</t>
    <phoneticPr fontId="5"/>
  </si>
  <si>
    <t>国見町下水道事業会計</t>
    <phoneticPr fontId="5"/>
  </si>
  <si>
    <t>国見町土地開発事業特別会計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</si>
  <si>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</si>
  <si>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</si>
  <si>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</si>
  <si>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</si>
  <si>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</si>
  <si>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</si>
  <si>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</si>
  <si>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</si>
  <si>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</si>
  <si>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</si>
  <si>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</si>
  <si>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</si>
  <si>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</si>
  <si>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</si>
  <si>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</si>
  <si>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</si>
  <si>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</si>
  <si>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</si>
  <si>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</si>
  <si>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</si>
  <si>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</si>
  <si>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</si>
  <si>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</si>
  <si>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</si>
  <si>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</si>
  <si>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</si>
  <si>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</si>
  <si>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</si>
  <si>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</si>
  <si>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</si>
  <si>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</si>
  <si>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</si>
  <si>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</si>
  <si>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</si>
  <si>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</si>
  <si>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</si>
  <si>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</si>
  <si>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</si>
  <si>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</si>
  <si>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</si>
  <si>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</si>
  <si>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</si>
  <si>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</si>
  <si>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</si>
  <si>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</si>
  <si>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</si>
  <si>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</si>
  <si>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</si>
  <si>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</si>
  <si>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</si>
  <si>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</si>
  <si>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</si>
  <si>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</si>
  <si>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</si>
  <si>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</si>
  <si>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</si>
  <si>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</si>
  <si>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</si>
  <si>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</si>
  <si>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</si>
  <si>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</si>
  <si>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</si>
  <si>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</si>
  <si>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</si>
  <si>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</si>
  <si>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</si>
  <si>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</si>
  <si>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</si>
  <si>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</si>
  <si>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</si>
  <si>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</si>
  <si>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</si>
  <si>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</si>
  <si>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</si>
  <si>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</si>
  <si>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</si>
  <si>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</si>
  <si>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</si>
  <si>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</si>
  <si>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</si>
  <si>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</si>
  <si>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</si>
  <si>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</si>
  <si>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</si>
  <si>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</si>
  <si>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</si>
  <si>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</si>
  <si>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</si>
  <si>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</si>
  <si>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</si>
  <si>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</si>
  <si>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</si>
  <si>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</si>
  <si>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</si>
  <si>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</si>
  <si>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</si>
  <si>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</si>
  <si>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</si>
  <si>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</si>
  <si>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</si>
  <si>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</si>
  <si>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</si>
  <si>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</si>
  <si>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</si>
  <si>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</si>
  <si>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</si>
  <si>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</si>
  <si>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</si>
  <si>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</si>
  <si>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</si>
  <si>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</si>
  <si>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</si>
  <si>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</si>
  <si>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</si>
  <si>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</si>
  <si>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</si>
  <si>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</si>
  <si>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</si>
  <si>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</si>
  <si>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</si>
  <si>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</si>
  <si>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</si>
  <si>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</si>
  <si>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</si>
  <si>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</si>
  <si>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</si>
  <si>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</si>
  <si>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</si>
  <si>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</si>
  <si>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</si>
  <si>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</si>
  <si>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</si>
  <si>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</si>
  <si>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</si>
  <si>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</si>
  <si>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</si>
  <si>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</si>
  <si>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国見町水道事業会計</t>
  </si>
  <si>
    <t>国見町介護保険特別会計（保険事業勘定）</t>
  </si>
  <si>
    <t>国見町国民健康保険特別会計</t>
  </si>
  <si>
    <t>国見町下水道事業会計</t>
  </si>
  <si>
    <t>国見町後期高齢者医療特別会計</t>
  </si>
  <si>
    <t>国見町渇水対策施設特別会計</t>
  </si>
  <si>
    <t>国見町土地開発事業特別会計</t>
  </si>
  <si>
    <t>その他会計（赤字）</t>
  </si>
  <si>
    <t>その他会計（黒字）</t>
  </si>
  <si>
    <t>R01</t>
    <phoneticPr fontId="5"/>
  </si>
  <si>
    <t>R02</t>
    <phoneticPr fontId="5"/>
  </si>
  <si>
    <t>R03</t>
    <phoneticPr fontId="5"/>
  </si>
  <si>
    <t>R04</t>
    <phoneticPr fontId="5"/>
  </si>
  <si>
    <t>R05</t>
    <phoneticPr fontId="5"/>
  </si>
  <si>
    <t>国見町渇水対策施設特別会計基金</t>
    <rPh sb="0" eb="3">
      <t>クニミマチ</t>
    </rPh>
    <rPh sb="3" eb="7">
      <t>カッスイタイサク</t>
    </rPh>
    <rPh sb="7" eb="11">
      <t>シセツトクベツ</t>
    </rPh>
    <rPh sb="11" eb="13">
      <t>カイケイ</t>
    </rPh>
    <rPh sb="13" eb="15">
      <t>キキン</t>
    </rPh>
    <phoneticPr fontId="5"/>
  </si>
  <si>
    <t>国見町文教施設整備基金</t>
    <rPh sb="0" eb="3">
      <t>クニミマチ</t>
    </rPh>
    <rPh sb="3" eb="7">
      <t>ブンキョウシセツ</t>
    </rPh>
    <rPh sb="7" eb="9">
      <t>セイビ</t>
    </rPh>
    <rPh sb="9" eb="11">
      <t>キキン</t>
    </rPh>
    <phoneticPr fontId="2"/>
  </si>
  <si>
    <t>国見町公共施設整備基金</t>
    <rPh sb="0" eb="3">
      <t>クニミマチ</t>
    </rPh>
    <rPh sb="3" eb="7">
      <t>コウキョウシセツ</t>
    </rPh>
    <rPh sb="7" eb="11">
      <t>セイビキキン</t>
    </rPh>
    <phoneticPr fontId="2"/>
  </si>
  <si>
    <t>国見町ふるさと振興基金</t>
    <rPh sb="0" eb="3">
      <t>クニミマチ</t>
    </rPh>
    <rPh sb="7" eb="11">
      <t>シンコウキキン</t>
    </rPh>
    <phoneticPr fontId="2"/>
  </si>
  <si>
    <t>国見町ふれあい福祉基金</t>
    <rPh sb="0" eb="3">
      <t>クニミマチ</t>
    </rPh>
    <rPh sb="7" eb="11">
      <t>フクシキキン</t>
    </rPh>
    <phoneticPr fontId="2"/>
  </si>
  <si>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</si>
  <si>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8">
      <t>コウキコウレイシャ</t>
    </rPh>
    <rPh sb="8" eb="14">
      <t>イリョウコウイキレンゴウ</t>
    </rPh>
    <rPh sb="14" eb="19">
      <t>コウキコウレイシャ</t>
    </rPh>
    <rPh sb="19" eb="21">
      <t>イリョウ</t>
    </rPh>
    <rPh sb="21" eb="23">
      <t>トクベツ</t>
    </rPh>
    <rPh sb="23" eb="25">
      <t>カイケイ</t>
    </rPh>
    <phoneticPr fontId="2"/>
  </si>
  <si>
    <t>福島地方水道用水供給企業団
福島地方水道用水供給事業会計</t>
    <rPh sb="0" eb="13">
      <t>フクシマチホウスイドウヨウスイキョウキュウキギョウダン</t>
    </rPh>
    <rPh sb="14" eb="28">
      <t>フクシマチホウスイドウヨウスイキョウキュウジギョウカイケイ</t>
    </rPh>
    <phoneticPr fontId="2"/>
  </si>
  <si>
    <t>伊達地方消防組合・一般会計</t>
    <rPh sb="0" eb="4">
      <t>ダテチホウ</t>
    </rPh>
    <rPh sb="4" eb="8">
      <t>ショウボウクミアイ</t>
    </rPh>
    <rPh sb="9" eb="11">
      <t>イッパン</t>
    </rPh>
    <rPh sb="11" eb="13">
      <t>カイケイ</t>
    </rPh>
    <phoneticPr fontId="2"/>
  </si>
  <si>
    <t>伊達地方衛生処理組合　一般会計</t>
    <rPh sb="0" eb="10">
      <t>ダテチホウエイセイショリクミアイ</t>
    </rPh>
    <phoneticPr fontId="2"/>
  </si>
  <si>
    <t>伊達地方衛生処理組合　し尿処理事業特別会計</t>
    <rPh sb="0" eb="10">
      <t>ダテチホウエイセイショリクミアイ</t>
    </rPh>
    <phoneticPr fontId="2"/>
  </si>
  <si>
    <t>伊達地方衛生処理組合　ごみ処理事業特別会計</t>
    <rPh sb="0" eb="10">
      <t>ダテチホウエイセイショリクミアイ</t>
    </rPh>
    <phoneticPr fontId="2"/>
  </si>
  <si>
    <t>公立藤田病院組合　病院事業会計</t>
    <rPh sb="0" eb="8">
      <t>コウリツフジタビョウインクミアイ</t>
    </rPh>
    <rPh sb="9" eb="15">
      <t>ビョウインジギョウカイケイ</t>
    </rPh>
    <phoneticPr fontId="2"/>
  </si>
  <si>
    <t>福島県市町村総合事務組合　一般会計</t>
    <rPh sb="0" eb="3">
      <t>フクシマケン</t>
    </rPh>
    <rPh sb="3" eb="12">
      <t>シチョウソンソウゴウジムクミアイ</t>
    </rPh>
    <rPh sb="13" eb="17">
      <t>イッパンカイケイ</t>
    </rPh>
    <phoneticPr fontId="2"/>
  </si>
  <si>
    <t>福島県市町村総合事務組合　消防補償等特別会計</t>
    <rPh sb="0" eb="3">
      <t>フクシマケン</t>
    </rPh>
    <rPh sb="3" eb="12">
      <t>シチョウソンソウゴウジムクミアイ</t>
    </rPh>
    <rPh sb="13" eb="15">
      <t>ショウボウ</t>
    </rPh>
    <rPh sb="15" eb="17">
      <t>ホショウ</t>
    </rPh>
    <rPh sb="17" eb="18">
      <t>ナド</t>
    </rPh>
    <rPh sb="18" eb="20">
      <t>トクベツ</t>
    </rPh>
    <rPh sb="20" eb="22">
      <t>カイケイ</t>
    </rPh>
    <phoneticPr fontId="2"/>
  </si>
  <si>
    <t>福島県市町村総合事務組合　消防賞じゅつ金特別会計</t>
    <rPh sb="13" eb="16">
      <t>ショウボウショウ</t>
    </rPh>
    <rPh sb="19" eb="20">
      <t>キン</t>
    </rPh>
    <rPh sb="20" eb="24">
      <t>トクベツカイケイ</t>
    </rPh>
    <phoneticPr fontId="2"/>
  </si>
  <si>
    <t>福島県市町村総合事務組合　非常勤職員公務災害補償特別会計</t>
    <rPh sb="0" eb="3">
      <t>フクシマケン</t>
    </rPh>
    <rPh sb="3" eb="12">
      <t>シチョウソンソウゴウジムクミアイ</t>
    </rPh>
    <rPh sb="13" eb="28">
      <t>ヒジョウキンショクインコウムサイガイホショウトクベツカイケイ</t>
    </rPh>
    <phoneticPr fontId="2"/>
  </si>
  <si>
    <t>福島県市町村総合事務組合　自治会館管理特別会計</t>
    <rPh sb="0" eb="3">
      <t>フクシマケン</t>
    </rPh>
    <rPh sb="3" eb="12">
      <t>シチョウソンソウゴウジムクミアイ</t>
    </rPh>
    <rPh sb="13" eb="23">
      <t>ジチカイカンカンリトクベツカイケイ</t>
    </rPh>
    <phoneticPr fontId="2"/>
  </si>
  <si>
    <t>繰越明許費財源1百万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</si>
</sst>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62A6-4974-826D-217E0E2AA1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104935</c:v>
                </c:pt>
                <c:pt idx="1">
                  <c:v>80913</c:v>
                </c:pt>
                <c:pt idx="2">
                  <c:v>60171</c:v>
                </c:pt>
                <c:pt idx="3">
                  <c:v>43864</c:v>
                </c:pt>
                <c:pt idx="4">
                  <c:v>77172</c:v>
                </c:pt>
              </c:numCache>
            </c:numRef>
          </c:val>
          <c:smooth val="0"/>
          <c:extLst>
            <c:ext xmlns:c16="http://schemas.microsoft.com/office/drawing/2014/chart" uri="{C3380CC4-5D6E-409C-BE32-E72D297353CC}">
              <c16:uniqueId val="{00000001-62A6-4974-826D-217E0E2AA1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21.71</c:v>
                </c:pt>
                <c:pt idx="1">
                  <c:v>16.989999999999998</c:v>
                </c:pt>
                <c:pt idx="2">
                  <c:v>13.5</c:v>
                </c:pt>
                <c:pt idx="3">
                  <c:v>17.11</c:v>
                </c:pt>
                <c:pt idx="4">
                  <c:v>15.16</c:v>
                </c:pt>
              </c:numCache>
            </c:numRef>
          </c:val>
          <c:extLst>
            <c:ext xmlns:c16="http://schemas.microsoft.com/office/drawing/2014/chart" uri="{C3380CC4-5D6E-409C-BE32-E72D297353CC}">
              <c16:uniqueId val="{00000000-D149-440E-A3AE-91CE2B738C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22.19</c:v>
                </c:pt>
                <c:pt idx="1">
                  <c:v>22.62</c:v>
                </c:pt>
                <c:pt idx="2">
                  <c:v>21.42</c:v>
                </c:pt>
                <c:pt idx="3">
                  <c:v>23.07</c:v>
                </c:pt>
                <c:pt idx="4">
                  <c:v>22.52</c:v>
                </c:pt>
              </c:numCache>
            </c:numRef>
          </c:val>
          <c:extLst>
            <c:ext xmlns:c16="http://schemas.microsoft.com/office/drawing/2014/chart" uri="{C3380CC4-5D6E-409C-BE32-E72D297353CC}">
              <c16:uniqueId val="{00000001-D149-440E-A3AE-91CE2B738C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15.7</c:v>
                </c:pt>
                <c:pt idx="1">
                  <c:v>7.62</c:v>
                </c:pt>
                <c:pt idx="2">
                  <c:v>6.27</c:v>
                </c:pt>
                <c:pt idx="3">
                  <c:v>11.8</c:v>
                </c:pt>
                <c:pt idx="4">
                  <c:v>6.94</c:v>
                </c:pt>
              </c:numCache>
            </c:numRef>
          </c:val>
          <c:smooth val="0"/>
          <c:extLst>
            <c:ext xmlns:c16="http://schemas.microsoft.com/office/drawing/2014/chart" uri="{C3380CC4-5D6E-409C-BE32-E72D297353CC}">
              <c16:uniqueId val="{00000002-D149-440E-A3AE-91CE2B738C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0.12</c:v>
                </c:pt>
                <c:pt idx="4">
                  <c:v>#N/A</c:v>
                </c:pt>
                <c:pt idx="5">
                  <c:v>0.22</c:v>
                </c:pt>
                <c:pt idx="6">
                  <c:v>#N/A</c:v>
                </c:pt>
                <c:pt idx="7">
                  <c:v>0</c:v>
                </c:pt>
                <c:pt idx="8">
                  <c:v>0</c:v>
                </c:pt>
                <c:pt idx="9">
                  <c:v>0</c:v>
                </c:pt>
              </c:numCache>
            </c:numRef>
          </c:val>
          <c:extLst>
            <c:ext xmlns:c16="http://schemas.microsoft.com/office/drawing/2014/chart" uri="{C3380CC4-5D6E-409C-BE32-E72D297353CC}">
              <c16:uniqueId val="{00000000-7D93-493A-8200-6C9E1EC436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93-493A-8200-6C9E1EC43639}"/>
            </c:ext>
          </c:extLst>
        </c:ser>
        <c:ser>
          <c:idx val="2"/>
          <c:order val="2"/>
          <c:tx>
            <c:strRef>
              <c:f>データシート!$A$29</c:f>
              <c:strCache>
                <c:ptCount val="1"/>
                <c:pt idx="0">
                  <c:v>国見町土地開発事業特別会計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0.94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93-493A-8200-6C9E1EC43639}"/>
            </c:ext>
          </c:extLst>
        </c:ser>
        <c:ser>
          <c:idx val="3"/>
          <c:order val="3"/>
          <c:tx>
            <c:strRef>
              <c:f>データシート!$A$30</c:f>
              <c:strCache>
                <c:ptCount val="1"/>
                <c:pt idx="0">
                  <c:v>国見町渇水対策施設特別会計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0.02</c:v>
                </c:pt>
                <c:pt idx="6">
                  <c:v>#N/A</c:v>
                </c:pt>
                <c:pt idx="7">
                  <c:v>0.01</c:v>
                </c:pt>
                <c:pt idx="8">
                  <c:v>#N/A</c:v>
                </c:pt>
                <c:pt idx="9">
                  <c:v>0.04</c:v>
                </c:pt>
              </c:numCache>
            </c:numRef>
          </c:val>
          <c:extLst>
            <c:ext xmlns:c16="http://schemas.microsoft.com/office/drawing/2014/chart" uri="{C3380CC4-5D6E-409C-BE32-E72D297353CC}">
              <c16:uniqueId val="{00000003-7D93-493A-8200-6C9E1EC43639}"/>
            </c:ext>
          </c:extLst>
        </c:ser>
        <c:ser>
          <c:idx val="4"/>
          <c:order val="4"/>
          <c:tx>
            <c:strRef>
              <c:f>データシート!$A$31</c:f>
              <c:strCache>
                <c:ptCount val="1"/>
                <c:pt idx="0">
                  <c:v>国見町後期高齢者医療特別会計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0.05</c:v>
                </c:pt>
                <c:pt idx="6">
                  <c:v>#N/A</c:v>
                </c:pt>
                <c:pt idx="7">
                  <c:v>0.28000000000000003</c:v>
                </c:pt>
                <c:pt idx="8">
                  <c:v>#N/A</c:v>
                </c:pt>
                <c:pt idx="9">
                  <c:v>0.05</c:v>
                </c:pt>
              </c:numCache>
            </c:numRef>
          </c:val>
          <c:extLst>
            <c:ext xmlns:c16="http://schemas.microsoft.com/office/drawing/2014/chart" uri="{C3380CC4-5D6E-409C-BE32-E72D297353CC}">
              <c16:uniqueId val="{00000004-7D93-493A-8200-6C9E1EC43639}"/>
            </c:ext>
          </c:extLst>
        </c:ser>
        <c:ser>
          <c:idx val="5"/>
          <c:order val="5"/>
          <c:tx>
            <c:strRef>
              <c:f>データシート!$A$32</c:f>
              <c:strCache>
                <c:ptCount val="1"/>
                <c:pt idx="0">
                  <c:v>国見町下水道事業会計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5-7D93-493A-8200-6C9E1EC43639}"/>
            </c:ext>
          </c:extLst>
        </c:ser>
        <c:ser>
          <c:idx val="6"/>
          <c:order val="6"/>
          <c:tx>
            <c:strRef>
              <c:f>データシート!$A$33</c:f>
              <c:strCache>
                <c:ptCount val="1"/>
                <c:pt idx="0">
                  <c:v>国見町国民健康保険特別会計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0.78</c:v>
                </c:pt>
                <c:pt idx="4">
                  <c:v>#N/A</c:v>
                </c:pt>
                <c:pt idx="5">
                  <c:v>0.68</c:v>
                </c:pt>
                <c:pt idx="6">
                  <c:v>#N/A</c:v>
                </c:pt>
                <c:pt idx="7">
                  <c:v>0.54</c:v>
                </c:pt>
                <c:pt idx="8">
                  <c:v>#N/A</c:v>
                </c:pt>
                <c:pt idx="9">
                  <c:v>0.54</c:v>
                </c:pt>
              </c:numCache>
            </c:numRef>
          </c:val>
          <c:extLst>
            <c:ext xmlns:c16="http://schemas.microsoft.com/office/drawing/2014/chart" uri="{C3380CC4-5D6E-409C-BE32-E72D297353CC}">
              <c16:uniqueId val="{00000006-7D93-493A-8200-6C9E1EC43639}"/>
            </c:ext>
          </c:extLst>
        </c:ser>
        <c:ser>
          <c:idx val="7"/>
          <c:order val="7"/>
          <c:tx>
            <c:strRef>
              <c:f>データシート!$A$34</c:f>
              <c:strCache>
                <c:ptCount val="1"/>
                <c:pt idx="0">
                  <c:v>国見町介護保険特別会計（保険事業勘定）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1.43</c:v>
                </c:pt>
                <c:pt idx="2">
                  <c:v>#N/A</c:v>
                </c:pt>
                <c:pt idx="3">
                  <c:v>1.32</c:v>
                </c:pt>
                <c:pt idx="4">
                  <c:v>#N/A</c:v>
                </c:pt>
                <c:pt idx="5">
                  <c:v>1.26</c:v>
                </c:pt>
                <c:pt idx="6">
                  <c:v>#N/A</c:v>
                </c:pt>
                <c:pt idx="7">
                  <c:v>1.88</c:v>
                </c:pt>
                <c:pt idx="8">
                  <c:v>#N/A</c:v>
                </c:pt>
                <c:pt idx="9">
                  <c:v>0.89</c:v>
                </c:pt>
              </c:numCache>
            </c:numRef>
          </c:val>
          <c:extLst>
            <c:ext xmlns:c16="http://schemas.microsoft.com/office/drawing/2014/chart" uri="{C3380CC4-5D6E-409C-BE32-E72D297353CC}">
              <c16:uniqueId val="{00000007-7D93-493A-8200-6C9E1EC43639}"/>
            </c:ext>
          </c:extLst>
        </c:ser>
        <c:ser>
          <c:idx val="8"/>
          <c:order val="8"/>
          <c:tx>
            <c:strRef>
              <c:f>データシート!$A$35</c:f>
              <c:strCache>
                <c:ptCount val="1"/>
                <c:pt idx="0">
                  <c:v>国見町水道事業会計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11.8</c:v>
                </c:pt>
                <c:pt idx="2">
                  <c:v>#N/A</c:v>
                </c:pt>
                <c:pt idx="3">
                  <c:v>10.87</c:v>
                </c:pt>
                <c:pt idx="4">
                  <c:v>#N/A</c:v>
                </c:pt>
                <c:pt idx="5">
                  <c:v>10.36</c:v>
                </c:pt>
                <c:pt idx="6">
                  <c:v>#N/A</c:v>
                </c:pt>
                <c:pt idx="7">
                  <c:v>10.220000000000001</c:v>
                </c:pt>
                <c:pt idx="8">
                  <c:v>#N/A</c:v>
                </c:pt>
                <c:pt idx="9">
                  <c:v>9.11</c:v>
                </c:pt>
              </c:numCache>
            </c:numRef>
          </c:val>
          <c:extLst>
            <c:ext xmlns:c16="http://schemas.microsoft.com/office/drawing/2014/chart" uri="{C3380CC4-5D6E-409C-BE32-E72D297353CC}">
              <c16:uniqueId val="{00000008-7D93-493A-8200-6C9E1EC436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21.44</c:v>
                </c:pt>
                <c:pt idx="2">
                  <c:v>#N/A</c:v>
                </c:pt>
                <c:pt idx="3">
                  <c:v>16.989999999999998</c:v>
                </c:pt>
                <c:pt idx="4">
                  <c:v>#N/A</c:v>
                </c:pt>
                <c:pt idx="5">
                  <c:v>13.47</c:v>
                </c:pt>
                <c:pt idx="6">
                  <c:v>#N/A</c:v>
                </c:pt>
                <c:pt idx="7">
                  <c:v>17.100000000000001</c:v>
                </c:pt>
                <c:pt idx="8">
                  <c:v>#N/A</c:v>
                </c:pt>
                <c:pt idx="9">
                  <c:v>15.11</c:v>
                </c:pt>
              </c:numCache>
            </c:numRef>
          </c:val>
          <c:extLst>
            <c:ext xmlns:c16="http://schemas.microsoft.com/office/drawing/2014/chart" uri="{C3380CC4-5D6E-409C-BE32-E72D297353CC}">
              <c16:uniqueId val="{00000009-7D93-493A-8200-6C9E1EC436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580</c:v>
                </c:pt>
                <c:pt idx="5">
                  <c:v>599</c:v>
                </c:pt>
                <c:pt idx="8">
                  <c:v>608</c:v>
                </c:pt>
                <c:pt idx="11">
                  <c:v>614</c:v>
                </c:pt>
                <c:pt idx="14">
                  <c:v>619</c:v>
                </c:pt>
              </c:numCache>
            </c:numRef>
          </c:val>
          <c:extLst>
            <c:ext xmlns:c16="http://schemas.microsoft.com/office/drawing/2014/chart" uri="{C3380CC4-5D6E-409C-BE32-E72D297353CC}">
              <c16:uniqueId val="{00000000-BD24-46CC-B82B-FD9EB3A178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24-46CC-B82B-FD9EB3A178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BD24-46CC-B82B-FD9EB3A178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348</c:v>
                </c:pt>
                <c:pt idx="3">
                  <c:v>336</c:v>
                </c:pt>
                <c:pt idx="6">
                  <c:v>336</c:v>
                </c:pt>
                <c:pt idx="9">
                  <c:v>410</c:v>
                </c:pt>
                <c:pt idx="12">
                  <c:v>411</c:v>
                </c:pt>
              </c:numCache>
            </c:numRef>
          </c:val>
          <c:extLst>
            <c:ext xmlns:c16="http://schemas.microsoft.com/office/drawing/2014/chart" uri="{C3380CC4-5D6E-409C-BE32-E72D297353CC}">
              <c16:uniqueId val="{00000003-BD24-46CC-B82B-FD9EB3A178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c:v>
                </c:pt>
                <c:pt idx="3">
                  <c:v>75</c:v>
                </c:pt>
                <c:pt idx="6">
                  <c:v>82</c:v>
                </c:pt>
                <c:pt idx="9">
                  <c:v>64</c:v>
                </c:pt>
                <c:pt idx="12">
                  <c:v>68</c:v>
                </c:pt>
              </c:numCache>
            </c:numRef>
          </c:val>
          <c:extLst>
            <c:ext xmlns:c16="http://schemas.microsoft.com/office/drawing/2014/chart" uri="{C3380CC4-5D6E-409C-BE32-E72D297353CC}">
              <c16:uniqueId val="{00000004-BD24-46CC-B82B-FD9EB3A178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24-46CC-B82B-FD9EB3A178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24-46CC-B82B-FD9EB3A178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294</c:v>
                </c:pt>
                <c:pt idx="3">
                  <c:v>267</c:v>
                </c:pt>
                <c:pt idx="6">
                  <c:v>266</c:v>
                </c:pt>
                <c:pt idx="9">
                  <c:v>267</c:v>
                </c:pt>
                <c:pt idx="12">
                  <c:v>260</c:v>
                </c:pt>
              </c:numCache>
            </c:numRef>
          </c:val>
          <c:extLst>
            <c:ext xmlns:c16="http://schemas.microsoft.com/office/drawing/2014/chart" uri="{C3380CC4-5D6E-409C-BE32-E72D297353CC}">
              <c16:uniqueId val="{00000007-BD24-46CC-B82B-FD9EB3A178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135</c:v>
                </c:pt>
                <c:pt idx="2">
                  <c:v>#N/A</c:v>
                </c:pt>
                <c:pt idx="3">
                  <c:v>#N/A</c:v>
                </c:pt>
                <c:pt idx="4">
                  <c:v>80</c:v>
                </c:pt>
                <c:pt idx="5">
                  <c:v>#N/A</c:v>
                </c:pt>
                <c:pt idx="6">
                  <c:v>#N/A</c:v>
                </c:pt>
                <c:pt idx="7">
                  <c:v>77</c:v>
                </c:pt>
                <c:pt idx="8">
                  <c:v>#N/A</c:v>
                </c:pt>
                <c:pt idx="9">
                  <c:v>#N/A</c:v>
                </c:pt>
                <c:pt idx="10">
                  <c:v>127</c:v>
                </c:pt>
                <c:pt idx="11">
                  <c:v>#N/A</c:v>
                </c:pt>
                <c:pt idx="12">
                  <c:v>#N/A</c:v>
                </c:pt>
                <c:pt idx="13">
                  <c:v>120</c:v>
                </c:pt>
                <c:pt idx="14">
                  <c:v>#N/A</c:v>
                </c:pt>
              </c:numCache>
            </c:numRef>
          </c:val>
          <c:smooth val="0"/>
          <c:extLst>
            <c:ext xmlns:c16="http://schemas.microsoft.com/office/drawing/2014/chart" uri="{C3380CC4-5D6E-409C-BE32-E72D297353CC}">
              <c16:uniqueId val="{00000008-BD24-46CC-B82B-FD9EB3A178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7119</c:v>
                </c:pt>
                <c:pt idx="5">
                  <c:v>7146</c:v>
                </c:pt>
                <c:pt idx="8">
                  <c:v>6894</c:v>
                </c:pt>
                <c:pt idx="11">
                  <c:v>6550</c:v>
                </c:pt>
                <c:pt idx="14">
                  <c:v>6354</c:v>
                </c:pt>
              </c:numCache>
            </c:numRef>
          </c:val>
          <c:extLst>
            <c:ext xmlns:c16="http://schemas.microsoft.com/office/drawing/2014/chart" uri="{C3380CC4-5D6E-409C-BE32-E72D297353CC}">
              <c16:uniqueId val="{00000000-FD97-4EDB-8588-C9C6BD3BF1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160</c:v>
                </c:pt>
                <c:pt idx="5">
                  <c:v>149</c:v>
                </c:pt>
                <c:pt idx="8">
                  <c:v>135</c:v>
                </c:pt>
                <c:pt idx="11">
                  <c:v>124</c:v>
                </c:pt>
                <c:pt idx="14">
                  <c:v>68</c:v>
                </c:pt>
              </c:numCache>
            </c:numRef>
          </c:val>
          <c:extLst>
            <c:ext xmlns:c16="http://schemas.microsoft.com/office/drawing/2014/chart" uri="{C3380CC4-5D6E-409C-BE32-E72D297353CC}">
              <c16:uniqueId val="{00000001-FD97-4EDB-8588-C9C6BD3BF1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1631</c:v>
                </c:pt>
                <c:pt idx="5">
                  <c:v>1873</c:v>
                </c:pt>
                <c:pt idx="8">
                  <c:v>2546</c:v>
                </c:pt>
                <c:pt idx="11">
                  <c:v>2189</c:v>
                </c:pt>
                <c:pt idx="14">
                  <c:v>2301</c:v>
                </c:pt>
              </c:numCache>
            </c:numRef>
          </c:val>
          <c:extLst>
            <c:ext xmlns:c16="http://schemas.microsoft.com/office/drawing/2014/chart" uri="{C3380CC4-5D6E-409C-BE32-E72D297353CC}">
              <c16:uniqueId val="{00000002-FD97-4EDB-8588-C9C6BD3BF1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97-4EDB-8588-C9C6BD3BF1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97-4EDB-8588-C9C6BD3BF1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97-4EDB-8588-C9C6BD3BF1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345</c:v>
                </c:pt>
                <c:pt idx="3">
                  <c:v>390</c:v>
                </c:pt>
                <c:pt idx="6">
                  <c:v>355</c:v>
                </c:pt>
                <c:pt idx="9">
                  <c:v>309</c:v>
                </c:pt>
                <c:pt idx="12">
                  <c:v>388</c:v>
                </c:pt>
              </c:numCache>
            </c:numRef>
          </c:val>
          <c:extLst>
            <c:ext xmlns:c16="http://schemas.microsoft.com/office/drawing/2014/chart" uri="{C3380CC4-5D6E-409C-BE32-E72D297353CC}">
              <c16:uniqueId val="{00000006-FD97-4EDB-8588-C9C6BD3BF1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2755</c:v>
                </c:pt>
                <c:pt idx="3">
                  <c:v>2711</c:v>
                </c:pt>
                <c:pt idx="6">
                  <c:v>2552</c:v>
                </c:pt>
                <c:pt idx="9">
                  <c:v>2318</c:v>
                </c:pt>
                <c:pt idx="12">
                  <c:v>2059</c:v>
                </c:pt>
              </c:numCache>
            </c:numRef>
          </c:val>
          <c:extLst>
            <c:ext xmlns:c16="http://schemas.microsoft.com/office/drawing/2014/chart" uri="{C3380CC4-5D6E-409C-BE32-E72D297353CC}">
              <c16:uniqueId val="{00000007-FD97-4EDB-8588-C9C6BD3BF1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985</c:v>
                </c:pt>
                <c:pt idx="3">
                  <c:v>922</c:v>
                </c:pt>
                <c:pt idx="6">
                  <c:v>931</c:v>
                </c:pt>
                <c:pt idx="9">
                  <c:v>862</c:v>
                </c:pt>
                <c:pt idx="12">
                  <c:v>802</c:v>
                </c:pt>
              </c:numCache>
            </c:numRef>
          </c:val>
          <c:extLst>
            <c:ext xmlns:c16="http://schemas.microsoft.com/office/drawing/2014/chart" uri="{C3380CC4-5D6E-409C-BE32-E72D297353CC}">
              <c16:uniqueId val="{00000008-FD97-4EDB-8588-C9C6BD3BF1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9-FD97-4EDB-8588-C9C6BD3BF1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6000</c:v>
                </c:pt>
                <c:pt idx="3">
                  <c:v>5819</c:v>
                </c:pt>
                <c:pt idx="6">
                  <c:v>5816</c:v>
                </c:pt>
                <c:pt idx="9">
                  <c:v>5666</c:v>
                </c:pt>
                <c:pt idx="12">
                  <c:v>5441</c:v>
                </c:pt>
              </c:numCache>
            </c:numRef>
          </c:val>
          <c:extLst>
            <c:ext xmlns:c16="http://schemas.microsoft.com/office/drawing/2014/chart" uri="{C3380CC4-5D6E-409C-BE32-E72D297353CC}">
              <c16:uniqueId val="{0000000A-FD97-4EDB-8588-C9C6BD3BF1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1180</c:v>
                </c:pt>
                <c:pt idx="2">
                  <c:v>#N/A</c:v>
                </c:pt>
                <c:pt idx="3">
                  <c:v>#N/A</c:v>
                </c:pt>
                <c:pt idx="4">
                  <c:v>674</c:v>
                </c:pt>
                <c:pt idx="5">
                  <c:v>#N/A</c:v>
                </c:pt>
                <c:pt idx="6">
                  <c:v>#N/A</c:v>
                </c:pt>
                <c:pt idx="7">
                  <c:v>78</c:v>
                </c:pt>
                <c:pt idx="8">
                  <c:v>#N/A</c:v>
                </c:pt>
                <c:pt idx="9">
                  <c:v>#N/A</c:v>
                </c:pt>
                <c:pt idx="10">
                  <c:v>291</c:v>
                </c:pt>
                <c:pt idx="11">
                  <c:v>#N/A</c:v>
                </c:pt>
                <c:pt idx="12">
                  <c:v>#N/A</c:v>
                </c:pt>
                <c:pt idx="13">
                  <c:v>0</c:v>
                </c:pt>
                <c:pt idx="14">
                  <c:v>#N/A</c:v>
                </c:pt>
              </c:numCache>
            </c:numRef>
          </c:val>
          <c:smooth val="0"/>
          <c:extLst>
            <c:ext xmlns:c16="http://schemas.microsoft.com/office/drawing/2014/chart" uri="{C3380CC4-5D6E-409C-BE32-E72D297353CC}">
              <c16:uniqueId val="{0000000B-FD97-4EDB-8588-C9C6BD3BF1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815</c:v>
                </c:pt>
                <c:pt idx="1">
                  <c:v>865</c:v>
                </c:pt>
                <c:pt idx="2">
                  <c:v>865</c:v>
                </c:pt>
              </c:numCache>
            </c:numRef>
          </c:val>
          <c:extLst>
            <c:ext xmlns:c16="http://schemas.microsoft.com/office/drawing/2014/chart" uri="{C3380CC4-5D6E-409C-BE32-E72D297353CC}">
              <c16:uniqueId val="{00000000-AE6B-4FFE-BF08-5515269CD8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E6B-4FFE-BF08-5515269CD8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1859</c:v>
                </c:pt>
                <c:pt idx="1">
                  <c:v>1421</c:v>
                </c:pt>
                <c:pt idx="2">
                  <c:v>1476</c:v>
                </c:pt>
              </c:numCache>
            </c:numRef>
          </c:val>
          <c:extLst>
            <c:ext xmlns:c16="http://schemas.microsoft.com/office/drawing/2014/chart" uri="{C3380CC4-5D6E-409C-BE32-E72D297353CC}">
              <c16:uniqueId val="{00000002-AE6B-4FFE-BF08-5515269CD8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町内人口の減少や全国平均を上回る高齢化率に加え、町内立地企業が少ないことにより財政基盤が弱く、類似団体の平均値を下回っている。歳入の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地方交付税が占めるなど、依然として財政基盤が脆弱である状態が続いている。国庫支出金や都道府県支出金を有効に活用しながら、歳出の見直しと施策の重点化の両立に努めることにより、財政の健全化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％となった。 この要因としては、公共施設の老朽化や物価の高騰等によって、経常的な物件費等が増加し、分子となる経常的歳出全体で</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％の増加となり、分母となる経常的歳入において地方税や地方交付税が増加する一方で臨時財政対策債が減少し、全体で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％増加したことによるもの。依然として高い比率であることから、今後も指数の改善を図るため、効率的な財政運営による経常的な歳出削減に努める。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44979</xdr:rowOff>
    </xdr:from>
    <xdr:to>
      <xdr:col>23</xdr:col>
      <xdr:colOff>133350</xdr:colOff>
      <xdr:row>61</xdr:row>
      <xdr:rowOff>121391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03429"/>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44979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49137"/>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63077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4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111337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2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70591</xdr:rowOff>
    </xdr:from>
    <xdr:to>
      <xdr:col>23</xdr:col>
      <xdr:colOff>184150</xdr:colOff>
      <xdr:row>62</xdr:row>
      <xdr:rowOff>741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42668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0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165629</xdr:rowOff>
    </xdr:from>
    <xdr:to>
      <xdr:col>19</xdr:col>
      <xdr:colOff>184150</xdr:colOff>
      <xdr:row>61</xdr:row>
      <xdr:rowOff>95779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105956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2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人当たりの人件費・物件費は前年度から約</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％ポイント減少し、類似団体平均値をやや上回る決算額となった。</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148270</xdr:rowOff>
    </xdr:from>
    <xdr:to>
      <xdr:col>23</xdr:col>
      <xdr:colOff>133350</xdr:colOff>
      <xdr:row>82</xdr:row>
      <xdr:rowOff>4820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35720"/>
          <a:ext cx="8382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133048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152394</xdr:rowOff>
    </xdr:from>
    <xdr:to>
      <xdr:col>19</xdr:col>
      <xdr:colOff>133350</xdr:colOff>
      <xdr:row>82</xdr:row>
      <xdr:rowOff>4820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984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135874</xdr:rowOff>
    </xdr:from>
    <xdr:to>
      <xdr:col>15</xdr:col>
      <xdr:colOff>82550</xdr:colOff>
      <xdr:row>81</xdr:row>
      <xdr:rowOff>152394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3324"/>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104952</xdr:rowOff>
    </xdr:from>
    <xdr:to>
      <xdr:col>11</xdr:col>
      <xdr:colOff>31750</xdr:colOff>
      <xdr:row>81</xdr:row>
      <xdr:rowOff>135874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2402"/>
          <a:ext cx="889000" cy="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97470</xdr:rowOff>
    </xdr:from>
    <xdr:to>
      <xdr:col>23</xdr:col>
      <xdr:colOff>184150</xdr:colOff>
      <xdr:row>82</xdr:row>
      <xdr:rowOff>27620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18747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125470</xdr:rowOff>
    </xdr:from>
    <xdr:to>
      <xdr:col>19</xdr:col>
      <xdr:colOff>184150</xdr:colOff>
      <xdr:row>82</xdr:row>
      <xdr:rowOff>55620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40397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99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101594</xdr:rowOff>
    </xdr:from>
    <xdr:to>
      <xdr:col>15</xdr:col>
      <xdr:colOff>133350</xdr:colOff>
      <xdr:row>82</xdr:row>
      <xdr:rowOff>31744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7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85074</xdr:rowOff>
    </xdr:from>
    <xdr:to>
      <xdr:col>11</xdr:col>
      <xdr:colOff>82550</xdr:colOff>
      <xdr:row>82</xdr:row>
      <xdr:rowOff>15224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5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54152</xdr:rowOff>
    </xdr:from>
    <xdr:to>
      <xdr:col>7</xdr:col>
      <xdr:colOff>31750</xdr:colOff>
      <xdr:row>81</xdr:row>
      <xdr:rowOff>155752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140529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ポイント増加し、類似団体の中では高い水準にある。地域民間企業の平均給与の状況をふまえ、給与の適正化に努める。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134055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412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93839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4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93839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010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13405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150582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6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人増加となったが、類似団体と比較すると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人少ない状況となっている。今後も各事業の進捗状況等をふまえ、より適切な定員管理に努める。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117697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78757"/>
          <a:ext cx="8382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91757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3894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33845</xdr:rowOff>
    </xdr:from>
    <xdr:to>
      <xdr:col>72</xdr:col>
      <xdr:colOff>203200</xdr:colOff>
      <xdr:row>60</xdr:row>
      <xdr:rowOff>51943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08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27210</xdr:rowOff>
    </xdr:from>
    <xdr:to>
      <xdr:col>68</xdr:col>
      <xdr:colOff>152400</xdr:colOff>
      <xdr:row>60</xdr:row>
      <xdr:rowOff>33845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14210"/>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66897</xdr:rowOff>
    </xdr:from>
    <xdr:to>
      <xdr:col>81</xdr:col>
      <xdr:colOff>95250</xdr:colOff>
      <xdr:row>60</xdr:row>
      <xdr:rowOff>168497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83424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152734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1143</xdr:rowOff>
    </xdr:from>
    <xdr:to>
      <xdr:col>73</xdr:col>
      <xdr:colOff>44450</xdr:colOff>
      <xdr:row>60</xdr:row>
      <xdr:rowOff>102743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112920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154495</xdr:rowOff>
    </xdr:from>
    <xdr:to>
      <xdr:col>68</xdr:col>
      <xdr:colOff>203200</xdr:colOff>
      <xdr:row>60</xdr:row>
      <xdr:rowOff>84645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94822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147860</xdr:rowOff>
    </xdr:from>
    <xdr:to>
      <xdr:col>64</xdr:col>
      <xdr:colOff>152400</xdr:colOff>
      <xdr:row>60</xdr:row>
      <xdr:rowOff>78010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比率算出の分母となる普通交付税などが増加したこと、また分子では繰上償還等により、比率は年々減少傾向にあり、単年度では元利償還金などの減少の影響で比率が減少したが、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しかし、今後は、老朽化に伴う公共施設整備計画や都市計画道路見直し事業、水道施設耐震化などの大型事業が控えているため、地方債の発行抑制や積極的な繰上償還などに計画的に取組む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44958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884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40132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93218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160782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5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165608</xdr:rowOff>
    </xdr:from>
    <xdr:to>
      <xdr:col>81</xdr:col>
      <xdr:colOff>95250</xdr:colOff>
      <xdr:row>40</xdr:row>
      <xdr:rowOff>95758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10685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公営企業債等繰入見込額などの将来負担すべき額が減少し、ふるさと振興基金、公共施設整備基金、文教施設整備基金への積立が増加したことにより、将来負担額へ対する充当可能財源が増加したことから、前年度と比較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％となった。（マイナス値のため算定なし）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積極的な繰上償還により地方債の現在高が減少したことで将来負担比率の大幅な減少につながったが、令和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年度同意に係る地方債の繰越分も多く、令和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年度の地方債残高が増加する恐れもあることから、引き続き地方債の発行抑制や積極的な繰上償還等が必要である。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111941</xdr:rowOff>
    </xdr:from>
    <xdr:to>
      <xdr:col>77</xdr:col>
      <xdr:colOff>44450</xdr:colOff>
      <xdr:row>14</xdr:row>
      <xdr:rowOff>18627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340791"/>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111941</xdr:rowOff>
    </xdr:from>
    <xdr:to>
      <xdr:col>72</xdr:col>
      <xdr:colOff>203200</xdr:colOff>
      <xdr:row>15</xdr:row>
      <xdr:rowOff>5745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340791"/>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5745</xdr:rowOff>
    </xdr:from>
    <xdr:to>
      <xdr:col>68</xdr:col>
      <xdr:colOff>152400</xdr:colOff>
      <xdr:row>16</xdr:row>
      <xdr:rowOff>48018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77495"/>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54204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5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61141</xdr:rowOff>
    </xdr:from>
    <xdr:to>
      <xdr:col>73</xdr:col>
      <xdr:colOff>44450</xdr:colOff>
      <xdr:row>13</xdr:row>
      <xdr:rowOff>162741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147518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7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41322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168668</xdr:rowOff>
    </xdr:from>
    <xdr:to>
      <xdr:col>64</xdr:col>
      <xdr:colOff>152400</xdr:colOff>
      <xdr:row>16</xdr:row>
      <xdr:rowOff>98818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83595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2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の業務量増加に伴い、職員数が増加したことや新型コロナウイルス、福島県沖地震の対応等で類似団体内平均値よりも高い数値が続いている。今後、復興再生関連事業量、新型コロナウイルス対応の減少が見込まれるため、事業の整理を進めながら人件費関係経費全体について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69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xdr:rowOff>
    </xdr:from>
    <xdr:to>
      <xdr:col>24</xdr:col>
      <xdr:colOff>76200</xdr:colOff>
      <xdr:row>38</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一部事業の完了によって物件費総額では減少した一方で、物価高騰の影響等もあり、全体では増加傾向にあるため、今後は公共施設総合管理計画に基づき保有施設の適正化を図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70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％ポイント下回っているが、障がい者福祉費が増加しており、扶助費の占める割合が高くなっている状況である。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6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61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その他に係る経常収支比率は、類似団体平均値とほぼ同水準で推移している。今後も特別会計・公営企業の事業内容の見直し、健全化を進めることにより繰出金の抑制を図っていく。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156935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補助費等に係る経常収支比率が類似団体平均値を大きく上回っている。主な要因としては、一部事務組合となる藤田病院組合（構成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町）の普通交付税が、国見町へ一括算入されているためである。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40</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69696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6649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6649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37846</xdr:rowOff>
    </xdr:from>
    <xdr:to>
      <xdr:col>69</xdr:col>
      <xdr:colOff>92075</xdr:colOff>
      <xdr:row>39</xdr:row>
      <xdr:rowOff>88138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7243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160782</xdr:rowOff>
    </xdr:from>
    <xdr:to>
      <xdr:col>82</xdr:col>
      <xdr:colOff>158750</xdr:colOff>
      <xdr:row>40</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69359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公債費に係る経常収支比率は、積極的な繰上償還を行ったことにより類似団体を下回る数値となっている。今後も積極的な繰上償還を行うとともに、新たな起債発行の抑制にも努める。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7533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757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74</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757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134620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8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xdr:rowOff>
    </xdr:from>
    <xdr:to>
      <xdr:col>24</xdr:col>
      <xdr:colOff>76200</xdr:colOff>
      <xdr:row>74</xdr:row>
      <xdr:rowOff>116840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31767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26670</xdr:rowOff>
    </xdr:from>
    <xdr:to>
      <xdr:col>20</xdr:col>
      <xdr:colOff>38100</xdr:colOff>
      <xdr:row>74</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138447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人件費や補助費等に係る経常収支比率が高いことが類似団体と比較して高い要因となっている。特に藤田病院組合の影響により補助費等の水準は類似団体の中でも高止まりとなっている。</a:t>
          </a:r>
        </a:p>
        <a:p>
          <a:r>
            <a:rPr kumimoji="1" lang="ja-JP" altLang="en-US" sz="1300">
              <a:latin typeface="ＭＳ Ｐゴシック" panose="020B0600070205080204" pitchFamily="50" charset="-128"/>
              <a:ea typeface="ＭＳ Ｐゴシック" panose="020B0600070205080204" pitchFamily="50" charset="-128"/>
            </a:rPr>
            <a:t>行財政改革への取り組みを通じて義務的経費の削減に努めていく。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78994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1546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99568</xdr:rowOff>
    </xdr:from>
    <xdr:to>
      <xdr:col>78</xdr:col>
      <xdr:colOff>69850</xdr:colOff>
      <xdr:row>75</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583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99568</xdr:rowOff>
    </xdr:from>
    <xdr:to>
      <xdr:col>73</xdr:col>
      <xdr:colOff>180975</xdr:colOff>
      <xdr:row>75</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58318"/>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24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28194</xdr:rowOff>
    </xdr:from>
    <xdr:to>
      <xdr:col>82</xdr:col>
      <xdr:colOff>158750</xdr:colOff>
      <xdr:row>76</xdr:row>
      <xdr:rowOff>129794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20845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5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48768</xdr:rowOff>
    </xdr:from>
    <xdr:to>
      <xdr:col>74</xdr:col>
      <xdr:colOff>31750</xdr:colOff>
      <xdr:row>75</xdr:row>
      <xdr:rowOff>150369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135145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84092</xdr:rowOff>
    </xdr:from>
    <xdr:to>
      <xdr:col>29</xdr:col>
      <xdr:colOff>127000</xdr:colOff>
      <xdr:row>17</xdr:row>
      <xdr:rowOff>143345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6367"/>
          <a:ext cx="647700" cy="5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68868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1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143345</xdr:rowOff>
    </xdr:from>
    <xdr:to>
      <xdr:col>26</xdr:col>
      <xdr:colOff>50800</xdr:colOff>
      <xdr:row>18</xdr:row>
      <xdr:rowOff>39423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5620"/>
          <a:ext cx="698500" cy="6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39423</xdr:rowOff>
    </xdr:from>
    <xdr:to>
      <xdr:col>22</xdr:col>
      <xdr:colOff>114300</xdr:colOff>
      <xdr:row>18</xdr:row>
      <xdr:rowOff>97808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3148"/>
          <a:ext cx="698500" cy="5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97808</xdr:rowOff>
    </xdr:from>
    <xdr:to>
      <xdr:col>18</xdr:col>
      <xdr:colOff>177800</xdr:colOff>
      <xdr:row>18</xdr:row>
      <xdr:rowOff>144495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1533"/>
          <a:ext cx="698500" cy="4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33292</xdr:rowOff>
    </xdr:from>
    <xdr:to>
      <xdr:col>29</xdr:col>
      <xdr:colOff>177800</xdr:colOff>
      <xdr:row>17</xdr:row>
      <xdr:rowOff>134892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92545</xdr:rowOff>
    </xdr:from>
    <xdr:to>
      <xdr:col>26</xdr:col>
      <xdr:colOff>101600</xdr:colOff>
      <xdr:row>18</xdr:row>
      <xdr:rowOff>22695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32872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2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160073</xdr:rowOff>
    </xdr:from>
    <xdr:to>
      <xdr:col>22</xdr:col>
      <xdr:colOff>165100</xdr:colOff>
      <xdr:row>18</xdr:row>
      <xdr:rowOff>90223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100400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47008</xdr:rowOff>
    </xdr:from>
    <xdr:to>
      <xdr:col>19</xdr:col>
      <xdr:colOff>38100</xdr:colOff>
      <xdr:row>18</xdr:row>
      <xdr:rowOff>148608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133385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93695</xdr:rowOff>
    </xdr:from>
    <xdr:to>
      <xdr:col>15</xdr:col>
      <xdr:colOff>101600</xdr:colOff>
      <xdr:row>19</xdr:row>
      <xdr:rowOff>23845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8622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108171</xdr:rowOff>
    </xdr:from>
    <xdr:to>
      <xdr:col>29</xdr:col>
      <xdr:colOff>127000</xdr:colOff>
      <xdr:row>36</xdr:row>
      <xdr:rowOff>110411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61421"/>
          <a:ext cx="647700" cy="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108171</xdr:rowOff>
    </xdr:from>
    <xdr:to>
      <xdr:col>26</xdr:col>
      <xdr:colOff>50800</xdr:colOff>
      <xdr:row>36</xdr:row>
      <xdr:rowOff>153784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61421"/>
          <a:ext cx="698500" cy="4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152915</xdr:rowOff>
    </xdr:from>
    <xdr:to>
      <xdr:col>22</xdr:col>
      <xdr:colOff>114300</xdr:colOff>
      <xdr:row>36</xdr:row>
      <xdr:rowOff>153784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06165"/>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108598</xdr:rowOff>
    </xdr:from>
    <xdr:to>
      <xdr:col>18</xdr:col>
      <xdr:colOff>177800</xdr:colOff>
      <xdr:row>36</xdr:row>
      <xdr:rowOff>152915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61848"/>
          <a:ext cx="698500" cy="4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59611</xdr:rowOff>
    </xdr:from>
    <xdr:to>
      <xdr:col>29</xdr:col>
      <xdr:colOff>177800</xdr:colOff>
      <xdr:row>36</xdr:row>
      <xdr:rowOff>161211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1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31688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57371</xdr:rowOff>
    </xdr:from>
    <xdr:to>
      <xdr:col>26</xdr:col>
      <xdr:colOff>101600</xdr:colOff>
      <xdr:row>36</xdr:row>
      <xdr:rowOff>158971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1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143748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102984</xdr:rowOff>
    </xdr:from>
    <xdr:to>
      <xdr:col>22</xdr:col>
      <xdr:colOff>165100</xdr:colOff>
      <xdr:row>37</xdr:row>
      <xdr:rowOff>33134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6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102115</xdr:rowOff>
    </xdr:from>
    <xdr:to>
      <xdr:col>19</xdr:col>
      <xdr:colOff>38100</xdr:colOff>
      <xdr:row>37</xdr:row>
      <xdr:rowOff>32265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57798</xdr:rowOff>
    </xdr:from>
    <xdr:to>
      <xdr:col>15</xdr:col>
      <xdr:colOff>101600</xdr:colOff>
      <xdr:row>36</xdr:row>
      <xdr:rowOff>159398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144175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592</xdr:rowOff>
    </xdr:from>
    <xdr:to>
      <xdr:col>24</xdr:col>
      <xdr:colOff>63500</xdr:colOff>
      <xdr:row>36</xdr:row>
      <xdr:rowOff>54423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72792"/>
          <a:ext cx="838200" cy="5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54423</xdr:rowOff>
    </xdr:from>
    <xdr:to>
      <xdr:col>19</xdr:col>
      <xdr:colOff>177800</xdr:colOff>
      <xdr:row>36</xdr:row>
      <xdr:rowOff>108427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26623"/>
          <a:ext cx="8890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108427</xdr:rowOff>
    </xdr:from>
    <xdr:to>
      <xdr:col>15</xdr:col>
      <xdr:colOff>50800</xdr:colOff>
      <xdr:row>37</xdr:row>
      <xdr:rowOff>10669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80627"/>
          <a:ext cx="889000" cy="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10669</xdr:rowOff>
    </xdr:from>
    <xdr:to>
      <xdr:col>10</xdr:col>
      <xdr:colOff>114300</xdr:colOff>
      <xdr:row>37</xdr:row>
      <xdr:rowOff>86930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54319"/>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121242</xdr:rowOff>
    </xdr:from>
    <xdr:to>
      <xdr:col>24</xdr:col>
      <xdr:colOff>114300</xdr:colOff>
      <xdr:row>36</xdr:row>
      <xdr:rowOff>51392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144119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7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3623</xdr:rowOff>
    </xdr:from>
    <xdr:to>
      <xdr:col>20</xdr:col>
      <xdr:colOff>38100</xdr:colOff>
      <xdr:row>36</xdr:row>
      <xdr:rowOff>105223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121750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5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57627</xdr:rowOff>
    </xdr:from>
    <xdr:to>
      <xdr:col>15</xdr:col>
      <xdr:colOff>101600</xdr:colOff>
      <xdr:row>36</xdr:row>
      <xdr:rowOff>159227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4304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0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131319</xdr:rowOff>
    </xdr:from>
    <xdr:to>
      <xdr:col>10</xdr:col>
      <xdr:colOff>165100</xdr:colOff>
      <xdr:row>37</xdr:row>
      <xdr:rowOff>61469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77996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36130</xdr:rowOff>
    </xdr:from>
    <xdr:to>
      <xdr:col>6</xdr:col>
      <xdr:colOff>38100</xdr:colOff>
      <xdr:row>37</xdr:row>
      <xdr:rowOff>137730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154257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149779</xdr:rowOff>
    </xdr:from>
    <xdr:to>
      <xdr:col>24</xdr:col>
      <xdr:colOff>63500</xdr:colOff>
      <xdr:row>58</xdr:row>
      <xdr:rowOff>26087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22429"/>
          <a:ext cx="8382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149779</xdr:rowOff>
    </xdr:from>
    <xdr:to>
      <xdr:col>19</xdr:col>
      <xdr:colOff>177800</xdr:colOff>
      <xdr:row>58</xdr:row>
      <xdr:rowOff>279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22429"/>
          <a:ext cx="8890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279</xdr:rowOff>
    </xdr:from>
    <xdr:to>
      <xdr:col>15</xdr:col>
      <xdr:colOff>50800</xdr:colOff>
      <xdr:row>58</xdr:row>
      <xdr:rowOff>8139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44379"/>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8139</xdr:rowOff>
    </xdr:from>
    <xdr:to>
      <xdr:col>10</xdr:col>
      <xdr:colOff>114300</xdr:colOff>
      <xdr:row>58</xdr:row>
      <xdr:rowOff>39091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52239"/>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146737</xdr:rowOff>
    </xdr:from>
    <xdr:to>
      <xdr:col>24</xdr:col>
      <xdr:colOff>114300</xdr:colOff>
      <xdr:row>58</xdr:row>
      <xdr:rowOff>76887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98979</xdr:rowOff>
    </xdr:from>
    <xdr:to>
      <xdr:col>20</xdr:col>
      <xdr:colOff>38100</xdr:colOff>
      <xdr:row>58</xdr:row>
      <xdr:rowOff>29129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45656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4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120929</xdr:rowOff>
    </xdr:from>
    <xdr:to>
      <xdr:col>15</xdr:col>
      <xdr:colOff>101600</xdr:colOff>
      <xdr:row>58</xdr:row>
      <xdr:rowOff>51079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67606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6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128789</xdr:rowOff>
    </xdr:from>
    <xdr:to>
      <xdr:col>10</xdr:col>
      <xdr:colOff>165100</xdr:colOff>
      <xdr:row>58</xdr:row>
      <xdr:rowOff>58939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75466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159741</xdr:rowOff>
    </xdr:from>
    <xdr:to>
      <xdr:col>6</xdr:col>
      <xdr:colOff>38100</xdr:colOff>
      <xdr:row>58</xdr:row>
      <xdr:rowOff>89891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81018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2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23648</xdr:rowOff>
    </xdr:from>
    <xdr:to>
      <xdr:col>24</xdr:col>
      <xdr:colOff>63500</xdr:colOff>
      <xdr:row>78</xdr:row>
      <xdr:rowOff>64796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25298"/>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34506</xdr:rowOff>
    </xdr:from>
    <xdr:to>
      <xdr:col>19</xdr:col>
      <xdr:colOff>177800</xdr:colOff>
      <xdr:row>78</xdr:row>
      <xdr:rowOff>64796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07606"/>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34506</xdr:rowOff>
    </xdr:from>
    <xdr:to>
      <xdr:col>15</xdr:col>
      <xdr:colOff>50800</xdr:colOff>
      <xdr:row>78</xdr:row>
      <xdr:rowOff>117697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7606"/>
          <a:ext cx="889000" cy="8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38621</xdr:rowOff>
    </xdr:from>
    <xdr:to>
      <xdr:col>10</xdr:col>
      <xdr:colOff>114300</xdr:colOff>
      <xdr:row>78</xdr:row>
      <xdr:rowOff>117697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11721"/>
          <a:ext cx="889000" cy="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144298</xdr:rowOff>
    </xdr:from>
    <xdr:to>
      <xdr:col>24</xdr:col>
      <xdr:colOff>114300</xdr:colOff>
      <xdr:row>77</xdr:row>
      <xdr:rowOff>74448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167175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13996</xdr:rowOff>
    </xdr:from>
    <xdr:to>
      <xdr:col>20</xdr:col>
      <xdr:colOff>38100</xdr:colOff>
      <xdr:row>78</xdr:row>
      <xdr:rowOff>115596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106723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155156</xdr:rowOff>
    </xdr:from>
    <xdr:to>
      <xdr:col>15</xdr:col>
      <xdr:colOff>101600</xdr:colOff>
      <xdr:row>78</xdr:row>
      <xdr:rowOff>85306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76433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66897</xdr:rowOff>
    </xdr:from>
    <xdr:to>
      <xdr:col>10</xdr:col>
      <xdr:colOff>165100</xdr:colOff>
      <xdr:row>78</xdr:row>
      <xdr:rowOff>168497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159624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159271</xdr:rowOff>
    </xdr:from>
    <xdr:to>
      <xdr:col>6</xdr:col>
      <xdr:colOff>38100</xdr:colOff>
      <xdr:row>78</xdr:row>
      <xdr:rowOff>89421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80548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5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83857</xdr:rowOff>
    </xdr:from>
    <xdr:to>
      <xdr:col>24</xdr:col>
      <xdr:colOff>63500</xdr:colOff>
      <xdr:row>97</xdr:row>
      <xdr:rowOff>91041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43057"/>
          <a:ext cx="838200" cy="1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83857</xdr:rowOff>
    </xdr:from>
    <xdr:to>
      <xdr:col>19</xdr:col>
      <xdr:colOff>177800</xdr:colOff>
      <xdr:row>97</xdr:row>
      <xdr:rowOff>54519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43057"/>
          <a:ext cx="889000" cy="1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54519</xdr:rowOff>
    </xdr:from>
    <xdr:to>
      <xdr:col>15</xdr:col>
      <xdr:colOff>50800</xdr:colOff>
      <xdr:row>98</xdr:row>
      <xdr:rowOff>169483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85169"/>
          <a:ext cx="889000" cy="28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165477</xdr:rowOff>
    </xdr:from>
    <xdr:to>
      <xdr:col>10</xdr:col>
      <xdr:colOff>114300</xdr:colOff>
      <xdr:row>98</xdr:row>
      <xdr:rowOff>169483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67577"/>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40241</xdr:rowOff>
    </xdr:from>
    <xdr:to>
      <xdr:col>24</xdr:col>
      <xdr:colOff>114300</xdr:colOff>
      <xdr:row>97</xdr:row>
      <xdr:rowOff>141841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18668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33057</xdr:rowOff>
    </xdr:from>
    <xdr:to>
      <xdr:col>20</xdr:col>
      <xdr:colOff>38100</xdr:colOff>
      <xdr:row>96</xdr:row>
      <xdr:rowOff>134657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151184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3719</xdr:rowOff>
    </xdr:from>
    <xdr:to>
      <xdr:col>15</xdr:col>
      <xdr:colOff>101600</xdr:colOff>
      <xdr:row>97</xdr:row>
      <xdr:rowOff>105319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96446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118683</xdr:rowOff>
    </xdr:from>
    <xdr:to>
      <xdr:col>10</xdr:col>
      <xdr:colOff>165100</xdr:colOff>
      <xdr:row>99</xdr:row>
      <xdr:rowOff>48833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39960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114677</xdr:rowOff>
    </xdr:from>
    <xdr:to>
      <xdr:col>6</xdr:col>
      <xdr:colOff>38100</xdr:colOff>
      <xdr:row>99</xdr:row>
      <xdr:rowOff>44827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35954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109420</xdr:rowOff>
    </xdr:from>
    <xdr:to>
      <xdr:col>55</xdr:col>
      <xdr:colOff>0</xdr:colOff>
      <xdr:row>35</xdr:row>
      <xdr:rowOff>58767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38720"/>
          <a:ext cx="838200" cy="1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58767</xdr:rowOff>
    </xdr:from>
    <xdr:to>
      <xdr:col>50</xdr:col>
      <xdr:colOff>114300</xdr:colOff>
      <xdr:row>35</xdr:row>
      <xdr:rowOff>90830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59517"/>
          <a:ext cx="889000" cy="3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108734</xdr:rowOff>
    </xdr:from>
    <xdr:to>
      <xdr:col>45</xdr:col>
      <xdr:colOff>177800</xdr:colOff>
      <xdr:row>35</xdr:row>
      <xdr:rowOff>90830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95134"/>
          <a:ext cx="889000" cy="49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108734</xdr:rowOff>
    </xdr:from>
    <xdr:to>
      <xdr:col>41</xdr:col>
      <xdr:colOff>50800</xdr:colOff>
      <xdr:row>35</xdr:row>
      <xdr:rowOff>113932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95134"/>
          <a:ext cx="889000" cy="51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58620</xdr:rowOff>
    </xdr:from>
    <xdr:to>
      <xdr:col>55</xdr:col>
      <xdr:colOff>50800</xdr:colOff>
      <xdr:row>34</xdr:row>
      <xdr:rowOff>160220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81497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3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7967</xdr:rowOff>
    </xdr:from>
    <xdr:to>
      <xdr:col>50</xdr:col>
      <xdr:colOff>165100</xdr:colOff>
      <xdr:row>35</xdr:row>
      <xdr:rowOff>109567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100694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0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40030</xdr:rowOff>
    </xdr:from>
    <xdr:to>
      <xdr:col>46</xdr:col>
      <xdr:colOff>38100</xdr:colOff>
      <xdr:row>35</xdr:row>
      <xdr:rowOff>141630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132757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3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57934</xdr:rowOff>
    </xdr:from>
    <xdr:to>
      <xdr:col>41</xdr:col>
      <xdr:colOff>101600</xdr:colOff>
      <xdr:row>32</xdr:row>
      <xdr:rowOff>159534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150661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3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63132</xdr:rowOff>
    </xdr:from>
    <xdr:to>
      <xdr:col>36</xdr:col>
      <xdr:colOff>165100</xdr:colOff>
      <xdr:row>35</xdr:row>
      <xdr:rowOff>164732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6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9809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3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144318</xdr:rowOff>
    </xdr:from>
    <xdr:to>
      <xdr:col>55</xdr:col>
      <xdr:colOff>0</xdr:colOff>
      <xdr:row>59</xdr:row>
      <xdr:rowOff>27255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88418"/>
          <a:ext cx="838200" cy="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628</xdr:rowOff>
    </xdr:from>
    <xdr:to>
      <xdr:col>50</xdr:col>
      <xdr:colOff>114300</xdr:colOff>
      <xdr:row>59</xdr:row>
      <xdr:rowOff>27255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16178"/>
          <a:ext cx="889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138209</xdr:rowOff>
    </xdr:from>
    <xdr:to>
      <xdr:col>45</xdr:col>
      <xdr:colOff>177800</xdr:colOff>
      <xdr:row>59</xdr:row>
      <xdr:rowOff>628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2309"/>
          <a:ext cx="889000" cy="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98985</xdr:rowOff>
    </xdr:from>
    <xdr:to>
      <xdr:col>41</xdr:col>
      <xdr:colOff>50800</xdr:colOff>
      <xdr:row>58</xdr:row>
      <xdr:rowOff>138209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3085"/>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93518</xdr:rowOff>
    </xdr:from>
    <xdr:to>
      <xdr:col>55</xdr:col>
      <xdr:colOff>50800</xdr:colOff>
      <xdr:row>59</xdr:row>
      <xdr:rowOff>23668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8445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147905</xdr:rowOff>
    </xdr:from>
    <xdr:to>
      <xdr:col>50</xdr:col>
      <xdr:colOff>165100</xdr:colOff>
      <xdr:row>59</xdr:row>
      <xdr:rowOff>78055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69182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121278</xdr:rowOff>
    </xdr:from>
    <xdr:to>
      <xdr:col>46</xdr:col>
      <xdr:colOff>38100</xdr:colOff>
      <xdr:row>59</xdr:row>
      <xdr:rowOff>51428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42555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5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87409</xdr:rowOff>
    </xdr:from>
    <xdr:to>
      <xdr:col>41</xdr:col>
      <xdr:colOff>101600</xdr:colOff>
      <xdr:row>59</xdr:row>
      <xdr:rowOff>17559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8686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48185</xdr:rowOff>
    </xdr:from>
    <xdr:to>
      <xdr:col>36</xdr:col>
      <xdr:colOff>165100</xdr:colOff>
      <xdr:row>58</xdr:row>
      <xdr:rowOff>149785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140912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8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164953</xdr:rowOff>
    </xdr:from>
    <xdr:to>
      <xdr:col>55</xdr:col>
      <xdr:colOff>0</xdr:colOff>
      <xdr:row>79</xdr:row>
      <xdr:rowOff>13266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8053"/>
          <a:ext cx="8382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166599</xdr:rowOff>
    </xdr:from>
    <xdr:to>
      <xdr:col>50</xdr:col>
      <xdr:colOff>114300</xdr:colOff>
      <xdr:row>79</xdr:row>
      <xdr:rowOff>13266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9699"/>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166599</xdr:rowOff>
    </xdr:from>
    <xdr:to>
      <xdr:col>45</xdr:col>
      <xdr:colOff>177800</xdr:colOff>
      <xdr:row>78</xdr:row>
      <xdr:rowOff>168974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9699"/>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168974</xdr:rowOff>
    </xdr:from>
    <xdr:to>
      <xdr:col>41</xdr:col>
      <xdr:colOff>50800</xdr:colOff>
      <xdr:row>79</xdr:row>
      <xdr:rowOff>26752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42074"/>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114153</xdr:rowOff>
    </xdr:from>
    <xdr:to>
      <xdr:col>55</xdr:col>
      <xdr:colOff>50800</xdr:colOff>
      <xdr:row>79</xdr:row>
      <xdr:rowOff>44303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133916</xdr:rowOff>
    </xdr:from>
    <xdr:to>
      <xdr:col>50</xdr:col>
      <xdr:colOff>165100</xdr:colOff>
      <xdr:row>79</xdr:row>
      <xdr:rowOff>64066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55193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115799</xdr:rowOff>
    </xdr:from>
    <xdr:to>
      <xdr:col>46</xdr:col>
      <xdr:colOff>38100</xdr:colOff>
      <xdr:row>79</xdr:row>
      <xdr:rowOff>45949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37076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118174</xdr:rowOff>
    </xdr:from>
    <xdr:to>
      <xdr:col>41</xdr:col>
      <xdr:colOff>101600</xdr:colOff>
      <xdr:row>79</xdr:row>
      <xdr:rowOff>48324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39451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147402</xdr:rowOff>
    </xdr:from>
    <xdr:to>
      <xdr:col>36</xdr:col>
      <xdr:colOff>165100</xdr:colOff>
      <xdr:row>79</xdr:row>
      <xdr:rowOff>77552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68679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31344</xdr:rowOff>
    </xdr:from>
    <xdr:to>
      <xdr:col>55</xdr:col>
      <xdr:colOff>0</xdr:colOff>
      <xdr:row>98</xdr:row>
      <xdr:rowOff>121369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3444"/>
          <a:ext cx="838200" cy="9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112126</xdr:rowOff>
    </xdr:from>
    <xdr:to>
      <xdr:col>50</xdr:col>
      <xdr:colOff>114300</xdr:colOff>
      <xdr:row>98</xdr:row>
      <xdr:rowOff>121369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4226"/>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34789</xdr:rowOff>
    </xdr:from>
    <xdr:to>
      <xdr:col>45</xdr:col>
      <xdr:colOff>177800</xdr:colOff>
      <xdr:row>98</xdr:row>
      <xdr:rowOff>112126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36889"/>
          <a:ext cx="889000" cy="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72141</xdr:rowOff>
    </xdr:from>
    <xdr:to>
      <xdr:col>41</xdr:col>
      <xdr:colOff>50800</xdr:colOff>
      <xdr:row>98</xdr:row>
      <xdr:rowOff>34789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02791"/>
          <a:ext cx="889000" cy="1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151994</xdr:rowOff>
    </xdr:from>
    <xdr:to>
      <xdr:col>55</xdr:col>
      <xdr:colOff>50800</xdr:colOff>
      <xdr:row>98</xdr:row>
      <xdr:rowOff>82144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130421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70569</xdr:rowOff>
    </xdr:from>
    <xdr:to>
      <xdr:col>50</xdr:col>
      <xdr:colOff>165100</xdr:colOff>
      <xdr:row>99</xdr:row>
      <xdr:rowOff>719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163296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61326</xdr:rowOff>
    </xdr:from>
    <xdr:to>
      <xdr:col>46</xdr:col>
      <xdr:colOff>38100</xdr:colOff>
      <xdr:row>98</xdr:row>
      <xdr:rowOff>162926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154053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155439</xdr:rowOff>
    </xdr:from>
    <xdr:to>
      <xdr:col>41</xdr:col>
      <xdr:colOff>101600</xdr:colOff>
      <xdr:row>98</xdr:row>
      <xdr:rowOff>85589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76716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21341</xdr:rowOff>
    </xdr:from>
    <xdr:to>
      <xdr:col>36</xdr:col>
      <xdr:colOff>165100</xdr:colOff>
      <xdr:row>97</xdr:row>
      <xdr:rowOff>122941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139468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4236</xdr:rowOff>
    </xdr:from>
    <xdr:to>
      <xdr:col>85</xdr:col>
      <xdr:colOff>127000</xdr:colOff>
      <xdr:row>36</xdr:row>
      <xdr:rowOff>31833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176436"/>
          <a:ext cx="8382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31833</xdr:rowOff>
    </xdr:from>
    <xdr:to>
      <xdr:col>81</xdr:col>
      <xdr:colOff>50800</xdr:colOff>
      <xdr:row>36</xdr:row>
      <xdr:rowOff>145918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204033"/>
          <a:ext cx="889000" cy="1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145918</xdr:rowOff>
    </xdr:from>
    <xdr:to>
      <xdr:col>76</xdr:col>
      <xdr:colOff>114300</xdr:colOff>
      <xdr:row>37</xdr:row>
      <xdr:rowOff>169592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18118"/>
          <a:ext cx="889000" cy="19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169592</xdr:rowOff>
    </xdr:from>
    <xdr:to>
      <xdr:col>71</xdr:col>
      <xdr:colOff>177800</xdr:colOff>
      <xdr:row>38</xdr:row>
      <xdr:rowOff>44516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3242"/>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124886</xdr:rowOff>
    </xdr:from>
    <xdr:to>
      <xdr:col>85</xdr:col>
      <xdr:colOff>177800</xdr:colOff>
      <xdr:row>36</xdr:row>
      <xdr:rowOff>55036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1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147763</xdr:rowOff>
    </xdr:from>
    <xdr:ext cx="599010"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97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152483</xdr:rowOff>
    </xdr:from>
    <xdr:to>
      <xdr:col>81</xdr:col>
      <xdr:colOff>101600</xdr:colOff>
      <xdr:row>36</xdr:row>
      <xdr:rowOff>82633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15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99160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92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95118</xdr:rowOff>
    </xdr:from>
    <xdr:to>
      <xdr:col>76</xdr:col>
      <xdr:colOff>165100</xdr:colOff>
      <xdr:row>37</xdr:row>
      <xdr:rowOff>25268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41795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04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118792</xdr:rowOff>
    </xdr:from>
    <xdr:to>
      <xdr:col>72</xdr:col>
      <xdr:colOff>38100</xdr:colOff>
      <xdr:row>38</xdr:row>
      <xdr:rowOff>48941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2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65469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165166</xdr:rowOff>
    </xdr:from>
    <xdr:to>
      <xdr:col>67</xdr:col>
      <xdr:colOff>101600</xdr:colOff>
      <xdr:row>38</xdr:row>
      <xdr:rowOff>95316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111842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151944</xdr:rowOff>
    </xdr:from>
    <xdr:to>
      <xdr:col>85</xdr:col>
      <xdr:colOff>127000</xdr:colOff>
      <xdr:row>77</xdr:row>
      <xdr:rowOff>16782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82144"/>
          <a:ext cx="838200" cy="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5886</xdr:rowOff>
    </xdr:from>
    <xdr:to>
      <xdr:col>81</xdr:col>
      <xdr:colOff>50800</xdr:colOff>
      <xdr:row>77</xdr:row>
      <xdr:rowOff>16782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07536"/>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150678</xdr:rowOff>
    </xdr:from>
    <xdr:to>
      <xdr:col>76</xdr:col>
      <xdr:colOff>114300</xdr:colOff>
      <xdr:row>77</xdr:row>
      <xdr:rowOff>5886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80878"/>
          <a:ext cx="8890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150678</xdr:rowOff>
    </xdr:from>
    <xdr:to>
      <xdr:col>71</xdr:col>
      <xdr:colOff>177800</xdr:colOff>
      <xdr:row>77</xdr:row>
      <xdr:rowOff>21253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80878"/>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101144</xdr:rowOff>
    </xdr:from>
    <xdr:to>
      <xdr:col>85</xdr:col>
      <xdr:colOff>177800</xdr:colOff>
      <xdr:row>77</xdr:row>
      <xdr:rowOff>31294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79571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137432</xdr:rowOff>
    </xdr:from>
    <xdr:to>
      <xdr:col>81</xdr:col>
      <xdr:colOff>101600</xdr:colOff>
      <xdr:row>77</xdr:row>
      <xdr:rowOff>67582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58709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126536</xdr:rowOff>
    </xdr:from>
    <xdr:to>
      <xdr:col>76</xdr:col>
      <xdr:colOff>165100</xdr:colOff>
      <xdr:row>77</xdr:row>
      <xdr:rowOff>56686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47813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99878</xdr:rowOff>
    </xdr:from>
    <xdr:to>
      <xdr:col>72</xdr:col>
      <xdr:colOff>38100</xdr:colOff>
      <xdr:row>77</xdr:row>
      <xdr:rowOff>30028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21155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141903</xdr:rowOff>
    </xdr:from>
    <xdr:to>
      <xdr:col>67</xdr:col>
      <xdr:colOff>101600</xdr:colOff>
      <xdr:row>77</xdr:row>
      <xdr:rowOff>72053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63180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56800</xdr:rowOff>
    </xdr:from>
    <xdr:to>
      <xdr:col>85</xdr:col>
      <xdr:colOff>127000</xdr:colOff>
      <xdr:row>99</xdr:row>
      <xdr:rowOff>57880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30350"/>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129160</xdr:rowOff>
    </xdr:from>
    <xdr:to>
      <xdr:col>81</xdr:col>
      <xdr:colOff>50800</xdr:colOff>
      <xdr:row>99</xdr:row>
      <xdr:rowOff>56800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31260"/>
          <a:ext cx="889000" cy="9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129160</xdr:rowOff>
    </xdr:from>
    <xdr:to>
      <xdr:col>76</xdr:col>
      <xdr:colOff>114300</xdr:colOff>
      <xdr:row>99</xdr:row>
      <xdr:rowOff>32587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1260"/>
          <a:ext cx="889000" cy="7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32587</xdr:rowOff>
    </xdr:from>
    <xdr:to>
      <xdr:col>71</xdr:col>
      <xdr:colOff>177800</xdr:colOff>
      <xdr:row>99</xdr:row>
      <xdr:rowOff>61058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06137"/>
          <a:ext cx="889000" cy="2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7080</xdr:rowOff>
    </xdr:from>
    <xdr:to>
      <xdr:col>85</xdr:col>
      <xdr:colOff>177800</xdr:colOff>
      <xdr:row>99</xdr:row>
      <xdr:rowOff>108680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93457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6000</xdr:rowOff>
    </xdr:from>
    <xdr:to>
      <xdr:col>81</xdr:col>
      <xdr:colOff>101600</xdr:colOff>
      <xdr:row>99</xdr:row>
      <xdr:rowOff>107600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98727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78360</xdr:rowOff>
    </xdr:from>
    <xdr:to>
      <xdr:col>76</xdr:col>
      <xdr:colOff>165100</xdr:colOff>
      <xdr:row>99</xdr:row>
      <xdr:rowOff>8510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25037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153237</xdr:rowOff>
    </xdr:from>
    <xdr:to>
      <xdr:col>72</xdr:col>
      <xdr:colOff>38100</xdr:colOff>
      <xdr:row>99</xdr:row>
      <xdr:rowOff>83387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74514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10258</xdr:rowOff>
    </xdr:from>
    <xdr:to>
      <xdr:col>67</xdr:col>
      <xdr:colOff>101600</xdr:colOff>
      <xdr:row>99</xdr:row>
      <xdr:rowOff>111858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102985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41722</xdr:rowOff>
    </xdr:from>
    <xdr:to>
      <xdr:col>116</xdr:col>
      <xdr:colOff>63500</xdr:colOff>
      <xdr:row>38</xdr:row>
      <xdr:rowOff>53312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56822"/>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41722</xdr:rowOff>
    </xdr:from>
    <xdr:to>
      <xdr:col>111</xdr:col>
      <xdr:colOff>177800</xdr:colOff>
      <xdr:row>38</xdr:row>
      <xdr:rowOff>59965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56822"/>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59965</xdr:rowOff>
    </xdr:from>
    <xdr:to>
      <xdr:col>107</xdr:col>
      <xdr:colOff>50800</xdr:colOff>
      <xdr:row>38</xdr:row>
      <xdr:rowOff>84630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75065"/>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61085</xdr:rowOff>
    </xdr:from>
    <xdr:to>
      <xdr:col>102</xdr:col>
      <xdr:colOff>114300</xdr:colOff>
      <xdr:row>38</xdr:row>
      <xdr:rowOff>84630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576185"/>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xdr:rowOff>
    </xdr:from>
    <xdr:to>
      <xdr:col>116</xdr:col>
      <xdr:colOff>114300</xdr:colOff>
      <xdr:row>38</xdr:row>
      <xdr:rowOff>104112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129415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7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162372</xdr:rowOff>
    </xdr:from>
    <xdr:to>
      <xdr:col>112</xdr:col>
      <xdr:colOff>38100</xdr:colOff>
      <xdr:row>38</xdr:row>
      <xdr:rowOff>92522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109049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8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9165</xdr:rowOff>
    </xdr:from>
    <xdr:to>
      <xdr:col>107</xdr:col>
      <xdr:colOff>101600</xdr:colOff>
      <xdr:row>38</xdr:row>
      <xdr:rowOff>110765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101892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33830</xdr:rowOff>
    </xdr:from>
    <xdr:to>
      <xdr:col>102</xdr:col>
      <xdr:colOff>165100</xdr:colOff>
      <xdr:row>38</xdr:row>
      <xdr:rowOff>135430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4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10285</xdr:rowOff>
    </xdr:from>
    <xdr:to>
      <xdr:col>98</xdr:col>
      <xdr:colOff>38100</xdr:colOff>
      <xdr:row>38</xdr:row>
      <xdr:rowOff>111885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128412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0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xdr:rowOff>
    </xdr:from>
    <xdr:to>
      <xdr:col>116</xdr:col>
      <xdr:colOff>63500</xdr:colOff>
      <xdr:row>59</xdr:row>
      <xdr:rowOff>5531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15994"/>
          <a:ext cx="8382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xdr:rowOff>
    </xdr:from>
    <xdr:to>
      <xdr:col>111</xdr:col>
      <xdr:colOff>177800</xdr:colOff>
      <xdr:row>59</xdr:row>
      <xdr:rowOff>8045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15994"/>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8045</xdr:rowOff>
    </xdr:from>
    <xdr:to>
      <xdr:col>107</xdr:col>
      <xdr:colOff>50800</xdr:colOff>
      <xdr:row>59</xdr:row>
      <xdr:rowOff>11208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23595"/>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11208</xdr:rowOff>
    </xdr:from>
    <xdr:to>
      <xdr:col>102</xdr:col>
      <xdr:colOff>114300</xdr:colOff>
      <xdr:row>59</xdr:row>
      <xdr:rowOff>12084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2675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126181</xdr:rowOff>
    </xdr:from>
    <xdr:to>
      <xdr:col>116</xdr:col>
      <xdr:colOff>114300</xdr:colOff>
      <xdr:row>59</xdr:row>
      <xdr:rowOff>56331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121094</xdr:rowOff>
    </xdr:from>
    <xdr:to>
      <xdr:col>112</xdr:col>
      <xdr:colOff>38100</xdr:colOff>
      <xdr:row>59</xdr:row>
      <xdr:rowOff>51244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42371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5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128695</xdr:rowOff>
    </xdr:from>
    <xdr:to>
      <xdr:col>107</xdr:col>
      <xdr:colOff>101600</xdr:colOff>
      <xdr:row>59</xdr:row>
      <xdr:rowOff>58845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49972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6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131858</xdr:rowOff>
    </xdr:from>
    <xdr:to>
      <xdr:col>102</xdr:col>
      <xdr:colOff>165100</xdr:colOff>
      <xdr:row>59</xdr:row>
      <xdr:rowOff>62008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53135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132734</xdr:rowOff>
    </xdr:from>
    <xdr:to>
      <xdr:col>98</xdr:col>
      <xdr:colOff>38100</xdr:colOff>
      <xdr:row>59</xdr:row>
      <xdr:rowOff>62884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54011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25105</xdr:rowOff>
    </xdr:from>
    <xdr:to>
      <xdr:col>116</xdr:col>
      <xdr:colOff>63500</xdr:colOff>
      <xdr:row>77</xdr:row>
      <xdr:rowOff>114032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226755"/>
          <a:ext cx="838200" cy="8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25105</xdr:rowOff>
    </xdr:from>
    <xdr:to>
      <xdr:col>111</xdr:col>
      <xdr:colOff>177800</xdr:colOff>
      <xdr:row>77</xdr:row>
      <xdr:rowOff>38920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26755"/>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38920</xdr:rowOff>
    </xdr:from>
    <xdr:to>
      <xdr:col>107</xdr:col>
      <xdr:colOff>50800</xdr:colOff>
      <xdr:row>77</xdr:row>
      <xdr:rowOff>78043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40570"/>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78043</xdr:rowOff>
    </xdr:from>
    <xdr:to>
      <xdr:col>102</xdr:col>
      <xdr:colOff>114300</xdr:colOff>
      <xdr:row>77</xdr:row>
      <xdr:rowOff>124862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79693"/>
          <a:ext cx="889000" cy="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63232</xdr:rowOff>
    </xdr:from>
    <xdr:to>
      <xdr:col>116</xdr:col>
      <xdr:colOff>114300</xdr:colOff>
      <xdr:row>77</xdr:row>
      <xdr:rowOff>164832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41659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145755</xdr:rowOff>
    </xdr:from>
    <xdr:to>
      <xdr:col>112</xdr:col>
      <xdr:colOff>38100</xdr:colOff>
      <xdr:row>77</xdr:row>
      <xdr:rowOff>75905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67032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159570</xdr:rowOff>
    </xdr:from>
    <xdr:to>
      <xdr:col>107</xdr:col>
      <xdr:colOff>101600</xdr:colOff>
      <xdr:row>77</xdr:row>
      <xdr:rowOff>89720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80847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27243</xdr:rowOff>
    </xdr:from>
    <xdr:to>
      <xdr:col>102</xdr:col>
      <xdr:colOff>165100</xdr:colOff>
      <xdr:row>77</xdr:row>
      <xdr:rowOff>128843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119970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74062</xdr:rowOff>
    </xdr:from>
    <xdr:to>
      <xdr:col>98</xdr:col>
      <xdr:colOff>38100</xdr:colOff>
      <xdr:row>78</xdr:row>
      <xdr:rowOff>4212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166789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事業費の増加傾向が続いているが、東日本大震災及び原発事故に伴う仮置場原状回復工事が令和４年度に完了したことにより皆減となった一方で、令和３～４年に２年連続で発生した福島県沖地震に伴う災害廃棄物処理事業が増加したことで災害復旧事業費全体が増加している。</a:t>
          </a:r>
        </a:p>
        <a:p>
          <a:r>
            <a:rPr kumimoji="1" lang="ja-JP" altLang="en-US" sz="1300">
              <a:latin typeface="ＭＳ Ｐゴシック" panose="020B0600070205080204" pitchFamily="50" charset="-128"/>
              <a:ea typeface="ＭＳ Ｐゴシック" panose="020B0600070205080204" pitchFamily="50" charset="-128"/>
            </a:rPr>
            <a:t>・維持補修費の増加要因として、老朽化が著しい道路橋梁や公共施設の修繕が増加しているほか、町営住宅リノベーション事業の実施により維持補修費が増加している。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・扶助費の減少要因として、非課税世帯や均等割のみ世帯に対する臨時特別給付金が新規に増加した一方で、福島県沖地震に伴う住宅応急修理の事業完了により扶助費が大きく減少した。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
8,136
37.95
7,735,330
7,055,053
582,552
3,842,745
5,455,724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84455</xdr:rowOff>
    </xdr:from>
    <xdr:to>
      <xdr:col>24</xdr:col>
      <xdr:colOff>63500</xdr:colOff>
      <xdr:row>35</xdr:row>
      <xdr:rowOff>132588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5205"/>
          <a:ext cx="8382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84455</xdr:rowOff>
    </xdr:from>
    <xdr:to>
      <xdr:col>19</xdr:col>
      <xdr:colOff>177800</xdr:colOff>
      <xdr:row>37</xdr:row>
      <xdr:rowOff>73660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5205"/>
          <a:ext cx="889000" cy="3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73660</xdr:rowOff>
    </xdr:from>
    <xdr:to>
      <xdr:col>15</xdr:col>
      <xdr:colOff>50800</xdr:colOff>
      <xdr:row>38</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7310"/>
          <a:ext cx="8890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162941</xdr:rowOff>
    </xdr:from>
    <xdr:to>
      <xdr:col>10</xdr:col>
      <xdr:colOff>114300</xdr:colOff>
      <xdr:row>38</xdr:row>
      <xdr:rowOff>19304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0659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81788</xdr:rowOff>
    </xdr:from>
    <xdr:to>
      <xdr:col>24</xdr:col>
      <xdr:colOff>114300</xdr:colOff>
      <xdr:row>36</xdr:row>
      <xdr:rowOff>11938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104665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33655</xdr:rowOff>
    </xdr:from>
    <xdr:to>
      <xdr:col>20</xdr:col>
      <xdr:colOff>38100</xdr:colOff>
      <xdr:row>35</xdr:row>
      <xdr:rowOff>135255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151782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22860</xdr:rowOff>
    </xdr:from>
    <xdr:to>
      <xdr:col>15</xdr:col>
      <xdr:colOff>101600</xdr:colOff>
      <xdr:row>37</xdr:row>
      <xdr:rowOff>124460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115587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139954</xdr:rowOff>
    </xdr:from>
    <xdr:to>
      <xdr:col>10</xdr:col>
      <xdr:colOff>165100</xdr:colOff>
      <xdr:row>38</xdr:row>
      <xdr:rowOff>70104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61231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112141</xdr:rowOff>
    </xdr:from>
    <xdr:to>
      <xdr:col>6</xdr:col>
      <xdr:colOff>38100</xdr:colOff>
      <xdr:row>38</xdr:row>
      <xdr:rowOff>42290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33418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56801</xdr:rowOff>
    </xdr:from>
    <xdr:to>
      <xdr:col>24</xdr:col>
      <xdr:colOff>63500</xdr:colOff>
      <xdr:row>58</xdr:row>
      <xdr:rowOff>76948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00901"/>
          <a:ext cx="8382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56801</xdr:rowOff>
    </xdr:from>
    <xdr:to>
      <xdr:col>19</xdr:col>
      <xdr:colOff>177800</xdr:colOff>
      <xdr:row>58</xdr:row>
      <xdr:rowOff>64831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0901"/>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31830</xdr:rowOff>
    </xdr:from>
    <xdr:to>
      <xdr:col>15</xdr:col>
      <xdr:colOff>50800</xdr:colOff>
      <xdr:row>58</xdr:row>
      <xdr:rowOff>64831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5930"/>
          <a:ext cx="8890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31830</xdr:rowOff>
    </xdr:from>
    <xdr:to>
      <xdr:col>10</xdr:col>
      <xdr:colOff>114300</xdr:colOff>
      <xdr:row>58</xdr:row>
      <xdr:rowOff>93814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5930"/>
          <a:ext cx="889000" cy="6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26148</xdr:rowOff>
    </xdr:from>
    <xdr:to>
      <xdr:col>24</xdr:col>
      <xdr:colOff>114300</xdr:colOff>
      <xdr:row>58</xdr:row>
      <xdr:rowOff>127748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6001</xdr:rowOff>
    </xdr:from>
    <xdr:to>
      <xdr:col>20</xdr:col>
      <xdr:colOff>38100</xdr:colOff>
      <xdr:row>58</xdr:row>
      <xdr:rowOff>107601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98728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14031</xdr:rowOff>
    </xdr:from>
    <xdr:to>
      <xdr:col>15</xdr:col>
      <xdr:colOff>101600</xdr:colOff>
      <xdr:row>58</xdr:row>
      <xdr:rowOff>115631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106758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152480</xdr:rowOff>
    </xdr:from>
    <xdr:to>
      <xdr:col>10</xdr:col>
      <xdr:colOff>165100</xdr:colOff>
      <xdr:row>58</xdr:row>
      <xdr:rowOff>82630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73757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43014</xdr:rowOff>
    </xdr:from>
    <xdr:to>
      <xdr:col>6</xdr:col>
      <xdr:colOff>38100</xdr:colOff>
      <xdr:row>58</xdr:row>
      <xdr:rowOff>144614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135741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155073</xdr:rowOff>
    </xdr:from>
    <xdr:to>
      <xdr:col>24</xdr:col>
      <xdr:colOff>63500</xdr:colOff>
      <xdr:row>76</xdr:row>
      <xdr:rowOff>37430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13823"/>
          <a:ext cx="838200" cy="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79070</xdr:rowOff>
    </xdr:from>
    <xdr:to>
      <xdr:col>19</xdr:col>
      <xdr:colOff>177800</xdr:colOff>
      <xdr:row>76</xdr:row>
      <xdr:rowOff>37430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37820"/>
          <a:ext cx="889000" cy="1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79070</xdr:rowOff>
    </xdr:from>
    <xdr:to>
      <xdr:col>15</xdr:col>
      <xdr:colOff>50800</xdr:colOff>
      <xdr:row>76</xdr:row>
      <xdr:rowOff>3552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37820"/>
          <a:ext cx="889000" cy="9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3552</xdr:rowOff>
    </xdr:from>
    <xdr:to>
      <xdr:col>10</xdr:col>
      <xdr:colOff>114300</xdr:colOff>
      <xdr:row>76</xdr:row>
      <xdr:rowOff>156377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33752"/>
          <a:ext cx="889000" cy="1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104273</xdr:rowOff>
    </xdr:from>
    <xdr:to>
      <xdr:col>24</xdr:col>
      <xdr:colOff>114300</xdr:colOff>
      <xdr:row>76</xdr:row>
      <xdr:rowOff>34423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82700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4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158080</xdr:rowOff>
    </xdr:from>
    <xdr:to>
      <xdr:col>20</xdr:col>
      <xdr:colOff>38100</xdr:colOff>
      <xdr:row>76</xdr:row>
      <xdr:rowOff>88230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79357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0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28270</xdr:rowOff>
    </xdr:from>
    <xdr:to>
      <xdr:col>15</xdr:col>
      <xdr:colOff>101600</xdr:colOff>
      <xdr:row>75</xdr:row>
      <xdr:rowOff>129870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120997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7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124202</xdr:rowOff>
    </xdr:from>
    <xdr:to>
      <xdr:col>10</xdr:col>
      <xdr:colOff>165100</xdr:colOff>
      <xdr:row>76</xdr:row>
      <xdr:rowOff>54352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45479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7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105577</xdr:rowOff>
    </xdr:from>
    <xdr:to>
      <xdr:col>6</xdr:col>
      <xdr:colOff>38100</xdr:colOff>
      <xdr:row>77</xdr:row>
      <xdr:rowOff>35727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2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141384</xdr:rowOff>
    </xdr:from>
    <xdr:to>
      <xdr:col>24</xdr:col>
      <xdr:colOff>63500</xdr:colOff>
      <xdr:row>94</xdr:row>
      <xdr:rowOff>98978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086234"/>
          <a:ext cx="838200" cy="1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141384</xdr:rowOff>
    </xdr:from>
    <xdr:to>
      <xdr:col>19</xdr:col>
      <xdr:colOff>177800</xdr:colOff>
      <xdr:row>94</xdr:row>
      <xdr:rowOff>97203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086234"/>
          <a:ext cx="889000" cy="1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97203</xdr:rowOff>
    </xdr:from>
    <xdr:to>
      <xdr:col>15</xdr:col>
      <xdr:colOff>50800</xdr:colOff>
      <xdr:row>95</xdr:row>
      <xdr:rowOff>95672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213503"/>
          <a:ext cx="889000" cy="1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87419</xdr:rowOff>
    </xdr:from>
    <xdr:to>
      <xdr:col>10</xdr:col>
      <xdr:colOff>114300</xdr:colOff>
      <xdr:row>95</xdr:row>
      <xdr:rowOff>95672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75169"/>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48178</xdr:rowOff>
    </xdr:from>
    <xdr:to>
      <xdr:col>24</xdr:col>
      <xdr:colOff>114300</xdr:colOff>
      <xdr:row>94</xdr:row>
      <xdr:rowOff>149778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1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71055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1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90584</xdr:rowOff>
    </xdr:from>
    <xdr:to>
      <xdr:col>20</xdr:col>
      <xdr:colOff>38100</xdr:colOff>
      <xdr:row>94</xdr:row>
      <xdr:rowOff>20734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0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37261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81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46403</xdr:rowOff>
    </xdr:from>
    <xdr:to>
      <xdr:col>15</xdr:col>
      <xdr:colOff>101600</xdr:colOff>
      <xdr:row>94</xdr:row>
      <xdr:rowOff>148003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1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164530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93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44872</xdr:rowOff>
    </xdr:from>
    <xdr:to>
      <xdr:col>10</xdr:col>
      <xdr:colOff>165100</xdr:colOff>
      <xdr:row>95</xdr:row>
      <xdr:rowOff>146472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162999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1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36619</xdr:rowOff>
    </xdr:from>
    <xdr:to>
      <xdr:col>6</xdr:col>
      <xdr:colOff>38100</xdr:colOff>
      <xdr:row>95</xdr:row>
      <xdr:rowOff>138219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154746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0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119126</xdr:rowOff>
    </xdr:from>
    <xdr:to>
      <xdr:col>55</xdr:col>
      <xdr:colOff>0</xdr:colOff>
      <xdr:row>36</xdr:row>
      <xdr:rowOff>143815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291326"/>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13970</xdr:rowOff>
    </xdr:from>
    <xdr:to>
      <xdr:col>50</xdr:col>
      <xdr:colOff>114300</xdr:colOff>
      <xdr:row>36</xdr:row>
      <xdr:rowOff>143815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5843270"/>
          <a:ext cx="889000" cy="4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13970</xdr:rowOff>
    </xdr:from>
    <xdr:to>
      <xdr:col>45</xdr:col>
      <xdr:colOff>177800</xdr:colOff>
      <xdr:row>34</xdr:row>
      <xdr:rowOff>26314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584327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69748</xdr:rowOff>
    </xdr:from>
    <xdr:to>
      <xdr:col>41</xdr:col>
      <xdr:colOff>50800</xdr:colOff>
      <xdr:row>34</xdr:row>
      <xdr:rowOff>26314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5384698"/>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68326</xdr:rowOff>
    </xdr:from>
    <xdr:to>
      <xdr:col>55</xdr:col>
      <xdr:colOff>50800</xdr:colOff>
      <xdr:row>36</xdr:row>
      <xdr:rowOff>169926</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91203</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09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93015</xdr:rowOff>
    </xdr:from>
    <xdr:to>
      <xdr:col>50</xdr:col>
      <xdr:colOff>165100</xdr:colOff>
      <xdr:row>37</xdr:row>
      <xdr:rowOff>23165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39692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040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134620</xdr:rowOff>
    </xdr:from>
    <xdr:to>
      <xdr:col>46</xdr:col>
      <xdr:colOff>38100</xdr:colOff>
      <xdr:row>34</xdr:row>
      <xdr:rowOff>64770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81297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146964</xdr:rowOff>
    </xdr:from>
    <xdr:to>
      <xdr:col>41</xdr:col>
      <xdr:colOff>101600</xdr:colOff>
      <xdr:row>34</xdr:row>
      <xdr:rowOff>77114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93641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5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18948</xdr:rowOff>
    </xdr:from>
    <xdr:to>
      <xdr:col>36</xdr:col>
      <xdr:colOff>165100</xdr:colOff>
      <xdr:row>31</xdr:row>
      <xdr:rowOff>120548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137075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1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71730</xdr:rowOff>
    </xdr:from>
    <xdr:to>
      <xdr:col>55</xdr:col>
      <xdr:colOff>0</xdr:colOff>
      <xdr:row>57</xdr:row>
      <xdr:rowOff>79974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44380"/>
          <a:ext cx="8382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52459</xdr:rowOff>
    </xdr:from>
    <xdr:to>
      <xdr:col>50</xdr:col>
      <xdr:colOff>114300</xdr:colOff>
      <xdr:row>57</xdr:row>
      <xdr:rowOff>71730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25109"/>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162933</xdr:rowOff>
    </xdr:from>
    <xdr:to>
      <xdr:col>45</xdr:col>
      <xdr:colOff>177800</xdr:colOff>
      <xdr:row>57</xdr:row>
      <xdr:rowOff>52459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64133"/>
          <a:ext cx="889000" cy="6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7943</xdr:rowOff>
    </xdr:from>
    <xdr:to>
      <xdr:col>41</xdr:col>
      <xdr:colOff>50800</xdr:colOff>
      <xdr:row>56</xdr:row>
      <xdr:rowOff>162933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437693"/>
          <a:ext cx="889000" cy="3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29174</xdr:rowOff>
    </xdr:from>
    <xdr:to>
      <xdr:col>55</xdr:col>
      <xdr:colOff>50800</xdr:colOff>
      <xdr:row>57</xdr:row>
      <xdr:rowOff>130774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20930</xdr:rowOff>
    </xdr:from>
    <xdr:to>
      <xdr:col>50</xdr:col>
      <xdr:colOff>165100</xdr:colOff>
      <xdr:row>57</xdr:row>
      <xdr:rowOff>122530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113657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1659</xdr:rowOff>
    </xdr:from>
    <xdr:to>
      <xdr:col>46</xdr:col>
      <xdr:colOff>38100</xdr:colOff>
      <xdr:row>57</xdr:row>
      <xdr:rowOff>103259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94386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112133</xdr:rowOff>
    </xdr:from>
    <xdr:to>
      <xdr:col>41</xdr:col>
      <xdr:colOff>101600</xdr:colOff>
      <xdr:row>57</xdr:row>
      <xdr:rowOff>42283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128593</xdr:rowOff>
    </xdr:from>
    <xdr:to>
      <xdr:col>36</xdr:col>
      <xdr:colOff>165100</xdr:colOff>
      <xdr:row>55</xdr:row>
      <xdr:rowOff>58743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3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75270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6555</xdr:rowOff>
    </xdr:from>
    <xdr:to>
      <xdr:col>55</xdr:col>
      <xdr:colOff>0</xdr:colOff>
      <xdr:row>78</xdr:row>
      <xdr:rowOff>14957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79655"/>
          <a:ext cx="8382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163530</xdr:rowOff>
    </xdr:from>
    <xdr:to>
      <xdr:col>50</xdr:col>
      <xdr:colOff>114300</xdr:colOff>
      <xdr:row>78</xdr:row>
      <xdr:rowOff>14957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365180"/>
          <a:ext cx="889000" cy="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92672</xdr:rowOff>
    </xdr:from>
    <xdr:to>
      <xdr:col>45</xdr:col>
      <xdr:colOff>177800</xdr:colOff>
      <xdr:row>77</xdr:row>
      <xdr:rowOff>163530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94322"/>
          <a:ext cx="889000" cy="7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92672</xdr:rowOff>
    </xdr:from>
    <xdr:to>
      <xdr:col>41</xdr:col>
      <xdr:colOff>50800</xdr:colOff>
      <xdr:row>78</xdr:row>
      <xdr:rowOff>16238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94322"/>
          <a:ext cx="889000" cy="9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127205</xdr:rowOff>
    </xdr:from>
    <xdr:to>
      <xdr:col>55</xdr:col>
      <xdr:colOff>50800</xdr:colOff>
      <xdr:row>78</xdr:row>
      <xdr:rowOff>57355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42132</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135607</xdr:rowOff>
    </xdr:from>
    <xdr:to>
      <xdr:col>50</xdr:col>
      <xdr:colOff>165100</xdr:colOff>
      <xdr:row>78</xdr:row>
      <xdr:rowOff>65757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56884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112730</xdr:rowOff>
    </xdr:from>
    <xdr:to>
      <xdr:col>46</xdr:col>
      <xdr:colOff>38100</xdr:colOff>
      <xdr:row>78</xdr:row>
      <xdr:rowOff>42880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34007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0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41872</xdr:rowOff>
    </xdr:from>
    <xdr:to>
      <xdr:col>41</xdr:col>
      <xdr:colOff>101600</xdr:colOff>
      <xdr:row>77</xdr:row>
      <xdr:rowOff>143472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134599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136888</xdr:rowOff>
    </xdr:from>
    <xdr:to>
      <xdr:col>36</xdr:col>
      <xdr:colOff>165100</xdr:colOff>
      <xdr:row>78</xdr:row>
      <xdr:rowOff>67038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58165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92273</xdr:rowOff>
    </xdr:from>
    <xdr:to>
      <xdr:col>55</xdr:col>
      <xdr:colOff>0</xdr:colOff>
      <xdr:row>98</xdr:row>
      <xdr:rowOff>137979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94373"/>
          <a:ext cx="838200" cy="4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97906</xdr:rowOff>
    </xdr:from>
    <xdr:to>
      <xdr:col>50</xdr:col>
      <xdr:colOff>114300</xdr:colOff>
      <xdr:row>98</xdr:row>
      <xdr:rowOff>137979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00006"/>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97906</xdr:rowOff>
    </xdr:from>
    <xdr:to>
      <xdr:col>45</xdr:col>
      <xdr:colOff>177800</xdr:colOff>
      <xdr:row>98</xdr:row>
      <xdr:rowOff>117208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900006"/>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108854</xdr:rowOff>
    </xdr:from>
    <xdr:to>
      <xdr:col>41</xdr:col>
      <xdr:colOff>50800</xdr:colOff>
      <xdr:row>98</xdr:row>
      <xdr:rowOff>117208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910954"/>
          <a:ext cx="889000" cy="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41473</xdr:rowOff>
    </xdr:from>
    <xdr:to>
      <xdr:col>55</xdr:col>
      <xdr:colOff>50800</xdr:colOff>
      <xdr:row>98</xdr:row>
      <xdr:rowOff>143073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87179</xdr:rowOff>
    </xdr:from>
    <xdr:to>
      <xdr:col>50</xdr:col>
      <xdr:colOff>165100</xdr:colOff>
      <xdr:row>99</xdr:row>
      <xdr:rowOff>17329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8456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8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47106</xdr:rowOff>
    </xdr:from>
    <xdr:to>
      <xdr:col>46</xdr:col>
      <xdr:colOff>38100</xdr:colOff>
      <xdr:row>98</xdr:row>
      <xdr:rowOff>148706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139833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66408</xdr:rowOff>
    </xdr:from>
    <xdr:to>
      <xdr:col>41</xdr:col>
      <xdr:colOff>101600</xdr:colOff>
      <xdr:row>98</xdr:row>
      <xdr:rowOff>168008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159135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58054</xdr:rowOff>
    </xdr:from>
    <xdr:to>
      <xdr:col>36</xdr:col>
      <xdr:colOff>165100</xdr:colOff>
      <xdr:row>98</xdr:row>
      <xdr:rowOff>159654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150781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161776</xdr:rowOff>
    </xdr:from>
    <xdr:to>
      <xdr:col>85</xdr:col>
      <xdr:colOff>127000</xdr:colOff>
      <xdr:row>38</xdr:row>
      <xdr:rowOff>28535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05426"/>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161776</xdr:rowOff>
    </xdr:from>
    <xdr:to>
      <xdr:col>81</xdr:col>
      <xdr:colOff>50800</xdr:colOff>
      <xdr:row>38</xdr:row>
      <xdr:rowOff>153677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05426"/>
          <a:ext cx="889000" cy="1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48358</xdr:rowOff>
    </xdr:from>
    <xdr:to>
      <xdr:col>76</xdr:col>
      <xdr:colOff>114300</xdr:colOff>
      <xdr:row>38</xdr:row>
      <xdr:rowOff>153677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63458"/>
          <a:ext cx="889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48358</xdr:rowOff>
    </xdr:from>
    <xdr:to>
      <xdr:col>71</xdr:col>
      <xdr:colOff>177800</xdr:colOff>
      <xdr:row>39</xdr:row>
      <xdr:rowOff>9251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63458"/>
          <a:ext cx="889000" cy="13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149185</xdr:rowOff>
    </xdr:from>
    <xdr:to>
      <xdr:col>85</xdr:col>
      <xdr:colOff>177800</xdr:colOff>
      <xdr:row>38</xdr:row>
      <xdr:rowOff>79335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127612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110976</xdr:rowOff>
    </xdr:from>
    <xdr:to>
      <xdr:col>81</xdr:col>
      <xdr:colOff>101600</xdr:colOff>
      <xdr:row>38</xdr:row>
      <xdr:rowOff>41126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57653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102877</xdr:rowOff>
    </xdr:from>
    <xdr:to>
      <xdr:col>76</xdr:col>
      <xdr:colOff>165100</xdr:colOff>
      <xdr:row>39</xdr:row>
      <xdr:rowOff>33027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24154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1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169008</xdr:rowOff>
    </xdr:from>
    <xdr:to>
      <xdr:col>72</xdr:col>
      <xdr:colOff>38100</xdr:colOff>
      <xdr:row>38</xdr:row>
      <xdr:rowOff>99158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90285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0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129901</xdr:rowOff>
    </xdr:from>
    <xdr:to>
      <xdr:col>67</xdr:col>
      <xdr:colOff>101600</xdr:colOff>
      <xdr:row>39</xdr:row>
      <xdr:rowOff>60051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51178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92027</xdr:rowOff>
    </xdr:from>
    <xdr:to>
      <xdr:col>85</xdr:col>
      <xdr:colOff>127000</xdr:colOff>
      <xdr:row>58</xdr:row>
      <xdr:rowOff>15136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64677"/>
          <a:ext cx="838200" cy="9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110799</xdr:rowOff>
    </xdr:from>
    <xdr:to>
      <xdr:col>81</xdr:col>
      <xdr:colOff>50800</xdr:colOff>
      <xdr:row>58</xdr:row>
      <xdr:rowOff>15136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83449"/>
          <a:ext cx="889000" cy="7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110799</xdr:rowOff>
    </xdr:from>
    <xdr:to>
      <xdr:col>76</xdr:col>
      <xdr:colOff>114300</xdr:colOff>
      <xdr:row>57</xdr:row>
      <xdr:rowOff>152981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83449"/>
          <a:ext cx="8890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152981</xdr:rowOff>
    </xdr:from>
    <xdr:to>
      <xdr:col>71</xdr:col>
      <xdr:colOff>177800</xdr:colOff>
      <xdr:row>58</xdr:row>
      <xdr:rowOff>36360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25631"/>
          <a:ext cx="889000" cy="5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41227</xdr:rowOff>
    </xdr:from>
    <xdr:to>
      <xdr:col>85</xdr:col>
      <xdr:colOff>177800</xdr:colOff>
      <xdr:row>57</xdr:row>
      <xdr:rowOff>142827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64104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6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135786</xdr:rowOff>
    </xdr:from>
    <xdr:to>
      <xdr:col>81</xdr:col>
      <xdr:colOff>101600</xdr:colOff>
      <xdr:row>58</xdr:row>
      <xdr:rowOff>65936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57063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59999</xdr:rowOff>
    </xdr:from>
    <xdr:to>
      <xdr:col>76</xdr:col>
      <xdr:colOff>165100</xdr:colOff>
      <xdr:row>57</xdr:row>
      <xdr:rowOff>161599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6676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0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102181</xdr:rowOff>
    </xdr:from>
    <xdr:to>
      <xdr:col>72</xdr:col>
      <xdr:colOff>38100</xdr:colOff>
      <xdr:row>58</xdr:row>
      <xdr:rowOff>32331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48858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157010</xdr:rowOff>
    </xdr:from>
    <xdr:to>
      <xdr:col>67</xdr:col>
      <xdr:colOff>101600</xdr:colOff>
      <xdr:row>58</xdr:row>
      <xdr:rowOff>87160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78287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4237</xdr:rowOff>
    </xdr:from>
    <xdr:to>
      <xdr:col>85</xdr:col>
      <xdr:colOff>127000</xdr:colOff>
      <xdr:row>76</xdr:row>
      <xdr:rowOff>31832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034437"/>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31832</xdr:rowOff>
    </xdr:from>
    <xdr:to>
      <xdr:col>81</xdr:col>
      <xdr:colOff>50800</xdr:colOff>
      <xdr:row>76</xdr:row>
      <xdr:rowOff>145918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062032"/>
          <a:ext cx="889000" cy="1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145918</xdr:rowOff>
    </xdr:from>
    <xdr:to>
      <xdr:col>76</xdr:col>
      <xdr:colOff>114300</xdr:colOff>
      <xdr:row>77</xdr:row>
      <xdr:rowOff>169591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176118"/>
          <a:ext cx="8890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169591</xdr:rowOff>
    </xdr:from>
    <xdr:to>
      <xdr:col>71</xdr:col>
      <xdr:colOff>177800</xdr:colOff>
      <xdr:row>78</xdr:row>
      <xdr:rowOff>44515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71241"/>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124886</xdr:rowOff>
    </xdr:from>
    <xdr:to>
      <xdr:col>85</xdr:col>
      <xdr:colOff>177800</xdr:colOff>
      <xdr:row>76</xdr:row>
      <xdr:rowOff>55035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983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147763</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8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152482</xdr:rowOff>
    </xdr:from>
    <xdr:to>
      <xdr:col>81</xdr:col>
      <xdr:colOff>101600</xdr:colOff>
      <xdr:row>76</xdr:row>
      <xdr:rowOff>82632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0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99160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27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95118</xdr:rowOff>
    </xdr:from>
    <xdr:to>
      <xdr:col>76</xdr:col>
      <xdr:colOff>165100</xdr:colOff>
      <xdr:row>77</xdr:row>
      <xdr:rowOff>25268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41795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2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118791</xdr:rowOff>
    </xdr:from>
    <xdr:to>
      <xdr:col>72</xdr:col>
      <xdr:colOff>38100</xdr:colOff>
      <xdr:row>78</xdr:row>
      <xdr:rowOff>48941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65468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9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165165</xdr:rowOff>
    </xdr:from>
    <xdr:to>
      <xdr:col>67</xdr:col>
      <xdr:colOff>101600</xdr:colOff>
      <xdr:row>78</xdr:row>
      <xdr:rowOff>95315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111842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151944</xdr:rowOff>
    </xdr:from>
    <xdr:to>
      <xdr:col>85</xdr:col>
      <xdr:colOff>127000</xdr:colOff>
      <xdr:row>97</xdr:row>
      <xdr:rowOff>16782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11144"/>
          <a:ext cx="838200" cy="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5886</xdr:rowOff>
    </xdr:from>
    <xdr:to>
      <xdr:col>81</xdr:col>
      <xdr:colOff>50800</xdr:colOff>
      <xdr:row>97</xdr:row>
      <xdr:rowOff>16782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636536"/>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150678</xdr:rowOff>
    </xdr:from>
    <xdr:to>
      <xdr:col>76</xdr:col>
      <xdr:colOff>114300</xdr:colOff>
      <xdr:row>97</xdr:row>
      <xdr:rowOff>5886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09878"/>
          <a:ext cx="8890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150678</xdr:rowOff>
    </xdr:from>
    <xdr:to>
      <xdr:col>71</xdr:col>
      <xdr:colOff>177800</xdr:colOff>
      <xdr:row>97</xdr:row>
      <xdr:rowOff>21253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09878"/>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101144</xdr:rowOff>
    </xdr:from>
    <xdr:to>
      <xdr:col>85</xdr:col>
      <xdr:colOff>177800</xdr:colOff>
      <xdr:row>97</xdr:row>
      <xdr:rowOff>31294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79571</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137432</xdr:rowOff>
    </xdr:from>
    <xdr:to>
      <xdr:col>81</xdr:col>
      <xdr:colOff>101600</xdr:colOff>
      <xdr:row>97</xdr:row>
      <xdr:rowOff>67582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58709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126536</xdr:rowOff>
    </xdr:from>
    <xdr:to>
      <xdr:col>76</xdr:col>
      <xdr:colOff>165100</xdr:colOff>
      <xdr:row>97</xdr:row>
      <xdr:rowOff>56686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47813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99878</xdr:rowOff>
    </xdr:from>
    <xdr:to>
      <xdr:col>72</xdr:col>
      <xdr:colOff>38100</xdr:colOff>
      <xdr:row>97</xdr:row>
      <xdr:rowOff>30028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21155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141903</xdr:rowOff>
    </xdr:from>
    <xdr:to>
      <xdr:col>67</xdr:col>
      <xdr:colOff>101600</xdr:colOff>
      <xdr:row>97</xdr:row>
      <xdr:rowOff>72053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63180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住民一人当たり１０４，６２９円となっており、類似団体と比較して一人当たりコストが高い状況となっている。これは、２年連続で発生した福島県沖地震の災害復旧事業等に伴い増加したことが要因である。</a:t>
          </a:r>
        </a:p>
        <a:p>
          <a:r>
            <a:rPr kumimoji="1" lang="ja-JP" altLang="en-US" sz="1300">
              <a:latin typeface="ＭＳ Ｐゴシック" panose="020B0600070205080204" pitchFamily="50" charset="-128"/>
              <a:ea typeface="ＭＳ Ｐゴシック" panose="020B0600070205080204" pitchFamily="50" charset="-128"/>
            </a:rPr>
            <a:t>・教育費、土木費が大幅に増加した。これは、令和４年度からの過疎計画に基づき、教育の振興事業、町道整備事業等に重点的に取り組んできたことによるものである。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実質収支比率は前年度比で</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ポイント減となったが、依然として高い水準にある。令和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年度災害廃棄物処理事業（繰越）分の実績確定による不要残等が主な要因であるが、今後はこれまで以上に事業費の適正な算定や収支のバランスを考慮した予算編成に努めていく必要がある。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連結実質赤字比率は算出されていない。黒字の比率においても突出したものはなく、健全な財政状況にあると判断できる。引き続き行財政改革を推進するなど、事業の精査や効率化を図るとともに、料金収入等の確保に努め、今後においても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公営企業債の元利償還金に対する繰入金が増加しているが、積極的な繰上償還による元利償還金の減少及び算入公債費等の増加により、実質公債費比率の分子は前年度より減少している。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地方債の発行抑制や積極的な繰上償還などに計画的に取り組む必要がある。また、財政基盤の弱い当町においては分母を構成する地方交付税等の増減にも大きく左右されることから、計画的かつ効率的な財政運用により、今後も実質公債費率の低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一般会計等に係る地方債の現在高は、地方債の発行抑制や繰上償還の実施により</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百万円減となった。公営企業債等繰入見込額や組合等負担金見込額も減少となり、将来負担額全体で減少となった。</a:t>
          </a:r>
        </a:p>
        <a:p>
          <a:r>
            <a:rPr kumimoji="1" lang="ja-JP" altLang="en-US" sz="1400">
              <a:solidFill>
                <a:sysClr val="windowText" lastClr="000000"/>
              </a:solidFill>
              <a:latin typeface="ＭＳ ゴシック" pitchFamily="49" charset="-128"/>
              <a:ea typeface="ＭＳ ゴシック" pitchFamily="49" charset="-128"/>
            </a:rPr>
            <a:t>　一方、充当可能財源は基金の積立により充当可能基金が増加したが、充当可能特定歳入及び基準財政需要額算入見込額は減少したため、充当可能財源全体では減少となった。結果的に将来負担額が充当可能財源を下回ったため、分子全体としては負数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積極的な繰上償還により地方債の現在高が減少し、将来負担比率の減少につながったが、令和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年度同意に係る地方債の繰越分も多く、令和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年度の地方債残高が増加する恐れもあることから、引き続き地方債の発行抑制や積極的な繰上償還等が必要である。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福島県国見町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百万円の増加となった。主な要因としては、ふるさと納税の増収により、ふるさと振興基金に積立を行ったため。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・財政調整基金は現在の残高を維持し、災害等への備えとする。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・将来的な施設修繕費に充てるため、公共施設整備基金等への積立を継続的に行う予定である。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・ふるさと振興基金を活用しさらなる地域活性化を目指す。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・国見町文教施設整備基金：将来的な文教施設建設や維持修繕等に充当するための財源。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・国見町公共施設整備基金：公共施設の整備及び修繕に必要な財源を確保するための財源。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百万円取り崩し、幼稚園・小中学校の給食無償化事業等に充当した。また、今後の地域活性化事業に充当するために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・国見町ふるさと振興基金：ふるさと納税の寄附受入額から経費を除いた分について毎年積立を行い、必要に応じて地域振興事業に充当する。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・国見町公共施設整備基金：将来発生する公共施設維持修繕費等に充てるため、毎年継続して積立する。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・災害への備え等のため、現在の残高を維持できるよう努める。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・財政の健全化に向けて事業継続の可否を検討するとともに、効率的な組織体制を構築する。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W37" sqref="BW37:BX3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7735330</v>
      </c>
      <c r="BO4" s="449"/>
      <c r="BP4" s="449"/>
      <c r="BQ4" s="449"/>
      <c r="BR4" s="449"/>
      <c r="BS4" s="449"/>
      <c r="BT4" s="449"/>
      <c r="BU4" s="450"/>
      <c r="BV4" s="448">
        <v>8347861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15.2</v>
      </c>
      <c r="CU4" s="589"/>
      <c r="CV4" s="589"/>
      <c r="CW4" s="589"/>
      <c r="CX4" s="589"/>
      <c r="CY4" s="589"/>
      <c r="CZ4" s="589"/>
      <c r="DA4" s="590"/>
      <c r="DB4" s="588">
        <v>17.100000000000001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7055053</v>
      </c>
      <c r="BO5" s="420"/>
      <c r="BP5" s="420"/>
      <c r="BQ5" s="420"/>
      <c r="BR5" s="420"/>
      <c r="BS5" s="420"/>
      <c r="BT5" s="420"/>
      <c r="BU5" s="421"/>
      <c r="BV5" s="419">
        <v>7119425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89.3</v>
      </c>
      <c r="CU5" s="417"/>
      <c r="CV5" s="417"/>
      <c r="CW5" s="417"/>
      <c r="CX5" s="417"/>
      <c r="CY5" s="417"/>
      <c r="CZ5" s="417"/>
      <c r="DA5" s="418"/>
      <c r="DB5" s="416">
        <v>85.5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680277</v>
      </c>
      <c r="BO6" s="420"/>
      <c r="BP6" s="420"/>
      <c r="BQ6" s="420"/>
      <c r="BR6" s="420"/>
      <c r="BS6" s="420"/>
      <c r="BT6" s="420"/>
      <c r="BU6" s="421"/>
      <c r="BV6" s="419">
        <v>1228436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89.7</v>
      </c>
      <c r="CU6" s="563"/>
      <c r="CV6" s="563"/>
      <c r="CW6" s="563"/>
      <c r="CX6" s="563"/>
      <c r="CY6" s="563"/>
      <c r="CZ6" s="563"/>
      <c r="DA6" s="564"/>
      <c r="DB6" s="562">
        <v>86.4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97725</v>
      </c>
      <c r="BO7" s="420"/>
      <c r="BP7" s="420"/>
      <c r="BQ7" s="420"/>
      <c r="BR7" s="420"/>
      <c r="BS7" s="420"/>
      <c r="BT7" s="420"/>
      <c r="BU7" s="421"/>
      <c r="BV7" s="419">
        <v>586593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3842745</v>
      </c>
      <c r="CU7" s="420"/>
      <c r="CV7" s="420"/>
      <c r="CW7" s="420"/>
      <c r="CX7" s="420"/>
      <c r="CY7" s="420"/>
      <c r="CZ7" s="420"/>
      <c r="DA7" s="421"/>
      <c r="DB7" s="419">
        <v>3750502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582552</v>
      </c>
      <c r="BO8" s="420"/>
      <c r="BP8" s="420"/>
      <c r="BQ8" s="420"/>
      <c r="BR8" s="420"/>
      <c r="BS8" s="420"/>
      <c r="BT8" s="420"/>
      <c r="BU8" s="421"/>
      <c r="BV8" s="419">
        <v>641843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8639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-59291</v>
      </c>
      <c r="BO9" s="420"/>
      <c r="BP9" s="420"/>
      <c r="BQ9" s="420"/>
      <c r="BR9" s="420"/>
      <c r="BS9" s="420"/>
      <c r="BT9" s="420"/>
      <c r="BU9" s="421"/>
      <c r="BV9" s="419">
        <v>127964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11.2</v>
      </c>
      <c r="CU9" s="417"/>
      <c r="CV9" s="417"/>
      <c r="CW9" s="417"/>
      <c r="CX9" s="417"/>
      <c r="CY9" s="417"/>
      <c r="CZ9" s="417"/>
      <c r="DA9" s="418"/>
      <c r="DB9" s="416">
        <v>9.4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9512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118</v>
      </c>
      <c r="BO10" s="420"/>
      <c r="BP10" s="420"/>
      <c r="BQ10" s="420"/>
      <c r="BR10" s="420"/>
      <c r="BS10" s="420"/>
      <c r="BT10" s="420"/>
      <c r="BU10" s="421"/>
      <c r="BV10" s="419">
        <v>50094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325977</v>
      </c>
      <c r="BO11" s="420"/>
      <c r="BP11" s="420"/>
      <c r="BQ11" s="420"/>
      <c r="BR11" s="420"/>
      <c r="BS11" s="420"/>
      <c r="BT11" s="420"/>
      <c r="BU11" s="421"/>
      <c r="BV11" s="419">
        <v>264537</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8203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8136</v>
      </c>
      <c r="S13" s="507"/>
      <c r="T13" s="507"/>
      <c r="U13" s="507"/>
      <c r="V13" s="508"/>
      <c r="W13" s="509" t="s">
        <v>131</v>
      </c>
      <c r="X13" s="405"/>
      <c r="Y13" s="405"/>
      <c r="Z13" s="405"/>
      <c r="AA13" s="405"/>
      <c r="AB13" s="406"/>
      <c r="AC13" s="372">
        <v>684</v>
      </c>
      <c r="AD13" s="373"/>
      <c r="AE13" s="373"/>
      <c r="AF13" s="373"/>
      <c r="AG13" s="374"/>
      <c r="AH13" s="372">
        <v>796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266804</v>
      </c>
      <c r="BO13" s="420"/>
      <c r="BP13" s="420"/>
      <c r="BQ13" s="420"/>
      <c r="BR13" s="420"/>
      <c r="BS13" s="420"/>
      <c r="BT13" s="420"/>
      <c r="BU13" s="421"/>
      <c r="BV13" s="419">
        <v>442595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3.3</v>
      </c>
      <c r="CU13" s="417"/>
      <c r="CV13" s="417"/>
      <c r="CW13" s="417"/>
      <c r="CX13" s="417"/>
      <c r="CY13" s="417"/>
      <c r="CZ13" s="417"/>
      <c r="DA13" s="418"/>
      <c r="DB13" s="416">
        <v>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8400</v>
      </c>
      <c r="S14" s="507"/>
      <c r="T14" s="507"/>
      <c r="U14" s="507"/>
      <c r="V14" s="508"/>
      <c r="W14" s="510"/>
      <c r="X14" s="408"/>
      <c r="Y14" s="408"/>
      <c r="Z14" s="408"/>
      <c r="AA14" s="408"/>
      <c r="AB14" s="409"/>
      <c r="AC14" s="499">
        <v>16.100000000000001</v>
      </c>
      <c r="AD14" s="500"/>
      <c r="AE14" s="500"/>
      <c r="AF14" s="500"/>
      <c r="AG14" s="501"/>
      <c r="AH14" s="499">
        <v>16.7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9.1999999999999993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8338</v>
      </c>
      <c r="S15" s="507"/>
      <c r="T15" s="507"/>
      <c r="U15" s="507"/>
      <c r="V15" s="508"/>
      <c r="W15" s="509" t="s">
        <v>137</v>
      </c>
      <c r="X15" s="405"/>
      <c r="Y15" s="405"/>
      <c r="Z15" s="405"/>
      <c r="AA15" s="405"/>
      <c r="AB15" s="406"/>
      <c r="AC15" s="372">
        <v>1093</v>
      </c>
      <c r="AD15" s="373"/>
      <c r="AE15" s="373"/>
      <c r="AF15" s="373"/>
      <c r="AG15" s="374"/>
      <c r="AH15" s="372">
        <v>1302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1041960</v>
      </c>
      <c r="BO15" s="449"/>
      <c r="BP15" s="449"/>
      <c r="BQ15" s="449"/>
      <c r="BR15" s="449"/>
      <c r="BS15" s="449"/>
      <c r="BT15" s="449"/>
      <c r="BU15" s="450"/>
      <c r="BV15" s="448">
        <v>1015304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25.8</v>
      </c>
      <c r="AD16" s="500"/>
      <c r="AE16" s="500"/>
      <c r="AF16" s="500"/>
      <c r="AG16" s="501"/>
      <c r="AH16" s="499">
        <v>27.4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3514474</v>
      </c>
      <c r="BO16" s="420"/>
      <c r="BP16" s="420"/>
      <c r="BQ16" s="420"/>
      <c r="BR16" s="420"/>
      <c r="BS16" s="420"/>
      <c r="BT16" s="420"/>
      <c r="BU16" s="421"/>
      <c r="BV16" s="419">
        <v>3456057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2462</v>
      </c>
      <c r="AD17" s="373"/>
      <c r="AE17" s="373"/>
      <c r="AF17" s="373"/>
      <c r="AG17" s="374"/>
      <c r="AH17" s="372">
        <v>2660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1299044</v>
      </c>
      <c r="BO17" s="420"/>
      <c r="BP17" s="420"/>
      <c r="BQ17" s="420"/>
      <c r="BR17" s="420"/>
      <c r="BS17" s="420"/>
      <c r="BT17" s="420"/>
      <c r="BU17" s="421"/>
      <c r="BV17" s="419">
        <v>1267257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37.950000000000003</v>
      </c>
      <c r="M18" s="472"/>
      <c r="N18" s="472"/>
      <c r="O18" s="472"/>
      <c r="P18" s="472"/>
      <c r="Q18" s="472"/>
      <c r="R18" s="473"/>
      <c r="S18" s="473"/>
      <c r="T18" s="473"/>
      <c r="U18" s="473"/>
      <c r="V18" s="474"/>
      <c r="W18" s="490"/>
      <c r="X18" s="491"/>
      <c r="Y18" s="491"/>
      <c r="Z18" s="491"/>
      <c r="AA18" s="491"/>
      <c r="AB18" s="515"/>
      <c r="AC18" s="389">
        <v>58.1</v>
      </c>
      <c r="AD18" s="390"/>
      <c r="AE18" s="390"/>
      <c r="AF18" s="390"/>
      <c r="AG18" s="475"/>
      <c r="AH18" s="389">
        <v>55.9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3476188</v>
      </c>
      <c r="BO18" s="420"/>
      <c r="BP18" s="420"/>
      <c r="BQ18" s="420"/>
      <c r="BR18" s="420"/>
      <c r="BS18" s="420"/>
      <c r="BT18" s="420"/>
      <c r="BU18" s="421"/>
      <c r="BV18" s="419">
        <v>3260594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5137888</v>
      </c>
      <c r="BO19" s="420"/>
      <c r="BP19" s="420"/>
      <c r="BQ19" s="420"/>
      <c r="BR19" s="420"/>
      <c r="BS19" s="420"/>
      <c r="BT19" s="420"/>
      <c r="BU19" s="421"/>
      <c r="BV19" s="419">
        <v>5553404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5455724</v>
      </c>
      <c r="BO22" s="449"/>
      <c r="BP22" s="449"/>
      <c r="BQ22" s="449"/>
      <c r="BR22" s="449"/>
      <c r="BS22" s="449"/>
      <c r="BT22" s="449"/>
      <c r="BU22" s="450"/>
      <c r="BV22" s="448">
        <v>5687464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2669731</v>
      </c>
      <c r="BO23" s="420"/>
      <c r="BP23" s="420"/>
      <c r="BQ23" s="420"/>
      <c r="BR23" s="420"/>
      <c r="BS23" s="420"/>
      <c r="BT23" s="420"/>
      <c r="BU23" s="421"/>
      <c r="BV23" s="419">
        <v>2739028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7191</v>
      </c>
      <c r="R24" s="373"/>
      <c r="S24" s="373"/>
      <c r="T24" s="373"/>
      <c r="U24" s="373"/>
      <c r="V24" s="374"/>
      <c r="W24" s="462"/>
      <c r="X24" s="399"/>
      <c r="Y24" s="400"/>
      <c r="Z24" s="375" t="s">
        <v>162</v>
      </c>
      <c r="AA24" s="376"/>
      <c r="AB24" s="376"/>
      <c r="AC24" s="376"/>
      <c r="AD24" s="376"/>
      <c r="AE24" s="376"/>
      <c r="AF24" s="376"/>
      <c r="AG24" s="377"/>
      <c r="AH24" s="372">
        <v>103</v>
      </c>
      <c r="AI24" s="373"/>
      <c r="AJ24" s="373"/>
      <c r="AK24" s="373"/>
      <c r="AL24" s="374"/>
      <c r="AM24" s="372">
        <v>325171</v>
      </c>
      <c r="AN24" s="373"/>
      <c r="AO24" s="373"/>
      <c r="AP24" s="373"/>
      <c r="AQ24" s="373"/>
      <c r="AR24" s="374"/>
      <c r="AS24" s="372">
        <v>3157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4003377</v>
      </c>
      <c r="BO24" s="420"/>
      <c r="BP24" s="420"/>
      <c r="BQ24" s="420"/>
      <c r="BR24" s="420"/>
      <c r="BS24" s="420"/>
      <c r="BT24" s="420"/>
      <c r="BU24" s="421"/>
      <c r="BV24" s="419">
        <v>4132402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6084</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131712</v>
      </c>
      <c r="BO25" s="449"/>
      <c r="BP25" s="449"/>
      <c r="BQ25" s="449"/>
      <c r="BR25" s="449"/>
      <c r="BS25" s="449"/>
      <c r="BT25" s="449"/>
      <c r="BU25" s="450"/>
      <c r="BV25" s="448">
        <v>136416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6033</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3380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25136</v>
      </c>
      <c r="AN27" s="373"/>
      <c r="AO27" s="373"/>
      <c r="AP27" s="373"/>
      <c r="AQ27" s="373"/>
      <c r="AR27" s="374"/>
      <c r="AS27" s="372">
        <v>3142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50000</v>
      </c>
      <c r="BO27" s="454"/>
      <c r="BP27" s="454"/>
      <c r="BQ27" s="454"/>
      <c r="BR27" s="454"/>
      <c r="BS27" s="454"/>
      <c r="BT27" s="454"/>
      <c r="BU27" s="455"/>
      <c r="BV27" s="453">
        <v>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2540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865296</v>
      </c>
      <c r="BO28" s="449"/>
      <c r="BP28" s="449"/>
      <c r="BQ28" s="449"/>
      <c r="BR28" s="449"/>
      <c r="BS28" s="449"/>
      <c r="BT28" s="449"/>
      <c r="BU28" s="450"/>
      <c r="BV28" s="448">
        <v>865178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2280</v>
      </c>
      <c r="R29" s="373"/>
      <c r="S29" s="373"/>
      <c r="T29" s="373"/>
      <c r="U29" s="373"/>
      <c r="V29" s="374"/>
      <c r="W29" s="463"/>
      <c r="X29" s="464"/>
      <c r="Y29" s="465"/>
      <c r="Z29" s="375" t="s">
        <v>177</v>
      </c>
      <c r="AA29" s="376"/>
      <c r="AB29" s="376"/>
      <c r="AC29" s="376"/>
      <c r="AD29" s="376"/>
      <c r="AE29" s="376"/>
      <c r="AF29" s="376"/>
      <c r="AG29" s="377"/>
      <c r="AH29" s="372">
        <v>111</v>
      </c>
      <c r="AI29" s="373"/>
      <c r="AJ29" s="373"/>
      <c r="AK29" s="373"/>
      <c r="AL29" s="374"/>
      <c r="AM29" s="372">
        <v>350307</v>
      </c>
      <c r="AN29" s="373"/>
      <c r="AO29" s="373"/>
      <c r="AP29" s="373"/>
      <c r="AQ29" s="373"/>
      <c r="AR29" s="374"/>
      <c r="AS29" s="372">
        <v>3156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1475767</v>
      </c>
      <c r="BO30" s="454"/>
      <c r="BP30" s="454"/>
      <c r="BQ30" s="454"/>
      <c r="BR30" s="454"/>
      <c r="BS30" s="454"/>
      <c r="BT30" s="454"/>
      <c r="BU30" s="455"/>
      <c r="BV30" s="453">
        <v>1421309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国見町国民健康保険特別会計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国見町水道事業会計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国見町土地開発事業特別会計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福島県後期高齢者医療広域連合一般会計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国見町渇水対策施設特別会計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国見町介護保険特別会計（保険事業勘定）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国見町下水道事業会計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福島県後期高齢者医療広域連合後期高齢者医療特別会計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国見町後期高齢者医療特別会計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福島地方水道用水供給企業団
福島地方水道用水供給事業会計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伊達地方消防組合・一般会計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伊達地方衛生処理組合　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伊達地方衛生処理組合　し尿処理事業特別会計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伊達地方衛生処理組合　ごみ処理事業特別会計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公立藤田病院組合　病院事業会計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福島県市町村総合事務組合　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福島県市町村総合事務組合　消防補償等特別会計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YK+C14PjquKDNwHWNVDGd0M0FpQ/83QrOxBUaA036iiu6G1PClTDrVPqfnIKz6S0eduxUmcB8pK0iFHg2zItg==" saltValue="Z5iLOTKnse3O94LBZ2t5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997808</v>
      </c>
      <c r="S5" s="674"/>
      <c r="T5" s="674"/>
      <c r="U5" s="674"/>
      <c r="V5" s="674"/>
      <c r="W5" s="674"/>
      <c r="X5" s="674"/>
      <c r="Y5" s="702"/>
      <c r="Z5" s="715">
        <v>12.9</v>
      </c>
      <c r="AA5" s="715"/>
      <c r="AB5" s="715"/>
      <c r="AC5" s="715"/>
      <c r="AD5" s="716">
        <v>997808</v>
      </c>
      <c r="AE5" s="716"/>
      <c r="AF5" s="716"/>
      <c r="AG5" s="716"/>
      <c r="AH5" s="716"/>
      <c r="AI5" s="716"/>
      <c r="AJ5" s="716"/>
      <c r="AK5" s="716"/>
      <c r="AL5" s="703">
        <v>25.7</v>
      </c>
      <c r="AM5" s="685"/>
      <c r="AN5" s="685"/>
      <c r="AO5" s="704"/>
      <c r="AP5" s="676" t="s">
        <v>216</v>
      </c>
      <c r="AQ5" s="677"/>
      <c r="AR5" s="677"/>
      <c r="AS5" s="677"/>
      <c r="AT5" s="677"/>
      <c r="AU5" s="677"/>
      <c r="AV5" s="677"/>
      <c r="AW5" s="677"/>
      <c r="AX5" s="677"/>
      <c r="AY5" s="677"/>
      <c r="AZ5" s="677"/>
      <c r="BA5" s="677"/>
      <c r="BB5" s="677"/>
      <c r="BC5" s="677"/>
      <c r="BD5" s="677"/>
      <c r="BE5" s="677"/>
      <c r="BF5" s="678"/>
      <c r="BG5" s="621">
        <v>997808</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58302</v>
      </c>
      <c r="S6" s="622"/>
      <c r="T6" s="622"/>
      <c r="U6" s="622"/>
      <c r="V6" s="622"/>
      <c r="W6" s="622"/>
      <c r="X6" s="622"/>
      <c r="Y6" s="623"/>
      <c r="Z6" s="659">
        <v>0.8</v>
      </c>
      <c r="AA6" s="659"/>
      <c r="AB6" s="659"/>
      <c r="AC6" s="659"/>
      <c r="AD6" s="660">
        <v>58302</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997808</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87819</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87819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267</v>
      </c>
      <c r="S7" s="622"/>
      <c r="T7" s="622"/>
      <c r="U7" s="622"/>
      <c r="V7" s="622"/>
      <c r="W7" s="622"/>
      <c r="X7" s="622"/>
      <c r="Y7" s="623"/>
      <c r="Z7" s="659">
        <v>0</v>
      </c>
      <c r="AA7" s="659"/>
      <c r="AB7" s="659"/>
      <c r="AC7" s="659"/>
      <c r="AD7" s="660">
        <v>267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377683</v>
      </c>
      <c r="BH7" s="622"/>
      <c r="BI7" s="622"/>
      <c r="BJ7" s="622"/>
      <c r="BK7" s="622"/>
      <c r="BL7" s="622"/>
      <c r="BM7" s="622"/>
      <c r="BN7" s="623"/>
      <c r="BO7" s="659">
        <v>37.9</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1125877</v>
      </c>
      <c r="CS7" s="622"/>
      <c r="CT7" s="622"/>
      <c r="CU7" s="622"/>
      <c r="CV7" s="622"/>
      <c r="CW7" s="622"/>
      <c r="CX7" s="622"/>
      <c r="CY7" s="623"/>
      <c r="CZ7" s="659">
        <v>16</v>
      </c>
      <c r="DA7" s="659"/>
      <c r="DB7" s="659"/>
      <c r="DC7" s="659"/>
      <c r="DD7" s="627">
        <v>36410</v>
      </c>
      <c r="DE7" s="622"/>
      <c r="DF7" s="622"/>
      <c r="DG7" s="622"/>
      <c r="DH7" s="622"/>
      <c r="DI7" s="622"/>
      <c r="DJ7" s="622"/>
      <c r="DK7" s="622"/>
      <c r="DL7" s="622"/>
      <c r="DM7" s="622"/>
      <c r="DN7" s="622"/>
      <c r="DO7" s="622"/>
      <c r="DP7" s="623"/>
      <c r="DQ7" s="627">
        <v>724936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3532</v>
      </c>
      <c r="S8" s="622"/>
      <c r="T8" s="622"/>
      <c r="U8" s="622"/>
      <c r="V8" s="622"/>
      <c r="W8" s="622"/>
      <c r="X8" s="622"/>
      <c r="Y8" s="623"/>
      <c r="Z8" s="659">
        <v>0</v>
      </c>
      <c r="AA8" s="659"/>
      <c r="AB8" s="659"/>
      <c r="AC8" s="659"/>
      <c r="AD8" s="660">
        <v>3532</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13795</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1372444</v>
      </c>
      <c r="CS8" s="622"/>
      <c r="CT8" s="622"/>
      <c r="CU8" s="622"/>
      <c r="CV8" s="622"/>
      <c r="CW8" s="622"/>
      <c r="CX8" s="622"/>
      <c r="CY8" s="623"/>
      <c r="CZ8" s="659">
        <v>19.5</v>
      </c>
      <c r="DA8" s="659"/>
      <c r="DB8" s="659"/>
      <c r="DC8" s="659"/>
      <c r="DD8" s="627">
        <v>2509</v>
      </c>
      <c r="DE8" s="622"/>
      <c r="DF8" s="622"/>
      <c r="DG8" s="622"/>
      <c r="DH8" s="622"/>
      <c r="DI8" s="622"/>
      <c r="DJ8" s="622"/>
      <c r="DK8" s="622"/>
      <c r="DL8" s="622"/>
      <c r="DM8" s="622"/>
      <c r="DN8" s="622"/>
      <c r="DO8" s="622"/>
      <c r="DP8" s="623"/>
      <c r="DQ8" s="627">
        <v>906446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3813</v>
      </c>
      <c r="S9" s="622"/>
      <c r="T9" s="622"/>
      <c r="U9" s="622"/>
      <c r="V9" s="622"/>
      <c r="W9" s="622"/>
      <c r="X9" s="622"/>
      <c r="Y9" s="623"/>
      <c r="Z9" s="659">
        <v>0</v>
      </c>
      <c r="AA9" s="659"/>
      <c r="AB9" s="659"/>
      <c r="AC9" s="659"/>
      <c r="AD9" s="660">
        <v>3813</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327266</v>
      </c>
      <c r="BH9" s="622"/>
      <c r="BI9" s="622"/>
      <c r="BJ9" s="622"/>
      <c r="BK9" s="622"/>
      <c r="BL9" s="622"/>
      <c r="BM9" s="622"/>
      <c r="BN9" s="623"/>
      <c r="BO9" s="659">
        <v>32.799999999999997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864136</v>
      </c>
      <c r="CS9" s="622"/>
      <c r="CT9" s="622"/>
      <c r="CU9" s="622"/>
      <c r="CV9" s="622"/>
      <c r="CW9" s="622"/>
      <c r="CX9" s="622"/>
      <c r="CY9" s="623"/>
      <c r="CZ9" s="659">
        <v>12.2</v>
      </c>
      <c r="DA9" s="659"/>
      <c r="DB9" s="659"/>
      <c r="DC9" s="659"/>
      <c r="DD9" s="627">
        <v>6674</v>
      </c>
      <c r="DE9" s="622"/>
      <c r="DF9" s="622"/>
      <c r="DG9" s="622"/>
      <c r="DH9" s="622"/>
      <c r="DI9" s="622"/>
      <c r="DJ9" s="622"/>
      <c r="DK9" s="622"/>
      <c r="DL9" s="622"/>
      <c r="DM9" s="622"/>
      <c r="DN9" s="622"/>
      <c r="DO9" s="622"/>
      <c r="DP9" s="623"/>
      <c r="DQ9" s="627">
        <v>788553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19585</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6521</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3521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216199</v>
      </c>
      <c r="S11" s="622"/>
      <c r="T11" s="622"/>
      <c r="U11" s="622"/>
      <c r="V11" s="622"/>
      <c r="W11" s="622"/>
      <c r="X11" s="622"/>
      <c r="Y11" s="623"/>
      <c r="Z11" s="624">
        <v>2.8</v>
      </c>
      <c r="AA11" s="625"/>
      <c r="AB11" s="625"/>
      <c r="AC11" s="626"/>
      <c r="AD11" s="627">
        <v>216199</v>
      </c>
      <c r="AE11" s="622"/>
      <c r="AF11" s="622"/>
      <c r="AG11" s="622"/>
      <c r="AH11" s="622"/>
      <c r="AI11" s="622"/>
      <c r="AJ11" s="622"/>
      <c r="AK11" s="623"/>
      <c r="AL11" s="624">
        <v>5.6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17037</v>
      </c>
      <c r="BH11" s="622"/>
      <c r="BI11" s="622"/>
      <c r="BJ11" s="622"/>
      <c r="BK11" s="622"/>
      <c r="BL11" s="622"/>
      <c r="BM11" s="622"/>
      <c r="BN11" s="623"/>
      <c r="BO11" s="659">
        <v>1.7</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330890</v>
      </c>
      <c r="CS11" s="622"/>
      <c r="CT11" s="622"/>
      <c r="CU11" s="622"/>
      <c r="CV11" s="622"/>
      <c r="CW11" s="622"/>
      <c r="CX11" s="622"/>
      <c r="CY11" s="623"/>
      <c r="CZ11" s="659">
        <v>4.7</v>
      </c>
      <c r="DA11" s="659"/>
      <c r="DB11" s="659"/>
      <c r="DC11" s="659"/>
      <c r="DD11" s="627">
        <v>63203</v>
      </c>
      <c r="DE11" s="622"/>
      <c r="DF11" s="622"/>
      <c r="DG11" s="622"/>
      <c r="DH11" s="622"/>
      <c r="DI11" s="622"/>
      <c r="DJ11" s="622"/>
      <c r="DK11" s="622"/>
      <c r="DL11" s="622"/>
      <c r="DM11" s="622"/>
      <c r="DN11" s="622"/>
      <c r="DO11" s="622"/>
      <c r="DP11" s="623"/>
      <c r="DQ11" s="627">
        <v>141160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513185</v>
      </c>
      <c r="BH12" s="622"/>
      <c r="BI12" s="622"/>
      <c r="BJ12" s="622"/>
      <c r="BK12" s="622"/>
      <c r="BL12" s="622"/>
      <c r="BM12" s="622"/>
      <c r="BN12" s="623"/>
      <c r="BO12" s="659">
        <v>51.4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119440</v>
      </c>
      <c r="CS12" s="622"/>
      <c r="CT12" s="622"/>
      <c r="CU12" s="622"/>
      <c r="CV12" s="622"/>
      <c r="CW12" s="622"/>
      <c r="CX12" s="622"/>
      <c r="CY12" s="623"/>
      <c r="CZ12" s="659">
        <v>1.7</v>
      </c>
      <c r="DA12" s="659"/>
      <c r="DB12" s="659"/>
      <c r="DC12" s="659"/>
      <c r="DD12" s="627">
        <v>1204</v>
      </c>
      <c r="DE12" s="622"/>
      <c r="DF12" s="622"/>
      <c r="DG12" s="622"/>
      <c r="DH12" s="622"/>
      <c r="DI12" s="622"/>
      <c r="DJ12" s="622"/>
      <c r="DK12" s="622"/>
      <c r="DL12" s="622"/>
      <c r="DM12" s="622"/>
      <c r="DN12" s="622"/>
      <c r="DO12" s="622"/>
      <c r="DP12" s="623"/>
      <c r="DQ12" s="627">
        <v>74049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513185</v>
      </c>
      <c r="BH13" s="622"/>
      <c r="BI13" s="622"/>
      <c r="BJ13" s="622"/>
      <c r="BK13" s="622"/>
      <c r="BL13" s="622"/>
      <c r="BM13" s="622"/>
      <c r="BN13" s="623"/>
      <c r="BO13" s="659">
        <v>51.4</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532345</v>
      </c>
      <c r="CS13" s="622"/>
      <c r="CT13" s="622"/>
      <c r="CU13" s="622"/>
      <c r="CV13" s="622"/>
      <c r="CW13" s="622"/>
      <c r="CX13" s="622"/>
      <c r="CY13" s="623"/>
      <c r="CZ13" s="659">
        <v>7.5</v>
      </c>
      <c r="DA13" s="659"/>
      <c r="DB13" s="659"/>
      <c r="DC13" s="659"/>
      <c r="DD13" s="627">
        <v>271848</v>
      </c>
      <c r="DE13" s="622"/>
      <c r="DF13" s="622"/>
      <c r="DG13" s="622"/>
      <c r="DH13" s="622"/>
      <c r="DI13" s="622"/>
      <c r="DJ13" s="622"/>
      <c r="DK13" s="622"/>
      <c r="DL13" s="622"/>
      <c r="DM13" s="622"/>
      <c r="DN13" s="622"/>
      <c r="DO13" s="622"/>
      <c r="DP13" s="623"/>
      <c r="DQ13" s="627">
        <v>251100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671</v>
      </c>
      <c r="S14" s="622"/>
      <c r="T14" s="622"/>
      <c r="U14" s="622"/>
      <c r="V14" s="622"/>
      <c r="W14" s="622"/>
      <c r="X14" s="622"/>
      <c r="Y14" s="623"/>
      <c r="Z14" s="659">
        <v>0</v>
      </c>
      <c r="AA14" s="659"/>
      <c r="AB14" s="659"/>
      <c r="AC14" s="659"/>
      <c r="AD14" s="660">
        <v>671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40053</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285533</v>
      </c>
      <c r="CS14" s="622"/>
      <c r="CT14" s="622"/>
      <c r="CU14" s="622"/>
      <c r="CV14" s="622"/>
      <c r="CW14" s="622"/>
      <c r="CX14" s="622"/>
      <c r="CY14" s="623"/>
      <c r="CZ14" s="659">
        <v>4</v>
      </c>
      <c r="DA14" s="659"/>
      <c r="DB14" s="659"/>
      <c r="DC14" s="659"/>
      <c r="DD14" s="627">
        <v>33973</v>
      </c>
      <c r="DE14" s="622"/>
      <c r="DF14" s="622"/>
      <c r="DG14" s="622"/>
      <c r="DH14" s="622"/>
      <c r="DI14" s="622"/>
      <c r="DJ14" s="622"/>
      <c r="DK14" s="622"/>
      <c r="DL14" s="622"/>
      <c r="DM14" s="622"/>
      <c r="DN14" s="622"/>
      <c r="DO14" s="622"/>
      <c r="DP14" s="623"/>
      <c r="DQ14" s="627">
        <v>259223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66887</v>
      </c>
      <c r="BH15" s="622"/>
      <c r="BI15" s="622"/>
      <c r="BJ15" s="622"/>
      <c r="BK15" s="622"/>
      <c r="BL15" s="622"/>
      <c r="BM15" s="622"/>
      <c r="BN15" s="623"/>
      <c r="BO15" s="659">
        <v>6.7</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878524</v>
      </c>
      <c r="CS15" s="622"/>
      <c r="CT15" s="622"/>
      <c r="CU15" s="622"/>
      <c r="CV15" s="622"/>
      <c r="CW15" s="622"/>
      <c r="CX15" s="622"/>
      <c r="CY15" s="623"/>
      <c r="CZ15" s="659">
        <v>12.5</v>
      </c>
      <c r="DA15" s="659"/>
      <c r="DB15" s="659"/>
      <c r="DC15" s="659"/>
      <c r="DD15" s="627">
        <v>217225</v>
      </c>
      <c r="DE15" s="622"/>
      <c r="DF15" s="622"/>
      <c r="DG15" s="622"/>
      <c r="DH15" s="622"/>
      <c r="DI15" s="622"/>
      <c r="DJ15" s="622"/>
      <c r="DK15" s="622"/>
      <c r="DL15" s="622"/>
      <c r="DM15" s="622"/>
      <c r="DN15" s="622"/>
      <c r="DO15" s="622"/>
      <c r="DP15" s="623"/>
      <c r="DQ15" s="627">
        <v>644611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4937</v>
      </c>
      <c r="S16" s="622"/>
      <c r="T16" s="622"/>
      <c r="U16" s="622"/>
      <c r="V16" s="622"/>
      <c r="W16" s="622"/>
      <c r="X16" s="622"/>
      <c r="Y16" s="623"/>
      <c r="Z16" s="659">
        <v>0.1</v>
      </c>
      <c r="AA16" s="659"/>
      <c r="AB16" s="659"/>
      <c r="AC16" s="659"/>
      <c r="AD16" s="660">
        <v>4937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858270</v>
      </c>
      <c r="CS16" s="622"/>
      <c r="CT16" s="622"/>
      <c r="CU16" s="622"/>
      <c r="CV16" s="622"/>
      <c r="CW16" s="622"/>
      <c r="CX16" s="622"/>
      <c r="CY16" s="623"/>
      <c r="CZ16" s="659">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18615</v>
      </c>
      <c r="S17" s="622"/>
      <c r="T17" s="622"/>
      <c r="U17" s="622"/>
      <c r="V17" s="622"/>
      <c r="W17" s="622"/>
      <c r="X17" s="622"/>
      <c r="Y17" s="623"/>
      <c r="Z17" s="659">
        <v>0.2</v>
      </c>
      <c r="AA17" s="659"/>
      <c r="AB17" s="659"/>
      <c r="AC17" s="659"/>
      <c r="AD17" s="660">
        <v>18615</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593254</v>
      </c>
      <c r="CS17" s="622"/>
      <c r="CT17" s="622"/>
      <c r="CU17" s="622"/>
      <c r="CV17" s="622"/>
      <c r="CW17" s="622"/>
      <c r="CX17" s="622"/>
      <c r="CY17" s="623"/>
      <c r="CZ17" s="659">
        <v>8.4</v>
      </c>
      <c r="DA17" s="659"/>
      <c r="DB17" s="659"/>
      <c r="DC17" s="659"/>
      <c r="DD17" s="627" t="s">
        <v>122</v>
      </c>
      <c r="DE17" s="622"/>
      <c r="DF17" s="622"/>
      <c r="DG17" s="622"/>
      <c r="DH17" s="622"/>
      <c r="DI17" s="622"/>
      <c r="DJ17" s="622"/>
      <c r="DK17" s="622"/>
      <c r="DL17" s="622"/>
      <c r="DM17" s="622"/>
      <c r="DN17" s="622"/>
      <c r="DO17" s="622"/>
      <c r="DP17" s="623"/>
      <c r="DQ17" s="627">
        <v>576193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7096</v>
      </c>
      <c r="S18" s="622"/>
      <c r="T18" s="622"/>
      <c r="U18" s="622"/>
      <c r="V18" s="622"/>
      <c r="W18" s="622"/>
      <c r="X18" s="622"/>
      <c r="Y18" s="623"/>
      <c r="Z18" s="659">
        <v>0.1</v>
      </c>
      <c r="AA18" s="659"/>
      <c r="AB18" s="659"/>
      <c r="AC18" s="659"/>
      <c r="AD18" s="660">
        <v>7096</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5894</v>
      </c>
      <c r="S19" s="622"/>
      <c r="T19" s="622"/>
      <c r="U19" s="622"/>
      <c r="V19" s="622"/>
      <c r="W19" s="622"/>
      <c r="X19" s="622"/>
      <c r="Y19" s="623"/>
      <c r="Z19" s="659">
        <v>0.1</v>
      </c>
      <c r="AA19" s="659"/>
      <c r="AB19" s="659"/>
      <c r="AC19" s="659"/>
      <c r="AD19" s="660">
        <v>5894</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1202</v>
      </c>
      <c r="S20" s="622"/>
      <c r="T20" s="622"/>
      <c r="U20" s="622"/>
      <c r="V20" s="622"/>
      <c r="W20" s="622"/>
      <c r="X20" s="622"/>
      <c r="Y20" s="623"/>
      <c r="Z20" s="659">
        <v>0</v>
      </c>
      <c r="AA20" s="659"/>
      <c r="AB20" s="659"/>
      <c r="AC20" s="659"/>
      <c r="AD20" s="660">
        <v>1202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7055053</v>
      </c>
      <c r="CS20" s="622"/>
      <c r="CT20" s="622"/>
      <c r="CU20" s="622"/>
      <c r="CV20" s="622"/>
      <c r="CW20" s="622"/>
      <c r="CX20" s="622"/>
      <c r="CY20" s="623"/>
      <c r="CZ20" s="659">
        <v>100</v>
      </c>
      <c r="DA20" s="659"/>
      <c r="DB20" s="659"/>
      <c r="DC20" s="659"/>
      <c r="DD20" s="627">
        <v>633046</v>
      </c>
      <c r="DE20" s="622"/>
      <c r="DF20" s="622"/>
      <c r="DG20" s="622"/>
      <c r="DH20" s="622"/>
      <c r="DI20" s="622"/>
      <c r="DJ20" s="622"/>
      <c r="DK20" s="622"/>
      <c r="DL20" s="622"/>
      <c r="DM20" s="622"/>
      <c r="DN20" s="622"/>
      <c r="DO20" s="622"/>
      <c r="DP20" s="623"/>
      <c r="DQ20" s="627">
        <v>4457611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2747847</v>
      </c>
      <c r="S21" s="622"/>
      <c r="T21" s="622"/>
      <c r="U21" s="622"/>
      <c r="V21" s="622"/>
      <c r="W21" s="622"/>
      <c r="X21" s="622"/>
      <c r="Y21" s="623"/>
      <c r="Z21" s="659">
        <v>35.5</v>
      </c>
      <c r="AA21" s="659"/>
      <c r="AB21" s="659"/>
      <c r="AC21" s="659"/>
      <c r="AD21" s="660">
        <v>2525074</v>
      </c>
      <c r="AE21" s="660"/>
      <c r="AF21" s="660"/>
      <c r="AG21" s="660"/>
      <c r="AH21" s="660"/>
      <c r="AI21" s="660"/>
      <c r="AJ21" s="660"/>
      <c r="AK21" s="660"/>
      <c r="AL21" s="624">
        <v>65.2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2525074</v>
      </c>
      <c r="S22" s="622"/>
      <c r="T22" s="622"/>
      <c r="U22" s="622"/>
      <c r="V22" s="622"/>
      <c r="W22" s="622"/>
      <c r="X22" s="622"/>
      <c r="Y22" s="623"/>
      <c r="Z22" s="659">
        <v>32.6</v>
      </c>
      <c r="AA22" s="659"/>
      <c r="AB22" s="659"/>
      <c r="AC22" s="659"/>
      <c r="AD22" s="660">
        <v>2525074</v>
      </c>
      <c r="AE22" s="660"/>
      <c r="AF22" s="660"/>
      <c r="AG22" s="660"/>
      <c r="AH22" s="660"/>
      <c r="AI22" s="660"/>
      <c r="AJ22" s="660"/>
      <c r="AK22" s="660"/>
      <c r="AL22" s="624">
        <v>65.2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188882</v>
      </c>
      <c r="S23" s="622"/>
      <c r="T23" s="622"/>
      <c r="U23" s="622"/>
      <c r="V23" s="622"/>
      <c r="W23" s="622"/>
      <c r="X23" s="622"/>
      <c r="Y23" s="623"/>
      <c r="Z23" s="659">
        <v>2.4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33891</v>
      </c>
      <c r="S24" s="622"/>
      <c r="T24" s="622"/>
      <c r="U24" s="622"/>
      <c r="V24" s="622"/>
      <c r="W24" s="622"/>
      <c r="X24" s="622"/>
      <c r="Y24" s="623"/>
      <c r="Z24" s="659">
        <v>0.4</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2356353</v>
      </c>
      <c r="CS24" s="674"/>
      <c r="CT24" s="674"/>
      <c r="CU24" s="674"/>
      <c r="CV24" s="674"/>
      <c r="CW24" s="674"/>
      <c r="CX24" s="674"/>
      <c r="CY24" s="702"/>
      <c r="CZ24" s="703">
        <v>33.4</v>
      </c>
      <c r="DA24" s="685"/>
      <c r="DB24" s="685"/>
      <c r="DC24" s="705"/>
      <c r="DD24" s="701">
        <v>1946734</v>
      </c>
      <c r="DE24" s="674"/>
      <c r="DF24" s="674"/>
      <c r="DG24" s="674"/>
      <c r="DH24" s="674"/>
      <c r="DI24" s="674"/>
      <c r="DJ24" s="674"/>
      <c r="DK24" s="702"/>
      <c r="DL24" s="701">
        <v>1465982</v>
      </c>
      <c r="DM24" s="674"/>
      <c r="DN24" s="674"/>
      <c r="DO24" s="674"/>
      <c r="DP24" s="674"/>
      <c r="DQ24" s="674"/>
      <c r="DR24" s="674"/>
      <c r="DS24" s="674"/>
      <c r="DT24" s="674"/>
      <c r="DU24" s="674"/>
      <c r="DV24" s="702"/>
      <c r="DW24" s="703">
        <v>37.6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4059087</v>
      </c>
      <c r="S25" s="622"/>
      <c r="T25" s="622"/>
      <c r="U25" s="622"/>
      <c r="V25" s="622"/>
      <c r="W25" s="622"/>
      <c r="X25" s="622"/>
      <c r="Y25" s="623"/>
      <c r="Z25" s="659">
        <v>52.5</v>
      </c>
      <c r="AA25" s="659"/>
      <c r="AB25" s="659"/>
      <c r="AC25" s="659"/>
      <c r="AD25" s="660">
        <v>3836314</v>
      </c>
      <c r="AE25" s="660"/>
      <c r="AF25" s="660"/>
      <c r="AG25" s="660"/>
      <c r="AH25" s="660"/>
      <c r="AI25" s="660"/>
      <c r="AJ25" s="660"/>
      <c r="AK25" s="660"/>
      <c r="AL25" s="624">
        <v>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1252707</v>
      </c>
      <c r="CS25" s="634"/>
      <c r="CT25" s="634"/>
      <c r="CU25" s="634"/>
      <c r="CV25" s="634"/>
      <c r="CW25" s="634"/>
      <c r="CX25" s="634"/>
      <c r="CY25" s="635"/>
      <c r="CZ25" s="624">
        <v>17.8</v>
      </c>
      <c r="DA25" s="636"/>
      <c r="DB25" s="636"/>
      <c r="DC25" s="637"/>
      <c r="DD25" s="627">
        <v>1154858</v>
      </c>
      <c r="DE25" s="634"/>
      <c r="DF25" s="634"/>
      <c r="DG25" s="634"/>
      <c r="DH25" s="634"/>
      <c r="DI25" s="634"/>
      <c r="DJ25" s="634"/>
      <c r="DK25" s="635"/>
      <c r="DL25" s="627">
        <v>1113174</v>
      </c>
      <c r="DM25" s="634"/>
      <c r="DN25" s="634"/>
      <c r="DO25" s="634"/>
      <c r="DP25" s="634"/>
      <c r="DQ25" s="634"/>
      <c r="DR25" s="634"/>
      <c r="DS25" s="634"/>
      <c r="DT25" s="634"/>
      <c r="DU25" s="634"/>
      <c r="DV25" s="635"/>
      <c r="DW25" s="624">
        <v>28.6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764</v>
      </c>
      <c r="S26" s="622"/>
      <c r="T26" s="622"/>
      <c r="U26" s="622"/>
      <c r="V26" s="622"/>
      <c r="W26" s="622"/>
      <c r="X26" s="622"/>
      <c r="Y26" s="623"/>
      <c r="Z26" s="659">
        <v>0</v>
      </c>
      <c r="AA26" s="659"/>
      <c r="AB26" s="659"/>
      <c r="AC26" s="659"/>
      <c r="AD26" s="660">
        <v>764</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903371</v>
      </c>
      <c r="CS26" s="622"/>
      <c r="CT26" s="622"/>
      <c r="CU26" s="622"/>
      <c r="CV26" s="622"/>
      <c r="CW26" s="622"/>
      <c r="CX26" s="622"/>
      <c r="CY26" s="623"/>
      <c r="CZ26" s="624">
        <v>12.8</v>
      </c>
      <c r="DA26" s="636"/>
      <c r="DB26" s="636"/>
      <c r="DC26" s="637"/>
      <c r="DD26" s="627">
        <v>810652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6882</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997808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510392</v>
      </c>
      <c r="CS27" s="634"/>
      <c r="CT27" s="634"/>
      <c r="CU27" s="634"/>
      <c r="CV27" s="634"/>
      <c r="CW27" s="634"/>
      <c r="CX27" s="634"/>
      <c r="CY27" s="635"/>
      <c r="CZ27" s="624">
        <v>7.2</v>
      </c>
      <c r="DA27" s="636"/>
      <c r="DB27" s="636"/>
      <c r="DC27" s="637"/>
      <c r="DD27" s="627">
        <v>215683</v>
      </c>
      <c r="DE27" s="634"/>
      <c r="DF27" s="634"/>
      <c r="DG27" s="634"/>
      <c r="DH27" s="634"/>
      <c r="DI27" s="634"/>
      <c r="DJ27" s="634"/>
      <c r="DK27" s="635"/>
      <c r="DL27" s="627">
        <v>102592</v>
      </c>
      <c r="DM27" s="634"/>
      <c r="DN27" s="634"/>
      <c r="DO27" s="634"/>
      <c r="DP27" s="634"/>
      <c r="DQ27" s="634"/>
      <c r="DR27" s="634"/>
      <c r="DS27" s="634"/>
      <c r="DT27" s="634"/>
      <c r="DU27" s="634"/>
      <c r="DV27" s="635"/>
      <c r="DW27" s="624">
        <v>2.6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95347</v>
      </c>
      <c r="S28" s="622"/>
      <c r="T28" s="622"/>
      <c r="U28" s="622"/>
      <c r="V28" s="622"/>
      <c r="W28" s="622"/>
      <c r="X28" s="622"/>
      <c r="Y28" s="623"/>
      <c r="Z28" s="659">
        <v>1.2</v>
      </c>
      <c r="AA28" s="659"/>
      <c r="AB28" s="659"/>
      <c r="AC28" s="659"/>
      <c r="AD28" s="660">
        <v>34453</v>
      </c>
      <c r="AE28" s="660"/>
      <c r="AF28" s="660"/>
      <c r="AG28" s="660"/>
      <c r="AH28" s="660"/>
      <c r="AI28" s="660"/>
      <c r="AJ28" s="660"/>
      <c r="AK28" s="660"/>
      <c r="AL28" s="624">
        <v>0.9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593254</v>
      </c>
      <c r="CS28" s="622"/>
      <c r="CT28" s="622"/>
      <c r="CU28" s="622"/>
      <c r="CV28" s="622"/>
      <c r="CW28" s="622"/>
      <c r="CX28" s="622"/>
      <c r="CY28" s="623"/>
      <c r="CZ28" s="624">
        <v>8.4</v>
      </c>
      <c r="DA28" s="636"/>
      <c r="DB28" s="636"/>
      <c r="DC28" s="637"/>
      <c r="DD28" s="627">
        <v>576193</v>
      </c>
      <c r="DE28" s="622"/>
      <c r="DF28" s="622"/>
      <c r="DG28" s="622"/>
      <c r="DH28" s="622"/>
      <c r="DI28" s="622"/>
      <c r="DJ28" s="622"/>
      <c r="DK28" s="623"/>
      <c r="DL28" s="627">
        <v>250216</v>
      </c>
      <c r="DM28" s="622"/>
      <c r="DN28" s="622"/>
      <c r="DO28" s="622"/>
      <c r="DP28" s="622"/>
      <c r="DQ28" s="622"/>
      <c r="DR28" s="622"/>
      <c r="DS28" s="622"/>
      <c r="DT28" s="622"/>
      <c r="DU28" s="622"/>
      <c r="DV28" s="623"/>
      <c r="DW28" s="624">
        <v>6.4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6132</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593254</v>
      </c>
      <c r="CS29" s="634"/>
      <c r="CT29" s="634"/>
      <c r="CU29" s="634"/>
      <c r="CV29" s="634"/>
      <c r="CW29" s="634"/>
      <c r="CX29" s="634"/>
      <c r="CY29" s="635"/>
      <c r="CZ29" s="624">
        <v>8.4</v>
      </c>
      <c r="DA29" s="636"/>
      <c r="DB29" s="636"/>
      <c r="DC29" s="637"/>
      <c r="DD29" s="627">
        <v>576193</v>
      </c>
      <c r="DE29" s="634"/>
      <c r="DF29" s="634"/>
      <c r="DG29" s="634"/>
      <c r="DH29" s="634"/>
      <c r="DI29" s="634"/>
      <c r="DJ29" s="634"/>
      <c r="DK29" s="635"/>
      <c r="DL29" s="627">
        <v>250216</v>
      </c>
      <c r="DM29" s="634"/>
      <c r="DN29" s="634"/>
      <c r="DO29" s="634"/>
      <c r="DP29" s="634"/>
      <c r="DQ29" s="634"/>
      <c r="DR29" s="634"/>
      <c r="DS29" s="634"/>
      <c r="DT29" s="634"/>
      <c r="DU29" s="634"/>
      <c r="DV29" s="635"/>
      <c r="DW29" s="624">
        <v>6.4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1065194</v>
      </c>
      <c r="S30" s="622"/>
      <c r="T30" s="622"/>
      <c r="U30" s="622"/>
      <c r="V30" s="622"/>
      <c r="W30" s="622"/>
      <c r="X30" s="622"/>
      <c r="Y30" s="623"/>
      <c r="Z30" s="659">
        <v>13.8</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572567</v>
      </c>
      <c r="CS30" s="622"/>
      <c r="CT30" s="622"/>
      <c r="CU30" s="622"/>
      <c r="CV30" s="622"/>
      <c r="CW30" s="622"/>
      <c r="CX30" s="622"/>
      <c r="CY30" s="623"/>
      <c r="CZ30" s="624">
        <v>8.1</v>
      </c>
      <c r="DA30" s="636"/>
      <c r="DB30" s="636"/>
      <c r="DC30" s="637"/>
      <c r="DD30" s="627">
        <v>556336</v>
      </c>
      <c r="DE30" s="622"/>
      <c r="DF30" s="622"/>
      <c r="DG30" s="622"/>
      <c r="DH30" s="622"/>
      <c r="DI30" s="622"/>
      <c r="DJ30" s="622"/>
      <c r="DK30" s="623"/>
      <c r="DL30" s="627">
        <v>230578</v>
      </c>
      <c r="DM30" s="622"/>
      <c r="DN30" s="622"/>
      <c r="DO30" s="622"/>
      <c r="DP30" s="622"/>
      <c r="DQ30" s="622"/>
      <c r="DR30" s="622"/>
      <c r="DS30" s="622"/>
      <c r="DT30" s="622"/>
      <c r="DU30" s="622"/>
      <c r="DV30" s="623"/>
      <c r="DW30" s="624">
        <v>5.9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99.9</v>
      </c>
      <c r="BH31" s="684"/>
      <c r="BI31" s="684"/>
      <c r="BJ31" s="684"/>
      <c r="BK31" s="684"/>
      <c r="BL31" s="684"/>
      <c r="BM31" s="685">
        <v>99.7</v>
      </c>
      <c r="BN31" s="684"/>
      <c r="BO31" s="684"/>
      <c r="BP31" s="684"/>
      <c r="BQ31" s="686"/>
      <c r="BR31" s="683">
        <v>99.9</v>
      </c>
      <c r="BS31" s="684"/>
      <c r="BT31" s="684"/>
      <c r="BU31" s="684"/>
      <c r="BV31" s="684"/>
      <c r="BW31" s="684"/>
      <c r="BX31" s="685">
        <v>99.6</v>
      </c>
      <c r="BY31" s="684"/>
      <c r="BZ31" s="684"/>
      <c r="CA31" s="684"/>
      <c r="CB31" s="686"/>
      <c r="CD31" s="642"/>
      <c r="CE31" s="643"/>
      <c r="CF31" s="618" t="s">
        <v>300</v>
      </c>
      <c r="CG31" s="619"/>
      <c r="CH31" s="619"/>
      <c r="CI31" s="619"/>
      <c r="CJ31" s="619"/>
      <c r="CK31" s="619"/>
      <c r="CL31" s="619"/>
      <c r="CM31" s="619"/>
      <c r="CN31" s="619"/>
      <c r="CO31" s="619"/>
      <c r="CP31" s="619"/>
      <c r="CQ31" s="620"/>
      <c r="CR31" s="621">
        <v>20687</v>
      </c>
      <c r="CS31" s="634"/>
      <c r="CT31" s="634"/>
      <c r="CU31" s="634"/>
      <c r="CV31" s="634"/>
      <c r="CW31" s="634"/>
      <c r="CX31" s="634"/>
      <c r="CY31" s="635"/>
      <c r="CZ31" s="624">
        <v>0.3</v>
      </c>
      <c r="DA31" s="636"/>
      <c r="DB31" s="636"/>
      <c r="DC31" s="637"/>
      <c r="DD31" s="627">
        <v>19857</v>
      </c>
      <c r="DE31" s="634"/>
      <c r="DF31" s="634"/>
      <c r="DG31" s="634"/>
      <c r="DH31" s="634"/>
      <c r="DI31" s="634"/>
      <c r="DJ31" s="634"/>
      <c r="DK31" s="635"/>
      <c r="DL31" s="627">
        <v>19638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408647</v>
      </c>
      <c r="S32" s="622"/>
      <c r="T32" s="622"/>
      <c r="U32" s="622"/>
      <c r="V32" s="622"/>
      <c r="W32" s="622"/>
      <c r="X32" s="622"/>
      <c r="Y32" s="623"/>
      <c r="Z32" s="659">
        <v>5.3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100</v>
      </c>
      <c r="BH32" s="634"/>
      <c r="BI32" s="634"/>
      <c r="BJ32" s="634"/>
      <c r="BK32" s="634"/>
      <c r="BL32" s="634"/>
      <c r="BM32" s="625">
        <v>99.9</v>
      </c>
      <c r="BN32" s="634"/>
      <c r="BO32" s="634"/>
      <c r="BP32" s="634"/>
      <c r="BQ32" s="657"/>
      <c r="BR32" s="692">
        <v>99.9</v>
      </c>
      <c r="BS32" s="634"/>
      <c r="BT32" s="634"/>
      <c r="BU32" s="634"/>
      <c r="BV32" s="634"/>
      <c r="BW32" s="634"/>
      <c r="BX32" s="625">
        <v>99.8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6451</v>
      </c>
      <c r="S33" s="622"/>
      <c r="T33" s="622"/>
      <c r="U33" s="622"/>
      <c r="V33" s="622"/>
      <c r="W33" s="622"/>
      <c r="X33" s="622"/>
      <c r="Y33" s="623"/>
      <c r="Z33" s="659">
        <v>0.1</v>
      </c>
      <c r="AA33" s="659"/>
      <c r="AB33" s="659"/>
      <c r="AC33" s="659"/>
      <c r="AD33" s="660">
        <v>2716</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99.8</v>
      </c>
      <c r="BS33" s="606"/>
      <c r="BT33" s="606"/>
      <c r="BU33" s="606"/>
      <c r="BV33" s="606"/>
      <c r="BW33" s="606"/>
      <c r="BX33" s="652">
        <v>99.5</v>
      </c>
      <c r="BY33" s="606"/>
      <c r="BZ33" s="606"/>
      <c r="CA33" s="606"/>
      <c r="CB33" s="669"/>
      <c r="CD33" s="618" t="s">
        <v>307</v>
      </c>
      <c r="CE33" s="619"/>
      <c r="CF33" s="619"/>
      <c r="CG33" s="619"/>
      <c r="CH33" s="619"/>
      <c r="CI33" s="619"/>
      <c r="CJ33" s="619"/>
      <c r="CK33" s="619"/>
      <c r="CL33" s="619"/>
      <c r="CM33" s="619"/>
      <c r="CN33" s="619"/>
      <c r="CO33" s="619"/>
      <c r="CP33" s="619"/>
      <c r="CQ33" s="620"/>
      <c r="CR33" s="621">
        <v>3207384</v>
      </c>
      <c r="CS33" s="634"/>
      <c r="CT33" s="634"/>
      <c r="CU33" s="634"/>
      <c r="CV33" s="634"/>
      <c r="CW33" s="634"/>
      <c r="CX33" s="634"/>
      <c r="CY33" s="635"/>
      <c r="CZ33" s="624">
        <v>45.5</v>
      </c>
      <c r="DA33" s="636"/>
      <c r="DB33" s="636"/>
      <c r="DC33" s="637"/>
      <c r="DD33" s="627">
        <v>2387378</v>
      </c>
      <c r="DE33" s="634"/>
      <c r="DF33" s="634"/>
      <c r="DG33" s="634"/>
      <c r="DH33" s="634"/>
      <c r="DI33" s="634"/>
      <c r="DJ33" s="634"/>
      <c r="DK33" s="635"/>
      <c r="DL33" s="627">
        <v>2010206</v>
      </c>
      <c r="DM33" s="634"/>
      <c r="DN33" s="634"/>
      <c r="DO33" s="634"/>
      <c r="DP33" s="634"/>
      <c r="DQ33" s="634"/>
      <c r="DR33" s="634"/>
      <c r="DS33" s="634"/>
      <c r="DT33" s="634"/>
      <c r="DU33" s="634"/>
      <c r="DV33" s="635"/>
      <c r="DW33" s="624">
        <v>51.6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243566</v>
      </c>
      <c r="S34" s="622"/>
      <c r="T34" s="622"/>
      <c r="U34" s="622"/>
      <c r="V34" s="622"/>
      <c r="W34" s="622"/>
      <c r="X34" s="622"/>
      <c r="Y34" s="623"/>
      <c r="Z34" s="659">
        <v>3.1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1019213</v>
      </c>
      <c r="CS34" s="622"/>
      <c r="CT34" s="622"/>
      <c r="CU34" s="622"/>
      <c r="CV34" s="622"/>
      <c r="CW34" s="622"/>
      <c r="CX34" s="622"/>
      <c r="CY34" s="623"/>
      <c r="CZ34" s="624">
        <v>14.4</v>
      </c>
      <c r="DA34" s="636"/>
      <c r="DB34" s="636"/>
      <c r="DC34" s="637"/>
      <c r="DD34" s="627">
        <v>667494</v>
      </c>
      <c r="DE34" s="622"/>
      <c r="DF34" s="622"/>
      <c r="DG34" s="622"/>
      <c r="DH34" s="622"/>
      <c r="DI34" s="622"/>
      <c r="DJ34" s="622"/>
      <c r="DK34" s="623"/>
      <c r="DL34" s="627">
        <v>524127</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173748</v>
      </c>
      <c r="S35" s="622"/>
      <c r="T35" s="622"/>
      <c r="U35" s="622"/>
      <c r="V35" s="622"/>
      <c r="W35" s="622"/>
      <c r="X35" s="622"/>
      <c r="Y35" s="623"/>
      <c r="Z35" s="659">
        <v>2.2000000000000002</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156608</v>
      </c>
      <c r="CS35" s="634"/>
      <c r="CT35" s="634"/>
      <c r="CU35" s="634"/>
      <c r="CV35" s="634"/>
      <c r="CW35" s="634"/>
      <c r="CX35" s="634"/>
      <c r="CY35" s="635"/>
      <c r="CZ35" s="624">
        <v>2.2000000000000002</v>
      </c>
      <c r="DA35" s="636"/>
      <c r="DB35" s="636"/>
      <c r="DC35" s="637"/>
      <c r="DD35" s="627">
        <v>90804</v>
      </c>
      <c r="DE35" s="634"/>
      <c r="DF35" s="634"/>
      <c r="DG35" s="634"/>
      <c r="DH35" s="634"/>
      <c r="DI35" s="634"/>
      <c r="DJ35" s="634"/>
      <c r="DK35" s="635"/>
      <c r="DL35" s="627">
        <v>76112</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1228436</v>
      </c>
      <c r="S36" s="622"/>
      <c r="T36" s="622"/>
      <c r="U36" s="622"/>
      <c r="V36" s="622"/>
      <c r="W36" s="622"/>
      <c r="X36" s="622"/>
      <c r="Y36" s="623"/>
      <c r="Z36" s="659">
        <v>15.9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1149347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t="s">
        <v>122</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1284781</v>
      </c>
      <c r="CS36" s="622"/>
      <c r="CT36" s="622"/>
      <c r="CU36" s="622"/>
      <c r="CV36" s="622"/>
      <c r="CW36" s="622"/>
      <c r="CX36" s="622"/>
      <c r="CY36" s="623"/>
      <c r="CZ36" s="624">
        <v>18.2</v>
      </c>
      <c r="DA36" s="636"/>
      <c r="DB36" s="636"/>
      <c r="DC36" s="637"/>
      <c r="DD36" s="627">
        <v>1135370</v>
      </c>
      <c r="DE36" s="622"/>
      <c r="DF36" s="622"/>
      <c r="DG36" s="622"/>
      <c r="DH36" s="622"/>
      <c r="DI36" s="622"/>
      <c r="DJ36" s="622"/>
      <c r="DK36" s="623"/>
      <c r="DL36" s="627">
        <v>995204</v>
      </c>
      <c r="DM36" s="622"/>
      <c r="DN36" s="622"/>
      <c r="DO36" s="622"/>
      <c r="DP36" s="622"/>
      <c r="DQ36" s="622"/>
      <c r="DR36" s="622"/>
      <c r="DS36" s="622"/>
      <c r="DT36" s="622"/>
      <c r="DU36" s="622"/>
      <c r="DV36" s="623"/>
      <c r="DW36" s="624">
        <v>25.6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100249</v>
      </c>
      <c r="S37" s="622"/>
      <c r="T37" s="622"/>
      <c r="U37" s="622"/>
      <c r="V37" s="622"/>
      <c r="W37" s="622"/>
      <c r="X37" s="622"/>
      <c r="Y37" s="623"/>
      <c r="Z37" s="659">
        <v>1.3</v>
      </c>
      <c r="AA37" s="659"/>
      <c r="AB37" s="659"/>
      <c r="AC37" s="659"/>
      <c r="AD37" s="660">
        <v>1122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528080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-5793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270142</v>
      </c>
      <c r="CS37" s="634"/>
      <c r="CT37" s="634"/>
      <c r="CU37" s="634"/>
      <c r="CV37" s="634"/>
      <c r="CW37" s="634"/>
      <c r="CX37" s="634"/>
      <c r="CY37" s="635"/>
      <c r="CZ37" s="624">
        <v>3.8</v>
      </c>
      <c r="DA37" s="636"/>
      <c r="DB37" s="636"/>
      <c r="DC37" s="637"/>
      <c r="DD37" s="627">
        <v>270138</v>
      </c>
      <c r="DE37" s="634"/>
      <c r="DF37" s="634"/>
      <c r="DG37" s="634"/>
      <c r="DH37" s="634"/>
      <c r="DI37" s="634"/>
      <c r="DJ37" s="634"/>
      <c r="DK37" s="635"/>
      <c r="DL37" s="627">
        <v>270138</v>
      </c>
      <c r="DM37" s="634"/>
      <c r="DN37" s="634"/>
      <c r="DO37" s="634"/>
      <c r="DP37" s="634"/>
      <c r="DQ37" s="634"/>
      <c r="DR37" s="634"/>
      <c r="DS37" s="634"/>
      <c r="DT37" s="634"/>
      <c r="DU37" s="634"/>
      <c r="DV37" s="635"/>
      <c r="DW37" s="624">
        <v>6.9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340827</v>
      </c>
      <c r="S38" s="622"/>
      <c r="T38" s="622"/>
      <c r="U38" s="622"/>
      <c r="V38" s="622"/>
      <c r="W38" s="622"/>
      <c r="X38" s="622"/>
      <c r="Y38" s="623"/>
      <c r="Z38" s="659">
        <v>4.4000000000000004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115205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1291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493062</v>
      </c>
      <c r="CS38" s="622"/>
      <c r="CT38" s="622"/>
      <c r="CU38" s="622"/>
      <c r="CV38" s="622"/>
      <c r="CW38" s="622"/>
      <c r="CX38" s="622"/>
      <c r="CY38" s="623"/>
      <c r="CZ38" s="624">
        <v>7</v>
      </c>
      <c r="DA38" s="636"/>
      <c r="DB38" s="636"/>
      <c r="DC38" s="637"/>
      <c r="DD38" s="627">
        <v>412910</v>
      </c>
      <c r="DE38" s="622"/>
      <c r="DF38" s="622"/>
      <c r="DG38" s="622"/>
      <c r="DH38" s="622"/>
      <c r="DI38" s="622"/>
      <c r="DJ38" s="622"/>
      <c r="DK38" s="623"/>
      <c r="DL38" s="627">
        <v>411963</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13000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2003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205960</v>
      </c>
      <c r="CS39" s="634"/>
      <c r="CT39" s="634"/>
      <c r="CU39" s="634"/>
      <c r="CV39" s="634"/>
      <c r="CW39" s="634"/>
      <c r="CX39" s="634"/>
      <c r="CY39" s="635"/>
      <c r="CZ39" s="624">
        <v>2.9</v>
      </c>
      <c r="DA39" s="636"/>
      <c r="DB39" s="636"/>
      <c r="DC39" s="637"/>
      <c r="DD39" s="627">
        <v>60000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18627</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47760</v>
      </c>
      <c r="CS40" s="622"/>
      <c r="CT40" s="622"/>
      <c r="CU40" s="622"/>
      <c r="CV40" s="622"/>
      <c r="CW40" s="622"/>
      <c r="CX40" s="622"/>
      <c r="CY40" s="623"/>
      <c r="CZ40" s="624">
        <v>0.7</v>
      </c>
      <c r="DA40" s="636"/>
      <c r="DB40" s="636"/>
      <c r="DC40" s="637"/>
      <c r="DD40" s="627">
        <v>20800</v>
      </c>
      <c r="DE40" s="622"/>
      <c r="DF40" s="622"/>
      <c r="DG40" s="622"/>
      <c r="DH40" s="622"/>
      <c r="DI40" s="622"/>
      <c r="DJ40" s="622"/>
      <c r="DK40" s="623"/>
      <c r="DL40" s="627">
        <v>2800</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7735330</v>
      </c>
      <c r="S41" s="646"/>
      <c r="T41" s="646"/>
      <c r="U41" s="646"/>
      <c r="V41" s="646"/>
      <c r="W41" s="646"/>
      <c r="X41" s="646"/>
      <c r="Y41" s="649"/>
      <c r="Z41" s="650">
        <v>100</v>
      </c>
      <c r="AA41" s="650"/>
      <c r="AB41" s="650"/>
      <c r="AC41" s="650"/>
      <c r="AD41" s="651">
        <v>3875369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96635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396427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313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1491316</v>
      </c>
      <c r="CS42" s="634"/>
      <c r="CT42" s="634"/>
      <c r="CU42" s="634"/>
      <c r="CV42" s="634"/>
      <c r="CW42" s="634"/>
      <c r="CX42" s="634"/>
      <c r="CY42" s="635"/>
      <c r="CZ42" s="624">
        <v>21.1</v>
      </c>
      <c r="DA42" s="636"/>
      <c r="DB42" s="636"/>
      <c r="DC42" s="637"/>
      <c r="DD42" s="627">
        <v>123499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31323</v>
      </c>
      <c r="CS43" s="634"/>
      <c r="CT43" s="634"/>
      <c r="CU43" s="634"/>
      <c r="CV43" s="634"/>
      <c r="CW43" s="634"/>
      <c r="CX43" s="634"/>
      <c r="CY43" s="635"/>
      <c r="CZ43" s="624">
        <v>0.4</v>
      </c>
      <c r="DA43" s="636"/>
      <c r="DB43" s="636"/>
      <c r="DC43" s="637"/>
      <c r="DD43" s="627">
        <v>31323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633046</v>
      </c>
      <c r="CS44" s="622"/>
      <c r="CT44" s="622"/>
      <c r="CU44" s="622"/>
      <c r="CV44" s="622"/>
      <c r="CW44" s="622"/>
      <c r="CX44" s="622"/>
      <c r="CY44" s="623"/>
      <c r="CZ44" s="624">
        <v>9</v>
      </c>
      <c r="DA44" s="625"/>
      <c r="DB44" s="625"/>
      <c r="DC44" s="626"/>
      <c r="DD44" s="627">
        <v>123499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285376</v>
      </c>
      <c r="CS45" s="634"/>
      <c r="CT45" s="634"/>
      <c r="CU45" s="634"/>
      <c r="CV45" s="634"/>
      <c r="CW45" s="634"/>
      <c r="CX45" s="634"/>
      <c r="CY45" s="635"/>
      <c r="CZ45" s="624">
        <v>4</v>
      </c>
      <c r="DA45" s="636"/>
      <c r="DB45" s="636"/>
      <c r="DC45" s="637"/>
      <c r="DD45" s="627">
        <v>35927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347670</v>
      </c>
      <c r="CS46" s="622"/>
      <c r="CT46" s="622"/>
      <c r="CU46" s="622"/>
      <c r="CV46" s="622"/>
      <c r="CW46" s="622"/>
      <c r="CX46" s="622"/>
      <c r="CY46" s="623"/>
      <c r="CZ46" s="624">
        <v>4.9000000000000004</v>
      </c>
      <c r="DA46" s="625"/>
      <c r="DB46" s="625"/>
      <c r="DC46" s="626"/>
      <c r="DD46" s="627">
        <v>87572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858270</v>
      </c>
      <c r="CS47" s="634"/>
      <c r="CT47" s="634"/>
      <c r="CU47" s="634"/>
      <c r="CV47" s="634"/>
      <c r="CW47" s="634"/>
      <c r="CX47" s="634"/>
      <c r="CY47" s="635"/>
      <c r="CZ47" s="624">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7055053</v>
      </c>
      <c r="CS49" s="606"/>
      <c r="CT49" s="606"/>
      <c r="CU49" s="606"/>
      <c r="CV49" s="606"/>
      <c r="CW49" s="606"/>
      <c r="CX49" s="606"/>
      <c r="CY49" s="607"/>
      <c r="CZ49" s="608">
        <v>100</v>
      </c>
      <c r="DA49" s="609"/>
      <c r="DB49" s="609"/>
      <c r="DC49" s="610"/>
      <c r="DD49" s="611">
        <v>4457611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Yupk5e2RkIbBT/WSqL2Tv4fJ2IaZPoUWKgj4dbxn91fTSu8fl0wTaEzM2jI+CEgTG/QHewttWqk6DBN5pefYw==" saltValue="mOaqAH2jSRQ+KSbUOhe2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election activeCell="AZ74" sqref="AZ74:BD7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7722</v>
      </c>
      <c r="R7" s="1103"/>
      <c r="S7" s="1103"/>
      <c r="T7" s="1103"/>
      <c r="U7" s="1103"/>
      <c r="V7" s="1103">
        <v>7044</v>
      </c>
      <c r="W7" s="1103"/>
      <c r="X7" s="1103"/>
      <c r="Y7" s="1103"/>
      <c r="Z7" s="1103"/>
      <c r="AA7" s="1103">
        <v>679</v>
      </c>
      <c r="AB7" s="1103"/>
      <c r="AC7" s="1103"/>
      <c r="AD7" s="1103"/>
      <c r="AE7" s="1104"/>
      <c r="AF7" s="1105">
        <v>581</v>
      </c>
      <c r="AG7" s="1106"/>
      <c r="AH7" s="1106"/>
      <c r="AI7" s="1106"/>
      <c r="AJ7" s="1107"/>
      <c r="AK7" s="1108">
        <v>162</v>
      </c>
      <c r="AL7" s="1109"/>
      <c r="AM7" s="1109"/>
      <c r="AN7" s="1109"/>
      <c r="AO7" s="1109"/>
      <c r="AP7" s="1109">
        <v>5441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13</v>
      </c>
      <c r="R8" s="1039"/>
      <c r="S8" s="1039"/>
      <c r="T8" s="1039"/>
      <c r="U8" s="1039"/>
      <c r="V8" s="1039">
        <v>11</v>
      </c>
      <c r="W8" s="1039"/>
      <c r="X8" s="1039"/>
      <c r="Y8" s="1039"/>
      <c r="Z8" s="1039"/>
      <c r="AA8" s="1039">
        <v>2</v>
      </c>
      <c r="AB8" s="1039"/>
      <c r="AC8" s="1039"/>
      <c r="AD8" s="1039"/>
      <c r="AE8" s="1040"/>
      <c r="AF8" s="1035">
        <v>2</v>
      </c>
      <c r="AG8" s="1036"/>
      <c r="AH8" s="1036"/>
      <c r="AI8" s="1036"/>
      <c r="AJ8" s="1037"/>
      <c r="AK8" s="1080">
        <v>12</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583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988</v>
      </c>
      <c r="R28" s="1051"/>
      <c r="S28" s="1051"/>
      <c r="T28" s="1051"/>
      <c r="U28" s="1051"/>
      <c r="V28" s="1051">
        <v>967</v>
      </c>
      <c r="W28" s="1051"/>
      <c r="X28" s="1051"/>
      <c r="Y28" s="1051"/>
      <c r="Z28" s="1051"/>
      <c r="AA28" s="1051">
        <v>21</v>
      </c>
      <c r="AB28" s="1051"/>
      <c r="AC28" s="1051"/>
      <c r="AD28" s="1051"/>
      <c r="AE28" s="1052"/>
      <c r="AF28" s="1053">
        <v>21</v>
      </c>
      <c r="AG28" s="1051"/>
      <c r="AH28" s="1051"/>
      <c r="AI28" s="1051"/>
      <c r="AJ28" s="1054"/>
      <c r="AK28" s="1042">
        <v>97</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1560</v>
      </c>
      <c r="R29" s="1039"/>
      <c r="S29" s="1039"/>
      <c r="T29" s="1039"/>
      <c r="U29" s="1039"/>
      <c r="V29" s="1039">
        <v>1526</v>
      </c>
      <c r="W29" s="1039"/>
      <c r="X29" s="1039"/>
      <c r="Y29" s="1039"/>
      <c r="Z29" s="1039"/>
      <c r="AA29" s="1039">
        <v>34</v>
      </c>
      <c r="AB29" s="1039"/>
      <c r="AC29" s="1039"/>
      <c r="AD29" s="1039"/>
      <c r="AE29" s="1040"/>
      <c r="AF29" s="1035">
        <v>34</v>
      </c>
      <c r="AG29" s="1036"/>
      <c r="AH29" s="1036"/>
      <c r="AI29" s="1036"/>
      <c r="AJ29" s="1037"/>
      <c r="AK29" s="980">
        <v>236</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176</v>
      </c>
      <c r="R30" s="1039"/>
      <c r="S30" s="1039"/>
      <c r="T30" s="1039"/>
      <c r="U30" s="1039"/>
      <c r="V30" s="1039">
        <v>174</v>
      </c>
      <c r="W30" s="1039"/>
      <c r="X30" s="1039"/>
      <c r="Y30" s="1039"/>
      <c r="Z30" s="1039"/>
      <c r="AA30" s="1039">
        <v>2</v>
      </c>
      <c r="AB30" s="1039"/>
      <c r="AC30" s="1039"/>
      <c r="AD30" s="1039"/>
      <c r="AE30" s="1040"/>
      <c r="AF30" s="1035">
        <v>2</v>
      </c>
      <c r="AG30" s="1036"/>
      <c r="AH30" s="1036"/>
      <c r="AI30" s="1036"/>
      <c r="AJ30" s="1037"/>
      <c r="AK30" s="980">
        <v>42</v>
      </c>
      <c r="AL30" s="971"/>
      <c r="AM30" s="971"/>
      <c r="AN30" s="971"/>
      <c r="AO30" s="971"/>
      <c r="AP30" s="971">
        <v>0</v>
      </c>
      <c r="AQ30" s="971"/>
      <c r="AR30" s="971"/>
      <c r="AS30" s="971"/>
      <c r="AT30" s="971"/>
      <c r="AU30" s="971">
        <v>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221</v>
      </c>
      <c r="R31" s="1039"/>
      <c r="S31" s="1039"/>
      <c r="T31" s="1039"/>
      <c r="U31" s="1039"/>
      <c r="V31" s="1039">
        <v>228</v>
      </c>
      <c r="W31" s="1039"/>
      <c r="X31" s="1039"/>
      <c r="Y31" s="1039"/>
      <c r="Z31" s="1039"/>
      <c r="AA31" s="1039">
        <v>-7</v>
      </c>
      <c r="AB31" s="1039"/>
      <c r="AC31" s="1039"/>
      <c r="AD31" s="1039"/>
      <c r="AE31" s="1040"/>
      <c r="AF31" s="1035">
        <v>350</v>
      </c>
      <c r="AG31" s="1036"/>
      <c r="AH31" s="1036"/>
      <c r="AI31" s="1036"/>
      <c r="AJ31" s="1037"/>
      <c r="AK31" s="980">
        <v>13</v>
      </c>
      <c r="AL31" s="971"/>
      <c r="AM31" s="971"/>
      <c r="AN31" s="971"/>
      <c r="AO31" s="971"/>
      <c r="AP31" s="971">
        <v>351</v>
      </c>
      <c r="AQ31" s="971"/>
      <c r="AR31" s="971"/>
      <c r="AS31" s="971"/>
      <c r="AT31" s="971"/>
      <c r="AU31" s="971">
        <v>0</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210</v>
      </c>
      <c r="R32" s="1039"/>
      <c r="S32" s="1039"/>
      <c r="T32" s="1039"/>
      <c r="U32" s="1039"/>
      <c r="V32" s="1039">
        <v>198</v>
      </c>
      <c r="W32" s="1039"/>
      <c r="X32" s="1039"/>
      <c r="Y32" s="1039"/>
      <c r="Z32" s="1039"/>
      <c r="AA32" s="1039">
        <v>13</v>
      </c>
      <c r="AB32" s="1039"/>
      <c r="AC32" s="1039"/>
      <c r="AD32" s="1039"/>
      <c r="AE32" s="1040"/>
      <c r="AF32" s="1035">
        <v>8</v>
      </c>
      <c r="AG32" s="1036"/>
      <c r="AH32" s="1036"/>
      <c r="AI32" s="1036"/>
      <c r="AJ32" s="1037"/>
      <c r="AK32" s="980">
        <v>97</v>
      </c>
      <c r="AL32" s="971"/>
      <c r="AM32" s="971"/>
      <c r="AN32" s="971"/>
      <c r="AO32" s="971"/>
      <c r="AP32" s="971">
        <v>1177</v>
      </c>
      <c r="AQ32" s="971"/>
      <c r="AR32" s="971"/>
      <c r="AS32" s="971"/>
      <c r="AT32" s="971"/>
      <c r="AU32" s="971">
        <v>802</v>
      </c>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0</v>
      </c>
      <c r="R33" s="1039"/>
      <c r="S33" s="1039"/>
      <c r="T33" s="1039"/>
      <c r="U33" s="1039"/>
      <c r="V33" s="1039">
        <v>0</v>
      </c>
      <c r="W33" s="1039"/>
      <c r="X33" s="1039"/>
      <c r="Y33" s="1039"/>
      <c r="Z33" s="1039"/>
      <c r="AA33" s="1039">
        <v>0</v>
      </c>
      <c r="AB33" s="1039"/>
      <c r="AC33" s="1039"/>
      <c r="AD33" s="1039"/>
      <c r="AE33" s="1040"/>
      <c r="AF33" s="1035">
        <v>0</v>
      </c>
      <c r="AG33" s="1036"/>
      <c r="AH33" s="1036"/>
      <c r="AI33" s="1036"/>
      <c r="AJ33" s="1037"/>
      <c r="AK33" s="980">
        <v>0</v>
      </c>
      <c r="AL33" s="971"/>
      <c r="AM33" s="971"/>
      <c r="AN33" s="971"/>
      <c r="AO33" s="971"/>
      <c r="AP33" s="971">
        <v>0</v>
      </c>
      <c r="AQ33" s="971"/>
      <c r="AR33" s="971"/>
      <c r="AS33" s="971"/>
      <c r="AT33" s="971"/>
      <c r="AU33" s="971">
        <v>0</v>
      </c>
      <c r="AV33" s="971"/>
      <c r="AW33" s="971"/>
      <c r="AX33" s="971"/>
      <c r="AY33" s="971"/>
      <c r="AZ33" s="1041"/>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416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1280</v>
      </c>
      <c r="R68" s="982"/>
      <c r="S68" s="982"/>
      <c r="T68" s="982"/>
      <c r="U68" s="982"/>
      <c r="V68" s="982">
        <v>1222</v>
      </c>
      <c r="W68" s="982"/>
      <c r="X68" s="982"/>
      <c r="Y68" s="982"/>
      <c r="Z68" s="982"/>
      <c r="AA68" s="982">
        <v>58</v>
      </c>
      <c r="AB68" s="982"/>
      <c r="AC68" s="982"/>
      <c r="AD68" s="982"/>
      <c r="AE68" s="982"/>
      <c r="AF68" s="982">
        <v>58</v>
      </c>
      <c r="AG68" s="982"/>
      <c r="AH68" s="982"/>
      <c r="AI68" s="982"/>
      <c r="AJ68" s="982"/>
      <c r="AK68" s="982">
        <v>0</v>
      </c>
      <c r="AL68" s="982"/>
      <c r="AM68" s="982"/>
      <c r="AN68" s="982"/>
      <c r="AO68" s="982"/>
      <c r="AP68" s="982">
        <v>0</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261159</v>
      </c>
      <c r="R69" s="971"/>
      <c r="S69" s="971"/>
      <c r="T69" s="971"/>
      <c r="U69" s="971"/>
      <c r="V69" s="971">
        <v>254522</v>
      </c>
      <c r="W69" s="971"/>
      <c r="X69" s="971"/>
      <c r="Y69" s="971"/>
      <c r="Z69" s="971"/>
      <c r="AA69" s="971">
        <v>6637</v>
      </c>
      <c r="AB69" s="971"/>
      <c r="AC69" s="971"/>
      <c r="AD69" s="971"/>
      <c r="AE69" s="971"/>
      <c r="AF69" s="971">
        <v>6336</v>
      </c>
      <c r="AG69" s="971"/>
      <c r="AH69" s="971"/>
      <c r="AI69" s="971"/>
      <c r="AJ69" s="971"/>
      <c r="AK69" s="971">
        <v>983</v>
      </c>
      <c r="AL69" s="971"/>
      <c r="AM69" s="971"/>
      <c r="AN69" s="971"/>
      <c r="AO69" s="971"/>
      <c r="AP69" s="971">
        <v>0</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4018</v>
      </c>
      <c r="R70" s="971"/>
      <c r="S70" s="971"/>
      <c r="T70" s="971"/>
      <c r="U70" s="971"/>
      <c r="V70" s="971">
        <v>3637</v>
      </c>
      <c r="W70" s="971"/>
      <c r="X70" s="971"/>
      <c r="Y70" s="971"/>
      <c r="Z70" s="971"/>
      <c r="AA70" s="971">
        <v>381</v>
      </c>
      <c r="AB70" s="971"/>
      <c r="AC70" s="971"/>
      <c r="AD70" s="971"/>
      <c r="AE70" s="971"/>
      <c r="AF70" s="971">
        <v>5898</v>
      </c>
      <c r="AG70" s="971"/>
      <c r="AH70" s="971"/>
      <c r="AI70" s="971"/>
      <c r="AJ70" s="971"/>
      <c r="AK70" s="971">
        <v>0</v>
      </c>
      <c r="AL70" s="971"/>
      <c r="AM70" s="971"/>
      <c r="AN70" s="971"/>
      <c r="AO70" s="971"/>
      <c r="AP70" s="971">
        <v>8463</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2046</v>
      </c>
      <c r="R71" s="971"/>
      <c r="S71" s="971"/>
      <c r="T71" s="971"/>
      <c r="U71" s="971"/>
      <c r="V71" s="971">
        <v>1915</v>
      </c>
      <c r="W71" s="971"/>
      <c r="X71" s="971"/>
      <c r="Y71" s="971"/>
      <c r="Z71" s="971"/>
      <c r="AA71" s="971">
        <v>130</v>
      </c>
      <c r="AB71" s="971"/>
      <c r="AC71" s="971"/>
      <c r="AD71" s="971"/>
      <c r="AE71" s="971"/>
      <c r="AF71" s="971">
        <v>38</v>
      </c>
      <c r="AG71" s="971"/>
      <c r="AH71" s="971"/>
      <c r="AI71" s="971"/>
      <c r="AJ71" s="971"/>
      <c r="AK71" s="971">
        <v>142</v>
      </c>
      <c r="AL71" s="971"/>
      <c r="AM71" s="971"/>
      <c r="AN71" s="971"/>
      <c r="AO71" s="971"/>
      <c r="AP71" s="971">
        <v>1313</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61</v>
      </c>
      <c r="R72" s="971"/>
      <c r="S72" s="971"/>
      <c r="T72" s="971"/>
      <c r="U72" s="971"/>
      <c r="V72" s="971">
        <v>60</v>
      </c>
      <c r="W72" s="971"/>
      <c r="X72" s="971"/>
      <c r="Y72" s="971"/>
      <c r="Z72" s="971"/>
      <c r="AA72" s="971">
        <v>1</v>
      </c>
      <c r="AB72" s="971"/>
      <c r="AC72" s="971"/>
      <c r="AD72" s="971"/>
      <c r="AE72" s="971"/>
      <c r="AF72" s="971">
        <v>1</v>
      </c>
      <c r="AG72" s="971"/>
      <c r="AH72" s="971"/>
      <c r="AI72" s="971"/>
      <c r="AJ72" s="971"/>
      <c r="AK72" s="971">
        <v>1</v>
      </c>
      <c r="AL72" s="971"/>
      <c r="AM72" s="971"/>
      <c r="AN72" s="971"/>
      <c r="AO72" s="971"/>
      <c r="AP72" s="971">
        <v>0</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290</v>
      </c>
      <c r="R73" s="971"/>
      <c r="S73" s="971"/>
      <c r="T73" s="971"/>
      <c r="U73" s="971"/>
      <c r="V73" s="971">
        <v>287</v>
      </c>
      <c r="W73" s="971"/>
      <c r="X73" s="971"/>
      <c r="Y73" s="971"/>
      <c r="Z73" s="971"/>
      <c r="AA73" s="971">
        <v>3</v>
      </c>
      <c r="AB73" s="971"/>
      <c r="AC73" s="971"/>
      <c r="AD73" s="971"/>
      <c r="AE73" s="971"/>
      <c r="AF73" s="971">
        <v>3</v>
      </c>
      <c r="AG73" s="971"/>
      <c r="AH73" s="971"/>
      <c r="AI73" s="971"/>
      <c r="AJ73" s="971"/>
      <c r="AK73" s="971">
        <v>19</v>
      </c>
      <c r="AL73" s="971"/>
      <c r="AM73" s="971"/>
      <c r="AN73" s="971"/>
      <c r="AO73" s="971"/>
      <c r="AP73" s="971">
        <v>0</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742</v>
      </c>
      <c r="R74" s="971"/>
      <c r="S74" s="971"/>
      <c r="T74" s="971"/>
      <c r="U74" s="971"/>
      <c r="V74" s="971">
        <v>734</v>
      </c>
      <c r="W74" s="971"/>
      <c r="X74" s="971"/>
      <c r="Y74" s="971"/>
      <c r="Z74" s="971"/>
      <c r="AA74" s="971">
        <v>8</v>
      </c>
      <c r="AB74" s="971"/>
      <c r="AC74" s="971"/>
      <c r="AD74" s="971"/>
      <c r="AE74" s="971"/>
      <c r="AF74" s="971">
        <v>7</v>
      </c>
      <c r="AG74" s="971"/>
      <c r="AH74" s="971"/>
      <c r="AI74" s="971"/>
      <c r="AJ74" s="971"/>
      <c r="AK74" s="971">
        <v>100</v>
      </c>
      <c r="AL74" s="971"/>
      <c r="AM74" s="971"/>
      <c r="AN74" s="971"/>
      <c r="AO74" s="971"/>
      <c r="AP74" s="971">
        <v>93</v>
      </c>
      <c r="AQ74" s="971"/>
      <c r="AR74" s="971"/>
      <c r="AS74" s="971"/>
      <c r="AT74" s="971"/>
      <c r="AU74" s="971"/>
      <c r="AV74" s="971"/>
      <c r="AW74" s="971"/>
      <c r="AX74" s="971"/>
      <c r="AY74" s="971"/>
      <c r="AZ74" s="972" t="s">
        <v>565</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6353</v>
      </c>
      <c r="R75" s="979"/>
      <c r="S75" s="979"/>
      <c r="T75" s="979"/>
      <c r="U75" s="980"/>
      <c r="V75" s="981">
        <v>6529</v>
      </c>
      <c r="W75" s="979"/>
      <c r="X75" s="979"/>
      <c r="Y75" s="979"/>
      <c r="Z75" s="980"/>
      <c r="AA75" s="981">
        <v>-176</v>
      </c>
      <c r="AB75" s="979"/>
      <c r="AC75" s="979"/>
      <c r="AD75" s="979"/>
      <c r="AE75" s="980"/>
      <c r="AF75" s="981">
        <v>1732</v>
      </c>
      <c r="AG75" s="979"/>
      <c r="AH75" s="979"/>
      <c r="AI75" s="979"/>
      <c r="AJ75" s="980"/>
      <c r="AK75" s="981">
        <v>0</v>
      </c>
      <c r="AL75" s="979"/>
      <c r="AM75" s="979"/>
      <c r="AN75" s="979"/>
      <c r="AO75" s="980"/>
      <c r="AP75" s="981">
        <v>4000</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7299</v>
      </c>
      <c r="R76" s="979"/>
      <c r="S76" s="979"/>
      <c r="T76" s="979"/>
      <c r="U76" s="980"/>
      <c r="V76" s="981">
        <v>4954</v>
      </c>
      <c r="W76" s="979"/>
      <c r="X76" s="979"/>
      <c r="Y76" s="979"/>
      <c r="Z76" s="980"/>
      <c r="AA76" s="981">
        <v>2345</v>
      </c>
      <c r="AB76" s="979"/>
      <c r="AC76" s="979"/>
      <c r="AD76" s="979"/>
      <c r="AE76" s="980"/>
      <c r="AF76" s="981">
        <v>0</v>
      </c>
      <c r="AG76" s="979"/>
      <c r="AH76" s="979"/>
      <c r="AI76" s="979"/>
      <c r="AJ76" s="980"/>
      <c r="AK76" s="981">
        <v>14</v>
      </c>
      <c r="AL76" s="979"/>
      <c r="AM76" s="979"/>
      <c r="AN76" s="979"/>
      <c r="AO76" s="980"/>
      <c r="AP76" s="981">
        <v>0</v>
      </c>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561</v>
      </c>
      <c r="C77" s="975"/>
      <c r="D77" s="975"/>
      <c r="E77" s="975"/>
      <c r="F77" s="975"/>
      <c r="G77" s="975"/>
      <c r="H77" s="975"/>
      <c r="I77" s="975"/>
      <c r="J77" s="975"/>
      <c r="K77" s="975"/>
      <c r="L77" s="975"/>
      <c r="M77" s="975"/>
      <c r="N77" s="975"/>
      <c r="O77" s="975"/>
      <c r="P77" s="976"/>
      <c r="Q77" s="978">
        <v>1438</v>
      </c>
      <c r="R77" s="979"/>
      <c r="S77" s="979"/>
      <c r="T77" s="979"/>
      <c r="U77" s="980"/>
      <c r="V77" s="981">
        <v>1437</v>
      </c>
      <c r="W77" s="979"/>
      <c r="X77" s="979"/>
      <c r="Y77" s="979"/>
      <c r="Z77" s="980"/>
      <c r="AA77" s="981">
        <v>1</v>
      </c>
      <c r="AB77" s="979"/>
      <c r="AC77" s="979"/>
      <c r="AD77" s="979"/>
      <c r="AE77" s="980"/>
      <c r="AF77" s="981">
        <v>0</v>
      </c>
      <c r="AG77" s="979"/>
      <c r="AH77" s="979"/>
      <c r="AI77" s="979"/>
      <c r="AJ77" s="980"/>
      <c r="AK77" s="981">
        <v>0</v>
      </c>
      <c r="AL77" s="979"/>
      <c r="AM77" s="979"/>
      <c r="AN77" s="979"/>
      <c r="AO77" s="980"/>
      <c r="AP77" s="981">
        <v>0</v>
      </c>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562</v>
      </c>
      <c r="C78" s="975"/>
      <c r="D78" s="975"/>
      <c r="E78" s="975"/>
      <c r="F78" s="975"/>
      <c r="G78" s="975"/>
      <c r="H78" s="975"/>
      <c r="I78" s="975"/>
      <c r="J78" s="975"/>
      <c r="K78" s="975"/>
      <c r="L78" s="975"/>
      <c r="M78" s="975"/>
      <c r="N78" s="975"/>
      <c r="O78" s="975"/>
      <c r="P78" s="976"/>
      <c r="Q78" s="977">
        <v>1</v>
      </c>
      <c r="R78" s="971"/>
      <c r="S78" s="971"/>
      <c r="T78" s="971"/>
      <c r="U78" s="971"/>
      <c r="V78" s="971">
        <v>0</v>
      </c>
      <c r="W78" s="971"/>
      <c r="X78" s="971"/>
      <c r="Y78" s="971"/>
      <c r="Z78" s="971"/>
      <c r="AA78" s="971">
        <v>1</v>
      </c>
      <c r="AB78" s="971"/>
      <c r="AC78" s="971"/>
      <c r="AD78" s="971"/>
      <c r="AE78" s="971"/>
      <c r="AF78" s="971">
        <v>0</v>
      </c>
      <c r="AG78" s="971"/>
      <c r="AH78" s="971"/>
      <c r="AI78" s="971"/>
      <c r="AJ78" s="971"/>
      <c r="AK78" s="971">
        <v>0</v>
      </c>
      <c r="AL78" s="971"/>
      <c r="AM78" s="971"/>
      <c r="AN78" s="971"/>
      <c r="AO78" s="971"/>
      <c r="AP78" s="971">
        <v>0</v>
      </c>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563</v>
      </c>
      <c r="C79" s="975"/>
      <c r="D79" s="975"/>
      <c r="E79" s="975"/>
      <c r="F79" s="975"/>
      <c r="G79" s="975"/>
      <c r="H79" s="975"/>
      <c r="I79" s="975"/>
      <c r="J79" s="975"/>
      <c r="K79" s="975"/>
      <c r="L79" s="975"/>
      <c r="M79" s="975"/>
      <c r="N79" s="975"/>
      <c r="O79" s="975"/>
      <c r="P79" s="976"/>
      <c r="Q79" s="977">
        <v>49</v>
      </c>
      <c r="R79" s="971"/>
      <c r="S79" s="971"/>
      <c r="T79" s="971"/>
      <c r="U79" s="971"/>
      <c r="V79" s="971">
        <v>27</v>
      </c>
      <c r="W79" s="971"/>
      <c r="X79" s="971"/>
      <c r="Y79" s="971"/>
      <c r="Z79" s="971"/>
      <c r="AA79" s="971">
        <v>22</v>
      </c>
      <c r="AB79" s="971"/>
      <c r="AC79" s="971"/>
      <c r="AD79" s="971"/>
      <c r="AE79" s="971"/>
      <c r="AF79" s="971">
        <v>0</v>
      </c>
      <c r="AG79" s="971"/>
      <c r="AH79" s="971"/>
      <c r="AI79" s="971"/>
      <c r="AJ79" s="971"/>
      <c r="AK79" s="971">
        <v>0</v>
      </c>
      <c r="AL79" s="971"/>
      <c r="AM79" s="971"/>
      <c r="AN79" s="971"/>
      <c r="AO79" s="971"/>
      <c r="AP79" s="971">
        <v>0</v>
      </c>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564</v>
      </c>
      <c r="C80" s="975"/>
      <c r="D80" s="975"/>
      <c r="E80" s="975"/>
      <c r="F80" s="975"/>
      <c r="G80" s="975"/>
      <c r="H80" s="975"/>
      <c r="I80" s="975"/>
      <c r="J80" s="975"/>
      <c r="K80" s="975"/>
      <c r="L80" s="975"/>
      <c r="M80" s="975"/>
      <c r="N80" s="975"/>
      <c r="O80" s="975"/>
      <c r="P80" s="976"/>
      <c r="Q80" s="977">
        <v>67</v>
      </c>
      <c r="R80" s="971"/>
      <c r="S80" s="971"/>
      <c r="T80" s="971"/>
      <c r="U80" s="971"/>
      <c r="V80" s="971">
        <v>66</v>
      </c>
      <c r="W80" s="971"/>
      <c r="X80" s="971"/>
      <c r="Y80" s="971"/>
      <c r="Z80" s="971"/>
      <c r="AA80" s="971">
        <v>1</v>
      </c>
      <c r="AB80" s="971"/>
      <c r="AC80" s="971"/>
      <c r="AD80" s="971"/>
      <c r="AE80" s="971"/>
      <c r="AF80" s="971">
        <v>0</v>
      </c>
      <c r="AG80" s="971"/>
      <c r="AH80" s="971"/>
      <c r="AI80" s="971"/>
      <c r="AJ80" s="971"/>
      <c r="AK80" s="971">
        <v>0</v>
      </c>
      <c r="AL80" s="971"/>
      <c r="AM80" s="971"/>
      <c r="AN80" s="971"/>
      <c r="AO80" s="971"/>
      <c r="AP80" s="971">
        <v>0</v>
      </c>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265738</v>
      </c>
      <c r="AB110" s="889"/>
      <c r="AC110" s="889"/>
      <c r="AD110" s="889"/>
      <c r="AE110" s="890"/>
      <c r="AF110" s="891">
        <v>267096</v>
      </c>
      <c r="AG110" s="889"/>
      <c r="AH110" s="889"/>
      <c r="AI110" s="889"/>
      <c r="AJ110" s="890"/>
      <c r="AK110" s="891">
        <v>260292</v>
      </c>
      <c r="AL110" s="889"/>
      <c r="AM110" s="889"/>
      <c r="AN110" s="889"/>
      <c r="AO110" s="890"/>
      <c r="AP110" s="892">
        <v>8</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5816471</v>
      </c>
      <c r="BR110" s="842"/>
      <c r="BS110" s="842"/>
      <c r="BT110" s="842"/>
      <c r="BU110" s="842"/>
      <c r="BV110" s="842">
        <v>5665581</v>
      </c>
      <c r="BW110" s="842"/>
      <c r="BX110" s="842"/>
      <c r="BY110" s="842"/>
      <c r="BZ110" s="842"/>
      <c r="CA110" s="842">
        <v>5440826</v>
      </c>
      <c r="CB110" s="842"/>
      <c r="CC110" s="842"/>
      <c r="CD110" s="842"/>
      <c r="CE110" s="842"/>
      <c r="CF110" s="866">
        <v>168.2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930784</v>
      </c>
      <c r="BR112" s="817"/>
      <c r="BS112" s="817"/>
      <c r="BT112" s="817"/>
      <c r="BU112" s="817"/>
      <c r="BV112" s="817">
        <v>861831</v>
      </c>
      <c r="BW112" s="817"/>
      <c r="BX112" s="817"/>
      <c r="BY112" s="817"/>
      <c r="BZ112" s="817"/>
      <c r="CA112" s="817">
        <v>801588</v>
      </c>
      <c r="CB112" s="817"/>
      <c r="CC112" s="817"/>
      <c r="CD112" s="817"/>
      <c r="CE112" s="817"/>
      <c r="CF112" s="875">
        <v>24.8</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82250</v>
      </c>
      <c r="AB113" s="919"/>
      <c r="AC113" s="919"/>
      <c r="AD113" s="919"/>
      <c r="AE113" s="920"/>
      <c r="AF113" s="921">
        <v>63606</v>
      </c>
      <c r="AG113" s="919"/>
      <c r="AH113" s="919"/>
      <c r="AI113" s="919"/>
      <c r="AJ113" s="920"/>
      <c r="AK113" s="921">
        <v>67743</v>
      </c>
      <c r="AL113" s="919"/>
      <c r="AM113" s="919"/>
      <c r="AN113" s="919"/>
      <c r="AO113" s="920"/>
      <c r="AP113" s="922">
        <v>2.1</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2551510</v>
      </c>
      <c r="BR113" s="817"/>
      <c r="BS113" s="817"/>
      <c r="BT113" s="817"/>
      <c r="BU113" s="817"/>
      <c r="BV113" s="817">
        <v>2318005</v>
      </c>
      <c r="BW113" s="817"/>
      <c r="BX113" s="817"/>
      <c r="BY113" s="817"/>
      <c r="BZ113" s="817"/>
      <c r="CA113" s="817">
        <v>2059331</v>
      </c>
      <c r="CB113" s="817"/>
      <c r="CC113" s="817"/>
      <c r="CD113" s="817"/>
      <c r="CE113" s="817"/>
      <c r="CF113" s="875">
        <v>63.7</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335861</v>
      </c>
      <c r="AB114" s="780"/>
      <c r="AC114" s="780"/>
      <c r="AD114" s="780"/>
      <c r="AE114" s="781"/>
      <c r="AF114" s="782">
        <v>409946</v>
      </c>
      <c r="AG114" s="780"/>
      <c r="AH114" s="780"/>
      <c r="AI114" s="780"/>
      <c r="AJ114" s="781"/>
      <c r="AK114" s="782">
        <v>410832</v>
      </c>
      <c r="AL114" s="780"/>
      <c r="AM114" s="780"/>
      <c r="AN114" s="780"/>
      <c r="AO114" s="781"/>
      <c r="AP114" s="824">
        <v>12.7</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354712</v>
      </c>
      <c r="BR114" s="817"/>
      <c r="BS114" s="817"/>
      <c r="BT114" s="817"/>
      <c r="BU114" s="817"/>
      <c r="BV114" s="817">
        <v>309490</v>
      </c>
      <c r="BW114" s="817"/>
      <c r="BX114" s="817"/>
      <c r="BY114" s="817"/>
      <c r="BZ114" s="817"/>
      <c r="CA114" s="817">
        <v>388320</v>
      </c>
      <c r="CB114" s="817"/>
      <c r="CC114" s="817"/>
      <c r="CD114" s="817"/>
      <c r="CE114" s="817"/>
      <c r="CF114" s="875">
        <v>12</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1434</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685283</v>
      </c>
      <c r="AB117" s="903"/>
      <c r="AC117" s="903"/>
      <c r="AD117" s="903"/>
      <c r="AE117" s="904"/>
      <c r="AF117" s="905">
        <v>740648</v>
      </c>
      <c r="AG117" s="903"/>
      <c r="AH117" s="903"/>
      <c r="AI117" s="903"/>
      <c r="AJ117" s="904"/>
      <c r="AK117" s="905">
        <v>738867</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9653477</v>
      </c>
      <c r="BR119" s="845"/>
      <c r="BS119" s="845"/>
      <c r="BT119" s="845"/>
      <c r="BU119" s="845"/>
      <c r="BV119" s="845">
        <v>9154907</v>
      </c>
      <c r="BW119" s="845"/>
      <c r="BX119" s="845"/>
      <c r="BY119" s="845"/>
      <c r="BZ119" s="845"/>
      <c r="CA119" s="845">
        <v>8690065</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2545787</v>
      </c>
      <c r="BR120" s="842"/>
      <c r="BS120" s="842"/>
      <c r="BT120" s="842"/>
      <c r="BU120" s="842"/>
      <c r="BV120" s="842">
        <v>2189155</v>
      </c>
      <c r="BW120" s="842"/>
      <c r="BX120" s="842"/>
      <c r="BY120" s="842"/>
      <c r="BZ120" s="842"/>
      <c r="CA120" s="842">
        <v>2301302</v>
      </c>
      <c r="CB120" s="842"/>
      <c r="CC120" s="842"/>
      <c r="CD120" s="842"/>
      <c r="CE120" s="842"/>
      <c r="CF120" s="866">
        <v>71.2</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801588</v>
      </c>
      <c r="DR120" s="842"/>
      <c r="DS120" s="842"/>
      <c r="DT120" s="842"/>
      <c r="DU120" s="842"/>
      <c r="DV120" s="843">
        <v>24.8</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135310</v>
      </c>
      <c r="BR121" s="817"/>
      <c r="BS121" s="817"/>
      <c r="BT121" s="817"/>
      <c r="BU121" s="817"/>
      <c r="BV121" s="817">
        <v>123969</v>
      </c>
      <c r="BW121" s="817"/>
      <c r="BX121" s="817"/>
      <c r="BY121" s="817"/>
      <c r="BZ121" s="817"/>
      <c r="CA121" s="817">
        <v>68372</v>
      </c>
      <c r="CB121" s="817"/>
      <c r="CC121" s="817"/>
      <c r="CD121" s="817"/>
      <c r="CE121" s="817"/>
      <c r="CF121" s="875">
        <v>2.1</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6894494</v>
      </c>
      <c r="BR122" s="845"/>
      <c r="BS122" s="845"/>
      <c r="BT122" s="845"/>
      <c r="BU122" s="845"/>
      <c r="BV122" s="845">
        <v>6550305</v>
      </c>
      <c r="BW122" s="845"/>
      <c r="BX122" s="845"/>
      <c r="BY122" s="845"/>
      <c r="BZ122" s="845"/>
      <c r="CA122" s="845">
        <v>6354264</v>
      </c>
      <c r="CB122" s="845"/>
      <c r="CC122" s="845"/>
      <c r="CD122" s="845"/>
      <c r="CE122" s="845"/>
      <c r="CF122" s="846">
        <v>196.5</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9575591</v>
      </c>
      <c r="BR123" s="833"/>
      <c r="BS123" s="833"/>
      <c r="BT123" s="833"/>
      <c r="BU123" s="833"/>
      <c r="BV123" s="833">
        <v>8863429</v>
      </c>
      <c r="BW123" s="833"/>
      <c r="BX123" s="833"/>
      <c r="BY123" s="833"/>
      <c r="BZ123" s="833"/>
      <c r="CA123" s="833">
        <v>8723938</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2.4</v>
      </c>
      <c r="BR124" s="831"/>
      <c r="BS124" s="831"/>
      <c r="BT124" s="831"/>
      <c r="BU124" s="831"/>
      <c r="BV124" s="831">
        <v>9.1999999999999993</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930784</v>
      </c>
      <c r="DH124" s="764"/>
      <c r="DI124" s="764"/>
      <c r="DJ124" s="764"/>
      <c r="DK124" s="765"/>
      <c r="DL124" s="766">
        <v>861831</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1434</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14514</v>
      </c>
      <c r="AB128" s="801"/>
      <c r="AC128" s="801"/>
      <c r="AD128" s="801"/>
      <c r="AE128" s="802"/>
      <c r="AF128" s="803">
        <v>12310</v>
      </c>
      <c r="AG128" s="801"/>
      <c r="AH128" s="801"/>
      <c r="AI128" s="801"/>
      <c r="AJ128" s="802"/>
      <c r="AK128" s="803">
        <v>10076</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3805979</v>
      </c>
      <c r="AB129" s="780"/>
      <c r="AC129" s="780"/>
      <c r="AD129" s="780"/>
      <c r="AE129" s="781"/>
      <c r="AF129" s="782">
        <v>3750502</v>
      </c>
      <c r="AG129" s="780"/>
      <c r="AH129" s="780"/>
      <c r="AI129" s="780"/>
      <c r="AJ129" s="781"/>
      <c r="AK129" s="782">
        <v>3842745</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593486</v>
      </c>
      <c r="AB130" s="780"/>
      <c r="AC130" s="780"/>
      <c r="AD130" s="780"/>
      <c r="AE130" s="781"/>
      <c r="AF130" s="782">
        <v>602578</v>
      </c>
      <c r="AG130" s="780"/>
      <c r="AH130" s="780"/>
      <c r="AI130" s="780"/>
      <c r="AJ130" s="781"/>
      <c r="AK130" s="782">
        <v>608398</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3.3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3212493</v>
      </c>
      <c r="AB131" s="764"/>
      <c r="AC131" s="764"/>
      <c r="AD131" s="764"/>
      <c r="AE131" s="765"/>
      <c r="AF131" s="766">
        <v>3147924</v>
      </c>
      <c r="AG131" s="764"/>
      <c r="AH131" s="764"/>
      <c r="AI131" s="764"/>
      <c r="AJ131" s="765"/>
      <c r="AK131" s="766">
        <v>3234347</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2.40570174</v>
      </c>
      <c r="AB132" s="745"/>
      <c r="AC132" s="745"/>
      <c r="AD132" s="745"/>
      <c r="AE132" s="746"/>
      <c r="AF132" s="747">
        <v>3.995013857</v>
      </c>
      <c r="AG132" s="745"/>
      <c r="AH132" s="745"/>
      <c r="AI132" s="745"/>
      <c r="AJ132" s="746"/>
      <c r="AK132" s="747">
        <v>3.722327876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3.2</v>
      </c>
      <c r="AB133" s="724"/>
      <c r="AC133" s="724"/>
      <c r="AD133" s="724"/>
      <c r="AE133" s="725"/>
      <c r="AF133" s="723">
        <v>3</v>
      </c>
      <c r="AG133" s="724"/>
      <c r="AH133" s="724"/>
      <c r="AI133" s="724"/>
      <c r="AJ133" s="725"/>
      <c r="AK133" s="723">
        <v>3.3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sZCqdd0fahL25DF38m0XEbgaC1lmtJ5fn591ctcqj7gPP8o4PUrq2iCmpm4IO+jQBJGbix5wNtDjPEaZVRiyg==" saltValue="lXECu2M130tBGTS1/VgX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G1" zoomScaleNormal="85" zoomScaleSheetLayoutView="100" workbookViewId="0">
      <selection activeCell="CP50" sqref="CP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oXxxJH5Iw6vQAaIgmAH7B1KNu8PDrIewUj4+udPX2w3uOo6wHdOivxDRrQp7V716EUz7iPC22ynh3pyYEBOzQ==" saltValue="4T4nChgqrpalaHht9nQT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H4dFpgtKV/ImQV3fdGcxwOTSx67bijdqSUTVRIzaNHguhmAWkGjE5anO3YQ7OsubBnboCNMk2rEXfGGBpXyw==" saltValue="PTecWoGOugazVi5JFAr7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1252707</v>
      </c>
      <c r="AP9" s="281">
        <v>152713</v>
      </c>
      <c r="AQ9" s="282">
        <v>143042</v>
      </c>
      <c r="AR9" s="283">
        <v>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147550</v>
      </c>
      <c r="AP10" s="284">
        <v>17987</v>
      </c>
      <c r="AQ10" s="285">
        <v>17233</v>
      </c>
      <c r="AR10" s="286">
        <v>4.4000000000000004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1297</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t="s">
        <v>488</v>
      </c>
      <c r="AP13" s="284" t="s">
        <v>488</v>
      </c>
      <c r="AQ13" s="285">
        <v>5542</v>
      </c>
      <c r="AR13" s="286" t="s">
        <v>488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31323</v>
      </c>
      <c r="AP14" s="284">
        <v>3818</v>
      </c>
      <c r="AQ14" s="285">
        <v>2886</v>
      </c>
      <c r="AR14" s="286">
        <v>32.299999999999997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-62657</v>
      </c>
      <c r="AP15" s="284">
        <v>-7638</v>
      </c>
      <c r="AQ15" s="285">
        <v>-8856</v>
      </c>
      <c r="AR15" s="286">
        <v>-13.8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1368923</v>
      </c>
      <c r="AP16" s="284">
        <v>166881</v>
      </c>
      <c r="AQ16" s="285">
        <v>161143</v>
      </c>
      <c r="AR16" s="286">
        <v>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13.53</v>
      </c>
      <c r="AP21" s="298">
        <v>14.02</v>
      </c>
      <c r="AQ21" s="299">
        <v>-0.49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100.6</v>
      </c>
      <c r="AP22" s="303">
        <v>96.2</v>
      </c>
      <c r="AQ22" s="304">
        <v>4.4000000000000004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260292</v>
      </c>
      <c r="AP32" s="312">
        <v>31731</v>
      </c>
      <c r="AQ32" s="313">
        <v>81691</v>
      </c>
      <c r="AR32" s="314">
        <v>-61.2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67743</v>
      </c>
      <c r="AP35" s="312">
        <v>8258</v>
      </c>
      <c r="AQ35" s="313">
        <v>27672</v>
      </c>
      <c r="AR35" s="314">
        <v>-70.2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410832</v>
      </c>
      <c r="AP36" s="312">
        <v>50083</v>
      </c>
      <c r="AQ36" s="313">
        <v>4845</v>
      </c>
      <c r="AR36" s="314">
        <v>933.7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448</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-10076</v>
      </c>
      <c r="AP39" s="312">
        <v>-1228</v>
      </c>
      <c r="AQ39" s="313">
        <v>-1961</v>
      </c>
      <c r="AR39" s="314">
        <v>-37.4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-608398</v>
      </c>
      <c r="AP40" s="312">
        <v>-74168</v>
      </c>
      <c r="AQ40" s="313">
        <v>-75713</v>
      </c>
      <c r="AR40" s="314">
        <v>-2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120393</v>
      </c>
      <c r="AP41" s="312">
        <v>14677</v>
      </c>
      <c r="AQ41" s="313">
        <v>36985</v>
      </c>
      <c r="AR41" s="314">
        <v>-60.3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942317</v>
      </c>
      <c r="AN51" s="334">
        <v>104935</v>
      </c>
      <c r="AO51" s="335">
        <v>89.1</v>
      </c>
      <c r="AP51" s="336">
        <v>126262</v>
      </c>
      <c r="AQ51" s="337">
        <v>10</v>
      </c>
      <c r="AR51" s="338">
        <v>79.099999999999994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80594</v>
      </c>
      <c r="AN52" s="342">
        <v>8975</v>
      </c>
      <c r="AO52" s="343">
        <v>-43.5</v>
      </c>
      <c r="AP52" s="344">
        <v>56769</v>
      </c>
      <c r="AQ52" s="345">
        <v>2.1</v>
      </c>
      <c r="AR52" s="346">
        <v>-45.6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713331</v>
      </c>
      <c r="AN53" s="334">
        <v>80913</v>
      </c>
      <c r="AO53" s="335">
        <v>-22.9</v>
      </c>
      <c r="AP53" s="336">
        <v>126525</v>
      </c>
      <c r="AQ53" s="337">
        <v>0.2</v>
      </c>
      <c r="AR53" s="338">
        <v>-23.1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318819</v>
      </c>
      <c r="AN54" s="342">
        <v>36164</v>
      </c>
      <c r="AO54" s="343">
        <v>302.89999999999998</v>
      </c>
      <c r="AP54" s="344">
        <v>67052</v>
      </c>
      <c r="AQ54" s="345">
        <v>18.100000000000001</v>
      </c>
      <c r="AR54" s="346">
        <v>284.8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517535</v>
      </c>
      <c r="AN55" s="334">
        <v>60171</v>
      </c>
      <c r="AO55" s="335">
        <v>-25.6</v>
      </c>
      <c r="AP55" s="336">
        <v>122054</v>
      </c>
      <c r="AQ55" s="337">
        <v>-3.5</v>
      </c>
      <c r="AR55" s="338">
        <v>-22.1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157990</v>
      </c>
      <c r="AN56" s="342">
        <v>18369</v>
      </c>
      <c r="AO56" s="343">
        <v>-49.2</v>
      </c>
      <c r="AP56" s="344">
        <v>68298</v>
      </c>
      <c r="AQ56" s="345">
        <v>1.9</v>
      </c>
      <c r="AR56" s="346">
        <v>-51.1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368460</v>
      </c>
      <c r="AN57" s="334">
        <v>43864</v>
      </c>
      <c r="AO57" s="335">
        <v>-27.1</v>
      </c>
      <c r="AP57" s="336">
        <v>111644</v>
      </c>
      <c r="AQ57" s="337">
        <v>-8.5</v>
      </c>
      <c r="AR57" s="338">
        <v>-18.600000000000001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179684</v>
      </c>
      <c r="AN58" s="342">
        <v>21391</v>
      </c>
      <c r="AO58" s="343">
        <v>16.5</v>
      </c>
      <c r="AP58" s="344">
        <v>66606</v>
      </c>
      <c r="AQ58" s="345">
        <v>-2.5</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633046</v>
      </c>
      <c r="AN59" s="334">
        <v>77172</v>
      </c>
      <c r="AO59" s="335">
        <v>75.900000000000006</v>
      </c>
      <c r="AP59" s="336">
        <v>127917</v>
      </c>
      <c r="AQ59" s="337">
        <v>14.6</v>
      </c>
      <c r="AR59" s="338">
        <v>61.3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347670</v>
      </c>
      <c r="AN60" s="342">
        <v>42383</v>
      </c>
      <c r="AO60" s="343">
        <v>98.1</v>
      </c>
      <c r="AP60" s="344">
        <v>69746</v>
      </c>
      <c r="AQ60" s="345">
        <v>4.7</v>
      </c>
      <c r="AR60" s="346">
        <v>93.4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634938</v>
      </c>
      <c r="AN61" s="349">
        <v>73411</v>
      </c>
      <c r="AO61" s="350">
        <v>17.899999999999999</v>
      </c>
      <c r="AP61" s="351">
        <v>122880</v>
      </c>
      <c r="AQ61" s="352">
        <v>2.6</v>
      </c>
      <c r="AR61" s="338">
        <v>15.3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216951</v>
      </c>
      <c r="AN62" s="342">
        <v>25456</v>
      </c>
      <c r="AO62" s="343">
        <v>65</v>
      </c>
      <c r="AP62" s="344">
        <v>65694</v>
      </c>
      <c r="AQ62" s="345">
        <v>4.9000000000000004</v>
      </c>
      <c r="AR62" s="346">
        <v>60.1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GeRJM44nmN87qmAQ3B42Y2hJpwLBqkoVjq2zDFWEVBVsNsYTpgRmLA0HSxlI8bBMKzT0L+70rJ8QRfcyen/g==" saltValue="kC8YxTUd0BMSFD9qc/s1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Uasm6JANwJZJ7i1mkzGQZIA6jLviECXEBp34knnKvtil7zNSIdykFRfLaVz+x3SUGpNNeV1EtNdU4h1nKQNPAw==" saltValue="D1+N001UMLJGSjuQgQqK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cl1bBhtIK+vSwLvGzPYAJoZ+x5eSjKlszGlv6u1AKBrvva0bA8iAaBbw0DqHVipgv3pYfigSdwHed88eJyiHaw==" saltValue="1f0Td2R9oiYTuuvXFWK+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22.19</v>
      </c>
      <c r="G47" s="12">
        <v>22.62</v>
      </c>
      <c r="H47" s="12">
        <v>21.42</v>
      </c>
      <c r="I47" s="12">
        <v>23.07</v>
      </c>
      <c r="J47" s="13">
        <v>22.52</v>
      </c>
    </row>
    <row r="48" spans="2:10" ht="57.75" customHeight="1" x14ac:dyDescent="0.15">
      <c r="B48" s="14"/>
      <c r="C48" s="1141" t="s">
        <v>4</v>
      </c>
      <c r="D48" s="1141"/>
      <c r="E48" s="1142"/>
      <c r="F48" s="15">
        <v>21.71</v>
      </c>
      <c r="G48" s="16">
        <v>16.989999999999998</v>
      </c>
      <c r="H48" s="16">
        <v>13.5</v>
      </c>
      <c r="I48" s="16">
        <v>17.11</v>
      </c>
      <c r="J48" s="17">
        <v>15.16</v>
      </c>
    </row>
    <row r="49" spans="2:10" ht="57.75" customHeight="1" thickBot="1" x14ac:dyDescent="0.2">
      <c r="B49" s="18"/>
      <c r="C49" s="1143" t="s">
        <v>5</v>
      </c>
      <c r="D49" s="1143"/>
      <c r="E49" s="1144"/>
      <c r="F49" s="19">
        <v>15.7</v>
      </c>
      <c r="G49" s="20">
        <v>7.62</v>
      </c>
      <c r="H49" s="20">
        <v>6.27</v>
      </c>
      <c r="I49" s="20">
        <v>11.8</v>
      </c>
      <c r="J49" s="21">
        <v>6.94</v>
      </c>
    </row>
    <row r="50" spans="2:10" x14ac:dyDescent="0.15"/>
  </sheetData>
  <sheetProtection algorithmName="SHA-512" hashValue="M9KOB4ZbapLOabDzdtBjQlg1sW5gSpmg3/5a6jrKqhXDWeOy3HKSQQ5EZXsWWIH5I7KoigcbGti7ihJQsEM0YA==" saltValue="W6psXf3HcLyZ4eRxiy8t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21.44</v>
      </c>
      <c r="G34" s="33">
        <v>16.989999999999998</v>
      </c>
      <c r="H34" s="33">
        <v>13.47</v>
      </c>
      <c r="I34" s="33">
        <v>17.100000000000001</v>
      </c>
      <c r="J34" s="34">
        <v>15.11</v>
      </c>
      <c r="K34" s="22"/>
      <c r="L34" s="22"/>
      <c r="M34" s="22"/>
      <c r="N34" s="22"/>
      <c r="O34" s="22"/>
      <c r="P34" s="22"/>
    </row>
    <row r="35" spans="1:16" ht="39" customHeight="1" x14ac:dyDescent="0.15">
      <c r="A35" s="22"/>
      <c r="B35" s="35"/>
      <c r="C35" s="1145" t="s">
        <v>533</v>
      </c>
      <c r="D35" s="1146"/>
      <c r="E35" s="1147"/>
      <c r="F35" s="36">
        <v>11.8</v>
      </c>
      <c r="G35" s="37">
        <v>10.87</v>
      </c>
      <c r="H35" s="37">
        <v>10.36</v>
      </c>
      <c r="I35" s="37">
        <v>10.220000000000001</v>
      </c>
      <c r="J35" s="38">
        <v>9.11</v>
      </c>
      <c r="K35" s="22"/>
      <c r="L35" s="22"/>
      <c r="M35" s="22"/>
      <c r="N35" s="22"/>
      <c r="O35" s="22"/>
      <c r="P35" s="22"/>
    </row>
    <row r="36" spans="1:16" ht="39" customHeight="1" x14ac:dyDescent="0.15">
      <c r="A36" s="22"/>
      <c r="B36" s="35"/>
      <c r="C36" s="1145" t="s">
        <v>534</v>
      </c>
      <c r="D36" s="1146"/>
      <c r="E36" s="1147"/>
      <c r="F36" s="36">
        <v>1.43</v>
      </c>
      <c r="G36" s="37">
        <v>1.32</v>
      </c>
      <c r="H36" s="37">
        <v>1.26</v>
      </c>
      <c r="I36" s="37">
        <v>1.88</v>
      </c>
      <c r="J36" s="38">
        <v>0.89</v>
      </c>
      <c r="K36" s="22"/>
      <c r="L36" s="22"/>
      <c r="M36" s="22"/>
      <c r="N36" s="22"/>
      <c r="O36" s="22"/>
      <c r="P36" s="22"/>
    </row>
    <row r="37" spans="1:16" ht="39" customHeight="1" x14ac:dyDescent="0.15">
      <c r="A37" s="22"/>
      <c r="B37" s="35"/>
      <c r="C37" s="1145" t="s">
        <v>535</v>
      </c>
      <c r="D37" s="1146"/>
      <c r="E37" s="1147"/>
      <c r="F37" s="36">
        <v>0.02</v>
      </c>
      <c r="G37" s="37">
        <v>0.78</v>
      </c>
      <c r="H37" s="37">
        <v>0.68</v>
      </c>
      <c r="I37" s="37">
        <v>0.54</v>
      </c>
      <c r="J37" s="38">
        <v>0.54</v>
      </c>
      <c r="K37" s="22"/>
      <c r="L37" s="22"/>
      <c r="M37" s="22"/>
      <c r="N37" s="22"/>
      <c r="O37" s="22"/>
      <c r="P37" s="22"/>
    </row>
    <row r="38" spans="1:16" ht="39" customHeight="1" x14ac:dyDescent="0.15">
      <c r="A38" s="22"/>
      <c r="B38" s="35"/>
      <c r="C38" s="1145" t="s">
        <v>536</v>
      </c>
      <c r="D38" s="1146"/>
      <c r="E38" s="1147"/>
      <c r="F38" s="36" t="s">
        <v>488</v>
      </c>
      <c r="G38" s="37" t="s">
        <v>488</v>
      </c>
      <c r="H38" s="37" t="s">
        <v>488</v>
      </c>
      <c r="I38" s="37" t="s">
        <v>488</v>
      </c>
      <c r="J38" s="38">
        <v>0.2</v>
      </c>
      <c r="K38" s="22"/>
      <c r="L38" s="22"/>
      <c r="M38" s="22"/>
      <c r="N38" s="22"/>
      <c r="O38" s="22"/>
      <c r="P38" s="22"/>
    </row>
    <row r="39" spans="1:16" ht="39" customHeight="1" x14ac:dyDescent="0.15">
      <c r="A39" s="22"/>
      <c r="B39" s="35"/>
      <c r="C39" s="1145" t="s">
        <v>537</v>
      </c>
      <c r="D39" s="1146"/>
      <c r="E39" s="1147"/>
      <c r="F39" s="36">
        <v>0.01</v>
      </c>
      <c r="G39" s="37">
        <v>0.01</v>
      </c>
      <c r="H39" s="37">
        <v>0.05</v>
      </c>
      <c r="I39" s="37">
        <v>0.28000000000000003</v>
      </c>
      <c r="J39" s="38">
        <v>0.05</v>
      </c>
      <c r="K39" s="22"/>
      <c r="L39" s="22"/>
      <c r="M39" s="22"/>
      <c r="N39" s="22"/>
      <c r="O39" s="22"/>
      <c r="P39" s="22"/>
    </row>
    <row r="40" spans="1:16" ht="39" customHeight="1" x14ac:dyDescent="0.15">
      <c r="A40" s="22"/>
      <c r="B40" s="35"/>
      <c r="C40" s="1145" t="s">
        <v>538</v>
      </c>
      <c r="D40" s="1146"/>
      <c r="E40" s="1147"/>
      <c r="F40" s="36">
        <v>0.03</v>
      </c>
      <c r="G40" s="37">
        <v>0</v>
      </c>
      <c r="H40" s="37">
        <v>0.02</v>
      </c>
      <c r="I40" s="37">
        <v>0.01</v>
      </c>
      <c r="J40" s="38">
        <v>0.04</v>
      </c>
      <c r="K40" s="22"/>
      <c r="L40" s="22"/>
      <c r="M40" s="22"/>
      <c r="N40" s="22"/>
      <c r="O40" s="22"/>
      <c r="P40" s="22"/>
    </row>
    <row r="41" spans="1:16" ht="39" customHeight="1" x14ac:dyDescent="0.15">
      <c r="A41" s="22"/>
      <c r="B41" s="35"/>
      <c r="C41" s="1145" t="s">
        <v>539</v>
      </c>
      <c r="D41" s="1146"/>
      <c r="E41" s="1147"/>
      <c r="F41" s="36">
        <v>0.94</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v>0.03</v>
      </c>
      <c r="G43" s="42">
        <v>0.12</v>
      </c>
      <c r="H43" s="42">
        <v>0.22</v>
      </c>
      <c r="I43" s="42">
        <v>0</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aUPHHArEnV8bdGaajX1OO3mT5zPRvcqG/dMhmRksLz1bAGpvIzyawQRnhjKAp2EQX7bCwzt1RjqjSAKTGC6UA==" saltValue="uSeQ8Br5Sb3ZJptdpVeY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0" zoomScaleSheetLayoutView="55" workbookViewId="0">
      <selection activeCell="O45" sqref="O45: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294</v>
      </c>
      <c r="L45" s="60">
        <v>267</v>
      </c>
      <c r="M45" s="60">
        <v>266</v>
      </c>
      <c r="N45" s="60">
        <v>267</v>
      </c>
      <c r="O45" s="61">
        <v>260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71</v>
      </c>
      <c r="L48" s="64">
        <v>75</v>
      </c>
      <c r="M48" s="64">
        <v>82</v>
      </c>
      <c r="N48" s="64">
        <v>64</v>
      </c>
      <c r="O48" s="65">
        <v>68</v>
      </c>
      <c r="P48" s="48"/>
      <c r="Q48" s="48"/>
      <c r="R48" s="48"/>
      <c r="S48" s="48"/>
      <c r="T48" s="48"/>
      <c r="U48" s="48"/>
    </row>
    <row r="49" spans="1:21" ht="30.75" customHeight="1" x14ac:dyDescent="0.15">
      <c r="A49" s="48"/>
      <c r="B49" s="1178"/>
      <c r="C49" s="1179"/>
      <c r="D49" s="62"/>
      <c r="E49" s="1155" t="s">
        <v>14</v>
      </c>
      <c r="F49" s="1155"/>
      <c r="G49" s="1155"/>
      <c r="H49" s="1155"/>
      <c r="I49" s="1155"/>
      <c r="J49" s="1156"/>
      <c r="K49" s="63">
        <v>348</v>
      </c>
      <c r="L49" s="64">
        <v>336</v>
      </c>
      <c r="M49" s="64">
        <v>336</v>
      </c>
      <c r="N49" s="64">
        <v>410</v>
      </c>
      <c r="O49" s="65">
        <v>411</v>
      </c>
      <c r="P49" s="48"/>
      <c r="Q49" s="48"/>
      <c r="R49" s="48"/>
      <c r="S49" s="48"/>
      <c r="T49" s="48"/>
      <c r="U49" s="48"/>
    </row>
    <row r="50" spans="1:21" ht="30.75" customHeight="1" x14ac:dyDescent="0.15">
      <c r="A50" s="48"/>
      <c r="B50" s="1178"/>
      <c r="C50" s="1179"/>
      <c r="D50" s="62"/>
      <c r="E50" s="1155" t="s">
        <v>15</v>
      </c>
      <c r="F50" s="1155"/>
      <c r="G50" s="1155"/>
      <c r="H50" s="1155"/>
      <c r="I50" s="1155"/>
      <c r="J50" s="1156"/>
      <c r="K50" s="63">
        <v>2</v>
      </c>
      <c r="L50" s="64">
        <v>1</v>
      </c>
      <c r="M50" s="64">
        <v>1</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580</v>
      </c>
      <c r="L52" s="64">
        <v>599</v>
      </c>
      <c r="M52" s="64">
        <v>608</v>
      </c>
      <c r="N52" s="64">
        <v>614</v>
      </c>
      <c r="O52" s="65">
        <v>619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135</v>
      </c>
      <c r="L53" s="69">
        <v>80</v>
      </c>
      <c r="M53" s="69">
        <v>77</v>
      </c>
      <c r="N53" s="69">
        <v>127</v>
      </c>
      <c r="O53" s="70">
        <v>120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LT6xUxENXh3J2bZCBrY5Vh/GFfNL/e8k3GBkTA4KRPqvHzSMNuPmwvYGU76JnyOEtezl3Cf9ziXTKHYQQf6HA==" saltValue="JkkDAXaU5ZTPC7+9T3ON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53" sqref="M5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6000</v>
      </c>
      <c r="J41" s="356">
        <v>5819</v>
      </c>
      <c r="K41" s="356">
        <v>5816</v>
      </c>
      <c r="L41" s="356">
        <v>5666</v>
      </c>
      <c r="M41" s="357">
        <v>5441</v>
      </c>
    </row>
    <row r="42" spans="2:13" ht="27.75" customHeight="1" x14ac:dyDescent="0.15">
      <c r="B42" s="1186"/>
      <c r="C42" s="1187"/>
      <c r="D42" s="106"/>
      <c r="E42" s="1190" t="s">
        <v>32</v>
      </c>
      <c r="F42" s="1190"/>
      <c r="G42" s="1190"/>
      <c r="H42" s="1191"/>
      <c r="I42" s="358">
        <v>3</v>
      </c>
      <c r="J42" s="359">
        <v>1</v>
      </c>
      <c r="K42" s="359" t="s">
        <v>488</v>
      </c>
      <c r="L42" s="359" t="s">
        <v>488</v>
      </c>
      <c r="M42" s="360" t="s">
        <v>488</v>
      </c>
    </row>
    <row r="43" spans="2:13" ht="27.75" customHeight="1" x14ac:dyDescent="0.15">
      <c r="B43" s="1186"/>
      <c r="C43" s="1187"/>
      <c r="D43" s="106"/>
      <c r="E43" s="1190" t="s">
        <v>33</v>
      </c>
      <c r="F43" s="1190"/>
      <c r="G43" s="1190"/>
      <c r="H43" s="1191"/>
      <c r="I43" s="358">
        <v>985</v>
      </c>
      <c r="J43" s="359">
        <v>922</v>
      </c>
      <c r="K43" s="359">
        <v>931</v>
      </c>
      <c r="L43" s="359">
        <v>862</v>
      </c>
      <c r="M43" s="360">
        <v>802</v>
      </c>
    </row>
    <row r="44" spans="2:13" ht="27.75" customHeight="1" x14ac:dyDescent="0.15">
      <c r="B44" s="1186"/>
      <c r="C44" s="1187"/>
      <c r="D44" s="106"/>
      <c r="E44" s="1190" t="s">
        <v>34</v>
      </c>
      <c r="F44" s="1190"/>
      <c r="G44" s="1190"/>
      <c r="H44" s="1191"/>
      <c r="I44" s="358">
        <v>2755</v>
      </c>
      <c r="J44" s="359">
        <v>2711</v>
      </c>
      <c r="K44" s="359">
        <v>2552</v>
      </c>
      <c r="L44" s="359">
        <v>2318</v>
      </c>
      <c r="M44" s="360">
        <v>2059</v>
      </c>
    </row>
    <row r="45" spans="2:13" ht="27.75" customHeight="1" x14ac:dyDescent="0.15">
      <c r="B45" s="1186"/>
      <c r="C45" s="1187"/>
      <c r="D45" s="106"/>
      <c r="E45" s="1190" t="s">
        <v>35</v>
      </c>
      <c r="F45" s="1190"/>
      <c r="G45" s="1190"/>
      <c r="H45" s="1191"/>
      <c r="I45" s="358">
        <v>345</v>
      </c>
      <c r="J45" s="359">
        <v>390</v>
      </c>
      <c r="K45" s="359">
        <v>355</v>
      </c>
      <c r="L45" s="359">
        <v>309</v>
      </c>
      <c r="M45" s="360">
        <v>388</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1631</v>
      </c>
      <c r="J50" s="359">
        <v>1873</v>
      </c>
      <c r="K50" s="359">
        <v>2546</v>
      </c>
      <c r="L50" s="359">
        <v>2189</v>
      </c>
      <c r="M50" s="360">
        <v>2301</v>
      </c>
    </row>
    <row r="51" spans="2:13" ht="27.75" customHeight="1" x14ac:dyDescent="0.15">
      <c r="B51" s="1186"/>
      <c r="C51" s="1187"/>
      <c r="D51" s="106"/>
      <c r="E51" s="1190" t="s">
        <v>42</v>
      </c>
      <c r="F51" s="1190"/>
      <c r="G51" s="1190"/>
      <c r="H51" s="1191"/>
      <c r="I51" s="358">
        <v>160</v>
      </c>
      <c r="J51" s="359">
        <v>149</v>
      </c>
      <c r="K51" s="359">
        <v>135</v>
      </c>
      <c r="L51" s="359">
        <v>124</v>
      </c>
      <c r="M51" s="360">
        <v>68</v>
      </c>
    </row>
    <row r="52" spans="2:13" ht="27.75" customHeight="1" x14ac:dyDescent="0.15">
      <c r="B52" s="1188"/>
      <c r="C52" s="1189"/>
      <c r="D52" s="106"/>
      <c r="E52" s="1190" t="s">
        <v>43</v>
      </c>
      <c r="F52" s="1190"/>
      <c r="G52" s="1190"/>
      <c r="H52" s="1191"/>
      <c r="I52" s="358">
        <v>7119</v>
      </c>
      <c r="J52" s="359">
        <v>7146</v>
      </c>
      <c r="K52" s="359">
        <v>6894</v>
      </c>
      <c r="L52" s="359">
        <v>6550</v>
      </c>
      <c r="M52" s="360">
        <v>6354</v>
      </c>
    </row>
    <row r="53" spans="2:13" ht="27.75" customHeight="1" thickBot="1" x14ac:dyDescent="0.2">
      <c r="B53" s="1192" t="s">
        <v>19</v>
      </c>
      <c r="C53" s="1193"/>
      <c r="D53" s="110"/>
      <c r="E53" s="1194" t="s">
        <v>44</v>
      </c>
      <c r="F53" s="1194"/>
      <c r="G53" s="1194"/>
      <c r="H53" s="1195"/>
      <c r="I53" s="361">
        <v>1180</v>
      </c>
      <c r="J53" s="362">
        <v>674</v>
      </c>
      <c r="K53" s="362">
        <v>78</v>
      </c>
      <c r="L53" s="362">
        <v>291</v>
      </c>
      <c r="M53" s="363">
        <v>-34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EwsXpEjVIOuIInyLExgTzOShH8uCHtKjqnl50zQyTWzuEQx8iN27seivS20MHtaIyE3mH2xiU4oZggpEaYH5g==" saltValue="3dlsXdKa8UhGrZ4Aa0Qg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815</v>
      </c>
      <c r="G55" s="122">
        <v>865</v>
      </c>
      <c r="H55" s="123">
        <v>865</v>
      </c>
    </row>
    <row r="56" spans="2:8" ht="52.5" customHeight="1" x14ac:dyDescent="0.15">
      <c r="B56" s="124"/>
      <c r="C56" s="1213" t="s">
        <v>47</v>
      </c>
      <c r="D56" s="1213"/>
      <c r="E56" s="1214"/>
      <c r="F56" s="125" t="s">
        <v>488</v>
      </c>
      <c r="G56" s="125" t="s">
        <v>488</v>
      </c>
      <c r="H56" s="126" t="s">
        <v>488</v>
      </c>
    </row>
    <row r="57" spans="2:8" ht="53.25" customHeight="1" x14ac:dyDescent="0.15">
      <c r="B57" s="124"/>
      <c r="C57" s="1215" t="s">
        <v>48</v>
      </c>
      <c r="D57" s="1215"/>
      <c r="E57" s="1216"/>
      <c r="F57" s="127">
        <v>1859</v>
      </c>
      <c r="G57" s="127">
        <v>1421</v>
      </c>
      <c r="H57" s="128">
        <v>1476</v>
      </c>
    </row>
    <row r="58" spans="2:8" ht="45.75" customHeight="1" x14ac:dyDescent="0.15">
      <c r="B58" s="129"/>
      <c r="C58" s="1203" t="s">
        <v>547</v>
      </c>
      <c r="D58" s="1204"/>
      <c r="E58" s="1205"/>
      <c r="F58" s="130">
        <v>392</v>
      </c>
      <c r="G58" s="130">
        <v>385</v>
      </c>
      <c r="H58" s="131">
        <v>377</v>
      </c>
    </row>
    <row r="59" spans="2:8" ht="45.75" customHeight="1" x14ac:dyDescent="0.15">
      <c r="B59" s="129"/>
      <c r="C59" s="1203" t="s">
        <v>548</v>
      </c>
      <c r="D59" s="1204"/>
      <c r="E59" s="1205"/>
      <c r="F59" s="130">
        <v>300</v>
      </c>
      <c r="G59" s="130">
        <v>300</v>
      </c>
      <c r="H59" s="131">
        <v>330</v>
      </c>
    </row>
    <row r="60" spans="2:8" ht="45.75" customHeight="1" x14ac:dyDescent="0.15">
      <c r="B60" s="129"/>
      <c r="C60" s="1203" t="s">
        <v>549</v>
      </c>
      <c r="D60" s="1204"/>
      <c r="E60" s="1205"/>
      <c r="F60" s="130">
        <v>290</v>
      </c>
      <c r="G60" s="130">
        <v>290</v>
      </c>
      <c r="H60" s="131">
        <v>320</v>
      </c>
    </row>
    <row r="61" spans="2:8" ht="45.75" customHeight="1" x14ac:dyDescent="0.15">
      <c r="B61" s="129"/>
      <c r="C61" s="1203" t="s">
        <v>550</v>
      </c>
      <c r="D61" s="1204"/>
      <c r="E61" s="1205"/>
      <c r="F61" s="130">
        <v>192</v>
      </c>
      <c r="G61" s="130">
        <v>102</v>
      </c>
      <c r="H61" s="131">
        <v>170</v>
      </c>
    </row>
    <row r="62" spans="2:8" ht="45.75" customHeight="1" thickBot="1" x14ac:dyDescent="0.2">
      <c r="B62" s="132"/>
      <c r="C62" s="1206" t="s">
        <v>551</v>
      </c>
      <c r="D62" s="1207"/>
      <c r="E62" s="1208"/>
      <c r="F62" s="133">
        <v>152</v>
      </c>
      <c r="G62" s="133">
        <v>152</v>
      </c>
      <c r="H62" s="134">
        <v>152</v>
      </c>
    </row>
    <row r="63" spans="2:8" ht="52.5" customHeight="1" thickBot="1" x14ac:dyDescent="0.2">
      <c r="B63" s="135"/>
      <c r="C63" s="1209" t="s">
        <v>49</v>
      </c>
      <c r="D63" s="1209"/>
      <c r="E63" s="1210"/>
      <c r="F63" s="136">
        <v>2674</v>
      </c>
      <c r="G63" s="136">
        <v>2286</v>
      </c>
      <c r="H63" s="137">
        <v>2341</v>
      </c>
    </row>
    <row r="64" spans="2:8" x14ac:dyDescent="0.15"/>
  </sheetData>
  <sheetProtection algorithmName="SHA-512" hashValue="mbw+CoEZE8yGUchzJxHpfk9Lw02S971Q2jkgFj+erA6SiIxphXsZuWKqvi43HE8kLQTJNi3hP9pdyNxFtR1w1Q==" saltValue="HsM7rXTvN/cvT5P8s3ql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104935</v>
      </c>
      <c r="E3" s="156"/>
      <c r="F3" s="157">
        <v>126262</v>
      </c>
      <c r="G3" s="158"/>
      <c r="H3" s="159"/>
    </row>
    <row r="4" spans="1:8" x14ac:dyDescent="0.15">
      <c r="A4" s="160"/>
      <c r="B4" s="161"/>
      <c r="C4" s="162"/>
      <c r="D4" s="163">
        <v>8975</v>
      </c>
      <c r="E4" s="164"/>
      <c r="F4" s="165">
        <v>56769</v>
      </c>
      <c r="G4" s="166"/>
      <c r="H4" s="167"/>
    </row>
    <row r="5" spans="1:8" x14ac:dyDescent="0.15">
      <c r="A5" s="148" t="s">
        <v>521</v>
      </c>
      <c r="B5" s="153"/>
      <c r="C5" s="154"/>
      <c r="D5" s="155">
        <v>80913</v>
      </c>
      <c r="E5" s="156"/>
      <c r="F5" s="157">
        <v>126525</v>
      </c>
      <c r="G5" s="158"/>
      <c r="H5" s="159"/>
    </row>
    <row r="6" spans="1:8" x14ac:dyDescent="0.15">
      <c r="A6" s="160"/>
      <c r="B6" s="161"/>
      <c r="C6" s="162"/>
      <c r="D6" s="163">
        <v>36164</v>
      </c>
      <c r="E6" s="164"/>
      <c r="F6" s="165">
        <v>67052</v>
      </c>
      <c r="G6" s="166"/>
      <c r="H6" s="167"/>
    </row>
    <row r="7" spans="1:8" x14ac:dyDescent="0.15">
      <c r="A7" s="148" t="s">
        <v>522</v>
      </c>
      <c r="B7" s="153"/>
      <c r="C7" s="154"/>
      <c r="D7" s="155">
        <v>60171</v>
      </c>
      <c r="E7" s="156"/>
      <c r="F7" s="157">
        <v>122054</v>
      </c>
      <c r="G7" s="158"/>
      <c r="H7" s="159"/>
    </row>
    <row r="8" spans="1:8" x14ac:dyDescent="0.15">
      <c r="A8" s="160"/>
      <c r="B8" s="161"/>
      <c r="C8" s="162"/>
      <c r="D8" s="163">
        <v>18369</v>
      </c>
      <c r="E8" s="164"/>
      <c r="F8" s="165">
        <v>68298</v>
      </c>
      <c r="G8" s="166"/>
      <c r="H8" s="167"/>
    </row>
    <row r="9" spans="1:8" x14ac:dyDescent="0.15">
      <c r="A9" s="148" t="s">
        <v>523</v>
      </c>
      <c r="B9" s="153"/>
      <c r="C9" s="154"/>
      <c r="D9" s="155">
        <v>43864</v>
      </c>
      <c r="E9" s="156"/>
      <c r="F9" s="157">
        <v>111644</v>
      </c>
      <c r="G9" s="158"/>
      <c r="H9" s="159"/>
    </row>
    <row r="10" spans="1:8" x14ac:dyDescent="0.15">
      <c r="A10" s="160"/>
      <c r="B10" s="161"/>
      <c r="C10" s="162"/>
      <c r="D10" s="163">
        <v>21391</v>
      </c>
      <c r="E10" s="164"/>
      <c r="F10" s="165">
        <v>66606</v>
      </c>
      <c r="G10" s="166"/>
      <c r="H10" s="167"/>
    </row>
    <row r="11" spans="1:8" x14ac:dyDescent="0.15">
      <c r="A11" s="148" t="s">
        <v>524</v>
      </c>
      <c r="B11" s="153"/>
      <c r="C11" s="154"/>
      <c r="D11" s="155">
        <v>77172</v>
      </c>
      <c r="E11" s="156"/>
      <c r="F11" s="157">
        <v>127917</v>
      </c>
      <c r="G11" s="158"/>
      <c r="H11" s="159"/>
    </row>
    <row r="12" spans="1:8" x14ac:dyDescent="0.15">
      <c r="A12" s="160"/>
      <c r="B12" s="161"/>
      <c r="C12" s="168"/>
      <c r="D12" s="163">
        <v>42383</v>
      </c>
      <c r="E12" s="164"/>
      <c r="F12" s="165">
        <v>69746</v>
      </c>
      <c r="G12" s="166"/>
      <c r="H12" s="167"/>
    </row>
    <row r="13" spans="1:8" x14ac:dyDescent="0.15">
      <c r="A13" s="148"/>
      <c r="B13" s="153"/>
      <c r="C13" s="169"/>
      <c r="D13" s="170">
        <v>73411</v>
      </c>
      <c r="E13" s="171"/>
      <c r="F13" s="172">
        <v>122880</v>
      </c>
      <c r="G13" s="173"/>
      <c r="H13" s="159"/>
    </row>
    <row r="14" spans="1:8" x14ac:dyDescent="0.15">
      <c r="A14" s="160"/>
      <c r="B14" s="161"/>
      <c r="C14" s="162"/>
      <c r="D14" s="163">
        <v>25456</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21.71</v>
      </c>
      <c r="C19" s="174">
        <f>ROUND(VALUE(SUBSTITUTE(実質収支比率等に係る経年分析!G$48,"▲","-")),2)</f>
        <v>16.989999999999998</v>
      </c>
      <c r="D19" s="174">
        <f>ROUND(VALUE(SUBSTITUTE(実質収支比率等に係る経年分析!H$48,"▲","-")),2)</f>
        <v>13.5</v>
      </c>
      <c r="E19" s="174">
        <f>ROUND(VALUE(SUBSTITUTE(実質収支比率等に係る経年分析!I$48,"▲","-")),2)</f>
        <v>17.11</v>
      </c>
      <c r="F19" s="174">
        <f>ROUND(VALUE(SUBSTITUTE(実質収支比率等に係る経年分析!J$48,"▲","-")),2)</f>
        <v>15.16</v>
      </c>
    </row>
    <row r="20" spans="1:11" x14ac:dyDescent="0.15">
      <c r="A20" s="174" t="s">
        <v>53</v>
      </c>
      <c r="B20" s="174">
        <f>ROUND(VALUE(SUBSTITUTE(実質収支比率等に係る経年分析!F$47,"▲","-")),2)</f>
        <v>22.19</v>
      </c>
      <c r="C20" s="174">
        <f>ROUND(VALUE(SUBSTITUTE(実質収支比率等に係る経年分析!G$47,"▲","-")),2)</f>
        <v>22.62</v>
      </c>
      <c r="D20" s="174">
        <f>ROUND(VALUE(SUBSTITUTE(実質収支比率等に係る経年分析!H$47,"▲","-")),2)</f>
        <v>21.42</v>
      </c>
      <c r="E20" s="174">
        <f>ROUND(VALUE(SUBSTITUTE(実質収支比率等に係る経年分析!I$47,"▲","-")),2)</f>
        <v>23.07</v>
      </c>
      <c r="F20" s="174">
        <f>ROUND(VALUE(SUBSTITUTE(実質収支比率等に係る経年分析!J$47,"▲","-")),2)</f>
        <v>22.52</v>
      </c>
    </row>
    <row r="21" spans="1:11" x14ac:dyDescent="0.15">
      <c r="A21" s="174" t="s">
        <v>54</v>
      </c>
      <c r="B21" s="174">
        <f>IF(ISNUMBER(VALUE(SUBSTITUTE(実質収支比率等に係る経年分析!F$49,"▲","-"))),ROUND(VALUE(SUBSTITUTE(実質収支比率等に係る経年分析!F$49,"▲","-")),2),NA())</f>
        <v>15.7</v>
      </c>
      <c r="C21" s="174">
        <f>IF(ISNUMBER(VALUE(SUBSTITUTE(実質収支比率等に係る経年分析!G$49,"▲","-"))),ROUND(VALUE(SUBSTITUTE(実質収支比率等に係る経年分析!G$49,"▲","-")),2),NA())</f>
        <v>7.62</v>
      </c>
      <c r="D21" s="174">
        <f>IF(ISNUMBER(VALUE(SUBSTITUTE(実質収支比率等に係る経年分析!H$49,"▲","-"))),ROUND(VALUE(SUBSTITUTE(実質収支比率等に係る経年分析!H$49,"▲","-")),2),NA())</f>
        <v>6.27</v>
      </c>
      <c r="E21" s="174">
        <f>IF(ISNUMBER(VALUE(SUBSTITUTE(実質収支比率等に係る経年分析!I$49,"▲","-"))),ROUND(VALUE(SUBSTITUTE(実質収支比率等に係る経年分析!I$49,"▲","-")),2),NA())</f>
        <v>11.8</v>
      </c>
      <c r="F21" s="174">
        <f>IF(ISNUMBER(VALUE(SUBSTITUTE(実質収支比率等に係る経年分析!J$49,"▲","-"))),ROUND(VALUE(SUBSTITUTE(実質収支比率等に係る経年分析!J$49,"▲","-")),2),NA())</f>
        <v>6.94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国見町土地開発事業特別会計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0.94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国見町渇水対策施設特別会計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国見町後期高齢者医療特別会計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国見町下水道事業会計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国見町国民健康保険特別会計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0.54</v>
      </c>
    </row>
    <row r="34" spans="1:16" x14ac:dyDescent="0.15">
      <c r="A34" s="175" t="str">
        <f>IF(連結実質赤字比率に係る赤字・黒字の構成分析!C$36="",NA(),連結実質赤字比率に係る赤字・黒字の構成分析!C$36)</f>
        <v>国見町介護保険特別会計（保険事業勘定）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15">
      <c r="A35" s="175" t="str">
        <f>IF(連結実質赤字比率に係る赤字・黒字の構成分析!C$35="",NA(),連結実質赤字比率に係る赤字・黒字の構成分析!C$35)</f>
        <v>国見町水道事業会計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10.220000000000001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9.11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16.989999999999998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17.100000000000001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15.11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580</v>
      </c>
      <c r="E42" s="176"/>
      <c r="F42" s="176"/>
      <c r="G42" s="176">
        <f>'実質公債費比率（分子）の構造'!L$52</f>
        <v>599</v>
      </c>
      <c r="H42" s="176"/>
      <c r="I42" s="176"/>
      <c r="J42" s="176">
        <f>'実質公債費比率（分子）の構造'!M$52</f>
        <v>608</v>
      </c>
      <c r="K42" s="176"/>
      <c r="L42" s="176"/>
      <c r="M42" s="176">
        <f>'実質公債費比率（分子）の構造'!N$52</f>
        <v>614</v>
      </c>
      <c r="N42" s="176"/>
      <c r="O42" s="176"/>
      <c r="P42" s="176">
        <f>'実質公債費比率（分子）の構造'!O$52</f>
        <v>619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1</v>
      </c>
      <c r="F44" s="176"/>
      <c r="G44" s="176"/>
      <c r="H44" s="176">
        <f>'実質公債費比率（分子）の構造'!M$50</f>
        <v>1</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348</v>
      </c>
      <c r="C45" s="176"/>
      <c r="D45" s="176"/>
      <c r="E45" s="176">
        <f>'実質公債費比率（分子）の構造'!L$49</f>
        <v>336</v>
      </c>
      <c r="F45" s="176"/>
      <c r="G45" s="176"/>
      <c r="H45" s="176">
        <f>'実質公債費比率（分子）の構造'!M$49</f>
        <v>336</v>
      </c>
      <c r="I45" s="176"/>
      <c r="J45" s="176"/>
      <c r="K45" s="176">
        <f>'実質公債費比率（分子）の構造'!N$49</f>
        <v>410</v>
      </c>
      <c r="L45" s="176"/>
      <c r="M45" s="176"/>
      <c r="N45" s="176">
        <f>'実質公債費比率（分子）の構造'!O$49</f>
        <v>411</v>
      </c>
      <c r="O45" s="176"/>
      <c r="P45" s="176"/>
    </row>
    <row r="46" spans="1:16" x14ac:dyDescent="0.15">
      <c r="A46" s="176" t="s">
        <v>64</v>
      </c>
      <c r="B46" s="176">
        <f>'実質公債費比率（分子）の構造'!K$48</f>
        <v>71</v>
      </c>
      <c r="C46" s="176"/>
      <c r="D46" s="176"/>
      <c r="E46" s="176">
        <f>'実質公債費比率（分子）の構造'!L$48</f>
        <v>75</v>
      </c>
      <c r="F46" s="176"/>
      <c r="G46" s="176"/>
      <c r="H46" s="176">
        <f>'実質公債費比率（分子）の構造'!M$48</f>
        <v>82</v>
      </c>
      <c r="I46" s="176"/>
      <c r="J46" s="176"/>
      <c r="K46" s="176">
        <f>'実質公債費比率（分子）の構造'!N$48</f>
        <v>64</v>
      </c>
      <c r="L46" s="176"/>
      <c r="M46" s="176"/>
      <c r="N46" s="176">
        <f>'実質公債費比率（分子）の構造'!O$48</f>
        <v>68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294</v>
      </c>
      <c r="C49" s="176"/>
      <c r="D49" s="176"/>
      <c r="E49" s="176">
        <f>'実質公債費比率（分子）の構造'!L$45</f>
        <v>267</v>
      </c>
      <c r="F49" s="176"/>
      <c r="G49" s="176"/>
      <c r="H49" s="176">
        <f>'実質公債費比率（分子）の構造'!M$45</f>
        <v>266</v>
      </c>
      <c r="I49" s="176"/>
      <c r="J49" s="176"/>
      <c r="K49" s="176">
        <f>'実質公債費比率（分子）の構造'!N$45</f>
        <v>267</v>
      </c>
      <c r="L49" s="176"/>
      <c r="M49" s="176"/>
      <c r="N49" s="176">
        <f>'実質公債費比率（分子）の構造'!O$45</f>
        <v>260</v>
      </c>
      <c r="O49" s="176"/>
      <c r="P49" s="176"/>
    </row>
    <row r="50" spans="1:16" x14ac:dyDescent="0.15">
      <c r="A50" s="176" t="s">
        <v>67</v>
      </c>
      <c r="B50" s="176" t="e">
        <f>NA()</f>
        <v>#N/A</v>
      </c>
      <c r="C50" s="176">
        <f>IF(ISNUMBER('実質公債費比率（分子）の構造'!K$53),'実質公債費比率（分子）の構造'!K$53,NA())</f>
        <v>135</v>
      </c>
      <c r="D50" s="176" t="e">
        <f>NA()</f>
        <v>#N/A</v>
      </c>
      <c r="E50" s="176" t="e">
        <f>NA()</f>
        <v>#N/A</v>
      </c>
      <c r="F50" s="176">
        <f>IF(ISNUMBER('実質公債費比率（分子）の構造'!L$53),'実質公債費比率（分子）の構造'!L$53,NA())</f>
        <v>80</v>
      </c>
      <c r="G50" s="176" t="e">
        <f>NA()</f>
        <v>#N/A</v>
      </c>
      <c r="H50" s="176" t="e">
        <f>NA()</f>
        <v>#N/A</v>
      </c>
      <c r="I50" s="176">
        <f>IF(ISNUMBER('実質公債費比率（分子）の構造'!M$53),'実質公債費比率（分子）の構造'!M$53,NA())</f>
        <v>77</v>
      </c>
      <c r="J50" s="176" t="e">
        <f>NA()</f>
        <v>#N/A</v>
      </c>
      <c r="K50" s="176" t="e">
        <f>NA()</f>
        <v>#N/A</v>
      </c>
      <c r="L50" s="176">
        <f>IF(ISNUMBER('実質公債費比率（分子）の構造'!N$53),'実質公債費比率（分子）の構造'!N$53,NA())</f>
        <v>127</v>
      </c>
      <c r="M50" s="176" t="e">
        <f>NA()</f>
        <v>#N/A</v>
      </c>
      <c r="N50" s="176" t="e">
        <f>NA()</f>
        <v>#N/A</v>
      </c>
      <c r="O50" s="176">
        <f>IF(ISNUMBER('実質公債費比率（分子）の構造'!O$53),'実質公債費比率（分子）の構造'!O$53,NA())</f>
        <v>120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7119</v>
      </c>
      <c r="E56" s="175"/>
      <c r="F56" s="175"/>
      <c r="G56" s="175">
        <f>'将来負担比率（分子）の構造'!J$52</f>
        <v>7146</v>
      </c>
      <c r="H56" s="175"/>
      <c r="I56" s="175"/>
      <c r="J56" s="175">
        <f>'将来負担比率（分子）の構造'!K$52</f>
        <v>6894</v>
      </c>
      <c r="K56" s="175"/>
      <c r="L56" s="175"/>
      <c r="M56" s="175">
        <f>'将来負担比率（分子）の構造'!L$52</f>
        <v>6550</v>
      </c>
      <c r="N56" s="175"/>
      <c r="O56" s="175"/>
      <c r="P56" s="175">
        <f>'将来負担比率（分子）の構造'!M$52</f>
        <v>6354</v>
      </c>
    </row>
    <row r="57" spans="1:16" x14ac:dyDescent="0.15">
      <c r="A57" s="175" t="s">
        <v>42</v>
      </c>
      <c r="B57" s="175"/>
      <c r="C57" s="175"/>
      <c r="D57" s="175">
        <f>'将来負担比率（分子）の構造'!I$51</f>
        <v>160</v>
      </c>
      <c r="E57" s="175"/>
      <c r="F57" s="175"/>
      <c r="G57" s="175">
        <f>'将来負担比率（分子）の構造'!J$51</f>
        <v>149</v>
      </c>
      <c r="H57" s="175"/>
      <c r="I57" s="175"/>
      <c r="J57" s="175">
        <f>'将来負担比率（分子）の構造'!K$51</f>
        <v>135</v>
      </c>
      <c r="K57" s="175"/>
      <c r="L57" s="175"/>
      <c r="M57" s="175">
        <f>'将来負担比率（分子）の構造'!L$51</f>
        <v>124</v>
      </c>
      <c r="N57" s="175"/>
      <c r="O57" s="175"/>
      <c r="P57" s="175">
        <f>'将来負担比率（分子）の構造'!M$51</f>
        <v>68</v>
      </c>
    </row>
    <row r="58" spans="1:16" x14ac:dyDescent="0.15">
      <c r="A58" s="175" t="s">
        <v>41</v>
      </c>
      <c r="B58" s="175"/>
      <c r="C58" s="175"/>
      <c r="D58" s="175">
        <f>'将来負担比率（分子）の構造'!I$50</f>
        <v>1631</v>
      </c>
      <c r="E58" s="175"/>
      <c r="F58" s="175"/>
      <c r="G58" s="175">
        <f>'将来負担比率（分子）の構造'!J$50</f>
        <v>1873</v>
      </c>
      <c r="H58" s="175"/>
      <c r="I58" s="175"/>
      <c r="J58" s="175">
        <f>'将来負担比率（分子）の構造'!K$50</f>
        <v>2546</v>
      </c>
      <c r="K58" s="175"/>
      <c r="L58" s="175"/>
      <c r="M58" s="175">
        <f>'将来負担比率（分子）の構造'!L$50</f>
        <v>2189</v>
      </c>
      <c r="N58" s="175"/>
      <c r="O58" s="175"/>
      <c r="P58" s="175">
        <f>'将来負担比率（分子）の構造'!M$50</f>
        <v>2301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345</v>
      </c>
      <c r="C62" s="175"/>
      <c r="D62" s="175"/>
      <c r="E62" s="175">
        <f>'将来負担比率（分子）の構造'!J$45</f>
        <v>390</v>
      </c>
      <c r="F62" s="175"/>
      <c r="G62" s="175"/>
      <c r="H62" s="175">
        <f>'将来負担比率（分子）の構造'!K$45</f>
        <v>355</v>
      </c>
      <c r="I62" s="175"/>
      <c r="J62" s="175"/>
      <c r="K62" s="175">
        <f>'将来負担比率（分子）の構造'!L$45</f>
        <v>309</v>
      </c>
      <c r="L62" s="175"/>
      <c r="M62" s="175"/>
      <c r="N62" s="175">
        <f>'将来負担比率（分子）の構造'!M$45</f>
        <v>388</v>
      </c>
      <c r="O62" s="175"/>
      <c r="P62" s="175"/>
    </row>
    <row r="63" spans="1:16" x14ac:dyDescent="0.15">
      <c r="A63" s="175" t="s">
        <v>34</v>
      </c>
      <c r="B63" s="175">
        <f>'将来負担比率（分子）の構造'!I$44</f>
        <v>2755</v>
      </c>
      <c r="C63" s="175"/>
      <c r="D63" s="175"/>
      <c r="E63" s="175">
        <f>'将来負担比率（分子）の構造'!J$44</f>
        <v>2711</v>
      </c>
      <c r="F63" s="175"/>
      <c r="G63" s="175"/>
      <c r="H63" s="175">
        <f>'将来負担比率（分子）の構造'!K$44</f>
        <v>2552</v>
      </c>
      <c r="I63" s="175"/>
      <c r="J63" s="175"/>
      <c r="K63" s="175">
        <f>'将来負担比率（分子）の構造'!L$44</f>
        <v>2318</v>
      </c>
      <c r="L63" s="175"/>
      <c r="M63" s="175"/>
      <c r="N63" s="175">
        <f>'将来負担比率（分子）の構造'!M$44</f>
        <v>2059</v>
      </c>
      <c r="O63" s="175"/>
      <c r="P63" s="175"/>
    </row>
    <row r="64" spans="1:16" x14ac:dyDescent="0.15">
      <c r="A64" s="175" t="s">
        <v>33</v>
      </c>
      <c r="B64" s="175">
        <f>'将来負担比率（分子）の構造'!I$43</f>
        <v>985</v>
      </c>
      <c r="C64" s="175"/>
      <c r="D64" s="175"/>
      <c r="E64" s="175">
        <f>'将来負担比率（分子）の構造'!J$43</f>
        <v>922</v>
      </c>
      <c r="F64" s="175"/>
      <c r="G64" s="175"/>
      <c r="H64" s="175">
        <f>'将来負担比率（分子）の構造'!K$43</f>
        <v>931</v>
      </c>
      <c r="I64" s="175"/>
      <c r="J64" s="175"/>
      <c r="K64" s="175">
        <f>'将来負担比率（分子）の構造'!L$43</f>
        <v>862</v>
      </c>
      <c r="L64" s="175"/>
      <c r="M64" s="175"/>
      <c r="N64" s="175">
        <f>'将来負担比率（分子）の構造'!M$43</f>
        <v>802</v>
      </c>
      <c r="O64" s="175"/>
      <c r="P64" s="175"/>
    </row>
    <row r="65" spans="1:16" x14ac:dyDescent="0.15">
      <c r="A65" s="175" t="s">
        <v>32</v>
      </c>
      <c r="B65" s="175">
        <f>'将来負担比率（分子）の構造'!I$42</f>
        <v>3</v>
      </c>
      <c r="C65" s="175"/>
      <c r="D65" s="175"/>
      <c r="E65" s="175">
        <f>'将来負担比率（分子）の構造'!J$42</f>
        <v>1</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6000</v>
      </c>
      <c r="C66" s="175"/>
      <c r="D66" s="175"/>
      <c r="E66" s="175">
        <f>'将来負担比率（分子）の構造'!J$41</f>
        <v>5819</v>
      </c>
      <c r="F66" s="175"/>
      <c r="G66" s="175"/>
      <c r="H66" s="175">
        <f>'将来負担比率（分子）の構造'!K$41</f>
        <v>5816</v>
      </c>
      <c r="I66" s="175"/>
      <c r="J66" s="175"/>
      <c r="K66" s="175">
        <f>'将来負担比率（分子）の構造'!L$41</f>
        <v>5666</v>
      </c>
      <c r="L66" s="175"/>
      <c r="M66" s="175"/>
      <c r="N66" s="175">
        <f>'将来負担比率（分子）の構造'!M$41</f>
        <v>5441</v>
      </c>
      <c r="O66" s="175"/>
      <c r="P66" s="175"/>
    </row>
    <row r="67" spans="1:16" x14ac:dyDescent="0.15">
      <c r="A67" s="175" t="s">
        <v>71</v>
      </c>
      <c r="B67" s="175" t="e">
        <f>NA()</f>
        <v>#N/A</v>
      </c>
      <c r="C67" s="175">
        <f>IF(ISNUMBER('将来負担比率（分子）の構造'!I$53), IF('将来負担比率（分子）の構造'!I$53 &lt; 0, 0, '将来負担比率（分子）の構造'!I$53), NA())</f>
        <v>1180</v>
      </c>
      <c r="D67" s="175" t="e">
        <f>NA()</f>
        <v>#N/A</v>
      </c>
      <c r="E67" s="175" t="e">
        <f>NA()</f>
        <v>#N/A</v>
      </c>
      <c r="F67" s="175">
        <f>IF(ISNUMBER('将来負担比率（分子）の構造'!J$53), IF('将来負担比率（分子）の構造'!J$53 &lt; 0, 0, '将来負担比率（分子）の構造'!J$53), NA())</f>
        <v>674</v>
      </c>
      <c r="G67" s="175" t="e">
        <f>NA()</f>
        <v>#N/A</v>
      </c>
      <c r="H67" s="175" t="e">
        <f>NA()</f>
        <v>#N/A</v>
      </c>
      <c r="I67" s="175">
        <f>IF(ISNUMBER('将来負担比率（分子）の構造'!K$53), IF('将来負担比率（分子）の構造'!K$53 &lt; 0, 0, '将来負担比率（分子）の構造'!K$53), NA())</f>
        <v>78</v>
      </c>
      <c r="J67" s="175" t="e">
        <f>NA()</f>
        <v>#N/A</v>
      </c>
      <c r="K67" s="175" t="e">
        <f>NA()</f>
        <v>#N/A</v>
      </c>
      <c r="L67" s="175">
        <f>IF(ISNUMBER('将来負担比率（分子）の構造'!L$53), IF('将来負担比率（分子）の構造'!L$53 &lt; 0, 0, '将来負担比率（分子）の構造'!L$53), NA())</f>
        <v>291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815</v>
      </c>
      <c r="C72" s="179">
        <f>基金残高に係る経年分析!G55</f>
        <v>865</v>
      </c>
      <c r="D72" s="179">
        <f>基金残高に係る経年分析!H55</f>
        <v>865</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1859</v>
      </c>
      <c r="C74" s="179">
        <f>基金残高に係る経年分析!G57</f>
        <v>1421</v>
      </c>
      <c r="D74" s="179">
        <f>基金残高に係る経年分析!H57</f>
        <v>1476</v>
      </c>
    </row>
  </sheetData>
  <sheetProtection algorithmName="SHA-512" hashValue="DkVlZrdPSqaaOEG6RRjVmWGdzBGon4VaK+rTaOgG3aApBpGbVpdyvzW4FL6bvMOUvmuT0VqSLq0f4qDeh0n3Fg==" saltValue="xAXXbu6S456NB7ylywN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2025-02-19T00:57:38Z</dcterms:created>
  <dcterms:modified xsi:type="dcterms:W3CDTF">2025-03-13T08:59:46Z</dcterms:modified>
  <cp:category/>
</cp:coreProperties>
</file>