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部\財政課\10県等報告、庁内等報告\財政状況等一覧表（財政状況資料集）\令和５年度財政状況資料集作成\"/>
    </mc:Choice>
  </mc:AlternateContent>
  <bookViews>
    <workbookView xWindow="0" yWindow="0" windowWidth="28770" windowHeight="84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88" i="12"/>
  <c r="AP88" i="12"/>
  <c r="AF88" i="12"/>
  <c r="AU63" i="12"/>
  <c r="AP63" i="12"/>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<sst xmlns="http://schemas.openxmlformats.org/spreadsheetml/2006/main" count="1152" uniqueCount="582">
  <si>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</si>
  <si>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</si>
  <si>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</si>
  <si>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</si>
  <si>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</si>
  <si>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</si>
  <si>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</si>
  <si>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</si>
  <si>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</si>
  <si>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</si>
  <si>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</si>
  <si>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</si>
  <si>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</si>
  <si>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</si>
  <si>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</si>
  <si>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</si>
  <si>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</si>
  <si>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</si>
  <si>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</si>
  <si>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</si>
  <si>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</si>
  <si>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</si>
  <si>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</si>
  <si>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</si>
  <si>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</si>
  <si>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</si>
  <si>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</si>
  <si>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</si>
  <si>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</si>
  <si>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</si>
  <si>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</si>
  <si>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</si>
  <si>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</si>
  <si>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</si>
  <si>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</si>
  <si>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</si>
  <si>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</si>
  <si>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</si>
  <si>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</si>
  <si>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</si>
  <si>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</si>
  <si>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</si>
  <si>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</si>
  <si>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</si>
  <si>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</si>
  <si>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</si>
  <si>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</si>
  <si>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</si>
  <si>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</si>
  <si>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</si>
  <si>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</si>
  <si>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</si>
  <si>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</si>
  <si>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</si>
  <si>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</si>
  <si>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</si>
  <si>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</si>
  <si>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</si>
  <si>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</si>
  <si>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</si>
  <si>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</si>
  <si>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</si>
  <si>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</si>
  <si>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</si>
  <si>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</si>
  <si>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</si>
  <si>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</si>
  <si>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</si>
  <si>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</si>
  <si>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</si>
  <si>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</si>
  <si>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</si>
  <si>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</si>
  <si>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</si>
  <si>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</si>
  <si>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</si>
  <si>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</si>
  <si>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</si>
  <si>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</si>
  <si>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</si>
  <si>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</si>
  <si>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</si>
  <si>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</si>
  <si>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</si>
  <si>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</si>
  <si>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</si>
  <si>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</si>
  <si>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</si>
  <si>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</si>
  <si>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</si>
  <si>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</si>
  <si>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</si>
  <si>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</si>
  <si>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</si>
  <si>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伊達市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</si>
  <si>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</si>
  <si>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</si>
  <si>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</si>
  <si>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</si>
  <si>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</si>
  <si>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</si>
  <si>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</si>
  <si>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</si>
  <si>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</si>
  <si>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</si>
  <si>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</si>
  <si>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</si>
  <si>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</si>
  <si>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</si>
  <si>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</si>
  <si>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</si>
  <si>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</si>
  <si>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</si>
  <si>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</si>
  <si>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</si>
  <si>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</si>
  <si>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</si>
  <si>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</si>
  <si>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</si>
  <si>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</si>
  <si>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</si>
  <si>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</si>
  <si>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</si>
  <si>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</si>
  <si>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</si>
  <si>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</si>
  <si>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</si>
  <si>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</si>
  <si>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</si>
  <si>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</si>
  <si>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</si>
  <si>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</si>
  <si>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</si>
  <si>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</si>
  <si>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</si>
  <si>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</si>
  <si>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</si>
  <si>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</si>
  <si>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</si>
  <si>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</si>
  <si>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</si>
  <si>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</si>
  <si>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</si>
  <si>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</si>
  <si>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</si>
  <si>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</si>
  <si>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</si>
  <si>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</si>
  <si>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</si>
  <si>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</si>
  <si>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</si>
  <si>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</si>
  <si>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</si>
  <si>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</si>
  <si>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</si>
  <si>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</si>
  <si>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</si>
  <si>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</si>
  <si>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</si>
  <si>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</si>
  <si>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</si>
  <si>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</si>
  <si>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</si>
  <si>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</si>
  <si>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</si>
  <si>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</si>
  <si>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</si>
  <si>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</si>
  <si>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</si>
  <si>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</si>
  <si>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</si>
  <si>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</si>
  <si>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</si>
  <si>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</si>
  <si>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</si>
  <si>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</si>
  <si>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</si>
  <si>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</si>
  <si>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</si>
  <si>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</si>
  <si>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</si>
  <si>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</si>
  <si>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</si>
  <si>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</si>
  <si>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</si>
  <si>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</si>
  <si>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</si>
  <si>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</si>
  <si>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</si>
  <si>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</si>
  <si>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</si>
  <si>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</si>
  <si>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</si>
  <si>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</si>
  <si>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</si>
  <si>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</si>
  <si>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</si>
  <si>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</si>
  <si>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</si>
  <si>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</si>
  <si>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</si>
  <si>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</si>
  <si>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</si>
  <si>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福島県伊達市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</si>
  <si>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</si>
  <si>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</si>
  <si>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</si>
  <si>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</si>
  <si>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</si>
  <si>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</si>
  <si>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</si>
  <si>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</si>
  <si>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</si>
  <si>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</si>
  <si>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</si>
  <si>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</si>
  <si>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</si>
  <si>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</si>
  <si>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</si>
  <si>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</si>
  <si>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</si>
  <si>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</si>
  <si>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</si>
  <si>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</si>
  <si>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</si>
  <si>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</si>
  <si>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</si>
  <si>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</si>
  <si>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</si>
  <si>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</si>
  <si>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</si>
  <si>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</si>
  <si>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</si>
  <si>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</si>
  <si>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</si>
  <si>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</si>
  <si>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</si>
  <si>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</si>
  <si>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</si>
  <si>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</si>
  <si>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</si>
  <si>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</si>
  <si>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</si>
  <si>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</si>
  <si>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</si>
  <si>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</si>
  <si>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</si>
  <si>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</si>
  <si>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</si>
  <si>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</si>
  <si>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</si>
  <si>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</si>
  <si>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</si>
  <si>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</si>
  <si>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</si>
  <si>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</si>
  <si>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</si>
  <si>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</si>
  <si>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</si>
  <si>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</si>
  <si>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</si>
  <si>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</si>
  <si>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</si>
  <si>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</si>
  <si>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</si>
  <si>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</si>
  <si>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</si>
  <si>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</si>
  <si>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</si>
  <si>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</si>
  <si>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</si>
  <si>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</si>
  <si>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</si>
  <si>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</si>
  <si>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</si>
  <si>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</si>
  <si>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</si>
  <si>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</si>
  <si>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</si>
  <si>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</si>
  <si>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</si>
  <si>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</si>
  <si>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</si>
  <si>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</si>
  <si>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</si>
  <si>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</si>
  <si>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</si>
  <si>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</si>
  <si>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</si>
  <si>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</si>
  <si>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</si>
  <si>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</si>
  <si>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</si>
  <si>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</si>
  <si>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</si>
  <si>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</si>
  <si>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</si>
  <si>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</si>
  <si>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</si>
  <si>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</si>
  <si>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</si>
  <si>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</si>
  <si>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</si>
  <si>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</si>
  <si>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</si>
  <si>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</si>
  <si>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</si>
  <si>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</si>
  <si>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</si>
  <si>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</si>
  <si>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</si>
  <si>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</si>
  <si>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</si>
  <si>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</si>
  <si>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</si>
  <si>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</si>
  <si>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</si>
  <si>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</si>
  <si>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</si>
  <si>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宅地造成</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</si>
  <si>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</si>
  <si>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</si>
  <si>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</si>
  <si>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</si>
  <si>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</si>
  <si>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</si>
  <si>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</si>
  <si>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</si>
  <si>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</si>
  <si>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</si>
  <si>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</si>
  <si>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</si>
  <si>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</si>
  <si>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</si>
  <si>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</si>
  <si>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</si>
  <si>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</si>
  <si>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</si>
  <si>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</si>
  <si>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</si>
  <si>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</si>
  <si>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</si>
  <si>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</si>
  <si>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</si>
  <si>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</si>
  <si>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</si>
  <si>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</si>
  <si>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</si>
  <si>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</si>
  <si>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</si>
  <si>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</si>
  <si>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</si>
  <si>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</si>
  <si>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</si>
  <si>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福島県伊達市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</si>
  <si>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</si>
  <si>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</si>
  <si>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</si>
  <si>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</si>
  <si>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</si>
  <si>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</si>
  <si>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</si>
  <si>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</si>
  <si>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</si>
  <si>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</si>
  <si>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</si>
  <si>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</si>
  <si>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</si>
  <si>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</si>
  <si>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</si>
  <si>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</si>
  <si>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</si>
  <si>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</si>
  <si>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</si>
  <si>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</si>
  <si>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</si>
  <si>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</si>
  <si>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</si>
  <si>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</si>
  <si>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</si>
  <si>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</si>
  <si>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</si>
  <si>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</si>
  <si>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</si>
  <si>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</si>
  <si>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</si>
  <si>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</si>
  <si>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</si>
  <si>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</si>
  <si>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</si>
  <si>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</si>
  <si>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</si>
  <si>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</si>
  <si>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</si>
  <si>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粟野地区農業集落排水処理事業特別会計</t>
    <phoneticPr fontId="5"/>
  </si>
  <si>
    <t>法非適用企業</t>
    <phoneticPr fontId="5"/>
  </si>
  <si>
    <t>工業団地特別会計</t>
    <phoneticPr fontId="5"/>
  </si>
  <si>
    <t>月舘宅地造成事業特別会計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</si>
  <si>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</si>
  <si>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</si>
  <si>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</si>
  <si>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</si>
  <si>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</si>
  <si>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</si>
  <si>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</si>
  <si>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</si>
  <si>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</si>
  <si>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</si>
  <si>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</si>
  <si>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</si>
  <si>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</si>
  <si>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</si>
  <si>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</si>
  <si>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</si>
  <si>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</si>
  <si>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</si>
  <si>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</si>
  <si>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</si>
  <si>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</si>
  <si>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</si>
  <si>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</si>
  <si>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</si>
  <si>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</si>
  <si>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</si>
  <si>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</si>
  <si>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</si>
  <si>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</si>
  <si>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</si>
  <si>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</si>
  <si>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</si>
  <si>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</si>
  <si>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</si>
  <si>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</si>
  <si>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</si>
  <si>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</si>
  <si>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</si>
  <si>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</si>
  <si>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</si>
  <si>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</si>
  <si>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</si>
  <si>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</si>
  <si>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</si>
  <si>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</si>
  <si>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</si>
  <si>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</si>
  <si>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</si>
  <si>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</si>
  <si>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</si>
  <si>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</si>
  <si>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</si>
  <si>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</si>
  <si>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</si>
  <si>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</si>
  <si>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</si>
  <si>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</si>
  <si>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</si>
  <si>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</si>
  <si>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</si>
  <si>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</si>
  <si>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</si>
  <si>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</si>
  <si>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</si>
  <si>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</si>
  <si>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</si>
  <si>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</si>
  <si>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</si>
  <si>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</si>
  <si>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</si>
  <si>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</si>
  <si>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</si>
  <si>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</si>
  <si>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</si>
  <si>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</si>
  <si>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</si>
  <si>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</si>
  <si>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</si>
  <si>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</si>
  <si>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</si>
  <si>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</si>
  <si>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</si>
  <si>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</si>
  <si>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</si>
  <si>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</si>
  <si>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</si>
  <si>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</si>
  <si>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</si>
  <si>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</si>
  <si>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</si>
  <si>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</si>
  <si>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</si>
  <si>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</si>
  <si>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</si>
  <si>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</si>
  <si>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</si>
  <si>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</si>
  <si>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</si>
  <si>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</si>
  <si>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</si>
  <si>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</si>
  <si>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</si>
  <si>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</si>
  <si>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</si>
  <si>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</si>
  <si>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</si>
  <si>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</si>
  <si>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</si>
  <si>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</si>
  <si>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</si>
  <si>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</si>
  <si>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</si>
  <si>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</si>
  <si>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</si>
  <si>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</si>
  <si>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</si>
  <si>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</si>
  <si>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</si>
  <si>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</si>
  <si>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</si>
  <si>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</si>
  <si>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</si>
  <si>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</si>
  <si>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</si>
  <si>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</si>
  <si>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</si>
  <si>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</si>
  <si>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</si>
  <si>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</si>
  <si>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</si>
  <si>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</si>
  <si>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</si>
  <si>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</si>
  <si>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</si>
  <si>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</si>
  <si>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5.28</t>
  </si>
  <si>
    <t>▲ 2.90</t>
  </si>
  <si>
    <t>▲ 3.46</t>
  </si>
  <si>
    <t>下水道事業会計</t>
  </si>
  <si>
    <t>▲ 0.08</t>
  </si>
  <si>
    <t>一般会計</t>
  </si>
  <si>
    <t>水道事業会計</t>
  </si>
  <si>
    <t>介護保険特別会計</t>
  </si>
  <si>
    <t>月舘宅地造成事業特別会計</t>
  </si>
  <si>
    <t>粟野地区農業集落排水処理事業特別会計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</si>
  <si>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</si>
  <si>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</si>
  <si>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</si>
  <si>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</si>
  <si>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</si>
  <si>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</si>
  <si>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</si>
  <si>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</si>
  <si>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</si>
  <si>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伊達地方消防組合　一般会計</t>
  </si>
  <si>
    <t>伊達地方衛生処理組合　一般会計</t>
  </si>
  <si>
    <t>伊達地方衛生処理組合　し尿処理事業特別会計</t>
  </si>
  <si>
    <t>伊達地方衛生処理組合　ごみ処理事業特別会計</t>
  </si>
  <si>
    <t>福島地方水道用水供給企業団　水道用水供給事業会計</t>
  </si>
  <si>
    <t>公立藤田病院組合　病院事業会計</t>
  </si>
  <si>
    <t>福島県市町村総合事務組合　一般会計</t>
  </si>
  <si>
    <t>福島県市町村総合事務組合　消防補償等特別会計</t>
  </si>
  <si>
    <t>福島県市町村総合事務組合　消防賞じゅつ金特別会計</t>
  </si>
  <si>
    <t>福島県市町村総合事務組合　非常勤特別職員公務災害補償特別会計</t>
  </si>
  <si>
    <t>福島県市町村総合事務組合　自治会館管理特別会計</t>
  </si>
  <si>
    <t>福島県後期高齢者医療広域連合　一般会計</t>
  </si>
  <si>
    <t>福島県後期高齢者医療広域連合　後期高齢者医療特別会計</t>
  </si>
  <si>
    <t>福島県市民交通災害共済組合　一般会計</t>
  </si>
  <si>
    <t>福島土地開発公社</t>
    <rPh sb="0" eb="2">
      <t>フクシマ</t>
    </rPh>
    <rPh sb="2" eb="4">
      <t>トチ</t>
    </rPh>
    <rPh sb="4" eb="6">
      <t>カイハツ</t>
    </rPh>
    <rPh sb="6" eb="8">
      <t>コウシャ</t>
    </rPh>
    <phoneticPr fontId="35"/>
  </si>
  <si>
    <t>保原振興公社</t>
    <rPh sb="0" eb="2">
      <t>ホバラ</t>
    </rPh>
    <rPh sb="2" eb="4">
      <t>シンコウ</t>
    </rPh>
    <rPh sb="4" eb="6">
      <t>コウシャ</t>
    </rPh>
    <phoneticPr fontId="35"/>
  </si>
  <si>
    <t>つきだて振興公社</t>
    <rPh sb="4" eb="6">
      <t>シンコウ</t>
    </rPh>
    <rPh sb="6" eb="8">
      <t>コウシャ</t>
    </rPh>
    <phoneticPr fontId="35"/>
  </si>
  <si>
    <t>伊達市農林業振興公社</t>
    <rPh sb="0" eb="3">
      <t>ダテシ</t>
    </rPh>
    <rPh sb="3" eb="6">
      <t>ノウリンギョウ</t>
    </rPh>
    <rPh sb="6" eb="8">
      <t>シンコウ</t>
    </rPh>
    <rPh sb="8" eb="10">
      <t>コウシャ</t>
    </rPh>
    <phoneticPr fontId="35"/>
  </si>
  <si>
    <t>伊達市スポーツ振興公社</t>
    <rPh sb="0" eb="3">
      <t>ダテシ</t>
    </rPh>
    <rPh sb="7" eb="9">
      <t>シンコウ</t>
    </rPh>
    <rPh sb="9" eb="11">
      <t>コウシャ</t>
    </rPh>
    <phoneticPr fontId="35"/>
  </si>
  <si>
    <t>りょうぜん振興公社</t>
    <rPh sb="5" eb="7">
      <t>シンコウ</t>
    </rPh>
    <rPh sb="7" eb="9">
      <t>コウシャ</t>
    </rPh>
    <phoneticPr fontId="35"/>
  </si>
  <si>
    <t>まちづくり伊達</t>
    <rPh sb="5" eb="7">
      <t>ダテ</t>
    </rPh>
    <phoneticPr fontId="2"/>
  </si>
  <si>
    <t>伊達市観光物産交流協会</t>
    <rPh sb="0" eb="3">
      <t>ダテシ</t>
    </rPh>
    <rPh sb="3" eb="5">
      <t>カンコウ</t>
    </rPh>
    <rPh sb="5" eb="7">
      <t>ブッサン</t>
    </rPh>
    <rPh sb="7" eb="9">
      <t>コウリュウ</t>
    </rPh>
    <rPh sb="9" eb="11">
      <t>キョウカイ</t>
    </rPh>
    <phoneticPr fontId="2"/>
  </si>
  <si>
    <t>-</t>
    <phoneticPr fontId="2"/>
  </si>
  <si>
    <t>地域創造基金</t>
    <rPh sb="0" eb="2">
      <t>チイキ</t>
    </rPh>
    <rPh sb="2" eb="4">
      <t>ソウゾウ</t>
    </rPh>
    <rPh sb="4" eb="6">
      <t>キキン</t>
    </rPh>
    <phoneticPr fontId="5"/>
  </si>
  <si>
    <t>公共施設維持整備基金</t>
    <rPh sb="0" eb="2">
      <t>コウキョウ</t>
    </rPh>
    <rPh sb="2" eb="4">
      <t>シセツ</t>
    </rPh>
    <rPh sb="4" eb="6">
      <t>イジ</t>
    </rPh>
    <rPh sb="6" eb="8">
      <t>セイビ</t>
    </rPh>
    <rPh sb="8" eb="10">
      <t>キキン</t>
    </rPh>
    <phoneticPr fontId="2"/>
  </si>
  <si>
    <t>地域雇用創出・産業活性化基金</t>
    <rPh sb="0" eb="6">
      <t>チイキコヨウソウシュツ</t>
    </rPh>
    <rPh sb="7" eb="14">
      <t>サンギョウカッセイカキキン</t>
    </rPh>
    <phoneticPr fontId="2"/>
  </si>
  <si>
    <t>教育施設整備基金</t>
    <rPh sb="0" eb="2">
      <t>キョウイク</t>
    </rPh>
    <rPh sb="2" eb="4">
      <t>シセツ</t>
    </rPh>
    <rPh sb="4" eb="6">
      <t>セイビ</t>
    </rPh>
    <rPh sb="6" eb="8">
      <t>キキン</t>
    </rPh>
    <phoneticPr fontId="2"/>
  </si>
  <si>
    <t>さわやか現道整備基金</t>
    <rPh sb="4" eb="6">
      <t>ゲンドウ</t>
    </rPh>
    <rPh sb="6" eb="10">
      <t>セイビキキン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</si>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</sst>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71604</c:v>
                </c:pt>
                <c:pt idx="1">
                  <c:v>67009</c:v>
                </c:pt>
                <c:pt idx="2">
                  <c:v>71871</c:v>
                </c:pt>
                <c:pt idx="3">
                  <c:v>71807</c:v>
                </c:pt>
                <c:pt idx="4">
                  <c:v>80821</c:v>
                </c:pt>
              </c:numCache>
            </c:numRef>
          </c:val>
          <c:smooth val="0"/>
          <c:extLst>
            <c:ext xmlns:c16="http://schemas.microsoft.com/office/drawing/2014/chart" uri="{C3380CC4-5D6E-409C-BE32-E72D297353CC}">
              <c16:uniqueId val="{00000000-3061-418A-845F-2971E33738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68092</c:v>
                </c:pt>
                <c:pt idx="1">
                  <c:v>75729</c:v>
                </c:pt>
                <c:pt idx="2">
                  <c:v>82432</c:v>
                </c:pt>
                <c:pt idx="3">
                  <c:v>96244</c:v>
                </c:pt>
                <c:pt idx="4">
                  <c:v>105736</c:v>
                </c:pt>
              </c:numCache>
            </c:numRef>
          </c:val>
          <c:smooth val="0"/>
          <c:extLst>
            <c:ext xmlns:c16="http://schemas.microsoft.com/office/drawing/2014/chart" uri="{C3380CC4-5D6E-409C-BE32-E72D297353CC}">
              <c16:uniqueId val="{00000001-3061-418A-845F-2971E33738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10.050000000000001</c:v>
                </c:pt>
                <c:pt idx="1">
                  <c:v>12.64</c:v>
                </c:pt>
                <c:pt idx="2">
                  <c:v>14.66</c:v>
                </c:pt>
                <c:pt idx="3">
                  <c:v>14.4</c:v>
                </c:pt>
                <c:pt idx="4">
                  <c:v>11.21</c:v>
                </c:pt>
              </c:numCache>
            </c:numRef>
          </c:val>
          <c:extLst>
            <c:ext xmlns:c16="http://schemas.microsoft.com/office/drawing/2014/chart" uri="{C3380CC4-5D6E-409C-BE32-E72D297353CC}">
              <c16:uniqueId val="{00000000-E791-4BD0-BD38-ACC0E066F1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15.43</c:v>
                </c:pt>
                <c:pt idx="1">
                  <c:v>15.15</c:v>
                </c:pt>
                <c:pt idx="2">
                  <c:v>16.88</c:v>
                </c:pt>
                <c:pt idx="3">
                  <c:v>14.75</c:v>
                </c:pt>
                <c:pt idx="4">
                  <c:v>14.25</c:v>
                </c:pt>
              </c:numCache>
            </c:numRef>
          </c:val>
          <c:extLst>
            <c:ext xmlns:c16="http://schemas.microsoft.com/office/drawing/2014/chart" uri="{C3380CC4-5D6E-409C-BE32-E72D297353CC}">
              <c16:uniqueId val="{00000001-E791-4BD0-BD38-ACC0E066F14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-5.28</c:v>
                </c:pt>
                <c:pt idx="1">
                  <c:v>2.78</c:v>
                </c:pt>
                <c:pt idx="2">
                  <c:v>4.68</c:v>
                </c:pt>
                <c:pt idx="3">
                  <c:v>-2.9</c:v>
                </c:pt>
                <c:pt idx="4">
                  <c:v>-3.46</c:v>
                </c:pt>
              </c:numCache>
            </c:numRef>
          </c:val>
          <c:smooth val="0"/>
          <c:extLst>
            <c:ext xmlns:c16="http://schemas.microsoft.com/office/drawing/2014/chart" uri="{C3380CC4-5D6E-409C-BE32-E72D297353CC}">
              <c16:uniqueId val="{00000002-E791-4BD0-BD38-ACC0E066F14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649-43A9-8183-6C78079F41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49-43A9-8183-6C78079F415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8649-43A9-8183-6C78079F4154}"/>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0.53</c:v>
                </c:pt>
                <c:pt idx="2">
                  <c:v>#N/A</c:v>
                </c:pt>
                <c:pt idx="3">
                  <c:v>7.0000000000000007E-2</c:v>
                </c:pt>
                <c:pt idx="4">
                  <c:v>#N/A</c:v>
                </c:pt>
                <c:pt idx="5">
                  <c:v>0.05</c:v>
                </c:pt>
                <c:pt idx="6">
                  <c:v>#N/A</c:v>
                </c:pt>
                <c:pt idx="7">
                  <c:v>0.01</c:v>
                </c:pt>
                <c:pt idx="8">
                  <c:v>#N/A</c:v>
                </c:pt>
                <c:pt idx="9">
                  <c:v>0.01</c:v>
                </c:pt>
              </c:numCache>
            </c:numRef>
          </c:val>
          <c:extLst>
            <c:ext xmlns:c16="http://schemas.microsoft.com/office/drawing/2014/chart" uri="{C3380CC4-5D6E-409C-BE32-E72D297353CC}">
              <c16:uniqueId val="{00000003-8649-43A9-8183-6C78079F4154}"/>
            </c:ext>
          </c:extLst>
        </c:ser>
        <c:ser>
          <c:idx val="4"/>
          <c:order val="4"/>
          <c:tx>
            <c:strRef>
              <c:f>データシート!$A$31</c:f>
              <c:strCache>
                <c:ptCount val="1"/>
                <c:pt idx="0">
                  <c:v>粟野地区農業集落排水処理事業特別会計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4-8649-43A9-8183-6C78079F4154}"/>
            </c:ext>
          </c:extLst>
        </c:ser>
        <c:ser>
          <c:idx val="5"/>
          <c:order val="5"/>
          <c:tx>
            <c:strRef>
              <c:f>データシート!$A$32</c:f>
              <c:strCache>
                <c:ptCount val="1"/>
                <c:pt idx="0">
                  <c:v>月舘宅地造成事業特別会計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0.09</c:v>
                </c:pt>
                <c:pt idx="4">
                  <c:v>#N/A</c:v>
                </c:pt>
                <c:pt idx="5">
                  <c:v>0.08</c:v>
                </c:pt>
                <c:pt idx="6">
                  <c:v>#N/A</c:v>
                </c:pt>
                <c:pt idx="7">
                  <c:v>0.08</c:v>
                </c:pt>
                <c:pt idx="8">
                  <c:v>#N/A</c:v>
                </c:pt>
                <c:pt idx="9">
                  <c:v>0.06</c:v>
                </c:pt>
              </c:numCache>
            </c:numRef>
          </c:val>
          <c:extLst>
            <c:ext xmlns:c16="http://schemas.microsoft.com/office/drawing/2014/chart" uri="{C3380CC4-5D6E-409C-BE32-E72D297353CC}">
              <c16:uniqueId val="{00000005-8649-43A9-8183-6C78079F415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0.77</c:v>
                </c:pt>
                <c:pt idx="2">
                  <c:v>#N/A</c:v>
                </c:pt>
                <c:pt idx="3">
                  <c:v>0.84</c:v>
                </c:pt>
                <c:pt idx="4">
                  <c:v>#N/A</c:v>
                </c:pt>
                <c:pt idx="5">
                  <c:v>3.13</c:v>
                </c:pt>
                <c:pt idx="6">
                  <c:v>#N/A</c:v>
                </c:pt>
                <c:pt idx="7">
                  <c:v>2.58</c:v>
                </c:pt>
                <c:pt idx="8">
                  <c:v>#N/A</c:v>
                </c:pt>
                <c:pt idx="9">
                  <c:v>1.83</c:v>
                </c:pt>
              </c:numCache>
            </c:numRef>
          </c:val>
          <c:extLst>
            <c:ext xmlns:c16="http://schemas.microsoft.com/office/drawing/2014/chart" uri="{C3380CC4-5D6E-409C-BE32-E72D297353CC}">
              <c16:uniqueId val="{00000006-8649-43A9-8183-6C78079F415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6.13</c:v>
                </c:pt>
                <c:pt idx="2">
                  <c:v>#N/A</c:v>
                </c:pt>
                <c:pt idx="3">
                  <c:v>6.81</c:v>
                </c:pt>
                <c:pt idx="4">
                  <c:v>#N/A</c:v>
                </c:pt>
                <c:pt idx="5">
                  <c:v>7.5</c:v>
                </c:pt>
                <c:pt idx="6">
                  <c:v>#N/A</c:v>
                </c:pt>
                <c:pt idx="7">
                  <c:v>8.3800000000000008</c:v>
                </c:pt>
                <c:pt idx="8">
                  <c:v>#N/A</c:v>
                </c:pt>
                <c:pt idx="9">
                  <c:v>9.48</c:v>
                </c:pt>
              </c:numCache>
            </c:numRef>
          </c:val>
          <c:extLst>
            <c:ext xmlns:c16="http://schemas.microsoft.com/office/drawing/2014/chart" uri="{C3380CC4-5D6E-409C-BE32-E72D297353CC}">
              <c16:uniqueId val="{00000007-8649-43A9-8183-6C78079F41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10.039999999999999</c:v>
                </c:pt>
                <c:pt idx="2">
                  <c:v>#N/A</c:v>
                </c:pt>
                <c:pt idx="3">
                  <c:v>12.63</c:v>
                </c:pt>
                <c:pt idx="4">
                  <c:v>#N/A</c:v>
                </c:pt>
                <c:pt idx="5">
                  <c:v>14.66</c:v>
                </c:pt>
                <c:pt idx="6">
                  <c:v>#N/A</c:v>
                </c:pt>
                <c:pt idx="7">
                  <c:v>14.39</c:v>
                </c:pt>
                <c:pt idx="8">
                  <c:v>#N/A</c:v>
                </c:pt>
                <c:pt idx="9">
                  <c:v>11.21</c:v>
                </c:pt>
              </c:numCache>
            </c:numRef>
          </c:val>
          <c:extLst>
            <c:ext xmlns:c16="http://schemas.microsoft.com/office/drawing/2014/chart" uri="{C3380CC4-5D6E-409C-BE32-E72D297353CC}">
              <c16:uniqueId val="{00000008-8649-43A9-8183-6C78079F4154}"/>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#N/A</c:v>
                </c:pt>
                <c:pt idx="3">
                  <c:v>1.0900000000000001</c:v>
                </c:pt>
                <c:pt idx="4">
                  <c:v>#N/A</c:v>
                </c:pt>
                <c:pt idx="5">
                  <c:v>1.65</c:v>
                </c:pt>
                <c:pt idx="6">
                  <c:v>#N/A</c:v>
                </c:pt>
                <c:pt idx="7">
                  <c:v>0.45</c:v>
                </c:pt>
                <c:pt idx="8">
                  <c:v>0.08</c:v>
                </c:pt>
                <c:pt idx="9">
                  <c:v>#N/A</c:v>
                </c:pt>
              </c:numCache>
            </c:numRef>
          </c:val>
          <c:extLst>
            <c:ext xmlns:c16="http://schemas.microsoft.com/office/drawing/2014/chart" uri="{C3380CC4-5D6E-409C-BE32-E72D297353CC}">
              <c16:uniqueId val="{00000009-8649-43A9-8183-6C78079F41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2671</c:v>
                </c:pt>
                <c:pt idx="5">
                  <c:v>2626</c:v>
                </c:pt>
                <c:pt idx="8">
                  <c:v>2698</c:v>
                </c:pt>
                <c:pt idx="11">
                  <c:v>2832</c:v>
                </c:pt>
                <c:pt idx="14">
                  <c:v>2868</c:v>
                </c:pt>
              </c:numCache>
            </c:numRef>
          </c:val>
          <c:extLst>
            <c:ext xmlns:c16="http://schemas.microsoft.com/office/drawing/2014/chart" uri="{C3380CC4-5D6E-409C-BE32-E72D297353CC}">
              <c16:uniqueId val="{00000000-16A9-4A17-B549-D25C692CF6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A9-4A17-B549-D25C692CF6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A9-4A17-B549-D25C692CF6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256</c:v>
                </c:pt>
                <c:pt idx="3">
                  <c:v>256</c:v>
                </c:pt>
                <c:pt idx="6">
                  <c:v>255</c:v>
                </c:pt>
                <c:pt idx="9">
                  <c:v>250</c:v>
                </c:pt>
                <c:pt idx="12">
                  <c:v>237</c:v>
                </c:pt>
              </c:numCache>
            </c:numRef>
          </c:val>
          <c:extLst>
            <c:ext xmlns:c16="http://schemas.microsoft.com/office/drawing/2014/chart" uri="{C3380CC4-5D6E-409C-BE32-E72D297353CC}">
              <c16:uniqueId val="{00000003-16A9-4A17-B549-D25C692CF6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454</c:v>
                </c:pt>
                <c:pt idx="3">
                  <c:v>449</c:v>
                </c:pt>
                <c:pt idx="6">
                  <c:v>434</c:v>
                </c:pt>
                <c:pt idx="9">
                  <c:v>413</c:v>
                </c:pt>
                <c:pt idx="12">
                  <c:v>755</c:v>
                </c:pt>
              </c:numCache>
            </c:numRef>
          </c:val>
          <c:extLst>
            <c:ext xmlns:c16="http://schemas.microsoft.com/office/drawing/2014/chart" uri="{C3380CC4-5D6E-409C-BE32-E72D297353CC}">
              <c16:uniqueId val="{00000004-16A9-4A17-B549-D25C692CF6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13</c:v>
                </c:pt>
                <c:pt idx="3">
                  <c:v>7</c:v>
                </c:pt>
                <c:pt idx="6">
                  <c:v>0</c:v>
                </c:pt>
                <c:pt idx="9">
                  <c:v>0</c:v>
                </c:pt>
                <c:pt idx="12">
                  <c:v>0</c:v>
                </c:pt>
              </c:numCache>
            </c:numRef>
          </c:val>
          <c:extLst>
            <c:ext xmlns:c16="http://schemas.microsoft.com/office/drawing/2014/chart" uri="{C3380CC4-5D6E-409C-BE32-E72D297353CC}">
              <c16:uniqueId val="{00000005-16A9-4A17-B549-D25C692CF6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A9-4A17-B549-D25C692CF6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2953</c:v>
                </c:pt>
                <c:pt idx="3">
                  <c:v>3049</c:v>
                </c:pt>
                <c:pt idx="6">
                  <c:v>3287</c:v>
                </c:pt>
                <c:pt idx="9">
                  <c:v>3625</c:v>
                </c:pt>
                <c:pt idx="12">
                  <c:v>3745</c:v>
                </c:pt>
              </c:numCache>
            </c:numRef>
          </c:val>
          <c:extLst>
            <c:ext xmlns:c16="http://schemas.microsoft.com/office/drawing/2014/chart" uri="{C3380CC4-5D6E-409C-BE32-E72D297353CC}">
              <c16:uniqueId val="{00000007-16A9-4A17-B549-D25C692CF6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1005</c:v>
                </c:pt>
                <c:pt idx="2">
                  <c:v>#N/A</c:v>
                </c:pt>
                <c:pt idx="3">
                  <c:v>#N/A</c:v>
                </c:pt>
                <c:pt idx="4">
                  <c:v>1135</c:v>
                </c:pt>
                <c:pt idx="5">
                  <c:v>#N/A</c:v>
                </c:pt>
                <c:pt idx="6">
                  <c:v>#N/A</c:v>
                </c:pt>
                <c:pt idx="7">
                  <c:v>1278</c:v>
                </c:pt>
                <c:pt idx="8">
                  <c:v>#N/A</c:v>
                </c:pt>
                <c:pt idx="9">
                  <c:v>#N/A</c:v>
                </c:pt>
                <c:pt idx="10">
                  <c:v>1456</c:v>
                </c:pt>
                <c:pt idx="11">
                  <c:v>#N/A</c:v>
                </c:pt>
                <c:pt idx="12">
                  <c:v>#N/A</c:v>
                </c:pt>
                <c:pt idx="13">
                  <c:v>1869</c:v>
                </c:pt>
                <c:pt idx="14">
                  <c:v>#N/A</c:v>
                </c:pt>
              </c:numCache>
            </c:numRef>
          </c:val>
          <c:smooth val="0"/>
          <c:extLst>
            <c:ext xmlns:c16="http://schemas.microsoft.com/office/drawing/2014/chart" uri="{C3380CC4-5D6E-409C-BE32-E72D297353CC}">
              <c16:uniqueId val="{00000008-16A9-4A17-B549-D25C692CF6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33662</c:v>
                </c:pt>
                <c:pt idx="5">
                  <c:v>34195</c:v>
                </c:pt>
                <c:pt idx="8">
                  <c:v>34187</c:v>
                </c:pt>
                <c:pt idx="11">
                  <c:v>33924</c:v>
                </c:pt>
                <c:pt idx="14">
                  <c:v>33374</c:v>
                </c:pt>
              </c:numCache>
            </c:numRef>
          </c:val>
          <c:extLst>
            <c:ext xmlns:c16="http://schemas.microsoft.com/office/drawing/2014/chart" uri="{C3380CC4-5D6E-409C-BE32-E72D297353CC}">
              <c16:uniqueId val="{00000000-A0AE-4C59-8FF1-A7A706A6E2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140</c:v>
                </c:pt>
                <c:pt idx="5">
                  <c:v>110</c:v>
                </c:pt>
                <c:pt idx="8">
                  <c:v>80</c:v>
                </c:pt>
                <c:pt idx="11">
                  <c:v>64</c:v>
                </c:pt>
                <c:pt idx="14">
                  <c:v>55</c:v>
                </c:pt>
              </c:numCache>
            </c:numRef>
          </c:val>
          <c:extLst>
            <c:ext xmlns:c16="http://schemas.microsoft.com/office/drawing/2014/chart" uri="{C3380CC4-5D6E-409C-BE32-E72D297353CC}">
              <c16:uniqueId val="{00000001-A0AE-4C59-8FF1-A7A706A6E2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9116</c:v>
                </c:pt>
                <c:pt idx="5">
                  <c:v>8860</c:v>
                </c:pt>
                <c:pt idx="8">
                  <c:v>8423</c:v>
                </c:pt>
                <c:pt idx="11">
                  <c:v>8816</c:v>
                </c:pt>
                <c:pt idx="14">
                  <c:v>7689</c:v>
                </c:pt>
              </c:numCache>
            </c:numRef>
          </c:val>
          <c:extLst>
            <c:ext xmlns:c16="http://schemas.microsoft.com/office/drawing/2014/chart" uri="{C3380CC4-5D6E-409C-BE32-E72D297353CC}">
              <c16:uniqueId val="{00000002-A0AE-4C59-8FF1-A7A706A6E2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AE-4C59-8FF1-A7A706A6E2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AE-4C59-8FF1-A7A706A6E2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AE-4C59-8FF1-A7A706A6E2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3564</c:v>
                </c:pt>
                <c:pt idx="3">
                  <c:v>3457</c:v>
                </c:pt>
                <c:pt idx="6">
                  <c:v>3356</c:v>
                </c:pt>
                <c:pt idx="9">
                  <c:v>3323</c:v>
                </c:pt>
                <c:pt idx="12">
                  <c:v>3227</c:v>
                </c:pt>
              </c:numCache>
            </c:numRef>
          </c:val>
          <c:extLst>
            <c:ext xmlns:c16="http://schemas.microsoft.com/office/drawing/2014/chart" uri="{C3380CC4-5D6E-409C-BE32-E72D297353CC}">
              <c16:uniqueId val="{00000006-A0AE-4C59-8FF1-A7A706A6E2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1434</c:v>
                </c:pt>
                <c:pt idx="3">
                  <c:v>1606</c:v>
                </c:pt>
                <c:pt idx="6">
                  <c:v>1377</c:v>
                </c:pt>
                <c:pt idx="9">
                  <c:v>1256</c:v>
                </c:pt>
                <c:pt idx="12">
                  <c:v>1130</c:v>
                </c:pt>
              </c:numCache>
            </c:numRef>
          </c:val>
          <c:extLst>
            <c:ext xmlns:c16="http://schemas.microsoft.com/office/drawing/2014/chart" uri="{C3380CC4-5D6E-409C-BE32-E72D297353CC}">
              <c16:uniqueId val="{00000007-A0AE-4C59-8FF1-A7A706A6E2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5472</c:v>
                </c:pt>
                <c:pt idx="3">
                  <c:v>5156</c:v>
                </c:pt>
                <c:pt idx="6">
                  <c:v>4746</c:v>
                </c:pt>
                <c:pt idx="9">
                  <c:v>4124</c:v>
                </c:pt>
                <c:pt idx="12">
                  <c:v>3073</c:v>
                </c:pt>
              </c:numCache>
            </c:numRef>
          </c:val>
          <c:extLst>
            <c:ext xmlns:c16="http://schemas.microsoft.com/office/drawing/2014/chart" uri="{C3380CC4-5D6E-409C-BE32-E72D297353CC}">
              <c16:uniqueId val="{00000008-A0AE-4C59-8FF1-A7A706A6E2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48</c:v>
                </c:pt>
                <c:pt idx="3">
                  <c:v>0</c:v>
                </c:pt>
                <c:pt idx="6">
                  <c:v>0</c:v>
                </c:pt>
                <c:pt idx="9">
                  <c:v>0</c:v>
                </c:pt>
                <c:pt idx="12">
                  <c:v>0</c:v>
                </c:pt>
              </c:numCache>
            </c:numRef>
          </c:val>
          <c:extLst>
            <c:ext xmlns:c16="http://schemas.microsoft.com/office/drawing/2014/chart" uri="{C3380CC4-5D6E-409C-BE32-E72D297353CC}">
              <c16:uniqueId val="{00000009-A0AE-4C59-8FF1-A7A706A6E2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40060</c:v>
                </c:pt>
                <c:pt idx="3">
                  <c:v>41123</c:v>
                </c:pt>
                <c:pt idx="6">
                  <c:v>41518</c:v>
                </c:pt>
                <c:pt idx="9">
                  <c:v>41698</c:v>
                </c:pt>
                <c:pt idx="12">
                  <c:v>41397</c:v>
                </c:pt>
              </c:numCache>
            </c:numRef>
          </c:val>
          <c:extLst>
            <c:ext xmlns:c16="http://schemas.microsoft.com/office/drawing/2014/chart" uri="{C3380CC4-5D6E-409C-BE32-E72D297353CC}">
              <c16:uniqueId val="{0000000A-A0AE-4C59-8FF1-A7A706A6E2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7659</c:v>
                </c:pt>
                <c:pt idx="2">
                  <c:v>#N/A</c:v>
                </c:pt>
                <c:pt idx="3">
                  <c:v>#N/A</c:v>
                </c:pt>
                <c:pt idx="4">
                  <c:v>8176</c:v>
                </c:pt>
                <c:pt idx="5">
                  <c:v>#N/A</c:v>
                </c:pt>
                <c:pt idx="6">
                  <c:v>#N/A</c:v>
                </c:pt>
                <c:pt idx="7">
                  <c:v>8309</c:v>
                </c:pt>
                <c:pt idx="8">
                  <c:v>#N/A</c:v>
                </c:pt>
                <c:pt idx="9">
                  <c:v>#N/A</c:v>
                </c:pt>
                <c:pt idx="10">
                  <c:v>7597</c:v>
                </c:pt>
                <c:pt idx="11">
                  <c:v>#N/A</c:v>
                </c:pt>
                <c:pt idx="12">
                  <c:v>#N/A</c:v>
                </c:pt>
                <c:pt idx="13">
                  <c:v>7709</c:v>
                </c:pt>
                <c:pt idx="14">
                  <c:v>#N/A</c:v>
                </c:pt>
              </c:numCache>
            </c:numRef>
          </c:val>
          <c:smooth val="0"/>
          <c:extLst>
            <c:ext xmlns:c16="http://schemas.microsoft.com/office/drawing/2014/chart" uri="{C3380CC4-5D6E-409C-BE32-E72D297353CC}">
              <c16:uniqueId val="{0000000B-A0AE-4C59-8FF1-A7A706A6E2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2973</c:v>
                </c:pt>
                <c:pt idx="1">
                  <c:v>2557</c:v>
                </c:pt>
                <c:pt idx="2">
                  <c:v>2488</c:v>
                </c:pt>
              </c:numCache>
            </c:numRef>
          </c:val>
          <c:extLst>
            <c:ext xmlns:c16="http://schemas.microsoft.com/office/drawing/2014/chart" uri="{C3380CC4-5D6E-409C-BE32-E72D297353CC}">
              <c16:uniqueId val="{00000000-92D8-4035-B6F4-92C1416C9F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723</c:v>
                </c:pt>
                <c:pt idx="1">
                  <c:v>823</c:v>
                </c:pt>
                <c:pt idx="2">
                  <c:v>623</c:v>
                </c:pt>
              </c:numCache>
            </c:numRef>
          </c:val>
          <c:extLst>
            <c:ext xmlns:c16="http://schemas.microsoft.com/office/drawing/2014/chart" uri="{C3380CC4-5D6E-409C-BE32-E72D297353CC}">
              <c16:uniqueId val="{00000001-92D8-4035-B6F4-92C1416C9F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7480</c:v>
                </c:pt>
                <c:pt idx="1">
                  <c:v>7716</c:v>
                </c:pt>
                <c:pt idx="2">
                  <c:v>6630</c:v>
                </c:pt>
              </c:numCache>
            </c:numRef>
          </c:val>
          <c:extLst>
            <c:ext xmlns:c16="http://schemas.microsoft.com/office/drawing/2014/chart" uri="{C3380CC4-5D6E-409C-BE32-E72D297353CC}">
              <c16:uniqueId val="{00000002-92D8-4035-B6F4-92C1416C9F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56,768
56,260
265.12
37,593,051
35,569,288
1,958,637
17,464,616
41,397,012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前年度と同ポイントであり、依然として類似団体平均との比較では低い水準である。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東日本大震災後に実施していた固定資産税（家屋）の原発事故に係る損耗補正を解除したことに伴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い、固定資産税が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％の増となり、税収は前年度比で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293,792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引き続き税の徴収業務強化に努めるとともに、遊休資産の売却や企業誘致の推進等により歳入確保に努める必要がある。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また、行政評価による事務事業の見直し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職員の定数管理や給与の適正化など行政の効率化に努め、財政基盤の強化を図る。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55336</xdr:rowOff>
    </xdr:from>
    <xdr:to>
      <xdr:col>23</xdr:col>
      <xdr:colOff>133350</xdr:colOff>
      <xdr:row>44</xdr:row>
      <xdr:rowOff>165100</xdr:rowOff>
    </xdr:to>
    <xdr:cxnSp macro="">
      <xdr:nvCxnSpPr>
        <xdr:cNvPr id="66" name="直線コネクタ 65"/>
        <xdr:cNvCxnSpPr/>
      </xdr:nvCxnSpPr>
      <xdr:spPr>
        <a:xfrm flipV="1">
          <a:off x="4953000" y="6398986"/>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141713</xdr:rowOff>
    </xdr:from>
    <xdr:ext cx="762000" cy="259045"/>
    <xdr:sp macro="" textlink="">
      <xdr:nvSpPr>
        <xdr:cNvPr id="69" name="財政力最大値テキスト"/>
        <xdr:cNvSpPr txBox="1"/>
      </xdr:nvSpPr>
      <xdr:spPr>
        <a:xfrm>
          <a:off x="5041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55336</xdr:rowOff>
    </xdr:from>
    <xdr:to>
      <xdr:col>24</xdr:col>
      <xdr:colOff>12700</xdr:colOff>
      <xdr:row>37</xdr:row>
      <xdr:rowOff>55336</xdr:rowOff>
    </xdr:to>
    <xdr:cxnSp macro="">
      <xdr:nvCxnSpPr>
        <xdr:cNvPr id="70" name="直線コネクタ 69"/>
        <xdr:cNvCxnSpPr/>
      </xdr:nvCxnSpPr>
      <xdr:spPr>
        <a:xfrm>
          <a:off x="4864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4" name="直線コネクタ 73"/>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7" name="直線コネクタ 76"/>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80" name="直線コネクタ 79"/>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35</xdr:row>
      <xdr:rowOff>71664</xdr:rowOff>
    </xdr:from>
    <xdr:to>
      <xdr:col>11</xdr:col>
      <xdr:colOff>82550</xdr:colOff>
      <xdr:row>36</xdr:row>
      <xdr:rowOff>1814</xdr:rowOff>
    </xdr:to>
    <xdr:sp macro="" textlink="">
      <xdr:nvSpPr>
        <xdr:cNvPr id="81" name="フローチャート: 判断 80"/>
        <xdr:cNvSpPr/>
      </xdr:nvSpPr>
      <xdr:spPr>
        <a:xfrm>
          <a:off x="2286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82" name="テキスト ボックス 81"/>
        <xdr:cNvSpPr txBox="1"/>
      </xdr:nvSpPr>
      <xdr:spPr>
        <a:xfrm>
          <a:off x="1955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71664</xdr:rowOff>
    </xdr:from>
    <xdr:to>
      <xdr:col>7</xdr:col>
      <xdr:colOff>31750</xdr:colOff>
      <xdr:row>36</xdr:row>
      <xdr:rowOff>1814</xdr:rowOff>
    </xdr:to>
    <xdr:sp macro="" textlink="">
      <xdr:nvSpPr>
        <xdr:cNvPr id="83" name="フローチャート: 判断 82"/>
        <xdr:cNvSpPr/>
      </xdr:nvSpPr>
      <xdr:spPr>
        <a:xfrm>
          <a:off x="1397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11991</xdr:rowOff>
    </xdr:from>
    <xdr:ext cx="762000" cy="259045"/>
    <xdr:sp macro="" textlink="">
      <xdr:nvSpPr>
        <xdr:cNvPr id="84" name="テキスト ボックス 83"/>
        <xdr:cNvSpPr txBox="1"/>
      </xdr:nvSpPr>
      <xdr:spPr>
        <a:xfrm>
          <a:off x="1066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5" name="テキスト ボックス 94"/>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7" name="テキスト ボックス 96"/>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9" name="テキスト ボックス 98"/>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歳入では地方税（固定資産税）が増額となったが、歳出では経常的な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や公債費の割合が増となったことにより、対前年度比で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ポイント増となった。歳出の主な増加要因は、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人件費が特別職・職員給与費及び会計年度任用職員給与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の増加、公債費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合併特例債</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及び公共事業等債</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の償還開始による元利償還金の増加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依然として類似団体平均との比較では大きく下回った水準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あり、公共施設の統廃合や事務事業の廃止・見直しによる経常経費の削減を進め、財政計画に基づき地方債発行額の抑制によ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償還額の縮減に努めていく。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加えて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、課税・徴収の強化、ふるさと納税等による更なる自主財源の確保を推進し、財政構造の転換を図る。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7" name="直線コネクタ 126"/>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8"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9" name="直線コネクタ 128"/>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30" name="財政構造の弾力性最大値テキスト"/>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31" name="直線コネクタ 130"/>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61214</xdr:rowOff>
    </xdr:to>
    <xdr:cxnSp macro="">
      <xdr:nvCxnSpPr>
        <xdr:cNvPr id="132" name="直線コネクタ 131"/>
        <xdr:cNvCxnSpPr/>
      </xdr:nvCxnSpPr>
      <xdr:spPr>
        <a:xfrm>
          <a:off x="4114800" y="1084326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3" name="財政構造の弾力性平均値テキスト"/>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4" name="フローチャート: 判断 133"/>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136144</xdr:rowOff>
    </xdr:from>
    <xdr:to>
      <xdr:col>19</xdr:col>
      <xdr:colOff>133350</xdr:colOff>
      <xdr:row>63</xdr:row>
      <xdr:rowOff>41910</xdr:rowOff>
    </xdr:to>
    <xdr:cxnSp macro="">
      <xdr:nvCxnSpPr>
        <xdr:cNvPr id="135" name="直線コネクタ 134"/>
        <xdr:cNvCxnSpPr/>
      </xdr:nvCxnSpPr>
      <xdr:spPr>
        <a:xfrm>
          <a:off x="3225800" y="107660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6" name="フローチャート: 判断 135"/>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7" name="テキスト ボックス 136"/>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136144</xdr:rowOff>
    </xdr:from>
    <xdr:to>
      <xdr:col>15</xdr:col>
      <xdr:colOff>82550</xdr:colOff>
      <xdr:row>63</xdr:row>
      <xdr:rowOff>51562</xdr:rowOff>
    </xdr:to>
    <xdr:cxnSp macro="">
      <xdr:nvCxnSpPr>
        <xdr:cNvPr id="138" name="直線コネクタ 137"/>
        <xdr:cNvCxnSpPr/>
      </xdr:nvCxnSpPr>
      <xdr:spPr>
        <a:xfrm flipV="1">
          <a:off x="2336800" y="107660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9" name="フローチャート: 判断 138"/>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40" name="テキスト ボックス 139"/>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51562</xdr:rowOff>
    </xdr:from>
    <xdr:to>
      <xdr:col>11</xdr:col>
      <xdr:colOff>31750</xdr:colOff>
      <xdr:row>63</xdr:row>
      <xdr:rowOff>94996</xdr:rowOff>
    </xdr:to>
    <xdr:cxnSp macro="">
      <xdr:nvCxnSpPr>
        <xdr:cNvPr id="141" name="直線コネクタ 140"/>
        <xdr:cNvCxnSpPr/>
      </xdr:nvCxnSpPr>
      <xdr:spPr>
        <a:xfrm flipV="1">
          <a:off x="1447800" y="108529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150622</xdr:rowOff>
    </xdr:from>
    <xdr:to>
      <xdr:col>11</xdr:col>
      <xdr:colOff>82550</xdr:colOff>
      <xdr:row>62</xdr:row>
      <xdr:rowOff>80772</xdr:rowOff>
    </xdr:to>
    <xdr:sp macro="" textlink="">
      <xdr:nvSpPr>
        <xdr:cNvPr id="142" name="フローチャート: 判断 141"/>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90949</xdr:rowOff>
    </xdr:from>
    <xdr:ext cx="762000" cy="259045"/>
    <xdr:sp macro="" textlink="">
      <xdr:nvSpPr>
        <xdr:cNvPr id="143" name="テキスト ボックス 142"/>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4" name="フローチャート: 判断 143"/>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5" name="テキスト ボックス 144"/>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51" name="楕円 150"/>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153941</xdr:rowOff>
    </xdr:from>
    <xdr:ext cx="762000" cy="259045"/>
    <xdr:sp macro="" textlink="">
      <xdr:nvSpPr>
        <xdr:cNvPr id="152" name="財政構造の弾力性該当値テキスト"/>
        <xdr:cNvSpPr txBox="1"/>
      </xdr:nvSpPr>
      <xdr:spPr>
        <a:xfrm>
          <a:off x="5041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4" name="テキスト ボックス 153"/>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85344</xdr:rowOff>
    </xdr:from>
    <xdr:to>
      <xdr:col>15</xdr:col>
      <xdr:colOff>133350</xdr:colOff>
      <xdr:row>63</xdr:row>
      <xdr:rowOff>15494</xdr:rowOff>
    </xdr:to>
    <xdr:sp macro="" textlink="">
      <xdr:nvSpPr>
        <xdr:cNvPr id="155" name="楕円 154"/>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271</xdr:rowOff>
    </xdr:from>
    <xdr:ext cx="762000" cy="259045"/>
    <xdr:sp macro="" textlink="">
      <xdr:nvSpPr>
        <xdr:cNvPr id="156" name="テキスト ボックス 155"/>
        <xdr:cNvSpPr txBox="1"/>
      </xdr:nvSpPr>
      <xdr:spPr>
        <a:xfrm>
          <a:off x="2844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762</xdr:rowOff>
    </xdr:from>
    <xdr:to>
      <xdr:col>11</xdr:col>
      <xdr:colOff>82550</xdr:colOff>
      <xdr:row>63</xdr:row>
      <xdr:rowOff>102362</xdr:rowOff>
    </xdr:to>
    <xdr:sp macro="" textlink="">
      <xdr:nvSpPr>
        <xdr:cNvPr id="157" name="楕円 156"/>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58" name="テキスト ボックス 157"/>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44196</xdr:rowOff>
    </xdr:from>
    <xdr:to>
      <xdr:col>7</xdr:col>
      <xdr:colOff>31750</xdr:colOff>
      <xdr:row>63</xdr:row>
      <xdr:rowOff>145796</xdr:rowOff>
    </xdr:to>
    <xdr:sp macro="" textlink="">
      <xdr:nvSpPr>
        <xdr:cNvPr id="159" name="楕円 158"/>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130573</xdr:rowOff>
    </xdr:from>
    <xdr:ext cx="762000" cy="259045"/>
    <xdr:sp macro="" textlink="">
      <xdr:nvSpPr>
        <xdr:cNvPr id="160" name="テキスト ボックス 159"/>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9,038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良化しているが、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高い状況が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続いており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、主に物件費が要因となっている。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災害（防災）対策事業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の減等により、前年度と比較して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％の減となっているが、人口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人当たりの決算額は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100,200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15,880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円高い状況である。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依然として類似団体平均との比較では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下回った水準にあることから、公共施設の統廃合や事務事業の廃止・見直しによる経費の削減を図る。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90" name="直線コネクタ 189"/>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91" name="人件費・物件費等の状況最小値テキスト"/>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2" name="直線コネクタ 191"/>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3" name="人件費・物件費等の状況最大値テキスト"/>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4" name="直線コネクタ 193"/>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98042</xdr:rowOff>
    </xdr:from>
    <xdr:to>
      <xdr:col>23</xdr:col>
      <xdr:colOff>133350</xdr:colOff>
      <xdr:row>84</xdr:row>
      <xdr:rowOff>170737</xdr:rowOff>
    </xdr:to>
    <xdr:cxnSp macro="">
      <xdr:nvCxnSpPr>
        <xdr:cNvPr id="195" name="直線コネクタ 194"/>
        <xdr:cNvCxnSpPr/>
      </xdr:nvCxnSpPr>
      <xdr:spPr>
        <a:xfrm flipV="1">
          <a:off x="4114800" y="14499842"/>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164589</xdr:rowOff>
    </xdr:from>
    <xdr:ext cx="762000" cy="259045"/>
    <xdr:sp macro="" textlink="">
      <xdr:nvSpPr>
        <xdr:cNvPr id="196" name="人件費・物件費等の状況平均値テキスト"/>
        <xdr:cNvSpPr txBox="1"/>
      </xdr:nvSpPr>
      <xdr:spPr>
        <a:xfrm>
          <a:off x="5041900" y="14223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7" name="フローチャート: 判断 196"/>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142666</xdr:rowOff>
    </xdr:from>
    <xdr:to>
      <xdr:col>19</xdr:col>
      <xdr:colOff>133350</xdr:colOff>
      <xdr:row>84</xdr:row>
      <xdr:rowOff>170737</xdr:rowOff>
    </xdr:to>
    <xdr:cxnSp macro="">
      <xdr:nvCxnSpPr>
        <xdr:cNvPr id="198" name="直線コネクタ 197"/>
        <xdr:cNvCxnSpPr/>
      </xdr:nvCxnSpPr>
      <xdr:spPr>
        <a:xfrm>
          <a:off x="3225800" y="14544466"/>
          <a:ext cx="8890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9" name="フローチャート: 判断 198"/>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73486</xdr:rowOff>
    </xdr:from>
    <xdr:ext cx="736600" cy="259045"/>
    <xdr:sp macro="" textlink="">
      <xdr:nvSpPr>
        <xdr:cNvPr id="200" name="テキスト ボックス 199"/>
        <xdr:cNvSpPr txBox="1"/>
      </xdr:nvSpPr>
      <xdr:spPr>
        <a:xfrm>
          <a:off x="3733800" y="1413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142666</xdr:rowOff>
    </xdr:from>
    <xdr:to>
      <xdr:col>15</xdr:col>
      <xdr:colOff>82550</xdr:colOff>
      <xdr:row>86</xdr:row>
      <xdr:rowOff>163638</xdr:rowOff>
    </xdr:to>
    <xdr:cxnSp macro="">
      <xdr:nvCxnSpPr>
        <xdr:cNvPr id="201" name="直線コネクタ 200"/>
        <xdr:cNvCxnSpPr/>
      </xdr:nvCxnSpPr>
      <xdr:spPr>
        <a:xfrm flipV="1">
          <a:off x="2336800" y="14544466"/>
          <a:ext cx="889000" cy="36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2" name="フローチャート: 判断 201"/>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34315</xdr:rowOff>
    </xdr:from>
    <xdr:ext cx="762000" cy="259045"/>
    <xdr:sp macro="" textlink="">
      <xdr:nvSpPr>
        <xdr:cNvPr id="203" name="テキスト ボックス 202"/>
        <xdr:cNvSpPr txBox="1"/>
      </xdr:nvSpPr>
      <xdr:spPr>
        <a:xfrm>
          <a:off x="2844800" y="14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124134</xdr:rowOff>
    </xdr:from>
    <xdr:to>
      <xdr:col>11</xdr:col>
      <xdr:colOff>31750</xdr:colOff>
      <xdr:row>86</xdr:row>
      <xdr:rowOff>163638</xdr:rowOff>
    </xdr:to>
    <xdr:cxnSp macro="">
      <xdr:nvCxnSpPr>
        <xdr:cNvPr id="204" name="直線コネクタ 203"/>
        <xdr:cNvCxnSpPr/>
      </xdr:nvCxnSpPr>
      <xdr:spPr>
        <a:xfrm>
          <a:off x="1447800" y="14525934"/>
          <a:ext cx="889000" cy="38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4225</xdr:rowOff>
    </xdr:from>
    <xdr:to>
      <xdr:col>11</xdr:col>
      <xdr:colOff>82550</xdr:colOff>
      <xdr:row>83</xdr:row>
      <xdr:rowOff>105825</xdr:rowOff>
    </xdr:to>
    <xdr:sp macro="" textlink="">
      <xdr:nvSpPr>
        <xdr:cNvPr id="205" name="フローチャート: 判断 204"/>
        <xdr:cNvSpPr/>
      </xdr:nvSpPr>
      <xdr:spPr>
        <a:xfrm>
          <a:off x="2286000" y="142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116002</xdr:rowOff>
    </xdr:from>
    <xdr:ext cx="762000" cy="259045"/>
    <xdr:sp macro="" textlink="">
      <xdr:nvSpPr>
        <xdr:cNvPr id="206" name="テキスト ボックス 205"/>
        <xdr:cNvSpPr txBox="1"/>
      </xdr:nvSpPr>
      <xdr:spPr>
        <a:xfrm>
          <a:off x="1955800" y="140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65891</xdr:rowOff>
    </xdr:from>
    <xdr:to>
      <xdr:col>7</xdr:col>
      <xdr:colOff>31750</xdr:colOff>
      <xdr:row>82</xdr:row>
      <xdr:rowOff>167491</xdr:rowOff>
    </xdr:to>
    <xdr:sp macro="" textlink="">
      <xdr:nvSpPr>
        <xdr:cNvPr id="207" name="フローチャート: 判断 206"/>
        <xdr:cNvSpPr/>
      </xdr:nvSpPr>
      <xdr:spPr>
        <a:xfrm>
          <a:off x="1397000" y="141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6218</xdr:rowOff>
    </xdr:from>
    <xdr:ext cx="762000" cy="259045"/>
    <xdr:sp macro="" textlink="">
      <xdr:nvSpPr>
        <xdr:cNvPr id="208" name="テキスト ボックス 207"/>
        <xdr:cNvSpPr txBox="1"/>
      </xdr:nvSpPr>
      <xdr:spPr>
        <a:xfrm>
          <a:off x="1066800" y="1389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47242</xdr:rowOff>
    </xdr:from>
    <xdr:to>
      <xdr:col>23</xdr:col>
      <xdr:colOff>184150</xdr:colOff>
      <xdr:row>84</xdr:row>
      <xdr:rowOff>148842</xdr:rowOff>
    </xdr:to>
    <xdr:sp macro="" textlink="">
      <xdr:nvSpPr>
        <xdr:cNvPr id="214" name="楕円 213"/>
        <xdr:cNvSpPr/>
      </xdr:nvSpPr>
      <xdr:spPr>
        <a:xfrm>
          <a:off x="4902200" y="1444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19319</xdr:rowOff>
    </xdr:from>
    <xdr:ext cx="762000" cy="259045"/>
    <xdr:sp macro="" textlink="">
      <xdr:nvSpPr>
        <xdr:cNvPr id="215" name="人件費・物件費等の状況該当値テキスト"/>
        <xdr:cNvSpPr txBox="1"/>
      </xdr:nvSpPr>
      <xdr:spPr>
        <a:xfrm>
          <a:off x="5041900" y="144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119937</xdr:rowOff>
    </xdr:from>
    <xdr:to>
      <xdr:col>19</xdr:col>
      <xdr:colOff>184150</xdr:colOff>
      <xdr:row>85</xdr:row>
      <xdr:rowOff>50087</xdr:rowOff>
    </xdr:to>
    <xdr:sp macro="" textlink="">
      <xdr:nvSpPr>
        <xdr:cNvPr id="216" name="楕円 215"/>
        <xdr:cNvSpPr/>
      </xdr:nvSpPr>
      <xdr:spPr>
        <a:xfrm>
          <a:off x="4064000" y="145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34864</xdr:rowOff>
    </xdr:from>
    <xdr:ext cx="736600" cy="259045"/>
    <xdr:sp macro="" textlink="">
      <xdr:nvSpPr>
        <xdr:cNvPr id="217" name="テキスト ボックス 216"/>
        <xdr:cNvSpPr txBox="1"/>
      </xdr:nvSpPr>
      <xdr:spPr>
        <a:xfrm>
          <a:off x="3733800" y="14608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91866</xdr:rowOff>
    </xdr:from>
    <xdr:to>
      <xdr:col>15</xdr:col>
      <xdr:colOff>133350</xdr:colOff>
      <xdr:row>85</xdr:row>
      <xdr:rowOff>22016</xdr:rowOff>
    </xdr:to>
    <xdr:sp macro="" textlink="">
      <xdr:nvSpPr>
        <xdr:cNvPr id="218" name="楕円 217"/>
        <xdr:cNvSpPr/>
      </xdr:nvSpPr>
      <xdr:spPr>
        <a:xfrm>
          <a:off x="3175000" y="1449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6793</xdr:rowOff>
    </xdr:from>
    <xdr:ext cx="762000" cy="259045"/>
    <xdr:sp macro="" textlink="">
      <xdr:nvSpPr>
        <xdr:cNvPr id="219" name="テキスト ボックス 218"/>
        <xdr:cNvSpPr txBox="1"/>
      </xdr:nvSpPr>
      <xdr:spPr>
        <a:xfrm>
          <a:off x="2844800" y="1458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112838</xdr:rowOff>
    </xdr:from>
    <xdr:to>
      <xdr:col>11</xdr:col>
      <xdr:colOff>82550</xdr:colOff>
      <xdr:row>87</xdr:row>
      <xdr:rowOff>42988</xdr:rowOff>
    </xdr:to>
    <xdr:sp macro="" textlink="">
      <xdr:nvSpPr>
        <xdr:cNvPr id="220" name="楕円 219"/>
        <xdr:cNvSpPr/>
      </xdr:nvSpPr>
      <xdr:spPr>
        <a:xfrm>
          <a:off x="2286000" y="148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27765</xdr:rowOff>
    </xdr:from>
    <xdr:ext cx="762000" cy="259045"/>
    <xdr:sp macro="" textlink="">
      <xdr:nvSpPr>
        <xdr:cNvPr id="221" name="テキスト ボックス 220"/>
        <xdr:cNvSpPr txBox="1"/>
      </xdr:nvSpPr>
      <xdr:spPr>
        <a:xfrm>
          <a:off x="1955800" y="1494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73334</xdr:rowOff>
    </xdr:from>
    <xdr:to>
      <xdr:col>7</xdr:col>
      <xdr:colOff>31750</xdr:colOff>
      <xdr:row>85</xdr:row>
      <xdr:rowOff>3484</xdr:rowOff>
    </xdr:to>
    <xdr:sp macro="" textlink="">
      <xdr:nvSpPr>
        <xdr:cNvPr id="222" name="楕円 221"/>
        <xdr:cNvSpPr/>
      </xdr:nvSpPr>
      <xdr:spPr>
        <a:xfrm>
          <a:off x="1397000" y="144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159711</xdr:rowOff>
    </xdr:from>
    <xdr:ext cx="762000" cy="259045"/>
    <xdr:sp macro="" textlink="">
      <xdr:nvSpPr>
        <xdr:cNvPr id="223" name="テキスト ボックス 222"/>
        <xdr:cNvSpPr txBox="1"/>
      </xdr:nvSpPr>
      <xdr:spPr>
        <a:xfrm>
          <a:off x="1066800" y="1456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同程度の数値となった。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今後も給与の構造改革</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給与水準の適正化に努める。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4" name="直線コネクタ 253"/>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169636</xdr:rowOff>
    </xdr:to>
    <xdr:cxnSp macro="">
      <xdr:nvCxnSpPr>
        <xdr:cNvPr id="259" name="直線コネクタ 258"/>
        <xdr:cNvCxnSpPr/>
      </xdr:nvCxnSpPr>
      <xdr:spPr>
        <a:xfrm>
          <a:off x="16179800" y="1465670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117929</xdr:rowOff>
    </xdr:to>
    <xdr:cxnSp macro="">
      <xdr:nvCxnSpPr>
        <xdr:cNvPr id="262" name="直線コネクタ 261"/>
        <xdr:cNvCxnSpPr/>
      </xdr:nvCxnSpPr>
      <xdr:spPr>
        <a:xfrm flipV="1">
          <a:off x="15290800" y="146567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3" name="フローチャート: 判断 262"/>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4" name="テキスト ボックス 263"/>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85</xdr:row>
      <xdr:rowOff>135164</xdr:rowOff>
    </xdr:to>
    <xdr:cxnSp macro="">
      <xdr:nvCxnSpPr>
        <xdr:cNvPr id="265" name="直線コネクタ 264"/>
        <xdr:cNvCxnSpPr/>
      </xdr:nvCxnSpPr>
      <xdr:spPr>
        <a:xfrm flipV="1">
          <a:off x="14401800" y="146911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6" name="フローチャート: 判断 265"/>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7" name="テキスト ボックス 266"/>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135164</xdr:rowOff>
    </xdr:to>
    <xdr:cxnSp macro="">
      <xdr:nvCxnSpPr>
        <xdr:cNvPr id="268" name="直線コネクタ 267"/>
        <xdr:cNvCxnSpPr/>
      </xdr:nvCxnSpPr>
      <xdr:spPr>
        <a:xfrm>
          <a:off x="13512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9"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0" name="楕円 279"/>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81" name="テキスト ボックス 280"/>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2" name="楕円 281"/>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3" name="テキスト ボックス 282"/>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4" name="楕円 283"/>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85" name="テキスト ボックス 284"/>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6" name="楕円 285"/>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7" name="テキスト ボックス 286"/>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人増加したが、類似団体平均と比較すると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水準にあることから、引き続き定員適正化計画に沿った職員の定数管理に努める。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9" name="直線コネクタ 318"/>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20" name="定員管理の状況最小値テキスト"/>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21" name="直線コネクタ 320"/>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74567</xdr:rowOff>
    </xdr:from>
    <xdr:to>
      <xdr:col>81</xdr:col>
      <xdr:colOff>44450</xdr:colOff>
      <xdr:row>61</xdr:row>
      <xdr:rowOff>84909</xdr:rowOff>
    </xdr:to>
    <xdr:cxnSp macro="">
      <xdr:nvCxnSpPr>
        <xdr:cNvPr id="324" name="直線コネクタ 323"/>
        <xdr:cNvCxnSpPr/>
      </xdr:nvCxnSpPr>
      <xdr:spPr>
        <a:xfrm>
          <a:off x="16179800" y="1053301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61340</xdr:rowOff>
    </xdr:from>
    <xdr:ext cx="762000" cy="259045"/>
    <xdr:sp macro="" textlink="">
      <xdr:nvSpPr>
        <xdr:cNvPr id="325" name="定員管理の状況平均値テキスト"/>
        <xdr:cNvSpPr txBox="1"/>
      </xdr:nvSpPr>
      <xdr:spPr>
        <a:xfrm>
          <a:off x="17106900" y="10519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6" name="フローチャート: 判断 325"/>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65375</xdr:rowOff>
    </xdr:from>
    <xdr:to>
      <xdr:col>77</xdr:col>
      <xdr:colOff>44450</xdr:colOff>
      <xdr:row>61</xdr:row>
      <xdr:rowOff>74567</xdr:rowOff>
    </xdr:to>
    <xdr:cxnSp macro="">
      <xdr:nvCxnSpPr>
        <xdr:cNvPr id="327" name="直線コネクタ 326"/>
        <xdr:cNvCxnSpPr/>
      </xdr:nvCxnSpPr>
      <xdr:spPr>
        <a:xfrm>
          <a:off x="15290800" y="1052382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8" name="フローチャート: 判断 327"/>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161851</xdr:rowOff>
    </xdr:from>
    <xdr:ext cx="736600" cy="259045"/>
    <xdr:sp macro="" textlink="">
      <xdr:nvSpPr>
        <xdr:cNvPr id="329" name="テキスト ボックス 328"/>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51586</xdr:rowOff>
    </xdr:from>
    <xdr:to>
      <xdr:col>72</xdr:col>
      <xdr:colOff>203200</xdr:colOff>
      <xdr:row>61</xdr:row>
      <xdr:rowOff>65375</xdr:rowOff>
    </xdr:to>
    <xdr:cxnSp macro="">
      <xdr:nvCxnSpPr>
        <xdr:cNvPr id="330" name="直線コネクタ 329"/>
        <xdr:cNvCxnSpPr/>
      </xdr:nvCxnSpPr>
      <xdr:spPr>
        <a:xfrm>
          <a:off x="14401800" y="1051003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31" name="フローチャート: 判断 330"/>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2" name="テキスト ボックス 331"/>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51586</xdr:rowOff>
    </xdr:from>
    <xdr:to>
      <xdr:col>68</xdr:col>
      <xdr:colOff>152400</xdr:colOff>
      <xdr:row>61</xdr:row>
      <xdr:rowOff>52736</xdr:rowOff>
    </xdr:to>
    <xdr:cxnSp macro="">
      <xdr:nvCxnSpPr>
        <xdr:cNvPr id="333" name="直線コネクタ 332"/>
        <xdr:cNvCxnSpPr/>
      </xdr:nvCxnSpPr>
      <xdr:spPr>
        <a:xfrm flipV="1">
          <a:off x="13512800" y="1051003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138914</xdr:rowOff>
    </xdr:from>
    <xdr:to>
      <xdr:col>68</xdr:col>
      <xdr:colOff>203200</xdr:colOff>
      <xdr:row>61</xdr:row>
      <xdr:rowOff>69064</xdr:rowOff>
    </xdr:to>
    <xdr:sp macro="" textlink="">
      <xdr:nvSpPr>
        <xdr:cNvPr id="334" name="フローチャート: 判断 333"/>
        <xdr:cNvSpPr/>
      </xdr:nvSpPr>
      <xdr:spPr>
        <a:xfrm>
          <a:off x="14351000" y="1042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79241</xdr:rowOff>
    </xdr:from>
    <xdr:ext cx="762000" cy="259045"/>
    <xdr:sp macro="" textlink="">
      <xdr:nvSpPr>
        <xdr:cNvPr id="335" name="テキスト ボックス 334"/>
        <xdr:cNvSpPr txBox="1"/>
      </xdr:nvSpPr>
      <xdr:spPr>
        <a:xfrm>
          <a:off x="14020800" y="101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134317</xdr:rowOff>
    </xdr:from>
    <xdr:to>
      <xdr:col>64</xdr:col>
      <xdr:colOff>152400</xdr:colOff>
      <xdr:row>61</xdr:row>
      <xdr:rowOff>64467</xdr:rowOff>
    </xdr:to>
    <xdr:sp macro="" textlink="">
      <xdr:nvSpPr>
        <xdr:cNvPr id="336" name="フローチャート: 判断 335"/>
        <xdr:cNvSpPr/>
      </xdr:nvSpPr>
      <xdr:spPr>
        <a:xfrm>
          <a:off x="134620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74644</xdr:rowOff>
    </xdr:from>
    <xdr:ext cx="762000" cy="259045"/>
    <xdr:sp macro="" textlink="">
      <xdr:nvSpPr>
        <xdr:cNvPr id="337" name="テキスト ボックス 336"/>
        <xdr:cNvSpPr txBox="1"/>
      </xdr:nvSpPr>
      <xdr:spPr>
        <a:xfrm>
          <a:off x="13131800" y="1019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43" name="楕円 342"/>
        <xdr:cNvSpPr/>
      </xdr:nvSpPr>
      <xdr:spPr>
        <a:xfrm>
          <a:off x="16967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50636</xdr:rowOff>
    </xdr:from>
    <xdr:ext cx="762000" cy="259045"/>
    <xdr:sp macro="" textlink="">
      <xdr:nvSpPr>
        <xdr:cNvPr id="344" name="定員管理の状況該当値テキスト"/>
        <xdr:cNvSpPr txBox="1"/>
      </xdr:nvSpPr>
      <xdr:spPr>
        <a:xfrm>
          <a:off x="17106900" y="1033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23767</xdr:rowOff>
    </xdr:from>
    <xdr:to>
      <xdr:col>77</xdr:col>
      <xdr:colOff>95250</xdr:colOff>
      <xdr:row>61</xdr:row>
      <xdr:rowOff>125367</xdr:rowOff>
    </xdr:to>
    <xdr:sp macro="" textlink="">
      <xdr:nvSpPr>
        <xdr:cNvPr id="345" name="楕円 344"/>
        <xdr:cNvSpPr/>
      </xdr:nvSpPr>
      <xdr:spPr>
        <a:xfrm>
          <a:off x="16129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135544</xdr:rowOff>
    </xdr:from>
    <xdr:ext cx="736600" cy="259045"/>
    <xdr:sp macro="" textlink="">
      <xdr:nvSpPr>
        <xdr:cNvPr id="346" name="テキスト ボックス 345"/>
        <xdr:cNvSpPr txBox="1"/>
      </xdr:nvSpPr>
      <xdr:spPr>
        <a:xfrm>
          <a:off x="15798800" y="10251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14575</xdr:rowOff>
    </xdr:from>
    <xdr:to>
      <xdr:col>73</xdr:col>
      <xdr:colOff>44450</xdr:colOff>
      <xdr:row>61</xdr:row>
      <xdr:rowOff>116175</xdr:rowOff>
    </xdr:to>
    <xdr:sp macro="" textlink="">
      <xdr:nvSpPr>
        <xdr:cNvPr id="347" name="楕円 346"/>
        <xdr:cNvSpPr/>
      </xdr:nvSpPr>
      <xdr:spPr>
        <a:xfrm>
          <a:off x="152400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126352</xdr:rowOff>
    </xdr:from>
    <xdr:ext cx="762000" cy="259045"/>
    <xdr:sp macro="" textlink="">
      <xdr:nvSpPr>
        <xdr:cNvPr id="348" name="テキスト ボックス 347"/>
        <xdr:cNvSpPr txBox="1"/>
      </xdr:nvSpPr>
      <xdr:spPr>
        <a:xfrm>
          <a:off x="14909800" y="102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786</xdr:rowOff>
    </xdr:from>
    <xdr:to>
      <xdr:col>68</xdr:col>
      <xdr:colOff>203200</xdr:colOff>
      <xdr:row>61</xdr:row>
      <xdr:rowOff>102386</xdr:rowOff>
    </xdr:to>
    <xdr:sp macro="" textlink="">
      <xdr:nvSpPr>
        <xdr:cNvPr id="349" name="楕円 348"/>
        <xdr:cNvSpPr/>
      </xdr:nvSpPr>
      <xdr:spPr>
        <a:xfrm>
          <a:off x="14351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87163</xdr:rowOff>
    </xdr:from>
    <xdr:ext cx="762000" cy="259045"/>
    <xdr:sp macro="" textlink="">
      <xdr:nvSpPr>
        <xdr:cNvPr id="350" name="テキスト ボックス 349"/>
        <xdr:cNvSpPr txBox="1"/>
      </xdr:nvSpPr>
      <xdr:spPr>
        <a:xfrm>
          <a:off x="14020800" y="105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1936</xdr:rowOff>
    </xdr:from>
    <xdr:to>
      <xdr:col>64</xdr:col>
      <xdr:colOff>152400</xdr:colOff>
      <xdr:row>61</xdr:row>
      <xdr:rowOff>103536</xdr:rowOff>
    </xdr:to>
    <xdr:sp macro="" textlink="">
      <xdr:nvSpPr>
        <xdr:cNvPr id="351" name="楕円 350"/>
        <xdr:cNvSpPr/>
      </xdr:nvSpPr>
      <xdr:spPr>
        <a:xfrm>
          <a:off x="13462000" y="104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88313</xdr:rowOff>
    </xdr:from>
    <xdr:ext cx="762000" cy="259045"/>
    <xdr:sp macro="" textlink="">
      <xdr:nvSpPr>
        <xdr:cNvPr id="352" name="テキスト ボックス 351"/>
        <xdr:cNvSpPr txBox="1"/>
      </xdr:nvSpPr>
      <xdr:spPr>
        <a:xfrm>
          <a:off x="13131800" y="105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以降、合併特例債等の元金償還が増加したため、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年度については、元利償還金の額が増加し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たことに加え、地方債の繰上償還のため工業団地特別会計への繰入金が増加したことにより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類似団体平均より低い水準に転じ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ため、伊達市財政計画に基づ</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地方債発行額の抑制</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を進めるにあたり、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事業実施を見直していく。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3" name="直線コネクタ 382"/>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4"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5" name="直線コネクタ 384"/>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6" name="公債費負担の状況最大値テキスト"/>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7" name="直線コネクタ 386"/>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104926</xdr:rowOff>
    </xdr:from>
    <xdr:to>
      <xdr:col>81</xdr:col>
      <xdr:colOff>44450</xdr:colOff>
      <xdr:row>42</xdr:row>
      <xdr:rowOff>117324</xdr:rowOff>
    </xdr:to>
    <xdr:cxnSp macro="">
      <xdr:nvCxnSpPr>
        <xdr:cNvPr id="388" name="直線コネクタ 387"/>
        <xdr:cNvCxnSpPr/>
      </xdr:nvCxnSpPr>
      <xdr:spPr>
        <a:xfrm>
          <a:off x="16179800" y="7134376"/>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41</xdr:row>
      <xdr:rowOff>104926</xdr:rowOff>
    </xdr:to>
    <xdr:cxnSp macro="">
      <xdr:nvCxnSpPr>
        <xdr:cNvPr id="391" name="直線コネクタ 390"/>
        <xdr:cNvCxnSpPr/>
      </xdr:nvCxnSpPr>
      <xdr:spPr>
        <a:xfrm>
          <a:off x="15290800" y="701947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2" name="フローチャート: 判断 391"/>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3" name="テキスト ボックス 392"/>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40</xdr:row>
      <xdr:rowOff>161472</xdr:rowOff>
    </xdr:to>
    <xdr:cxnSp macro="">
      <xdr:nvCxnSpPr>
        <xdr:cNvPr id="394" name="直線コネクタ 393"/>
        <xdr:cNvCxnSpPr/>
      </xdr:nvCxnSpPr>
      <xdr:spPr>
        <a:xfrm>
          <a:off x="14401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92528</xdr:rowOff>
    </xdr:to>
    <xdr:cxnSp macro="">
      <xdr:nvCxnSpPr>
        <xdr:cNvPr id="397" name="直線コネクタ 396"/>
        <xdr:cNvCxnSpPr/>
      </xdr:nvCxnSpPr>
      <xdr:spPr>
        <a:xfrm>
          <a:off x="13512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8" name="フローチャート: 判断 397"/>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9" name="テキスト ボックス 398"/>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00" name="フローチャート: 判断 399"/>
        <xdr:cNvSpPr/>
      </xdr:nvSpPr>
      <xdr:spPr>
        <a:xfrm>
          <a:off x="13462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105125</xdr:rowOff>
    </xdr:from>
    <xdr:ext cx="762000" cy="259045"/>
    <xdr:sp macro="" textlink="">
      <xdr:nvSpPr>
        <xdr:cNvPr id="401" name="テキスト ボックス 400"/>
        <xdr:cNvSpPr txBox="1"/>
      </xdr:nvSpPr>
      <xdr:spPr>
        <a:xfrm>
          <a:off x="13131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66524</xdr:rowOff>
    </xdr:from>
    <xdr:to>
      <xdr:col>81</xdr:col>
      <xdr:colOff>95250</xdr:colOff>
      <xdr:row>42</xdr:row>
      <xdr:rowOff>168124</xdr:rowOff>
    </xdr:to>
    <xdr:sp macro="" textlink="">
      <xdr:nvSpPr>
        <xdr:cNvPr id="407" name="楕円 406"/>
        <xdr:cNvSpPr/>
      </xdr:nvSpPr>
      <xdr:spPr>
        <a:xfrm>
          <a:off x="16967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38601</xdr:rowOff>
    </xdr:from>
    <xdr:ext cx="762000" cy="259045"/>
    <xdr:sp macro="" textlink="">
      <xdr:nvSpPr>
        <xdr:cNvPr id="408" name="公債費負担の状況該当値テキスト"/>
        <xdr:cNvSpPr txBox="1"/>
      </xdr:nvSpPr>
      <xdr:spPr>
        <a:xfrm>
          <a:off x="17106900" y="72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09" name="楕円 408"/>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140503</xdr:rowOff>
    </xdr:from>
    <xdr:ext cx="736600" cy="259045"/>
    <xdr:sp macro="" textlink="">
      <xdr:nvSpPr>
        <xdr:cNvPr id="410" name="テキスト ボックス 409"/>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411" name="楕円 410"/>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412" name="テキスト ボックス 411"/>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13" name="楕円 412"/>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414" name="テキスト ボックス 413"/>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15" name="楕円 414"/>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16" name="テキスト ボックス 415"/>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下水道事業の元金残高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伊達地方衛生処理組合の伊達市分地方債現在高減少に伴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組合等負担等見込額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及び工業団地完売に伴う繰上償還による地方債残高は減少したものの、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公営住宅建設事業債の残高減少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工業団地</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完売</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繰上償還並びに伊達小学校建築への基金繰入により、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が減少となったことで、総合的には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低い水準であり、将来負担額で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割合を占める地方債現在高は増加傾向となっていることから、事業の見直し等によ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地方債発行額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繰上償還の実施等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財政の健全化に努めていく。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7" name="直線コネクタ 446"/>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8" name="将来負担の状況最小値テキスト"/>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9" name="直線コネクタ 448"/>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170966</xdr:rowOff>
    </xdr:from>
    <xdr:to>
      <xdr:col>81</xdr:col>
      <xdr:colOff>44450</xdr:colOff>
      <xdr:row>17</xdr:row>
      <xdr:rowOff>5262</xdr:rowOff>
    </xdr:to>
    <xdr:cxnSp macro="">
      <xdr:nvCxnSpPr>
        <xdr:cNvPr id="452" name="直線コネクタ 451"/>
        <xdr:cNvCxnSpPr/>
      </xdr:nvCxnSpPr>
      <xdr:spPr>
        <a:xfrm>
          <a:off x="16179800" y="2914166"/>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3"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4" name="フローチャート: 判断 453"/>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170966</xdr:rowOff>
    </xdr:from>
    <xdr:to>
      <xdr:col>77</xdr:col>
      <xdr:colOff>44450</xdr:colOff>
      <xdr:row>17</xdr:row>
      <xdr:rowOff>36286</xdr:rowOff>
    </xdr:to>
    <xdr:cxnSp macro="">
      <xdr:nvCxnSpPr>
        <xdr:cNvPr id="455" name="直線コネクタ 454"/>
        <xdr:cNvCxnSpPr/>
      </xdr:nvCxnSpPr>
      <xdr:spPr>
        <a:xfrm flipV="1">
          <a:off x="15290800" y="2914166"/>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6" name="フローチャート: 判断 455"/>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7" name="テキスト ボックス 456"/>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36286</xdr:rowOff>
    </xdr:from>
    <xdr:to>
      <xdr:col>72</xdr:col>
      <xdr:colOff>203200</xdr:colOff>
      <xdr:row>17</xdr:row>
      <xdr:rowOff>48925</xdr:rowOff>
    </xdr:to>
    <xdr:cxnSp macro="">
      <xdr:nvCxnSpPr>
        <xdr:cNvPr id="458" name="直線コネクタ 457"/>
        <xdr:cNvCxnSpPr/>
      </xdr:nvCxnSpPr>
      <xdr:spPr>
        <a:xfrm flipV="1">
          <a:off x="14401800" y="2950936"/>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9" name="フローチャート: 判断 458"/>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60" name="テキスト ボックス 459"/>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23646</xdr:rowOff>
    </xdr:from>
    <xdr:to>
      <xdr:col>68</xdr:col>
      <xdr:colOff>152400</xdr:colOff>
      <xdr:row>17</xdr:row>
      <xdr:rowOff>48925</xdr:rowOff>
    </xdr:to>
    <xdr:cxnSp macro="">
      <xdr:nvCxnSpPr>
        <xdr:cNvPr id="461" name="直線コネクタ 460"/>
        <xdr:cNvCxnSpPr/>
      </xdr:nvCxnSpPr>
      <xdr:spPr>
        <a:xfrm>
          <a:off x="13512800" y="293829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144538</xdr:rowOff>
    </xdr:from>
    <xdr:to>
      <xdr:col>68</xdr:col>
      <xdr:colOff>203200</xdr:colOff>
      <xdr:row>16</xdr:row>
      <xdr:rowOff>74688</xdr:rowOff>
    </xdr:to>
    <xdr:sp macro="" textlink="">
      <xdr:nvSpPr>
        <xdr:cNvPr id="462" name="フローチャート: 判断 461"/>
        <xdr:cNvSpPr/>
      </xdr:nvSpPr>
      <xdr:spPr>
        <a:xfrm>
          <a:off x="14351000" y="271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84865</xdr:rowOff>
    </xdr:from>
    <xdr:ext cx="762000" cy="259045"/>
    <xdr:sp macro="" textlink="">
      <xdr:nvSpPr>
        <xdr:cNvPr id="463" name="テキスト ボックス 462"/>
        <xdr:cNvSpPr txBox="1"/>
      </xdr:nvSpPr>
      <xdr:spPr>
        <a:xfrm>
          <a:off x="14020800" y="248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154879</xdr:rowOff>
    </xdr:from>
    <xdr:to>
      <xdr:col>64</xdr:col>
      <xdr:colOff>152400</xdr:colOff>
      <xdr:row>16</xdr:row>
      <xdr:rowOff>85029</xdr:rowOff>
    </xdr:to>
    <xdr:sp macro="" textlink="">
      <xdr:nvSpPr>
        <xdr:cNvPr id="464" name="フローチャート: 判断 463"/>
        <xdr:cNvSpPr/>
      </xdr:nvSpPr>
      <xdr:spPr>
        <a:xfrm>
          <a:off x="13462000" y="27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95206</xdr:rowOff>
    </xdr:from>
    <xdr:ext cx="762000" cy="259045"/>
    <xdr:sp macro="" textlink="">
      <xdr:nvSpPr>
        <xdr:cNvPr id="465" name="テキスト ボックス 464"/>
        <xdr:cNvSpPr txBox="1"/>
      </xdr:nvSpPr>
      <xdr:spPr>
        <a:xfrm>
          <a:off x="13131800" y="24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125912</xdr:rowOff>
    </xdr:from>
    <xdr:to>
      <xdr:col>81</xdr:col>
      <xdr:colOff>95250</xdr:colOff>
      <xdr:row>17</xdr:row>
      <xdr:rowOff>56062</xdr:rowOff>
    </xdr:to>
    <xdr:sp macro="" textlink="">
      <xdr:nvSpPr>
        <xdr:cNvPr id="471" name="楕円 470"/>
        <xdr:cNvSpPr/>
      </xdr:nvSpPr>
      <xdr:spPr>
        <a:xfrm>
          <a:off x="16967200" y="28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97989</xdr:rowOff>
    </xdr:from>
    <xdr:ext cx="762000" cy="259045"/>
    <xdr:sp macro="" textlink="">
      <xdr:nvSpPr>
        <xdr:cNvPr id="472" name="将来負担の状況該当値テキスト"/>
        <xdr:cNvSpPr txBox="1"/>
      </xdr:nvSpPr>
      <xdr:spPr>
        <a:xfrm>
          <a:off x="17106900" y="284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120166</xdr:rowOff>
    </xdr:from>
    <xdr:to>
      <xdr:col>77</xdr:col>
      <xdr:colOff>95250</xdr:colOff>
      <xdr:row>17</xdr:row>
      <xdr:rowOff>50316</xdr:rowOff>
    </xdr:to>
    <xdr:sp macro="" textlink="">
      <xdr:nvSpPr>
        <xdr:cNvPr id="473" name="楕円 472"/>
        <xdr:cNvSpPr/>
      </xdr:nvSpPr>
      <xdr:spPr>
        <a:xfrm>
          <a:off x="16129000" y="28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35093</xdr:rowOff>
    </xdr:from>
    <xdr:ext cx="736600" cy="259045"/>
    <xdr:sp macro="" textlink="">
      <xdr:nvSpPr>
        <xdr:cNvPr id="474" name="テキスト ボックス 473"/>
        <xdr:cNvSpPr txBox="1"/>
      </xdr:nvSpPr>
      <xdr:spPr>
        <a:xfrm>
          <a:off x="15798800" y="294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156936</xdr:rowOff>
    </xdr:from>
    <xdr:to>
      <xdr:col>73</xdr:col>
      <xdr:colOff>44450</xdr:colOff>
      <xdr:row>17</xdr:row>
      <xdr:rowOff>87086</xdr:rowOff>
    </xdr:to>
    <xdr:sp macro="" textlink="">
      <xdr:nvSpPr>
        <xdr:cNvPr id="475" name="楕円 474"/>
        <xdr:cNvSpPr/>
      </xdr:nvSpPr>
      <xdr:spPr>
        <a:xfrm>
          <a:off x="15240000" y="290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71863</xdr:rowOff>
    </xdr:from>
    <xdr:ext cx="762000" cy="259045"/>
    <xdr:sp macro="" textlink="">
      <xdr:nvSpPr>
        <xdr:cNvPr id="476" name="テキスト ボックス 475"/>
        <xdr:cNvSpPr txBox="1"/>
      </xdr:nvSpPr>
      <xdr:spPr>
        <a:xfrm>
          <a:off x="14909800" y="298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169575</xdr:rowOff>
    </xdr:from>
    <xdr:to>
      <xdr:col>68</xdr:col>
      <xdr:colOff>203200</xdr:colOff>
      <xdr:row>17</xdr:row>
      <xdr:rowOff>99725</xdr:rowOff>
    </xdr:to>
    <xdr:sp macro="" textlink="">
      <xdr:nvSpPr>
        <xdr:cNvPr id="477" name="楕円 476"/>
        <xdr:cNvSpPr/>
      </xdr:nvSpPr>
      <xdr:spPr>
        <a:xfrm>
          <a:off x="14351000" y="29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84502</xdr:rowOff>
    </xdr:from>
    <xdr:ext cx="762000" cy="259045"/>
    <xdr:sp macro="" textlink="">
      <xdr:nvSpPr>
        <xdr:cNvPr id="478" name="テキスト ボックス 477"/>
        <xdr:cNvSpPr txBox="1"/>
      </xdr:nvSpPr>
      <xdr:spPr>
        <a:xfrm>
          <a:off x="14020800" y="299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144296</xdr:rowOff>
    </xdr:from>
    <xdr:to>
      <xdr:col>64</xdr:col>
      <xdr:colOff>152400</xdr:colOff>
      <xdr:row>17</xdr:row>
      <xdr:rowOff>74446</xdr:rowOff>
    </xdr:to>
    <xdr:sp macro="" textlink="">
      <xdr:nvSpPr>
        <xdr:cNvPr id="479" name="楕円 478"/>
        <xdr:cNvSpPr/>
      </xdr:nvSpPr>
      <xdr:spPr>
        <a:xfrm>
          <a:off x="13462000" y="28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59223</xdr:rowOff>
    </xdr:from>
    <xdr:ext cx="762000" cy="259045"/>
    <xdr:sp macro="" textlink="">
      <xdr:nvSpPr>
        <xdr:cNvPr id="480" name="テキスト ボックス 479"/>
        <xdr:cNvSpPr txBox="1"/>
      </xdr:nvSpPr>
      <xdr:spPr>
        <a:xfrm>
          <a:off x="13131800" y="29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56,768
56,260
265.12
37,593,051
35,569,288
1,958,637
17,464,616
41,397,012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ポイントの増となっており、類似団体平均より低い水準に転じた。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主な要因として、地方税の増加に伴い経常的一般財源は増加したものの、人件費総額が前年度と比較して増加したため、総合的に増となった。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また、令和４年３月福島県沖地震に伴う災害対応に係る超過勤務が減少したことで、人件費に占める臨時的支出が減少したことも起因している。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今後も継続して給与の構造改革と給与水準の適正化に努める。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8890</xdr:rowOff>
    </xdr:to>
    <xdr:cxnSp macro="">
      <xdr:nvCxnSpPr>
        <xdr:cNvPr id="66" name="直線コネクタ 65"/>
        <xdr:cNvCxnSpPr/>
      </xdr:nvCxnSpPr>
      <xdr:spPr>
        <a:xfrm>
          <a:off x="3987800" y="6329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36</xdr:row>
      <xdr:rowOff>165100</xdr:rowOff>
    </xdr:to>
    <xdr:cxnSp macro="">
      <xdr:nvCxnSpPr>
        <xdr:cNvPr id="69" name="直線コネクタ 68"/>
        <xdr:cNvCxnSpPr/>
      </xdr:nvCxnSpPr>
      <xdr:spPr>
        <a:xfrm flipV="1">
          <a:off x="3098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69850</xdr:rowOff>
    </xdr:to>
    <xdr:cxnSp macro="">
      <xdr:nvCxnSpPr>
        <xdr:cNvPr id="72" name="直線コネクタ 71"/>
        <xdr:cNvCxnSpPr/>
      </xdr:nvCxnSpPr>
      <xdr:spPr>
        <a:xfrm flipV="1">
          <a:off x="2209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37</xdr:row>
      <xdr:rowOff>69850</xdr:rowOff>
    </xdr:to>
    <xdr:cxnSp macro="">
      <xdr:nvCxnSpPr>
        <xdr:cNvPr id="75" name="直線コネクタ 74"/>
        <xdr:cNvCxnSpPr/>
      </xdr:nvCxnSpPr>
      <xdr:spPr>
        <a:xfrm>
          <a:off x="1320800" y="6230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88" name="テキスト ボックス 87"/>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94" name="テキスト ボックス 93"/>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ポイント減となったが、依然として類似団体平均より低い水準となっている。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物件費総額は前年度と比較して減少しているが、ネットワークシステム管理事業経費に加え、燃料費や物価の高騰に伴う公共施設の維持管理費用が増加し、経常的一般財源に占める物件費の割合が増加したこと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近年、公共施設の維持管理経費や委託料</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等の増加により、物件費に占める経常的一般財源</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が増加傾向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にあるため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、事務事業の見直しや公共施設適正配置計画に基づく公共施設の統廃合を推進し、経費の節減に努める。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99786</xdr:rowOff>
    </xdr:from>
    <xdr:to>
      <xdr:col>82</xdr:col>
      <xdr:colOff>107950</xdr:colOff>
      <xdr:row>20</xdr:row>
      <xdr:rowOff>45357</xdr:rowOff>
    </xdr:to>
    <xdr:cxnSp macro="">
      <xdr:nvCxnSpPr>
        <xdr:cNvPr id="124" name="直線コネクタ 123"/>
        <xdr:cNvCxnSpPr/>
      </xdr:nvCxnSpPr>
      <xdr:spPr>
        <a:xfrm flipV="1">
          <a:off x="16510000" y="2157186"/>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17434</xdr:rowOff>
    </xdr:from>
    <xdr:ext cx="762000" cy="259045"/>
    <xdr:sp macro="" textlink="">
      <xdr:nvSpPr>
        <xdr:cNvPr id="125" name="物件費最小値テキスト"/>
        <xdr:cNvSpPr txBox="1"/>
      </xdr:nvSpPr>
      <xdr:spPr>
        <a:xfrm>
          <a:off x="16598900" y="344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45357</xdr:rowOff>
    </xdr:from>
    <xdr:to>
      <xdr:col>82</xdr:col>
      <xdr:colOff>196850</xdr:colOff>
      <xdr:row>20</xdr:row>
      <xdr:rowOff>45357</xdr:rowOff>
    </xdr:to>
    <xdr:cxnSp macro="">
      <xdr:nvCxnSpPr>
        <xdr:cNvPr id="126" name="直線コネクタ 125"/>
        <xdr:cNvCxnSpPr/>
      </xdr:nvCxnSpPr>
      <xdr:spPr>
        <a:xfrm>
          <a:off x="16421100" y="347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14713</xdr:rowOff>
    </xdr:from>
    <xdr:ext cx="762000" cy="259045"/>
    <xdr:sp macro="" textlink="">
      <xdr:nvSpPr>
        <xdr:cNvPr id="127" name="物件費最大値テキスト"/>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99786</xdr:rowOff>
    </xdr:from>
    <xdr:to>
      <xdr:col>82</xdr:col>
      <xdr:colOff>196850</xdr:colOff>
      <xdr:row>12</xdr:row>
      <xdr:rowOff>99786</xdr:rowOff>
    </xdr:to>
    <xdr:cxnSp macro="">
      <xdr:nvCxnSpPr>
        <xdr:cNvPr id="128" name="直線コネクタ 127"/>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148771</xdr:rowOff>
    </xdr:to>
    <xdr:cxnSp macro="">
      <xdr:nvCxnSpPr>
        <xdr:cNvPr id="129" name="直線コネクタ 128"/>
        <xdr:cNvCxnSpPr/>
      </xdr:nvCxnSpPr>
      <xdr:spPr>
        <a:xfrm flipV="1">
          <a:off x="15671800" y="2984500"/>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11084</xdr:rowOff>
    </xdr:from>
    <xdr:ext cx="762000" cy="259045"/>
    <xdr:sp macro="" textlink="">
      <xdr:nvSpPr>
        <xdr:cNvPr id="130" name="物件費平均値テキスト"/>
        <xdr:cNvSpPr txBox="1"/>
      </xdr:nvSpPr>
      <xdr:spPr>
        <a:xfrm>
          <a:off x="16598900" y="2582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31" name="フローチャート: 判断 130"/>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148771</xdr:rowOff>
    </xdr:to>
    <xdr:cxnSp macro="">
      <xdr:nvCxnSpPr>
        <xdr:cNvPr id="132" name="直線コネクタ 131"/>
        <xdr:cNvCxnSpPr/>
      </xdr:nvCxnSpPr>
      <xdr:spPr>
        <a:xfrm>
          <a:off x="14782800" y="3180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3" name="フローチャート: 判断 132"/>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4" name="テキスト ボックス 133"/>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94343</xdr:rowOff>
    </xdr:from>
    <xdr:to>
      <xdr:col>73</xdr:col>
      <xdr:colOff>180975</xdr:colOff>
      <xdr:row>18</xdr:row>
      <xdr:rowOff>159657</xdr:rowOff>
    </xdr:to>
    <xdr:cxnSp macro="">
      <xdr:nvCxnSpPr>
        <xdr:cNvPr id="135" name="直線コネクタ 134"/>
        <xdr:cNvCxnSpPr/>
      </xdr:nvCxnSpPr>
      <xdr:spPr>
        <a:xfrm flipV="1">
          <a:off x="13893800" y="3180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6" name="フローチャート: 判断 135"/>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37" name="テキスト ボックス 136"/>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20</xdr:row>
      <xdr:rowOff>154214</xdr:rowOff>
    </xdr:to>
    <xdr:cxnSp macro="">
      <xdr:nvCxnSpPr>
        <xdr:cNvPr id="138" name="直線コネクタ 137"/>
        <xdr:cNvCxnSpPr/>
      </xdr:nvCxnSpPr>
      <xdr:spPr>
        <a:xfrm flipV="1">
          <a:off x="13004800" y="3245757"/>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39" name="フローチャート: 判断 138"/>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163484</xdr:rowOff>
    </xdr:from>
    <xdr:ext cx="762000" cy="259045"/>
    <xdr:sp macro="" textlink="">
      <xdr:nvSpPr>
        <xdr:cNvPr id="140" name="テキスト ボックス 139"/>
        <xdr:cNvSpPr txBox="1"/>
      </xdr:nvSpPr>
      <xdr:spPr>
        <a:xfrm>
          <a:off x="13512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41" name="フローチャート: 判断 140"/>
        <xdr:cNvSpPr/>
      </xdr:nvSpPr>
      <xdr:spPr>
        <a:xfrm>
          <a:off x="12954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90006</xdr:rowOff>
    </xdr:from>
    <xdr:ext cx="762000" cy="259045"/>
    <xdr:sp macro="" textlink="">
      <xdr:nvSpPr>
        <xdr:cNvPr id="142" name="テキスト ボックス 141"/>
        <xdr:cNvSpPr txBox="1"/>
      </xdr:nvSpPr>
      <xdr:spPr>
        <a:xfrm>
          <a:off x="12623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9"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97971</xdr:rowOff>
    </xdr:from>
    <xdr:to>
      <xdr:col>78</xdr:col>
      <xdr:colOff>120650</xdr:colOff>
      <xdr:row>19</xdr:row>
      <xdr:rowOff>28122</xdr:rowOff>
    </xdr:to>
    <xdr:sp macro="" textlink="">
      <xdr:nvSpPr>
        <xdr:cNvPr id="150" name="楕円 149"/>
        <xdr:cNvSpPr/>
      </xdr:nvSpPr>
      <xdr:spPr>
        <a:xfrm>
          <a:off x="15621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12899</xdr:rowOff>
    </xdr:from>
    <xdr:ext cx="736600" cy="259045"/>
    <xdr:sp macro="" textlink="">
      <xdr:nvSpPr>
        <xdr:cNvPr id="151" name="テキスト ボックス 150"/>
        <xdr:cNvSpPr txBox="1"/>
      </xdr:nvSpPr>
      <xdr:spPr>
        <a:xfrm>
          <a:off x="15290800" y="32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2" name="楕円 151"/>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3" name="テキスト ボックス 152"/>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4" name="楕円 153"/>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5" name="テキスト ボックス 154"/>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103414</xdr:rowOff>
    </xdr:from>
    <xdr:to>
      <xdr:col>65</xdr:col>
      <xdr:colOff>53975</xdr:colOff>
      <xdr:row>21</xdr:row>
      <xdr:rowOff>33564</xdr:rowOff>
    </xdr:to>
    <xdr:sp macro="" textlink="">
      <xdr:nvSpPr>
        <xdr:cNvPr id="156" name="楕円 155"/>
        <xdr:cNvSpPr/>
      </xdr:nvSpPr>
      <xdr:spPr>
        <a:xfrm>
          <a:off x="12954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18341</xdr:rowOff>
    </xdr:from>
    <xdr:ext cx="762000" cy="259045"/>
    <xdr:sp macro="" textlink="">
      <xdr:nvSpPr>
        <xdr:cNvPr id="157" name="テキスト ボックス 156"/>
        <xdr:cNvSpPr txBox="1"/>
      </xdr:nvSpPr>
      <xdr:spPr>
        <a:xfrm>
          <a:off x="12623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ポイント減となり、類似団体平均と比較して引き続き高い水準となっている。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地方税の増加により経常的一般財源が増加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し、認定こども園運営費負担金事務等により、経常的一般財源に占める扶助費の割合が減少したためである。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社会の更なる進行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医療費や生活保護費等の増加が見込まれる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、義務的経費であり、一律な抑制や削減はできない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、適正な執行に努める。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3" name="直線コネクタ 182"/>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4" name="扶助費最小値テキスト"/>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5" name="直線コネクタ 184"/>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6" name="扶助費最大値テキスト"/>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7" name="直線コネクタ 186"/>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136144</xdr:rowOff>
    </xdr:from>
    <xdr:to>
      <xdr:col>24</xdr:col>
      <xdr:colOff>25400</xdr:colOff>
      <xdr:row>55</xdr:row>
      <xdr:rowOff>19558</xdr:rowOff>
    </xdr:to>
    <xdr:cxnSp macro="">
      <xdr:nvCxnSpPr>
        <xdr:cNvPr id="188" name="直線コネクタ 187"/>
        <xdr:cNvCxnSpPr/>
      </xdr:nvCxnSpPr>
      <xdr:spPr>
        <a:xfrm flipV="1">
          <a:off x="3987800" y="93944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68851</xdr:rowOff>
    </xdr:from>
    <xdr:ext cx="762000" cy="259045"/>
    <xdr:sp macro="" textlink="">
      <xdr:nvSpPr>
        <xdr:cNvPr id="189" name="扶助費平均値テキスト"/>
        <xdr:cNvSpPr txBox="1"/>
      </xdr:nvSpPr>
      <xdr:spPr>
        <a:xfrm>
          <a:off x="4914900" y="9498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90" name="フローチャート: 判断 189"/>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163576</xdr:rowOff>
    </xdr:from>
    <xdr:to>
      <xdr:col>19</xdr:col>
      <xdr:colOff>187325</xdr:colOff>
      <xdr:row>55</xdr:row>
      <xdr:rowOff>19558</xdr:rowOff>
    </xdr:to>
    <xdr:cxnSp macro="">
      <xdr:nvCxnSpPr>
        <xdr:cNvPr id="191" name="直線コネクタ 190"/>
        <xdr:cNvCxnSpPr/>
      </xdr:nvCxnSpPr>
      <xdr:spPr>
        <a:xfrm>
          <a:off x="3098800" y="9421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2" name="フローチャート: 判断 191"/>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155719</xdr:rowOff>
    </xdr:from>
    <xdr:ext cx="736600" cy="259045"/>
    <xdr:sp macro="" textlink="">
      <xdr:nvSpPr>
        <xdr:cNvPr id="193" name="テキスト ボックス 192"/>
        <xdr:cNvSpPr txBox="1"/>
      </xdr:nvSpPr>
      <xdr:spPr>
        <a:xfrm>
          <a:off x="3606800" y="958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163576</xdr:rowOff>
    </xdr:from>
    <xdr:to>
      <xdr:col>15</xdr:col>
      <xdr:colOff>98425</xdr:colOff>
      <xdr:row>55</xdr:row>
      <xdr:rowOff>28702</xdr:rowOff>
    </xdr:to>
    <xdr:cxnSp macro="">
      <xdr:nvCxnSpPr>
        <xdr:cNvPr id="194" name="直線コネクタ 193"/>
        <xdr:cNvCxnSpPr/>
      </xdr:nvCxnSpPr>
      <xdr:spPr>
        <a:xfrm flipV="1">
          <a:off x="2209800" y="9421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5" name="フローチャート: 判断 194"/>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137431</xdr:rowOff>
    </xdr:from>
    <xdr:ext cx="762000" cy="259045"/>
    <xdr:sp macro="" textlink="">
      <xdr:nvSpPr>
        <xdr:cNvPr id="196" name="テキスト ボックス 195"/>
        <xdr:cNvSpPr txBox="1"/>
      </xdr:nvSpPr>
      <xdr:spPr>
        <a:xfrm>
          <a:off x="27178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10414</xdr:rowOff>
    </xdr:from>
    <xdr:to>
      <xdr:col>11</xdr:col>
      <xdr:colOff>9525</xdr:colOff>
      <xdr:row>55</xdr:row>
      <xdr:rowOff>28702</xdr:rowOff>
    </xdr:to>
    <xdr:cxnSp macro="">
      <xdr:nvCxnSpPr>
        <xdr:cNvPr id="197" name="直線コネクタ 196"/>
        <xdr:cNvCxnSpPr/>
      </xdr:nvCxnSpPr>
      <xdr:spPr>
        <a:xfrm>
          <a:off x="1320800" y="94401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60198</xdr:rowOff>
    </xdr:from>
    <xdr:to>
      <xdr:col>11</xdr:col>
      <xdr:colOff>60325</xdr:colOff>
      <xdr:row>55</xdr:row>
      <xdr:rowOff>161798</xdr:rowOff>
    </xdr:to>
    <xdr:sp macro="" textlink="">
      <xdr:nvSpPr>
        <xdr:cNvPr id="198" name="フローチャート: 判断 197"/>
        <xdr:cNvSpPr/>
      </xdr:nvSpPr>
      <xdr:spPr>
        <a:xfrm>
          <a:off x="2159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146575</xdr:rowOff>
    </xdr:from>
    <xdr:ext cx="762000" cy="259045"/>
    <xdr:sp macro="" textlink="">
      <xdr:nvSpPr>
        <xdr:cNvPr id="199" name="テキスト ボックス 198"/>
        <xdr:cNvSpPr txBox="1"/>
      </xdr:nvSpPr>
      <xdr:spPr>
        <a:xfrm>
          <a:off x="18288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151638</xdr:rowOff>
    </xdr:from>
    <xdr:to>
      <xdr:col>6</xdr:col>
      <xdr:colOff>171450</xdr:colOff>
      <xdr:row>56</xdr:row>
      <xdr:rowOff>81788</xdr:rowOff>
    </xdr:to>
    <xdr:sp macro="" textlink="">
      <xdr:nvSpPr>
        <xdr:cNvPr id="200" name="フローチャート: 判断 199"/>
        <xdr:cNvSpPr/>
      </xdr:nvSpPr>
      <xdr:spPr>
        <a:xfrm>
          <a:off x="1270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66565</xdr:rowOff>
    </xdr:from>
    <xdr:ext cx="762000" cy="259045"/>
    <xdr:sp macro="" textlink="">
      <xdr:nvSpPr>
        <xdr:cNvPr id="201" name="テキスト ボックス 200"/>
        <xdr:cNvSpPr txBox="1"/>
      </xdr:nvSpPr>
      <xdr:spPr>
        <a:xfrm>
          <a:off x="939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85344</xdr:rowOff>
    </xdr:from>
    <xdr:to>
      <xdr:col>24</xdr:col>
      <xdr:colOff>76200</xdr:colOff>
      <xdr:row>55</xdr:row>
      <xdr:rowOff>15494</xdr:rowOff>
    </xdr:to>
    <xdr:sp macro="" textlink="">
      <xdr:nvSpPr>
        <xdr:cNvPr id="207" name="楕円 206"/>
        <xdr:cNvSpPr/>
      </xdr:nvSpPr>
      <xdr:spPr>
        <a:xfrm>
          <a:off x="47752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101871</xdr:rowOff>
    </xdr:from>
    <xdr:ext cx="762000" cy="259045"/>
    <xdr:sp macro="" textlink="">
      <xdr:nvSpPr>
        <xdr:cNvPr id="208" name="扶助費該当値テキスト"/>
        <xdr:cNvSpPr txBox="1"/>
      </xdr:nvSpPr>
      <xdr:spPr>
        <a:xfrm>
          <a:off x="4914900" y="91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140208</xdr:rowOff>
    </xdr:from>
    <xdr:to>
      <xdr:col>20</xdr:col>
      <xdr:colOff>38100</xdr:colOff>
      <xdr:row>55</xdr:row>
      <xdr:rowOff>70358</xdr:rowOff>
    </xdr:to>
    <xdr:sp macro="" textlink="">
      <xdr:nvSpPr>
        <xdr:cNvPr id="209" name="楕円 208"/>
        <xdr:cNvSpPr/>
      </xdr:nvSpPr>
      <xdr:spPr>
        <a:xfrm>
          <a:off x="3937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80535</xdr:rowOff>
    </xdr:from>
    <xdr:ext cx="736600" cy="259045"/>
    <xdr:sp macro="" textlink="">
      <xdr:nvSpPr>
        <xdr:cNvPr id="210" name="テキスト ボックス 209"/>
        <xdr:cNvSpPr txBox="1"/>
      </xdr:nvSpPr>
      <xdr:spPr>
        <a:xfrm>
          <a:off x="3606800" y="916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112776</xdr:rowOff>
    </xdr:from>
    <xdr:to>
      <xdr:col>15</xdr:col>
      <xdr:colOff>149225</xdr:colOff>
      <xdr:row>55</xdr:row>
      <xdr:rowOff>42926</xdr:rowOff>
    </xdr:to>
    <xdr:sp macro="" textlink="">
      <xdr:nvSpPr>
        <xdr:cNvPr id="211" name="楕円 210"/>
        <xdr:cNvSpPr/>
      </xdr:nvSpPr>
      <xdr:spPr>
        <a:xfrm>
          <a:off x="3048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53103</xdr:rowOff>
    </xdr:from>
    <xdr:ext cx="762000" cy="259045"/>
    <xdr:sp macro="" textlink="">
      <xdr:nvSpPr>
        <xdr:cNvPr id="212" name="テキスト ボックス 211"/>
        <xdr:cNvSpPr txBox="1"/>
      </xdr:nvSpPr>
      <xdr:spPr>
        <a:xfrm>
          <a:off x="2717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149352</xdr:rowOff>
    </xdr:from>
    <xdr:to>
      <xdr:col>11</xdr:col>
      <xdr:colOff>60325</xdr:colOff>
      <xdr:row>55</xdr:row>
      <xdr:rowOff>79502</xdr:rowOff>
    </xdr:to>
    <xdr:sp macro="" textlink="">
      <xdr:nvSpPr>
        <xdr:cNvPr id="213" name="楕円 212"/>
        <xdr:cNvSpPr/>
      </xdr:nvSpPr>
      <xdr:spPr>
        <a:xfrm>
          <a:off x="2159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89679</xdr:rowOff>
    </xdr:from>
    <xdr:ext cx="762000" cy="259045"/>
    <xdr:sp macro="" textlink="">
      <xdr:nvSpPr>
        <xdr:cNvPr id="214" name="テキスト ボックス 213"/>
        <xdr:cNvSpPr txBox="1"/>
      </xdr:nvSpPr>
      <xdr:spPr>
        <a:xfrm>
          <a:off x="1828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15" name="楕円 214"/>
        <xdr:cNvSpPr/>
      </xdr:nvSpPr>
      <xdr:spPr>
        <a:xfrm>
          <a:off x="1270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71391</xdr:rowOff>
    </xdr:from>
    <xdr:ext cx="762000" cy="259045"/>
    <xdr:sp macro="" textlink="">
      <xdr:nvSpPr>
        <xdr:cNvPr id="216" name="テキスト ボックス 215"/>
        <xdr:cNvSpPr txBox="1"/>
      </xdr:nvSpPr>
      <xdr:spPr>
        <a:xfrm>
          <a:off x="939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ポイント増となったが、引き続き類似団体平均より高い水準にある。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主な要因としては、人件費等に係る操出金が増加したことに伴い、経常的一般財源に占める各特別会計等繰出金の割合が増加したためである。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各特別会計において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適正な執行に努め、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歳入確保及び</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事業費の抑制に努める。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4" name="直線コネクタ 243"/>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5" name="その他最小値テキスト"/>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6" name="直線コネクタ 245"/>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7"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8" name="直線コネクタ 247"/>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31750</xdr:rowOff>
    </xdr:from>
    <xdr:to>
      <xdr:col>82</xdr:col>
      <xdr:colOff>107950</xdr:colOff>
      <xdr:row>56</xdr:row>
      <xdr:rowOff>50800</xdr:rowOff>
    </xdr:to>
    <xdr:cxnSp macro="">
      <xdr:nvCxnSpPr>
        <xdr:cNvPr id="249" name="直線コネクタ 248"/>
        <xdr:cNvCxnSpPr/>
      </xdr:nvCxnSpPr>
      <xdr:spPr>
        <a:xfrm>
          <a:off x="15671800" y="9632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31750</xdr:rowOff>
    </xdr:from>
    <xdr:to>
      <xdr:col>78</xdr:col>
      <xdr:colOff>69850</xdr:colOff>
      <xdr:row>56</xdr:row>
      <xdr:rowOff>50800</xdr:rowOff>
    </xdr:to>
    <xdr:cxnSp macro="">
      <xdr:nvCxnSpPr>
        <xdr:cNvPr id="252" name="直線コネクタ 251"/>
        <xdr:cNvCxnSpPr/>
      </xdr:nvCxnSpPr>
      <xdr:spPr>
        <a:xfrm flipV="1">
          <a:off x="14782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3" name="フローチャート: 判断 252"/>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54" name="テキスト ボックス 253"/>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50800</xdr:rowOff>
    </xdr:to>
    <xdr:cxnSp macro="">
      <xdr:nvCxnSpPr>
        <xdr:cNvPr id="255" name="直線コネクタ 254"/>
        <xdr:cNvCxnSpPr/>
      </xdr:nvCxnSpPr>
      <xdr:spPr>
        <a:xfrm>
          <a:off x="13893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6" name="フローチャート: 判断 255"/>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7" name="テキスト ボックス 25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58</xdr:row>
      <xdr:rowOff>69850</xdr:rowOff>
    </xdr:to>
    <xdr:cxnSp macro="">
      <xdr:nvCxnSpPr>
        <xdr:cNvPr id="258" name="直線コネクタ 257"/>
        <xdr:cNvCxnSpPr/>
      </xdr:nvCxnSpPr>
      <xdr:spPr>
        <a:xfrm flipV="1">
          <a:off x="13004800" y="96139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0</xdr:rowOff>
    </xdr:from>
    <xdr:to>
      <xdr:col>69</xdr:col>
      <xdr:colOff>142875</xdr:colOff>
      <xdr:row>54</xdr:row>
      <xdr:rowOff>101600</xdr:rowOff>
    </xdr:to>
    <xdr:sp macro="" textlink="">
      <xdr:nvSpPr>
        <xdr:cNvPr id="259" name="フローチャート: 判断 258"/>
        <xdr:cNvSpPr/>
      </xdr:nvSpPr>
      <xdr:spPr>
        <a:xfrm>
          <a:off x="13843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60" name="テキスト ボックス 259"/>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38100</xdr:rowOff>
    </xdr:from>
    <xdr:to>
      <xdr:col>65</xdr:col>
      <xdr:colOff>53975</xdr:colOff>
      <xdr:row>57</xdr:row>
      <xdr:rowOff>139700</xdr:rowOff>
    </xdr:to>
    <xdr:sp macro="" textlink="">
      <xdr:nvSpPr>
        <xdr:cNvPr id="261" name="フローチャート: 判断 260"/>
        <xdr:cNvSpPr/>
      </xdr:nvSpPr>
      <xdr:spPr>
        <a:xfrm>
          <a:off x="12954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149877</xdr:rowOff>
    </xdr:from>
    <xdr:ext cx="762000" cy="259045"/>
    <xdr:sp macro="" textlink="">
      <xdr:nvSpPr>
        <xdr:cNvPr id="262" name="テキスト ボックス 261"/>
        <xdr:cNvSpPr txBox="1"/>
      </xdr:nvSpPr>
      <xdr:spPr>
        <a:xfrm>
          <a:off x="12623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8" name="楕円 267"/>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9"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152400</xdr:rowOff>
    </xdr:from>
    <xdr:to>
      <xdr:col>78</xdr:col>
      <xdr:colOff>120650</xdr:colOff>
      <xdr:row>56</xdr:row>
      <xdr:rowOff>82550</xdr:rowOff>
    </xdr:to>
    <xdr:sp macro="" textlink="">
      <xdr:nvSpPr>
        <xdr:cNvPr id="270" name="楕円 269"/>
        <xdr:cNvSpPr/>
      </xdr:nvSpPr>
      <xdr:spPr>
        <a:xfrm>
          <a:off x="15621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71" name="テキスト ボックス 270"/>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2" name="楕円 271"/>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73" name="テキスト ボックス 272"/>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4" name="楕円 273"/>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5" name="テキスト ボックス 274"/>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76" name="楕円 275"/>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77" name="テキスト ボックス 276"/>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ポイント増となっており、類似団体平均より低い水準に転じている。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一部事務組合負担金の増加により、経常的一般財源に占める補助費の割合が増加したことが主な要因である。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補助金や負担金について、引き続き、廃止、統合、縮減、終期設定等の見直しを行うことで、事業費の抑制に努める。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2" name="直線コネクタ 301"/>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3"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4" name="直線コネクタ 303"/>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37</xdr:row>
      <xdr:rowOff>14986</xdr:rowOff>
    </xdr:to>
    <xdr:cxnSp macro="">
      <xdr:nvCxnSpPr>
        <xdr:cNvPr id="307" name="直線コネクタ 306"/>
        <xdr:cNvCxnSpPr/>
      </xdr:nvCxnSpPr>
      <xdr:spPr>
        <a:xfrm>
          <a:off x="15671800" y="624890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8"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9" name="フローチャート: 判断 308"/>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140716</xdr:rowOff>
    </xdr:to>
    <xdr:cxnSp macro="">
      <xdr:nvCxnSpPr>
        <xdr:cNvPr id="310" name="直線コネクタ 309"/>
        <xdr:cNvCxnSpPr/>
      </xdr:nvCxnSpPr>
      <xdr:spPr>
        <a:xfrm flipV="1">
          <a:off x="14782800" y="6248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11" name="フローチャート: 判断 310"/>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2" name="テキスト ボックス 311"/>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154432</xdr:rowOff>
    </xdr:to>
    <xdr:cxnSp macro="">
      <xdr:nvCxnSpPr>
        <xdr:cNvPr id="313" name="直線コネクタ 312"/>
        <xdr:cNvCxnSpPr/>
      </xdr:nvCxnSpPr>
      <xdr:spPr>
        <a:xfrm flipV="1">
          <a:off x="13893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4" name="フローチャート: 判断 313"/>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15" name="テキスト ボックス 314"/>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154432</xdr:rowOff>
    </xdr:to>
    <xdr:cxnSp macro="">
      <xdr:nvCxnSpPr>
        <xdr:cNvPr id="316" name="直線コネクタ 315"/>
        <xdr:cNvCxnSpPr/>
      </xdr:nvCxnSpPr>
      <xdr:spPr>
        <a:xfrm>
          <a:off x="13004800" y="62626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7" name="フローチャート: 判断 316"/>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8" name="テキスト ボックス 317"/>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9" name="フローチャート: 判断 318"/>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20" name="テキスト ボックス 319"/>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6" name="楕円 325"/>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7"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8" name="楕円 327"/>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9" name="テキスト ボックス 328"/>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0" name="楕円 329"/>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1" name="テキスト ボックス 330"/>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2" name="楕円 331"/>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3" name="テキスト ボックス 332"/>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4" name="楕円 333"/>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5" name="テキスト ボックス 334"/>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ポイント増となり、類似団体平均と比較すると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ポイント低い水準に悪化している。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主な要因として、新市建設計画に基づく合併特例事業の実施や令和元年東日本台風の災害復旧事業に伴う災害復旧事業債の元金償還開始に伴うものである。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新市建設計画の実施期間は令和７年度までであり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地方債発行額は増加する見込みであることから、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財政計画に基づく適正な起債管理や、既存事業の見直しにより地方債の発行を抑制することで公債費抑制に努める。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3" name="直線コネクタ 362"/>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4"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5" name="直線コネクタ 364"/>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6"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7" name="直線コネクタ 366"/>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82550</xdr:rowOff>
    </xdr:from>
    <xdr:to>
      <xdr:col>24</xdr:col>
      <xdr:colOff>25400</xdr:colOff>
      <xdr:row>79</xdr:row>
      <xdr:rowOff>146050</xdr:rowOff>
    </xdr:to>
    <xdr:cxnSp macro="">
      <xdr:nvCxnSpPr>
        <xdr:cNvPr id="368" name="直線コネクタ 367"/>
        <xdr:cNvCxnSpPr/>
      </xdr:nvCxnSpPr>
      <xdr:spPr>
        <a:xfrm>
          <a:off x="3987800" y="13627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9"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70" name="フローチャート: 判断 369"/>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120650</xdr:rowOff>
    </xdr:from>
    <xdr:to>
      <xdr:col>19</xdr:col>
      <xdr:colOff>187325</xdr:colOff>
      <xdr:row>79</xdr:row>
      <xdr:rowOff>82550</xdr:rowOff>
    </xdr:to>
    <xdr:cxnSp macro="">
      <xdr:nvCxnSpPr>
        <xdr:cNvPr id="371" name="直線コネクタ 370"/>
        <xdr:cNvCxnSpPr/>
      </xdr:nvCxnSpPr>
      <xdr:spPr>
        <a:xfrm>
          <a:off x="3098800" y="13322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2" name="フローチャート: 判断 371"/>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3" name="テキスト ボックス 372"/>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82550</xdr:rowOff>
    </xdr:from>
    <xdr:to>
      <xdr:col>15</xdr:col>
      <xdr:colOff>98425</xdr:colOff>
      <xdr:row>77</xdr:row>
      <xdr:rowOff>120650</xdr:rowOff>
    </xdr:to>
    <xdr:cxnSp macro="">
      <xdr:nvCxnSpPr>
        <xdr:cNvPr id="374" name="直線コネクタ 373"/>
        <xdr:cNvCxnSpPr/>
      </xdr:nvCxnSpPr>
      <xdr:spPr>
        <a:xfrm>
          <a:off x="2209800" y="1328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5" name="フローチャート: 判断 374"/>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6" name="テキスト ボックス 375"/>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44450</xdr:rowOff>
    </xdr:from>
    <xdr:to>
      <xdr:col>11</xdr:col>
      <xdr:colOff>9525</xdr:colOff>
      <xdr:row>77</xdr:row>
      <xdr:rowOff>82550</xdr:rowOff>
    </xdr:to>
    <xdr:cxnSp macro="">
      <xdr:nvCxnSpPr>
        <xdr:cNvPr id="377" name="直線コネクタ 376"/>
        <xdr:cNvCxnSpPr/>
      </xdr:nvCxnSpPr>
      <xdr:spPr>
        <a:xfrm>
          <a:off x="1320800" y="1324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44450</xdr:rowOff>
    </xdr:from>
    <xdr:to>
      <xdr:col>11</xdr:col>
      <xdr:colOff>60325</xdr:colOff>
      <xdr:row>75</xdr:row>
      <xdr:rowOff>146050</xdr:rowOff>
    </xdr:to>
    <xdr:sp macro="" textlink="">
      <xdr:nvSpPr>
        <xdr:cNvPr id="378" name="フローチャート: 判断 377"/>
        <xdr:cNvSpPr/>
      </xdr:nvSpPr>
      <xdr:spPr>
        <a:xfrm>
          <a:off x="2159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156227</xdr:rowOff>
    </xdr:from>
    <xdr:ext cx="762000" cy="259045"/>
    <xdr:sp macro="" textlink="">
      <xdr:nvSpPr>
        <xdr:cNvPr id="379" name="テキスト ボックス 378"/>
        <xdr:cNvSpPr txBox="1"/>
      </xdr:nvSpPr>
      <xdr:spPr>
        <a:xfrm>
          <a:off x="1828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31750</xdr:rowOff>
    </xdr:from>
    <xdr:to>
      <xdr:col>6</xdr:col>
      <xdr:colOff>171450</xdr:colOff>
      <xdr:row>75</xdr:row>
      <xdr:rowOff>133350</xdr:rowOff>
    </xdr:to>
    <xdr:sp macro="" textlink="">
      <xdr:nvSpPr>
        <xdr:cNvPr id="380" name="フローチャート: 判断 379"/>
        <xdr:cNvSpPr/>
      </xdr:nvSpPr>
      <xdr:spPr>
        <a:xfrm>
          <a:off x="1270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143527</xdr:rowOff>
    </xdr:from>
    <xdr:ext cx="762000" cy="259045"/>
    <xdr:sp macro="" textlink="">
      <xdr:nvSpPr>
        <xdr:cNvPr id="381" name="テキスト ボックス 380"/>
        <xdr:cNvSpPr txBox="1"/>
      </xdr:nvSpPr>
      <xdr:spPr>
        <a:xfrm>
          <a:off x="939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95250</xdr:rowOff>
    </xdr:from>
    <xdr:to>
      <xdr:col>24</xdr:col>
      <xdr:colOff>76200</xdr:colOff>
      <xdr:row>80</xdr:row>
      <xdr:rowOff>25400</xdr:rowOff>
    </xdr:to>
    <xdr:sp macro="" textlink="">
      <xdr:nvSpPr>
        <xdr:cNvPr id="387" name="楕円 386"/>
        <xdr:cNvSpPr/>
      </xdr:nvSpPr>
      <xdr:spPr>
        <a:xfrm>
          <a:off x="4775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67327</xdr:rowOff>
    </xdr:from>
    <xdr:ext cx="762000" cy="259045"/>
    <xdr:sp macro="" textlink="">
      <xdr:nvSpPr>
        <xdr:cNvPr id="388" name="公債費該当値テキスト"/>
        <xdr:cNvSpPr txBox="1"/>
      </xdr:nvSpPr>
      <xdr:spPr>
        <a:xfrm>
          <a:off x="4914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31750</xdr:rowOff>
    </xdr:from>
    <xdr:to>
      <xdr:col>20</xdr:col>
      <xdr:colOff>38100</xdr:colOff>
      <xdr:row>79</xdr:row>
      <xdr:rowOff>133350</xdr:rowOff>
    </xdr:to>
    <xdr:sp macro="" textlink="">
      <xdr:nvSpPr>
        <xdr:cNvPr id="389" name="楕円 388"/>
        <xdr:cNvSpPr/>
      </xdr:nvSpPr>
      <xdr:spPr>
        <a:xfrm>
          <a:off x="3937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118127</xdr:rowOff>
    </xdr:from>
    <xdr:ext cx="736600" cy="259045"/>
    <xdr:sp macro="" textlink="">
      <xdr:nvSpPr>
        <xdr:cNvPr id="390" name="テキスト ボックス 389"/>
        <xdr:cNvSpPr txBox="1"/>
      </xdr:nvSpPr>
      <xdr:spPr>
        <a:xfrm>
          <a:off x="3606800" y="1366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69850</xdr:rowOff>
    </xdr:from>
    <xdr:to>
      <xdr:col>15</xdr:col>
      <xdr:colOff>149225</xdr:colOff>
      <xdr:row>78</xdr:row>
      <xdr:rowOff>0</xdr:rowOff>
    </xdr:to>
    <xdr:sp macro="" textlink="">
      <xdr:nvSpPr>
        <xdr:cNvPr id="391" name="楕円 390"/>
        <xdr:cNvSpPr/>
      </xdr:nvSpPr>
      <xdr:spPr>
        <a:xfrm>
          <a:off x="3048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156227</xdr:rowOff>
    </xdr:from>
    <xdr:ext cx="762000" cy="259045"/>
    <xdr:sp macro="" textlink="">
      <xdr:nvSpPr>
        <xdr:cNvPr id="392" name="テキスト ボックス 391"/>
        <xdr:cNvSpPr txBox="1"/>
      </xdr:nvSpPr>
      <xdr:spPr>
        <a:xfrm>
          <a:off x="2717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31750</xdr:rowOff>
    </xdr:from>
    <xdr:to>
      <xdr:col>11</xdr:col>
      <xdr:colOff>60325</xdr:colOff>
      <xdr:row>77</xdr:row>
      <xdr:rowOff>133350</xdr:rowOff>
    </xdr:to>
    <xdr:sp macro="" textlink="">
      <xdr:nvSpPr>
        <xdr:cNvPr id="393" name="楕円 392"/>
        <xdr:cNvSpPr/>
      </xdr:nvSpPr>
      <xdr:spPr>
        <a:xfrm>
          <a:off x="2159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118127</xdr:rowOff>
    </xdr:from>
    <xdr:ext cx="762000" cy="259045"/>
    <xdr:sp macro="" textlink="">
      <xdr:nvSpPr>
        <xdr:cNvPr id="394" name="テキスト ボックス 393"/>
        <xdr:cNvSpPr txBox="1"/>
      </xdr:nvSpPr>
      <xdr:spPr>
        <a:xfrm>
          <a:off x="1828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165100</xdr:rowOff>
    </xdr:from>
    <xdr:to>
      <xdr:col>6</xdr:col>
      <xdr:colOff>171450</xdr:colOff>
      <xdr:row>77</xdr:row>
      <xdr:rowOff>95250</xdr:rowOff>
    </xdr:to>
    <xdr:sp macro="" textlink="">
      <xdr:nvSpPr>
        <xdr:cNvPr id="395" name="楕円 394"/>
        <xdr:cNvSpPr/>
      </xdr:nvSpPr>
      <xdr:spPr>
        <a:xfrm>
          <a:off x="1270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80027</xdr:rowOff>
    </xdr:from>
    <xdr:ext cx="762000" cy="259045"/>
    <xdr:sp macro="" textlink="">
      <xdr:nvSpPr>
        <xdr:cNvPr id="396" name="テキスト ボックス 395"/>
        <xdr:cNvSpPr txBox="1"/>
      </xdr:nvSpPr>
      <xdr:spPr>
        <a:xfrm>
          <a:off x="939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ポイント減少したが、依然として類似団体平均より低い水準となっている。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人件費及び物件費が経常収支比率の４割を占めており、定員適正化計画に基づいた定員管理・給与水準の適正化に努め、事務事業の見直しや公共施設の統廃合を進めることで、経常経費の削減を推進する。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また、扶助費や補助費については適正な執行に努め、事業費を抑制していく。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6" name="直線コネクタ 425"/>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7"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8" name="直線コネクタ 427"/>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9" name="公債費以外最大値テキスト"/>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30" name="直線コネクタ 429"/>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84545</xdr:rowOff>
    </xdr:from>
    <xdr:to>
      <xdr:col>82</xdr:col>
      <xdr:colOff>107950</xdr:colOff>
      <xdr:row>76</xdr:row>
      <xdr:rowOff>91077</xdr:rowOff>
    </xdr:to>
    <xdr:cxnSp macro="">
      <xdr:nvCxnSpPr>
        <xdr:cNvPr id="431" name="直線コネクタ 430"/>
        <xdr:cNvCxnSpPr/>
      </xdr:nvCxnSpPr>
      <xdr:spPr>
        <a:xfrm flipV="1">
          <a:off x="15671800" y="131147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2" name="公債費以外平均値テキスト"/>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3" name="フローチャート: 判断 432"/>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91077</xdr:rowOff>
    </xdr:from>
    <xdr:to>
      <xdr:col>78</xdr:col>
      <xdr:colOff>69850</xdr:colOff>
      <xdr:row>76</xdr:row>
      <xdr:rowOff>143329</xdr:rowOff>
    </xdr:to>
    <xdr:cxnSp macro="">
      <xdr:nvCxnSpPr>
        <xdr:cNvPr id="434" name="直線コネクタ 433"/>
        <xdr:cNvCxnSpPr/>
      </xdr:nvCxnSpPr>
      <xdr:spPr>
        <a:xfrm flipV="1">
          <a:off x="14782800" y="1312127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5" name="フローチャート: 判断 434"/>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6" name="テキスト ボックス 435"/>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143329</xdr:rowOff>
    </xdr:from>
    <xdr:to>
      <xdr:col>73</xdr:col>
      <xdr:colOff>180975</xdr:colOff>
      <xdr:row>77</xdr:row>
      <xdr:rowOff>109038</xdr:rowOff>
    </xdr:to>
    <xdr:cxnSp macro="">
      <xdr:nvCxnSpPr>
        <xdr:cNvPr id="437" name="直線コネクタ 436"/>
        <xdr:cNvCxnSpPr/>
      </xdr:nvCxnSpPr>
      <xdr:spPr>
        <a:xfrm flipV="1">
          <a:off x="13893800" y="13173529"/>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8" name="フローチャート: 判断 437"/>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9" name="テキスト ボックス 438"/>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109038</xdr:rowOff>
    </xdr:from>
    <xdr:to>
      <xdr:col>69</xdr:col>
      <xdr:colOff>92075</xdr:colOff>
      <xdr:row>78</xdr:row>
      <xdr:rowOff>15966</xdr:rowOff>
    </xdr:to>
    <xdr:cxnSp macro="">
      <xdr:nvCxnSpPr>
        <xdr:cNvPr id="440" name="直線コネクタ 439"/>
        <xdr:cNvCxnSpPr/>
      </xdr:nvCxnSpPr>
      <xdr:spPr>
        <a:xfrm flipV="1">
          <a:off x="13004800" y="133106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138249</xdr:rowOff>
    </xdr:from>
    <xdr:to>
      <xdr:col>69</xdr:col>
      <xdr:colOff>142875</xdr:colOff>
      <xdr:row>77</xdr:row>
      <xdr:rowOff>68399</xdr:rowOff>
    </xdr:to>
    <xdr:sp macro="" textlink="">
      <xdr:nvSpPr>
        <xdr:cNvPr id="441" name="フローチャート: 判断 440"/>
        <xdr:cNvSpPr/>
      </xdr:nvSpPr>
      <xdr:spPr>
        <a:xfrm>
          <a:off x="13843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78576</xdr:rowOff>
    </xdr:from>
    <xdr:ext cx="762000" cy="259045"/>
    <xdr:sp macro="" textlink="">
      <xdr:nvSpPr>
        <xdr:cNvPr id="442" name="テキスト ボックス 441"/>
        <xdr:cNvSpPr txBox="1"/>
      </xdr:nvSpPr>
      <xdr:spPr>
        <a:xfrm>
          <a:off x="13512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3" name="フローチャート: 判断 442"/>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4" name="テキスト ボックス 443"/>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33745</xdr:rowOff>
    </xdr:from>
    <xdr:to>
      <xdr:col>82</xdr:col>
      <xdr:colOff>158750</xdr:colOff>
      <xdr:row>76</xdr:row>
      <xdr:rowOff>135345</xdr:rowOff>
    </xdr:to>
    <xdr:sp macro="" textlink="">
      <xdr:nvSpPr>
        <xdr:cNvPr id="450" name="楕円 449"/>
        <xdr:cNvSpPr/>
      </xdr:nvSpPr>
      <xdr:spPr>
        <a:xfrm>
          <a:off x="164592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5822</xdr:rowOff>
    </xdr:from>
    <xdr:ext cx="762000" cy="259045"/>
    <xdr:sp macro="" textlink="">
      <xdr:nvSpPr>
        <xdr:cNvPr id="451" name="公債費以外該当値テキスト"/>
        <xdr:cNvSpPr txBox="1"/>
      </xdr:nvSpPr>
      <xdr:spPr>
        <a:xfrm>
          <a:off x="165989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40277</xdr:rowOff>
    </xdr:from>
    <xdr:to>
      <xdr:col>78</xdr:col>
      <xdr:colOff>120650</xdr:colOff>
      <xdr:row>76</xdr:row>
      <xdr:rowOff>141877</xdr:rowOff>
    </xdr:to>
    <xdr:sp macro="" textlink="">
      <xdr:nvSpPr>
        <xdr:cNvPr id="452" name="楕円 451"/>
        <xdr:cNvSpPr/>
      </xdr:nvSpPr>
      <xdr:spPr>
        <a:xfrm>
          <a:off x="15621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126654</xdr:rowOff>
    </xdr:from>
    <xdr:ext cx="736600" cy="259045"/>
    <xdr:sp macro="" textlink="">
      <xdr:nvSpPr>
        <xdr:cNvPr id="453" name="テキスト ボックス 452"/>
        <xdr:cNvSpPr txBox="1"/>
      </xdr:nvSpPr>
      <xdr:spPr>
        <a:xfrm>
          <a:off x="15290800" y="1315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92529</xdr:rowOff>
    </xdr:from>
    <xdr:to>
      <xdr:col>74</xdr:col>
      <xdr:colOff>31750</xdr:colOff>
      <xdr:row>77</xdr:row>
      <xdr:rowOff>22679</xdr:rowOff>
    </xdr:to>
    <xdr:sp macro="" textlink="">
      <xdr:nvSpPr>
        <xdr:cNvPr id="454" name="楕円 453"/>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7456</xdr:rowOff>
    </xdr:from>
    <xdr:ext cx="762000" cy="259045"/>
    <xdr:sp macro="" textlink="">
      <xdr:nvSpPr>
        <xdr:cNvPr id="455" name="テキスト ボックス 454"/>
        <xdr:cNvSpPr txBox="1"/>
      </xdr:nvSpPr>
      <xdr:spPr>
        <a:xfrm>
          <a:off x="14401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58238</xdr:rowOff>
    </xdr:from>
    <xdr:to>
      <xdr:col>69</xdr:col>
      <xdr:colOff>142875</xdr:colOff>
      <xdr:row>77</xdr:row>
      <xdr:rowOff>159838</xdr:rowOff>
    </xdr:to>
    <xdr:sp macro="" textlink="">
      <xdr:nvSpPr>
        <xdr:cNvPr id="456" name="楕円 455"/>
        <xdr:cNvSpPr/>
      </xdr:nvSpPr>
      <xdr:spPr>
        <a:xfrm>
          <a:off x="13843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144615</xdr:rowOff>
    </xdr:from>
    <xdr:ext cx="762000" cy="259045"/>
    <xdr:sp macro="" textlink="">
      <xdr:nvSpPr>
        <xdr:cNvPr id="457" name="テキスト ボックス 456"/>
        <xdr:cNvSpPr txBox="1"/>
      </xdr:nvSpPr>
      <xdr:spPr>
        <a:xfrm>
          <a:off x="13512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136616</xdr:rowOff>
    </xdr:from>
    <xdr:to>
      <xdr:col>65</xdr:col>
      <xdr:colOff>53975</xdr:colOff>
      <xdr:row>78</xdr:row>
      <xdr:rowOff>66766</xdr:rowOff>
    </xdr:to>
    <xdr:sp macro="" textlink="">
      <xdr:nvSpPr>
        <xdr:cNvPr id="458" name="楕円 457"/>
        <xdr:cNvSpPr/>
      </xdr:nvSpPr>
      <xdr:spPr>
        <a:xfrm>
          <a:off x="12954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51543</xdr:rowOff>
    </xdr:from>
    <xdr:ext cx="762000" cy="259045"/>
    <xdr:sp macro="" textlink="">
      <xdr:nvSpPr>
        <xdr:cNvPr id="459" name="テキスト ボックス 458"/>
        <xdr:cNvSpPr txBox="1"/>
      </xdr:nvSpPr>
      <xdr:spPr>
        <a:xfrm>
          <a:off x="12623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142405</xdr:rowOff>
    </xdr:from>
    <xdr:to>
      <xdr:col>29</xdr:col>
      <xdr:colOff>127000</xdr:colOff>
      <xdr:row>17</xdr:row>
      <xdr:rowOff>164630</xdr:rowOff>
    </xdr:to>
    <xdr:cxnSp macro="">
      <xdr:nvCxnSpPr>
        <xdr:cNvPr id="50" name="直線コネクタ 49"/>
        <xdr:cNvCxnSpPr/>
      </xdr:nvCxnSpPr>
      <xdr:spPr bwMode="auto">
        <a:xfrm flipV="1">
          <a:off x="5003800" y="3104680"/>
          <a:ext cx="647700" cy="22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80941</xdr:rowOff>
    </xdr:from>
    <xdr:ext cx="762000" cy="259045"/>
    <xdr:sp macro="" textlink="">
      <xdr:nvSpPr>
        <xdr:cNvPr id="51" name="人口1人当たり決算額の推移平均値テキスト130"/>
        <xdr:cNvSpPr txBox="1"/>
      </xdr:nvSpPr>
      <xdr:spPr>
        <a:xfrm>
          <a:off x="5740400" y="28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164630</xdr:rowOff>
    </xdr:from>
    <xdr:to>
      <xdr:col>26</xdr:col>
      <xdr:colOff>50800</xdr:colOff>
      <xdr:row>18</xdr:row>
      <xdr:rowOff>27584</xdr:rowOff>
    </xdr:to>
    <xdr:cxnSp macro="">
      <xdr:nvCxnSpPr>
        <xdr:cNvPr id="53" name="直線コネクタ 52"/>
        <xdr:cNvCxnSpPr/>
      </xdr:nvCxnSpPr>
      <xdr:spPr bwMode="auto">
        <a:xfrm flipV="1">
          <a:off x="4305300" y="3126905"/>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48696</xdr:rowOff>
    </xdr:from>
    <xdr:ext cx="736600" cy="259045"/>
    <xdr:sp macro="" textlink="">
      <xdr:nvSpPr>
        <xdr:cNvPr id="55" name="テキスト ボックス 54"/>
        <xdr:cNvSpPr txBox="1"/>
      </xdr:nvSpPr>
      <xdr:spPr>
        <a:xfrm>
          <a:off x="4622800" y="283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27584</xdr:rowOff>
    </xdr:from>
    <xdr:to>
      <xdr:col>22</xdr:col>
      <xdr:colOff>114300</xdr:colOff>
      <xdr:row>18</xdr:row>
      <xdr:rowOff>40869</xdr:rowOff>
    </xdr:to>
    <xdr:cxnSp macro="">
      <xdr:nvCxnSpPr>
        <xdr:cNvPr id="56" name="直線コネクタ 55"/>
        <xdr:cNvCxnSpPr/>
      </xdr:nvCxnSpPr>
      <xdr:spPr bwMode="auto">
        <a:xfrm flipV="1">
          <a:off x="3606800" y="3161309"/>
          <a:ext cx="698500" cy="13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62742</xdr:rowOff>
    </xdr:from>
    <xdr:ext cx="762000" cy="259045"/>
    <xdr:sp macro="" textlink="">
      <xdr:nvSpPr>
        <xdr:cNvPr id="58" name="テキスト ボックス 57"/>
        <xdr:cNvSpPr txBox="1"/>
      </xdr:nvSpPr>
      <xdr:spPr>
        <a:xfrm>
          <a:off x="3924300" y="285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40869</xdr:rowOff>
    </xdr:from>
    <xdr:to>
      <xdr:col>18</xdr:col>
      <xdr:colOff>177800</xdr:colOff>
      <xdr:row>18</xdr:row>
      <xdr:rowOff>55169</xdr:rowOff>
    </xdr:to>
    <xdr:cxnSp macro="">
      <xdr:nvCxnSpPr>
        <xdr:cNvPr id="59" name="直線コネクタ 58"/>
        <xdr:cNvCxnSpPr/>
      </xdr:nvCxnSpPr>
      <xdr:spPr bwMode="auto">
        <a:xfrm flipV="1">
          <a:off x="2908300" y="3174594"/>
          <a:ext cx="698500" cy="14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29858</xdr:rowOff>
    </xdr:from>
    <xdr:to>
      <xdr:col>19</xdr:col>
      <xdr:colOff>38100</xdr:colOff>
      <xdr:row>18</xdr:row>
      <xdr:rowOff>131458</xdr:rowOff>
    </xdr:to>
    <xdr:sp macro="" textlink="">
      <xdr:nvSpPr>
        <xdr:cNvPr id="60" name="フローチャート: 判断 59"/>
        <xdr:cNvSpPr/>
      </xdr:nvSpPr>
      <xdr:spPr bwMode="auto">
        <a:xfrm>
          <a:off x="3556000" y="31635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116235</xdr:rowOff>
    </xdr:from>
    <xdr:ext cx="762000" cy="259045"/>
    <xdr:sp macro="" textlink="">
      <xdr:nvSpPr>
        <xdr:cNvPr id="61" name="テキスト ボックス 60"/>
        <xdr:cNvSpPr txBox="1"/>
      </xdr:nvSpPr>
      <xdr:spPr>
        <a:xfrm>
          <a:off x="3225800" y="324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86601</xdr:rowOff>
    </xdr:from>
    <xdr:to>
      <xdr:col>15</xdr:col>
      <xdr:colOff>101600</xdr:colOff>
      <xdr:row>19</xdr:row>
      <xdr:rowOff>16751</xdr:rowOff>
    </xdr:to>
    <xdr:sp macro="" textlink="">
      <xdr:nvSpPr>
        <xdr:cNvPr id="62" name="フローチャート: 判断 61"/>
        <xdr:cNvSpPr/>
      </xdr:nvSpPr>
      <xdr:spPr bwMode="auto">
        <a:xfrm>
          <a:off x="2857500" y="3220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1528</xdr:rowOff>
    </xdr:from>
    <xdr:ext cx="762000" cy="259045"/>
    <xdr:sp macro="" textlink="">
      <xdr:nvSpPr>
        <xdr:cNvPr id="63" name="テキスト ボックス 62"/>
        <xdr:cNvSpPr txBox="1"/>
      </xdr:nvSpPr>
      <xdr:spPr>
        <a:xfrm>
          <a:off x="2527300" y="330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91605</xdr:rowOff>
    </xdr:from>
    <xdr:to>
      <xdr:col>29</xdr:col>
      <xdr:colOff>177800</xdr:colOff>
      <xdr:row>18</xdr:row>
      <xdr:rowOff>21755</xdr:rowOff>
    </xdr:to>
    <xdr:sp macro="" textlink="">
      <xdr:nvSpPr>
        <xdr:cNvPr id="69" name="楕円 68"/>
        <xdr:cNvSpPr/>
      </xdr:nvSpPr>
      <xdr:spPr bwMode="auto">
        <a:xfrm>
          <a:off x="5600700" y="3053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63682</xdr:rowOff>
    </xdr:from>
    <xdr:ext cx="762000" cy="259045"/>
    <xdr:sp macro="" textlink="">
      <xdr:nvSpPr>
        <xdr:cNvPr id="70" name="人口1人当たり決算額の推移該当値テキスト130"/>
        <xdr:cNvSpPr txBox="1"/>
      </xdr:nvSpPr>
      <xdr:spPr>
        <a:xfrm>
          <a:off x="5740400" y="302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113830</xdr:rowOff>
    </xdr:from>
    <xdr:to>
      <xdr:col>26</xdr:col>
      <xdr:colOff>101600</xdr:colOff>
      <xdr:row>18</xdr:row>
      <xdr:rowOff>43980</xdr:rowOff>
    </xdr:to>
    <xdr:sp macro="" textlink="">
      <xdr:nvSpPr>
        <xdr:cNvPr id="71" name="楕円 70"/>
        <xdr:cNvSpPr/>
      </xdr:nvSpPr>
      <xdr:spPr bwMode="auto">
        <a:xfrm>
          <a:off x="4953000" y="307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28757</xdr:rowOff>
    </xdr:from>
    <xdr:ext cx="736600" cy="259045"/>
    <xdr:sp macro="" textlink="">
      <xdr:nvSpPr>
        <xdr:cNvPr id="72" name="テキスト ボックス 71"/>
        <xdr:cNvSpPr txBox="1"/>
      </xdr:nvSpPr>
      <xdr:spPr>
        <a:xfrm>
          <a:off x="4622800" y="3162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148234</xdr:rowOff>
    </xdr:from>
    <xdr:to>
      <xdr:col>22</xdr:col>
      <xdr:colOff>165100</xdr:colOff>
      <xdr:row>18</xdr:row>
      <xdr:rowOff>78384</xdr:rowOff>
    </xdr:to>
    <xdr:sp macro="" textlink="">
      <xdr:nvSpPr>
        <xdr:cNvPr id="73" name="楕円 72"/>
        <xdr:cNvSpPr/>
      </xdr:nvSpPr>
      <xdr:spPr bwMode="auto">
        <a:xfrm>
          <a:off x="4254500" y="3110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63161</xdr:rowOff>
    </xdr:from>
    <xdr:ext cx="762000" cy="259045"/>
    <xdr:sp macro="" textlink="">
      <xdr:nvSpPr>
        <xdr:cNvPr id="74" name="テキスト ボックス 73"/>
        <xdr:cNvSpPr txBox="1"/>
      </xdr:nvSpPr>
      <xdr:spPr>
        <a:xfrm>
          <a:off x="3924300" y="319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161519</xdr:rowOff>
    </xdr:from>
    <xdr:to>
      <xdr:col>19</xdr:col>
      <xdr:colOff>38100</xdr:colOff>
      <xdr:row>18</xdr:row>
      <xdr:rowOff>91669</xdr:rowOff>
    </xdr:to>
    <xdr:sp macro="" textlink="">
      <xdr:nvSpPr>
        <xdr:cNvPr id="75" name="楕円 74"/>
        <xdr:cNvSpPr/>
      </xdr:nvSpPr>
      <xdr:spPr bwMode="auto">
        <a:xfrm>
          <a:off x="3556000" y="3123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101846</xdr:rowOff>
    </xdr:from>
    <xdr:ext cx="762000" cy="259045"/>
    <xdr:sp macro="" textlink="">
      <xdr:nvSpPr>
        <xdr:cNvPr id="76" name="テキスト ボックス 75"/>
        <xdr:cNvSpPr txBox="1"/>
      </xdr:nvSpPr>
      <xdr:spPr>
        <a:xfrm>
          <a:off x="3225800" y="28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4369</xdr:rowOff>
    </xdr:from>
    <xdr:to>
      <xdr:col>15</xdr:col>
      <xdr:colOff>101600</xdr:colOff>
      <xdr:row>18</xdr:row>
      <xdr:rowOff>105969</xdr:rowOff>
    </xdr:to>
    <xdr:sp macro="" textlink="">
      <xdr:nvSpPr>
        <xdr:cNvPr id="77" name="楕円 76"/>
        <xdr:cNvSpPr/>
      </xdr:nvSpPr>
      <xdr:spPr bwMode="auto">
        <a:xfrm>
          <a:off x="2857500" y="3138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116146</xdr:rowOff>
    </xdr:from>
    <xdr:ext cx="762000" cy="259045"/>
    <xdr:sp macro="" textlink="">
      <xdr:nvSpPr>
        <xdr:cNvPr id="78" name="テキスト ボックス 77"/>
        <xdr:cNvSpPr txBox="1"/>
      </xdr:nvSpPr>
      <xdr:spPr>
        <a:xfrm>
          <a:off x="2527300" y="290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268470</xdr:rowOff>
    </xdr:from>
    <xdr:to>
      <xdr:col>29</xdr:col>
      <xdr:colOff>127000</xdr:colOff>
      <xdr:row>35</xdr:row>
      <xdr:rowOff>174973</xdr:rowOff>
    </xdr:to>
    <xdr:cxnSp macro="">
      <xdr:nvCxnSpPr>
        <xdr:cNvPr id="114" name="直線コネクタ 113"/>
        <xdr:cNvCxnSpPr/>
      </xdr:nvCxnSpPr>
      <xdr:spPr bwMode="auto">
        <a:xfrm flipV="1">
          <a:off x="5003800" y="6535920"/>
          <a:ext cx="647700" cy="249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168553</xdr:rowOff>
    </xdr:from>
    <xdr:ext cx="762000" cy="259045"/>
    <xdr:sp macro="" textlink="">
      <xdr:nvSpPr>
        <xdr:cNvPr id="115" name="人口1人当たり決算額の推移平均値テキスト445"/>
        <xdr:cNvSpPr txBox="1"/>
      </xdr:nvSpPr>
      <xdr:spPr>
        <a:xfrm>
          <a:off x="5740400" y="67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174973</xdr:rowOff>
    </xdr:from>
    <xdr:to>
      <xdr:col>26</xdr:col>
      <xdr:colOff>50800</xdr:colOff>
      <xdr:row>35</xdr:row>
      <xdr:rowOff>284766</xdr:rowOff>
    </xdr:to>
    <xdr:cxnSp macro="">
      <xdr:nvCxnSpPr>
        <xdr:cNvPr id="117" name="直線コネクタ 116"/>
        <xdr:cNvCxnSpPr/>
      </xdr:nvCxnSpPr>
      <xdr:spPr bwMode="auto">
        <a:xfrm flipV="1">
          <a:off x="4305300" y="6785323"/>
          <a:ext cx="698500" cy="109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284766</xdr:rowOff>
    </xdr:from>
    <xdr:to>
      <xdr:col>22</xdr:col>
      <xdr:colOff>114300</xdr:colOff>
      <xdr:row>36</xdr:row>
      <xdr:rowOff>31772</xdr:rowOff>
    </xdr:to>
    <xdr:cxnSp macro="">
      <xdr:nvCxnSpPr>
        <xdr:cNvPr id="120" name="直線コネクタ 119"/>
        <xdr:cNvCxnSpPr/>
      </xdr:nvCxnSpPr>
      <xdr:spPr bwMode="auto">
        <a:xfrm flipV="1">
          <a:off x="3606800" y="6895116"/>
          <a:ext cx="698500" cy="8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31772</xdr:rowOff>
    </xdr:from>
    <xdr:to>
      <xdr:col>18</xdr:col>
      <xdr:colOff>177800</xdr:colOff>
      <xdr:row>36</xdr:row>
      <xdr:rowOff>110573</xdr:rowOff>
    </xdr:to>
    <xdr:cxnSp macro="">
      <xdr:nvCxnSpPr>
        <xdr:cNvPr id="123" name="直線コネクタ 122"/>
        <xdr:cNvCxnSpPr/>
      </xdr:nvCxnSpPr>
      <xdr:spPr bwMode="auto">
        <a:xfrm flipV="1">
          <a:off x="2908300" y="6985022"/>
          <a:ext cx="698500" cy="7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118099</xdr:rowOff>
    </xdr:from>
    <xdr:to>
      <xdr:col>19</xdr:col>
      <xdr:colOff>38100</xdr:colOff>
      <xdr:row>37</xdr:row>
      <xdr:rowOff>48249</xdr:rowOff>
    </xdr:to>
    <xdr:sp macro="" textlink="">
      <xdr:nvSpPr>
        <xdr:cNvPr id="124" name="フローチャート: 判断 123"/>
        <xdr:cNvSpPr/>
      </xdr:nvSpPr>
      <xdr:spPr bwMode="auto">
        <a:xfrm>
          <a:off x="3556000" y="7071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33026</xdr:rowOff>
    </xdr:from>
    <xdr:ext cx="762000" cy="259045"/>
    <xdr:sp macro="" textlink="">
      <xdr:nvSpPr>
        <xdr:cNvPr id="125" name="テキスト ボックス 124"/>
        <xdr:cNvSpPr txBox="1"/>
      </xdr:nvSpPr>
      <xdr:spPr>
        <a:xfrm>
          <a:off x="3225800" y="715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61700</xdr:rowOff>
    </xdr:from>
    <xdr:to>
      <xdr:col>15</xdr:col>
      <xdr:colOff>101600</xdr:colOff>
      <xdr:row>36</xdr:row>
      <xdr:rowOff>163300</xdr:rowOff>
    </xdr:to>
    <xdr:sp macro="" textlink="">
      <xdr:nvSpPr>
        <xdr:cNvPr id="126" name="フローチャート: 判断 125"/>
        <xdr:cNvSpPr/>
      </xdr:nvSpPr>
      <xdr:spPr bwMode="auto">
        <a:xfrm>
          <a:off x="2857500" y="7014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148077</xdr:rowOff>
    </xdr:from>
    <xdr:ext cx="762000" cy="259045"/>
    <xdr:sp macro="" textlink="">
      <xdr:nvSpPr>
        <xdr:cNvPr id="127" name="テキスト ボックス 126"/>
        <xdr:cNvSpPr txBox="1"/>
      </xdr:nvSpPr>
      <xdr:spPr>
        <a:xfrm>
          <a:off x="2527300" y="710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217671</xdr:rowOff>
    </xdr:from>
    <xdr:to>
      <xdr:col>29</xdr:col>
      <xdr:colOff>177800</xdr:colOff>
      <xdr:row>34</xdr:row>
      <xdr:rowOff>319270</xdr:rowOff>
    </xdr:to>
    <xdr:sp macro="" textlink="">
      <xdr:nvSpPr>
        <xdr:cNvPr id="133" name="楕円 132"/>
        <xdr:cNvSpPr/>
      </xdr:nvSpPr>
      <xdr:spPr bwMode="auto">
        <a:xfrm>
          <a:off x="5600700" y="648512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62748</xdr:rowOff>
    </xdr:from>
    <xdr:ext cx="762000" cy="259045"/>
    <xdr:sp macro="" textlink="">
      <xdr:nvSpPr>
        <xdr:cNvPr id="134" name="人口1人当たり決算額の推移該当値テキスト445"/>
        <xdr:cNvSpPr txBox="1"/>
      </xdr:nvSpPr>
      <xdr:spPr>
        <a:xfrm>
          <a:off x="5740400" y="633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124173</xdr:rowOff>
    </xdr:from>
    <xdr:to>
      <xdr:col>26</xdr:col>
      <xdr:colOff>101600</xdr:colOff>
      <xdr:row>35</xdr:row>
      <xdr:rowOff>225773</xdr:rowOff>
    </xdr:to>
    <xdr:sp macro="" textlink="">
      <xdr:nvSpPr>
        <xdr:cNvPr id="135" name="楕円 134"/>
        <xdr:cNvSpPr/>
      </xdr:nvSpPr>
      <xdr:spPr bwMode="auto">
        <a:xfrm>
          <a:off x="4953000" y="673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235950</xdr:rowOff>
    </xdr:from>
    <xdr:ext cx="736600" cy="259045"/>
    <xdr:sp macro="" textlink="">
      <xdr:nvSpPr>
        <xdr:cNvPr id="136" name="テキスト ボックス 135"/>
        <xdr:cNvSpPr txBox="1"/>
      </xdr:nvSpPr>
      <xdr:spPr>
        <a:xfrm>
          <a:off x="4622800" y="650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233966</xdr:rowOff>
    </xdr:from>
    <xdr:to>
      <xdr:col>22</xdr:col>
      <xdr:colOff>165100</xdr:colOff>
      <xdr:row>35</xdr:row>
      <xdr:rowOff>335566</xdr:rowOff>
    </xdr:to>
    <xdr:sp macro="" textlink="">
      <xdr:nvSpPr>
        <xdr:cNvPr id="137" name="楕円 136"/>
        <xdr:cNvSpPr/>
      </xdr:nvSpPr>
      <xdr:spPr bwMode="auto">
        <a:xfrm>
          <a:off x="4254500" y="6844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2843</xdr:rowOff>
    </xdr:from>
    <xdr:ext cx="762000" cy="259045"/>
    <xdr:sp macro="" textlink="">
      <xdr:nvSpPr>
        <xdr:cNvPr id="138" name="テキスト ボックス 137"/>
        <xdr:cNvSpPr txBox="1"/>
      </xdr:nvSpPr>
      <xdr:spPr>
        <a:xfrm>
          <a:off x="3924300" y="661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323872</xdr:rowOff>
    </xdr:from>
    <xdr:to>
      <xdr:col>19</xdr:col>
      <xdr:colOff>38100</xdr:colOff>
      <xdr:row>36</xdr:row>
      <xdr:rowOff>82572</xdr:rowOff>
    </xdr:to>
    <xdr:sp macro="" textlink="">
      <xdr:nvSpPr>
        <xdr:cNvPr id="139" name="楕円 138"/>
        <xdr:cNvSpPr/>
      </xdr:nvSpPr>
      <xdr:spPr bwMode="auto">
        <a:xfrm>
          <a:off x="3556000" y="6934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92749</xdr:rowOff>
    </xdr:from>
    <xdr:ext cx="762000" cy="259045"/>
    <xdr:sp macro="" textlink="">
      <xdr:nvSpPr>
        <xdr:cNvPr id="140" name="テキスト ボックス 139"/>
        <xdr:cNvSpPr txBox="1"/>
      </xdr:nvSpPr>
      <xdr:spPr>
        <a:xfrm>
          <a:off x="3225800" y="67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59773</xdr:rowOff>
    </xdr:from>
    <xdr:to>
      <xdr:col>15</xdr:col>
      <xdr:colOff>101600</xdr:colOff>
      <xdr:row>36</xdr:row>
      <xdr:rowOff>161373</xdr:rowOff>
    </xdr:to>
    <xdr:sp macro="" textlink="">
      <xdr:nvSpPr>
        <xdr:cNvPr id="141" name="楕円 140"/>
        <xdr:cNvSpPr/>
      </xdr:nvSpPr>
      <xdr:spPr bwMode="auto">
        <a:xfrm>
          <a:off x="2857500" y="7013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171550</xdr:rowOff>
    </xdr:from>
    <xdr:ext cx="762000" cy="259045"/>
    <xdr:sp macro="" textlink="">
      <xdr:nvSpPr>
        <xdr:cNvPr id="142" name="テキスト ボックス 141"/>
        <xdr:cNvSpPr txBox="1"/>
      </xdr:nvSpPr>
      <xdr:spPr>
        <a:xfrm>
          <a:off x="2527300" y="678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56,768
56,260
265.12
37,593,051
35,569,288
1,958,637
17,464,616
41,397,012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101206</xdr:rowOff>
    </xdr:from>
    <xdr:to>
      <xdr:col>24</xdr:col>
      <xdr:colOff>63500</xdr:colOff>
      <xdr:row>37</xdr:row>
      <xdr:rowOff>122441</xdr:rowOff>
    </xdr:to>
    <xdr:cxnSp macro="">
      <xdr:nvCxnSpPr>
        <xdr:cNvPr id="61" name="直線コネクタ 60"/>
        <xdr:cNvCxnSpPr/>
      </xdr:nvCxnSpPr>
      <xdr:spPr>
        <a:xfrm flipV="1">
          <a:off x="3797300" y="6444856"/>
          <a:ext cx="8382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169448</xdr:rowOff>
    </xdr:from>
    <xdr:ext cx="534377" cy="259045"/>
    <xdr:sp macro="" textlink="">
      <xdr:nvSpPr>
        <xdr:cNvPr id="62" name="人件費平均値テキスト"/>
        <xdr:cNvSpPr txBox="1"/>
      </xdr:nvSpPr>
      <xdr:spPr>
        <a:xfrm>
          <a:off x="4686300" y="617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122441</xdr:rowOff>
    </xdr:from>
    <xdr:to>
      <xdr:col>19</xdr:col>
      <xdr:colOff>177800</xdr:colOff>
      <xdr:row>37</xdr:row>
      <xdr:rowOff>135928</xdr:rowOff>
    </xdr:to>
    <xdr:cxnSp macro="">
      <xdr:nvCxnSpPr>
        <xdr:cNvPr id="64" name="直線コネクタ 63"/>
        <xdr:cNvCxnSpPr/>
      </xdr:nvCxnSpPr>
      <xdr:spPr>
        <a:xfrm flipV="1">
          <a:off x="2908300" y="6466091"/>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113618</xdr:rowOff>
    </xdr:from>
    <xdr:ext cx="534377" cy="259045"/>
    <xdr:sp macro="" textlink="">
      <xdr:nvSpPr>
        <xdr:cNvPr id="66" name="テキスト ボックス 65"/>
        <xdr:cNvSpPr txBox="1"/>
      </xdr:nvSpPr>
      <xdr:spPr>
        <a:xfrm>
          <a:off x="3530111" y="61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135928</xdr:rowOff>
    </xdr:from>
    <xdr:to>
      <xdr:col>15</xdr:col>
      <xdr:colOff>50800</xdr:colOff>
      <xdr:row>37</xdr:row>
      <xdr:rowOff>152502</xdr:rowOff>
    </xdr:to>
    <xdr:cxnSp macro="">
      <xdr:nvCxnSpPr>
        <xdr:cNvPr id="67" name="直線コネクタ 66"/>
        <xdr:cNvCxnSpPr/>
      </xdr:nvCxnSpPr>
      <xdr:spPr>
        <a:xfrm flipV="1">
          <a:off x="2019300" y="6479578"/>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128287</xdr:rowOff>
    </xdr:from>
    <xdr:ext cx="534377" cy="259045"/>
    <xdr:sp macro="" textlink="">
      <xdr:nvSpPr>
        <xdr:cNvPr id="69" name="テキスト ボックス 68"/>
        <xdr:cNvSpPr txBox="1"/>
      </xdr:nvSpPr>
      <xdr:spPr>
        <a:xfrm>
          <a:off x="2641111" y="61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152502</xdr:rowOff>
    </xdr:from>
    <xdr:to>
      <xdr:col>10</xdr:col>
      <xdr:colOff>114300</xdr:colOff>
      <xdr:row>38</xdr:row>
      <xdr:rowOff>120193</xdr:rowOff>
    </xdr:to>
    <xdr:cxnSp macro="">
      <xdr:nvCxnSpPr>
        <xdr:cNvPr id="70" name="直線コネクタ 69"/>
        <xdr:cNvCxnSpPr/>
      </xdr:nvCxnSpPr>
      <xdr:spPr>
        <a:xfrm flipV="1">
          <a:off x="1130300" y="6496152"/>
          <a:ext cx="889000" cy="1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145085</xdr:rowOff>
    </xdr:from>
    <xdr:to>
      <xdr:col>10</xdr:col>
      <xdr:colOff>165100</xdr:colOff>
      <xdr:row>38</xdr:row>
      <xdr:rowOff>75235</xdr:rowOff>
    </xdr:to>
    <xdr:sp macro="" textlink="">
      <xdr:nvSpPr>
        <xdr:cNvPr id="71" name="フローチャート: 判断 70"/>
        <xdr:cNvSpPr/>
      </xdr:nvSpPr>
      <xdr:spPr>
        <a:xfrm>
          <a:off x="1968500" y="648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66362</xdr:rowOff>
    </xdr:from>
    <xdr:ext cx="534377" cy="259045"/>
    <xdr:sp macro="" textlink="">
      <xdr:nvSpPr>
        <xdr:cNvPr id="72" name="テキスト ボックス 71"/>
        <xdr:cNvSpPr txBox="1"/>
      </xdr:nvSpPr>
      <xdr:spPr>
        <a:xfrm>
          <a:off x="1752111" y="658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82106</xdr:rowOff>
    </xdr:from>
    <xdr:to>
      <xdr:col>6</xdr:col>
      <xdr:colOff>38100</xdr:colOff>
      <xdr:row>39</xdr:row>
      <xdr:rowOff>12256</xdr:rowOff>
    </xdr:to>
    <xdr:sp macro="" textlink="">
      <xdr:nvSpPr>
        <xdr:cNvPr id="73" name="フローチャート: 判断 72"/>
        <xdr:cNvSpPr/>
      </xdr:nvSpPr>
      <xdr:spPr>
        <a:xfrm>
          <a:off x="1079500" y="659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3383</xdr:rowOff>
    </xdr:from>
    <xdr:ext cx="534377" cy="259045"/>
    <xdr:sp macro="" textlink="">
      <xdr:nvSpPr>
        <xdr:cNvPr id="74" name="テキスト ボックス 73"/>
        <xdr:cNvSpPr txBox="1"/>
      </xdr:nvSpPr>
      <xdr:spPr>
        <a:xfrm>
          <a:off x="863111" y="668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50406</xdr:rowOff>
    </xdr:from>
    <xdr:to>
      <xdr:col>24</xdr:col>
      <xdr:colOff>114300</xdr:colOff>
      <xdr:row>37</xdr:row>
      <xdr:rowOff>152006</xdr:rowOff>
    </xdr:to>
    <xdr:sp macro="" textlink="">
      <xdr:nvSpPr>
        <xdr:cNvPr id="80" name="楕円 79"/>
        <xdr:cNvSpPr/>
      </xdr:nvSpPr>
      <xdr:spPr>
        <a:xfrm>
          <a:off x="4584700" y="63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28833</xdr:rowOff>
    </xdr:from>
    <xdr:ext cx="534377" cy="259045"/>
    <xdr:sp macro="" textlink="">
      <xdr:nvSpPr>
        <xdr:cNvPr id="81" name="人件費該当値テキスト"/>
        <xdr:cNvSpPr txBox="1"/>
      </xdr:nvSpPr>
      <xdr:spPr>
        <a:xfrm>
          <a:off x="4686300" y="63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71641</xdr:rowOff>
    </xdr:from>
    <xdr:to>
      <xdr:col>20</xdr:col>
      <xdr:colOff>38100</xdr:colOff>
      <xdr:row>38</xdr:row>
      <xdr:rowOff>1791</xdr:rowOff>
    </xdr:to>
    <xdr:sp macro="" textlink="">
      <xdr:nvSpPr>
        <xdr:cNvPr id="82" name="楕円 81"/>
        <xdr:cNvSpPr/>
      </xdr:nvSpPr>
      <xdr:spPr>
        <a:xfrm>
          <a:off x="3746500" y="64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164368</xdr:rowOff>
    </xdr:from>
    <xdr:ext cx="534377" cy="259045"/>
    <xdr:sp macro="" textlink="">
      <xdr:nvSpPr>
        <xdr:cNvPr id="83" name="テキスト ボックス 82"/>
        <xdr:cNvSpPr txBox="1"/>
      </xdr:nvSpPr>
      <xdr:spPr>
        <a:xfrm>
          <a:off x="3530111" y="65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85128</xdr:rowOff>
    </xdr:from>
    <xdr:to>
      <xdr:col>15</xdr:col>
      <xdr:colOff>101600</xdr:colOff>
      <xdr:row>38</xdr:row>
      <xdr:rowOff>15278</xdr:rowOff>
    </xdr:to>
    <xdr:sp macro="" textlink="">
      <xdr:nvSpPr>
        <xdr:cNvPr id="84" name="楕円 83"/>
        <xdr:cNvSpPr/>
      </xdr:nvSpPr>
      <xdr:spPr>
        <a:xfrm>
          <a:off x="2857500" y="64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6405</xdr:rowOff>
    </xdr:from>
    <xdr:ext cx="534377" cy="259045"/>
    <xdr:sp macro="" textlink="">
      <xdr:nvSpPr>
        <xdr:cNvPr id="85" name="テキスト ボックス 84"/>
        <xdr:cNvSpPr txBox="1"/>
      </xdr:nvSpPr>
      <xdr:spPr>
        <a:xfrm>
          <a:off x="2641111" y="652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101702</xdr:rowOff>
    </xdr:from>
    <xdr:to>
      <xdr:col>10</xdr:col>
      <xdr:colOff>165100</xdr:colOff>
      <xdr:row>38</xdr:row>
      <xdr:rowOff>31852</xdr:rowOff>
    </xdr:to>
    <xdr:sp macro="" textlink="">
      <xdr:nvSpPr>
        <xdr:cNvPr id="86" name="楕円 85"/>
        <xdr:cNvSpPr/>
      </xdr:nvSpPr>
      <xdr:spPr>
        <a:xfrm>
          <a:off x="1968500" y="64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48379</xdr:rowOff>
    </xdr:from>
    <xdr:ext cx="534377" cy="259045"/>
    <xdr:sp macro="" textlink="">
      <xdr:nvSpPr>
        <xdr:cNvPr id="87" name="テキスト ボックス 86"/>
        <xdr:cNvSpPr txBox="1"/>
      </xdr:nvSpPr>
      <xdr:spPr>
        <a:xfrm>
          <a:off x="1752111" y="622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69393</xdr:rowOff>
    </xdr:from>
    <xdr:to>
      <xdr:col>6</xdr:col>
      <xdr:colOff>38100</xdr:colOff>
      <xdr:row>38</xdr:row>
      <xdr:rowOff>170993</xdr:rowOff>
    </xdr:to>
    <xdr:sp macro="" textlink="">
      <xdr:nvSpPr>
        <xdr:cNvPr id="88" name="楕円 87"/>
        <xdr:cNvSpPr/>
      </xdr:nvSpPr>
      <xdr:spPr>
        <a:xfrm>
          <a:off x="1079500" y="65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16070</xdr:rowOff>
    </xdr:from>
    <xdr:ext cx="534377" cy="259045"/>
    <xdr:sp macro="" textlink="">
      <xdr:nvSpPr>
        <xdr:cNvPr id="89" name="テキスト ボックス 88"/>
        <xdr:cNvSpPr txBox="1"/>
      </xdr:nvSpPr>
      <xdr:spPr>
        <a:xfrm>
          <a:off x="863111" y="635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74560</xdr:rowOff>
    </xdr:from>
    <xdr:to>
      <xdr:col>24</xdr:col>
      <xdr:colOff>62865</xdr:colOff>
      <xdr:row>58</xdr:row>
      <xdr:rowOff>35709</xdr:rowOff>
    </xdr:to>
    <xdr:cxnSp macro="">
      <xdr:nvCxnSpPr>
        <xdr:cNvPr id="116" name="直線コネクタ 115"/>
        <xdr:cNvCxnSpPr/>
      </xdr:nvCxnSpPr>
      <xdr:spPr>
        <a:xfrm flipV="1">
          <a:off x="4633595" y="8989960"/>
          <a:ext cx="1270" cy="98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39536</xdr:rowOff>
    </xdr:from>
    <xdr:ext cx="534377" cy="259045"/>
    <xdr:sp macro="" textlink="">
      <xdr:nvSpPr>
        <xdr:cNvPr id="117" name="物件費最小値テキスト"/>
        <xdr:cNvSpPr txBox="1"/>
      </xdr:nvSpPr>
      <xdr:spPr>
        <a:xfrm>
          <a:off x="4686300" y="998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35709</xdr:rowOff>
    </xdr:from>
    <xdr:to>
      <xdr:col>24</xdr:col>
      <xdr:colOff>152400</xdr:colOff>
      <xdr:row>58</xdr:row>
      <xdr:rowOff>35709</xdr:rowOff>
    </xdr:to>
    <xdr:cxnSp macro="">
      <xdr:nvCxnSpPr>
        <xdr:cNvPr id="118" name="直線コネクタ 117"/>
        <xdr:cNvCxnSpPr/>
      </xdr:nvCxnSpPr>
      <xdr:spPr>
        <a:xfrm>
          <a:off x="4546600" y="997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21237</xdr:rowOff>
    </xdr:from>
    <xdr:ext cx="599010" cy="259045"/>
    <xdr:sp macro="" textlink="">
      <xdr:nvSpPr>
        <xdr:cNvPr id="119" name="物件費最大値テキスト"/>
        <xdr:cNvSpPr txBox="1"/>
      </xdr:nvSpPr>
      <xdr:spPr>
        <a:xfrm>
          <a:off x="4686300" y="876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74560</xdr:rowOff>
    </xdr:from>
    <xdr:to>
      <xdr:col>24</xdr:col>
      <xdr:colOff>152400</xdr:colOff>
      <xdr:row>52</xdr:row>
      <xdr:rowOff>74560</xdr:rowOff>
    </xdr:to>
    <xdr:cxnSp macro="">
      <xdr:nvCxnSpPr>
        <xdr:cNvPr id="120" name="直線コネクタ 119"/>
        <xdr:cNvCxnSpPr/>
      </xdr:nvCxnSpPr>
      <xdr:spPr>
        <a:xfrm>
          <a:off x="4546600" y="898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108240</xdr:rowOff>
    </xdr:from>
    <xdr:to>
      <xdr:col>24</xdr:col>
      <xdr:colOff>63500</xdr:colOff>
      <xdr:row>55</xdr:row>
      <xdr:rowOff>20501</xdr:rowOff>
    </xdr:to>
    <xdr:cxnSp macro="">
      <xdr:nvCxnSpPr>
        <xdr:cNvPr id="121" name="直線コネクタ 120"/>
        <xdr:cNvCxnSpPr/>
      </xdr:nvCxnSpPr>
      <xdr:spPr>
        <a:xfrm>
          <a:off x="3797300" y="9366540"/>
          <a:ext cx="838200" cy="8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120993</xdr:rowOff>
    </xdr:from>
    <xdr:ext cx="534377" cy="259045"/>
    <xdr:sp macro="" textlink="">
      <xdr:nvSpPr>
        <xdr:cNvPr id="122" name="物件費平均値テキスト"/>
        <xdr:cNvSpPr txBox="1"/>
      </xdr:nvSpPr>
      <xdr:spPr>
        <a:xfrm>
          <a:off x="4686300" y="9550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142566</xdr:rowOff>
    </xdr:from>
    <xdr:to>
      <xdr:col>24</xdr:col>
      <xdr:colOff>114300</xdr:colOff>
      <xdr:row>56</xdr:row>
      <xdr:rowOff>72716</xdr:rowOff>
    </xdr:to>
    <xdr:sp macro="" textlink="">
      <xdr:nvSpPr>
        <xdr:cNvPr id="123" name="フローチャート: 判断 122"/>
        <xdr:cNvSpPr/>
      </xdr:nvSpPr>
      <xdr:spPr>
        <a:xfrm>
          <a:off x="4584700" y="95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76584</xdr:rowOff>
    </xdr:from>
    <xdr:to>
      <xdr:col>19</xdr:col>
      <xdr:colOff>177800</xdr:colOff>
      <xdr:row>54</xdr:row>
      <xdr:rowOff>108240</xdr:rowOff>
    </xdr:to>
    <xdr:cxnSp macro="">
      <xdr:nvCxnSpPr>
        <xdr:cNvPr id="124" name="直線コネクタ 123"/>
        <xdr:cNvCxnSpPr/>
      </xdr:nvCxnSpPr>
      <xdr:spPr>
        <a:xfrm>
          <a:off x="2908300" y="9334884"/>
          <a:ext cx="889000" cy="3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137788</xdr:rowOff>
    </xdr:from>
    <xdr:to>
      <xdr:col>20</xdr:col>
      <xdr:colOff>38100</xdr:colOff>
      <xdr:row>56</xdr:row>
      <xdr:rowOff>67938</xdr:rowOff>
    </xdr:to>
    <xdr:sp macro="" textlink="">
      <xdr:nvSpPr>
        <xdr:cNvPr id="125" name="フローチャート: 判断 124"/>
        <xdr:cNvSpPr/>
      </xdr:nvSpPr>
      <xdr:spPr>
        <a:xfrm>
          <a:off x="3746500" y="9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59065</xdr:rowOff>
    </xdr:from>
    <xdr:ext cx="534377" cy="259045"/>
    <xdr:sp macro="" textlink="">
      <xdr:nvSpPr>
        <xdr:cNvPr id="126" name="テキスト ボックス 125"/>
        <xdr:cNvSpPr txBox="1"/>
      </xdr:nvSpPr>
      <xdr:spPr>
        <a:xfrm>
          <a:off x="3530111" y="966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58786</xdr:rowOff>
    </xdr:from>
    <xdr:to>
      <xdr:col>15</xdr:col>
      <xdr:colOff>50800</xdr:colOff>
      <xdr:row>54</xdr:row>
      <xdr:rowOff>76584</xdr:rowOff>
    </xdr:to>
    <xdr:cxnSp macro="">
      <xdr:nvCxnSpPr>
        <xdr:cNvPr id="127" name="直線コネクタ 126"/>
        <xdr:cNvCxnSpPr/>
      </xdr:nvCxnSpPr>
      <xdr:spPr>
        <a:xfrm>
          <a:off x="2019300" y="8802736"/>
          <a:ext cx="889000" cy="53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4242</xdr:rowOff>
    </xdr:from>
    <xdr:to>
      <xdr:col>15</xdr:col>
      <xdr:colOff>101600</xdr:colOff>
      <xdr:row>56</xdr:row>
      <xdr:rowOff>105842</xdr:rowOff>
    </xdr:to>
    <xdr:sp macro="" textlink="">
      <xdr:nvSpPr>
        <xdr:cNvPr id="128" name="フローチャート: 判断 127"/>
        <xdr:cNvSpPr/>
      </xdr:nvSpPr>
      <xdr:spPr>
        <a:xfrm>
          <a:off x="2857500" y="96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96969</xdr:rowOff>
    </xdr:from>
    <xdr:ext cx="534377" cy="259045"/>
    <xdr:sp macro="" textlink="">
      <xdr:nvSpPr>
        <xdr:cNvPr id="129" name="テキスト ボックス 128"/>
        <xdr:cNvSpPr txBox="1"/>
      </xdr:nvSpPr>
      <xdr:spPr>
        <a:xfrm>
          <a:off x="2641111" y="96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58786</xdr:rowOff>
    </xdr:from>
    <xdr:to>
      <xdr:col>10</xdr:col>
      <xdr:colOff>114300</xdr:colOff>
      <xdr:row>53</xdr:row>
      <xdr:rowOff>123480</xdr:rowOff>
    </xdr:to>
    <xdr:cxnSp macro="">
      <xdr:nvCxnSpPr>
        <xdr:cNvPr id="130" name="直線コネクタ 129"/>
        <xdr:cNvCxnSpPr/>
      </xdr:nvCxnSpPr>
      <xdr:spPr>
        <a:xfrm flipV="1">
          <a:off x="1130300" y="8802736"/>
          <a:ext cx="889000" cy="4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144656</xdr:rowOff>
    </xdr:from>
    <xdr:to>
      <xdr:col>10</xdr:col>
      <xdr:colOff>165100</xdr:colOff>
      <xdr:row>56</xdr:row>
      <xdr:rowOff>74806</xdr:rowOff>
    </xdr:to>
    <xdr:sp macro="" textlink="">
      <xdr:nvSpPr>
        <xdr:cNvPr id="131" name="フローチャート: 判断 130"/>
        <xdr:cNvSpPr/>
      </xdr:nvSpPr>
      <xdr:spPr>
        <a:xfrm>
          <a:off x="19685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65933</xdr:rowOff>
    </xdr:from>
    <xdr:ext cx="534377" cy="259045"/>
    <xdr:sp macro="" textlink="">
      <xdr:nvSpPr>
        <xdr:cNvPr id="132" name="テキスト ボックス 131"/>
        <xdr:cNvSpPr txBox="1"/>
      </xdr:nvSpPr>
      <xdr:spPr>
        <a:xfrm>
          <a:off x="1752111" y="966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33589</xdr:rowOff>
    </xdr:from>
    <xdr:to>
      <xdr:col>6</xdr:col>
      <xdr:colOff>38100</xdr:colOff>
      <xdr:row>56</xdr:row>
      <xdr:rowOff>135189</xdr:rowOff>
    </xdr:to>
    <xdr:sp macro="" textlink="">
      <xdr:nvSpPr>
        <xdr:cNvPr id="133" name="フローチャート: 判断 132"/>
        <xdr:cNvSpPr/>
      </xdr:nvSpPr>
      <xdr:spPr>
        <a:xfrm>
          <a:off x="1079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126316</xdr:rowOff>
    </xdr:from>
    <xdr:ext cx="534377" cy="259045"/>
    <xdr:sp macro="" textlink="">
      <xdr:nvSpPr>
        <xdr:cNvPr id="134" name="テキスト ボックス 133"/>
        <xdr:cNvSpPr txBox="1"/>
      </xdr:nvSpPr>
      <xdr:spPr>
        <a:xfrm>
          <a:off x="863111" y="972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141151</xdr:rowOff>
    </xdr:from>
    <xdr:to>
      <xdr:col>24</xdr:col>
      <xdr:colOff>114300</xdr:colOff>
      <xdr:row>55</xdr:row>
      <xdr:rowOff>71301</xdr:rowOff>
    </xdr:to>
    <xdr:sp macro="" textlink="">
      <xdr:nvSpPr>
        <xdr:cNvPr id="140" name="楕円 139"/>
        <xdr:cNvSpPr/>
      </xdr:nvSpPr>
      <xdr:spPr>
        <a:xfrm>
          <a:off x="4584700" y="939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164028</xdr:rowOff>
    </xdr:from>
    <xdr:ext cx="599010" cy="259045"/>
    <xdr:sp macro="" textlink="">
      <xdr:nvSpPr>
        <xdr:cNvPr id="141" name="物件費該当値テキスト"/>
        <xdr:cNvSpPr txBox="1"/>
      </xdr:nvSpPr>
      <xdr:spPr>
        <a:xfrm>
          <a:off x="4686300" y="925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57440</xdr:rowOff>
    </xdr:from>
    <xdr:to>
      <xdr:col>20</xdr:col>
      <xdr:colOff>38100</xdr:colOff>
      <xdr:row>54</xdr:row>
      <xdr:rowOff>159040</xdr:rowOff>
    </xdr:to>
    <xdr:sp macro="" textlink="">
      <xdr:nvSpPr>
        <xdr:cNvPr id="142" name="楕円 141"/>
        <xdr:cNvSpPr/>
      </xdr:nvSpPr>
      <xdr:spPr>
        <a:xfrm>
          <a:off x="3746500" y="93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4117</xdr:rowOff>
    </xdr:from>
    <xdr:ext cx="599010" cy="259045"/>
    <xdr:sp macro="" textlink="">
      <xdr:nvSpPr>
        <xdr:cNvPr id="143" name="テキスト ボックス 142"/>
        <xdr:cNvSpPr txBox="1"/>
      </xdr:nvSpPr>
      <xdr:spPr>
        <a:xfrm>
          <a:off x="3497795" y="909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25784</xdr:rowOff>
    </xdr:from>
    <xdr:to>
      <xdr:col>15</xdr:col>
      <xdr:colOff>101600</xdr:colOff>
      <xdr:row>54</xdr:row>
      <xdr:rowOff>127384</xdr:rowOff>
    </xdr:to>
    <xdr:sp macro="" textlink="">
      <xdr:nvSpPr>
        <xdr:cNvPr id="144" name="楕円 143"/>
        <xdr:cNvSpPr/>
      </xdr:nvSpPr>
      <xdr:spPr>
        <a:xfrm>
          <a:off x="2857500" y="92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143911</xdr:rowOff>
    </xdr:from>
    <xdr:ext cx="599010" cy="259045"/>
    <xdr:sp macro="" textlink="">
      <xdr:nvSpPr>
        <xdr:cNvPr id="145" name="テキスト ボックス 144"/>
        <xdr:cNvSpPr txBox="1"/>
      </xdr:nvSpPr>
      <xdr:spPr>
        <a:xfrm>
          <a:off x="2608795" y="905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7986</xdr:rowOff>
    </xdr:from>
    <xdr:to>
      <xdr:col>10</xdr:col>
      <xdr:colOff>165100</xdr:colOff>
      <xdr:row>51</xdr:row>
      <xdr:rowOff>109586</xdr:rowOff>
    </xdr:to>
    <xdr:sp macro="" textlink="">
      <xdr:nvSpPr>
        <xdr:cNvPr id="146" name="楕円 145"/>
        <xdr:cNvSpPr/>
      </xdr:nvSpPr>
      <xdr:spPr>
        <a:xfrm>
          <a:off x="1968500" y="875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126113</xdr:rowOff>
    </xdr:from>
    <xdr:ext cx="599010" cy="259045"/>
    <xdr:sp macro="" textlink="">
      <xdr:nvSpPr>
        <xdr:cNvPr id="147" name="テキスト ボックス 146"/>
        <xdr:cNvSpPr txBox="1"/>
      </xdr:nvSpPr>
      <xdr:spPr>
        <a:xfrm>
          <a:off x="1719795" y="85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72680</xdr:rowOff>
    </xdr:from>
    <xdr:to>
      <xdr:col>6</xdr:col>
      <xdr:colOff>38100</xdr:colOff>
      <xdr:row>54</xdr:row>
      <xdr:rowOff>2830</xdr:rowOff>
    </xdr:to>
    <xdr:sp macro="" textlink="">
      <xdr:nvSpPr>
        <xdr:cNvPr id="148" name="楕円 147"/>
        <xdr:cNvSpPr/>
      </xdr:nvSpPr>
      <xdr:spPr>
        <a:xfrm>
          <a:off x="1079500" y="91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19357</xdr:rowOff>
    </xdr:from>
    <xdr:ext cx="599010" cy="259045"/>
    <xdr:sp macro="" textlink="">
      <xdr:nvSpPr>
        <xdr:cNvPr id="149" name="テキスト ボックス 148"/>
        <xdr:cNvSpPr txBox="1"/>
      </xdr:nvSpPr>
      <xdr:spPr>
        <a:xfrm>
          <a:off x="830795" y="893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28966</xdr:rowOff>
    </xdr:from>
    <xdr:to>
      <xdr:col>24</xdr:col>
      <xdr:colOff>63500</xdr:colOff>
      <xdr:row>76</xdr:row>
      <xdr:rowOff>156204</xdr:rowOff>
    </xdr:to>
    <xdr:cxnSp macro="">
      <xdr:nvCxnSpPr>
        <xdr:cNvPr id="176" name="直線コネクタ 175"/>
        <xdr:cNvCxnSpPr/>
      </xdr:nvCxnSpPr>
      <xdr:spPr>
        <a:xfrm>
          <a:off x="3797300" y="13059166"/>
          <a:ext cx="838200" cy="12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28966</xdr:rowOff>
    </xdr:from>
    <xdr:to>
      <xdr:col>19</xdr:col>
      <xdr:colOff>177800</xdr:colOff>
      <xdr:row>77</xdr:row>
      <xdr:rowOff>43231</xdr:rowOff>
    </xdr:to>
    <xdr:cxnSp macro="">
      <xdr:nvCxnSpPr>
        <xdr:cNvPr id="179" name="直線コネクタ 178"/>
        <xdr:cNvCxnSpPr/>
      </xdr:nvCxnSpPr>
      <xdr:spPr>
        <a:xfrm flipV="1">
          <a:off x="2908300" y="13059166"/>
          <a:ext cx="889000" cy="18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113687</xdr:rowOff>
    </xdr:from>
    <xdr:ext cx="469744" cy="259045"/>
    <xdr:sp macro="" textlink="">
      <xdr:nvSpPr>
        <xdr:cNvPr id="181" name="テキスト ボックス 180"/>
        <xdr:cNvSpPr txBox="1"/>
      </xdr:nvSpPr>
      <xdr:spPr>
        <a:xfrm>
          <a:off x="3562428" y="131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43231</xdr:rowOff>
    </xdr:from>
    <xdr:to>
      <xdr:col>15</xdr:col>
      <xdr:colOff>50800</xdr:colOff>
      <xdr:row>77</xdr:row>
      <xdr:rowOff>154194</xdr:rowOff>
    </xdr:to>
    <xdr:cxnSp macro="">
      <xdr:nvCxnSpPr>
        <xdr:cNvPr id="182" name="直線コネクタ 181"/>
        <xdr:cNvCxnSpPr/>
      </xdr:nvCxnSpPr>
      <xdr:spPr>
        <a:xfrm flipV="1">
          <a:off x="2019300" y="13244881"/>
          <a:ext cx="889000" cy="11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132842</xdr:rowOff>
    </xdr:from>
    <xdr:to>
      <xdr:col>10</xdr:col>
      <xdr:colOff>114300</xdr:colOff>
      <xdr:row>77</xdr:row>
      <xdr:rowOff>154194</xdr:rowOff>
    </xdr:to>
    <xdr:cxnSp macro="">
      <xdr:nvCxnSpPr>
        <xdr:cNvPr id="185" name="直線コネクタ 184"/>
        <xdr:cNvCxnSpPr/>
      </xdr:nvCxnSpPr>
      <xdr:spPr>
        <a:xfrm>
          <a:off x="1130300" y="13334492"/>
          <a:ext cx="889000" cy="2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35224</xdr:rowOff>
    </xdr:from>
    <xdr:to>
      <xdr:col>10</xdr:col>
      <xdr:colOff>165100</xdr:colOff>
      <xdr:row>77</xdr:row>
      <xdr:rowOff>136824</xdr:rowOff>
    </xdr:to>
    <xdr:sp macro="" textlink="">
      <xdr:nvSpPr>
        <xdr:cNvPr id="186" name="フローチャート: 判断 185"/>
        <xdr:cNvSpPr/>
      </xdr:nvSpPr>
      <xdr:spPr>
        <a:xfrm>
          <a:off x="1968500" y="1323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153351</xdr:rowOff>
    </xdr:from>
    <xdr:ext cx="469744" cy="259045"/>
    <xdr:sp macro="" textlink="">
      <xdr:nvSpPr>
        <xdr:cNvPr id="187" name="テキスト ボックス 186"/>
        <xdr:cNvSpPr txBox="1"/>
      </xdr:nvSpPr>
      <xdr:spPr>
        <a:xfrm>
          <a:off x="1784428" y="1301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8" name="フローチャート: 判断 187"/>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126012</xdr:rowOff>
    </xdr:from>
    <xdr:ext cx="469744" cy="259045"/>
    <xdr:sp macro="" textlink="">
      <xdr:nvSpPr>
        <xdr:cNvPr id="189" name="テキスト ボックス 188"/>
        <xdr:cNvSpPr txBox="1"/>
      </xdr:nvSpPr>
      <xdr:spPr>
        <a:xfrm>
          <a:off x="895428" y="1298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105404</xdr:rowOff>
    </xdr:from>
    <xdr:to>
      <xdr:col>24</xdr:col>
      <xdr:colOff>114300</xdr:colOff>
      <xdr:row>77</xdr:row>
      <xdr:rowOff>35554</xdr:rowOff>
    </xdr:to>
    <xdr:sp macro="" textlink="">
      <xdr:nvSpPr>
        <xdr:cNvPr id="195" name="楕円 194"/>
        <xdr:cNvSpPr/>
      </xdr:nvSpPr>
      <xdr:spPr>
        <a:xfrm>
          <a:off x="4584700" y="131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83831</xdr:rowOff>
    </xdr:from>
    <xdr:ext cx="469744" cy="259045"/>
    <xdr:sp macro="" textlink="">
      <xdr:nvSpPr>
        <xdr:cNvPr id="196" name="維持補修費該当値テキスト"/>
        <xdr:cNvSpPr txBox="1"/>
      </xdr:nvSpPr>
      <xdr:spPr>
        <a:xfrm>
          <a:off x="4686300" y="1311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149616</xdr:rowOff>
    </xdr:from>
    <xdr:to>
      <xdr:col>20</xdr:col>
      <xdr:colOff>38100</xdr:colOff>
      <xdr:row>76</xdr:row>
      <xdr:rowOff>79766</xdr:rowOff>
    </xdr:to>
    <xdr:sp macro="" textlink="">
      <xdr:nvSpPr>
        <xdr:cNvPr id="197" name="楕円 196"/>
        <xdr:cNvSpPr/>
      </xdr:nvSpPr>
      <xdr:spPr>
        <a:xfrm>
          <a:off x="3746500" y="130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96293</xdr:rowOff>
    </xdr:from>
    <xdr:ext cx="469744" cy="259045"/>
    <xdr:sp macro="" textlink="">
      <xdr:nvSpPr>
        <xdr:cNvPr id="198" name="テキスト ボックス 197"/>
        <xdr:cNvSpPr txBox="1"/>
      </xdr:nvSpPr>
      <xdr:spPr>
        <a:xfrm>
          <a:off x="3562428" y="1278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163881</xdr:rowOff>
    </xdr:from>
    <xdr:to>
      <xdr:col>15</xdr:col>
      <xdr:colOff>101600</xdr:colOff>
      <xdr:row>77</xdr:row>
      <xdr:rowOff>94031</xdr:rowOff>
    </xdr:to>
    <xdr:sp macro="" textlink="">
      <xdr:nvSpPr>
        <xdr:cNvPr id="199" name="楕円 198"/>
        <xdr:cNvSpPr/>
      </xdr:nvSpPr>
      <xdr:spPr>
        <a:xfrm>
          <a:off x="2857500" y="1319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85158</xdr:rowOff>
    </xdr:from>
    <xdr:ext cx="469744" cy="259045"/>
    <xdr:sp macro="" textlink="">
      <xdr:nvSpPr>
        <xdr:cNvPr id="200" name="テキスト ボックス 199"/>
        <xdr:cNvSpPr txBox="1"/>
      </xdr:nvSpPr>
      <xdr:spPr>
        <a:xfrm>
          <a:off x="2673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103394</xdr:rowOff>
    </xdr:from>
    <xdr:to>
      <xdr:col>10</xdr:col>
      <xdr:colOff>165100</xdr:colOff>
      <xdr:row>78</xdr:row>
      <xdr:rowOff>33544</xdr:rowOff>
    </xdr:to>
    <xdr:sp macro="" textlink="">
      <xdr:nvSpPr>
        <xdr:cNvPr id="201" name="楕円 200"/>
        <xdr:cNvSpPr/>
      </xdr:nvSpPr>
      <xdr:spPr>
        <a:xfrm>
          <a:off x="1968500" y="133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24671</xdr:rowOff>
    </xdr:from>
    <xdr:ext cx="469744" cy="259045"/>
    <xdr:sp macro="" textlink="">
      <xdr:nvSpPr>
        <xdr:cNvPr id="202" name="テキスト ボックス 201"/>
        <xdr:cNvSpPr txBox="1"/>
      </xdr:nvSpPr>
      <xdr:spPr>
        <a:xfrm>
          <a:off x="1784428" y="133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82042</xdr:rowOff>
    </xdr:from>
    <xdr:to>
      <xdr:col>6</xdr:col>
      <xdr:colOff>38100</xdr:colOff>
      <xdr:row>78</xdr:row>
      <xdr:rowOff>12192</xdr:rowOff>
    </xdr:to>
    <xdr:sp macro="" textlink="">
      <xdr:nvSpPr>
        <xdr:cNvPr id="203" name="楕円 202"/>
        <xdr:cNvSpPr/>
      </xdr:nvSpPr>
      <xdr:spPr>
        <a:xfrm>
          <a:off x="10795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3319</xdr:rowOff>
    </xdr:from>
    <xdr:ext cx="469744" cy="259045"/>
    <xdr:sp macro="" textlink="">
      <xdr:nvSpPr>
        <xdr:cNvPr id="204" name="テキスト ボックス 203"/>
        <xdr:cNvSpPr txBox="1"/>
      </xdr:nvSpPr>
      <xdr:spPr>
        <a:xfrm>
          <a:off x="895428" y="1337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8527</xdr:rowOff>
    </xdr:from>
    <xdr:to>
      <xdr:col>24</xdr:col>
      <xdr:colOff>63500</xdr:colOff>
      <xdr:row>97</xdr:row>
      <xdr:rowOff>78761</xdr:rowOff>
    </xdr:to>
    <xdr:cxnSp macro="">
      <xdr:nvCxnSpPr>
        <xdr:cNvPr id="236" name="直線コネクタ 235"/>
        <xdr:cNvCxnSpPr/>
      </xdr:nvCxnSpPr>
      <xdr:spPr>
        <a:xfrm flipV="1">
          <a:off x="3797300" y="16639177"/>
          <a:ext cx="838200" cy="7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91530</xdr:rowOff>
    </xdr:from>
    <xdr:ext cx="599010" cy="259045"/>
    <xdr:sp macro="" textlink="">
      <xdr:nvSpPr>
        <xdr:cNvPr id="237" name="扶助費平均値テキスト"/>
        <xdr:cNvSpPr txBox="1"/>
      </xdr:nvSpPr>
      <xdr:spPr>
        <a:xfrm>
          <a:off x="4686300" y="1620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143325</xdr:rowOff>
    </xdr:from>
    <xdr:to>
      <xdr:col>19</xdr:col>
      <xdr:colOff>177800</xdr:colOff>
      <xdr:row>97</xdr:row>
      <xdr:rowOff>78761</xdr:rowOff>
    </xdr:to>
    <xdr:cxnSp macro="">
      <xdr:nvCxnSpPr>
        <xdr:cNvPr id="239" name="直線コネクタ 238"/>
        <xdr:cNvCxnSpPr/>
      </xdr:nvCxnSpPr>
      <xdr:spPr>
        <a:xfrm>
          <a:off x="2908300" y="16602525"/>
          <a:ext cx="889000" cy="10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126691</xdr:rowOff>
    </xdr:from>
    <xdr:ext cx="599010" cy="259045"/>
    <xdr:sp macro="" textlink="">
      <xdr:nvSpPr>
        <xdr:cNvPr id="241" name="テキスト ボックス 240"/>
        <xdr:cNvSpPr txBox="1"/>
      </xdr:nvSpPr>
      <xdr:spPr>
        <a:xfrm>
          <a:off x="3497795" y="1624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143325</xdr:rowOff>
    </xdr:from>
    <xdr:to>
      <xdr:col>15</xdr:col>
      <xdr:colOff>50800</xdr:colOff>
      <xdr:row>98</xdr:row>
      <xdr:rowOff>26750</xdr:rowOff>
    </xdr:to>
    <xdr:cxnSp macro="">
      <xdr:nvCxnSpPr>
        <xdr:cNvPr id="242" name="直線コネクタ 241"/>
        <xdr:cNvCxnSpPr/>
      </xdr:nvCxnSpPr>
      <xdr:spPr>
        <a:xfrm flipV="1">
          <a:off x="2019300" y="16602525"/>
          <a:ext cx="889000" cy="22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157694</xdr:rowOff>
    </xdr:from>
    <xdr:ext cx="599010" cy="259045"/>
    <xdr:sp macro="" textlink="">
      <xdr:nvSpPr>
        <xdr:cNvPr id="244" name="テキスト ボックス 243"/>
        <xdr:cNvSpPr txBox="1"/>
      </xdr:nvSpPr>
      <xdr:spPr>
        <a:xfrm>
          <a:off x="2608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26750</xdr:rowOff>
    </xdr:from>
    <xdr:to>
      <xdr:col>10</xdr:col>
      <xdr:colOff>114300</xdr:colOff>
      <xdr:row>98</xdr:row>
      <xdr:rowOff>60758</xdr:rowOff>
    </xdr:to>
    <xdr:cxnSp macro="">
      <xdr:nvCxnSpPr>
        <xdr:cNvPr id="245" name="直線コネクタ 244"/>
        <xdr:cNvCxnSpPr/>
      </xdr:nvCxnSpPr>
      <xdr:spPr>
        <a:xfrm flipV="1">
          <a:off x="1130300" y="16828850"/>
          <a:ext cx="889000" cy="3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105021</xdr:rowOff>
    </xdr:from>
    <xdr:to>
      <xdr:col>10</xdr:col>
      <xdr:colOff>165100</xdr:colOff>
      <xdr:row>98</xdr:row>
      <xdr:rowOff>35171</xdr:rowOff>
    </xdr:to>
    <xdr:sp macro="" textlink="">
      <xdr:nvSpPr>
        <xdr:cNvPr id="246" name="フローチャート: 判断 245"/>
        <xdr:cNvSpPr/>
      </xdr:nvSpPr>
      <xdr:spPr>
        <a:xfrm>
          <a:off x="1968500" y="1673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51698</xdr:rowOff>
    </xdr:from>
    <xdr:ext cx="534377" cy="259045"/>
    <xdr:sp macro="" textlink="">
      <xdr:nvSpPr>
        <xdr:cNvPr id="247" name="テキスト ボックス 246"/>
        <xdr:cNvSpPr txBox="1"/>
      </xdr:nvSpPr>
      <xdr:spPr>
        <a:xfrm>
          <a:off x="1752111" y="165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132824</xdr:rowOff>
    </xdr:from>
    <xdr:to>
      <xdr:col>6</xdr:col>
      <xdr:colOff>38100</xdr:colOff>
      <xdr:row>98</xdr:row>
      <xdr:rowOff>62974</xdr:rowOff>
    </xdr:to>
    <xdr:sp macro="" textlink="">
      <xdr:nvSpPr>
        <xdr:cNvPr id="248" name="フローチャート: 判断 247"/>
        <xdr:cNvSpPr/>
      </xdr:nvSpPr>
      <xdr:spPr>
        <a:xfrm>
          <a:off x="1079500" y="1676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79501</xdr:rowOff>
    </xdr:from>
    <xdr:ext cx="534377" cy="259045"/>
    <xdr:sp macro="" textlink="">
      <xdr:nvSpPr>
        <xdr:cNvPr id="249" name="テキスト ボックス 248"/>
        <xdr:cNvSpPr txBox="1"/>
      </xdr:nvSpPr>
      <xdr:spPr>
        <a:xfrm>
          <a:off x="863111" y="165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129177</xdr:rowOff>
    </xdr:from>
    <xdr:to>
      <xdr:col>24</xdr:col>
      <xdr:colOff>114300</xdr:colOff>
      <xdr:row>97</xdr:row>
      <xdr:rowOff>59327</xdr:rowOff>
    </xdr:to>
    <xdr:sp macro="" textlink="">
      <xdr:nvSpPr>
        <xdr:cNvPr id="255" name="楕円 254"/>
        <xdr:cNvSpPr/>
      </xdr:nvSpPr>
      <xdr:spPr>
        <a:xfrm>
          <a:off x="4584700" y="1658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107604</xdr:rowOff>
    </xdr:from>
    <xdr:ext cx="534377" cy="259045"/>
    <xdr:sp macro="" textlink="">
      <xdr:nvSpPr>
        <xdr:cNvPr id="256" name="扶助費該当値テキスト"/>
        <xdr:cNvSpPr txBox="1"/>
      </xdr:nvSpPr>
      <xdr:spPr>
        <a:xfrm>
          <a:off x="4686300" y="165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27961</xdr:rowOff>
    </xdr:from>
    <xdr:to>
      <xdr:col>20</xdr:col>
      <xdr:colOff>38100</xdr:colOff>
      <xdr:row>97</xdr:row>
      <xdr:rowOff>129561</xdr:rowOff>
    </xdr:to>
    <xdr:sp macro="" textlink="">
      <xdr:nvSpPr>
        <xdr:cNvPr id="257" name="楕円 256"/>
        <xdr:cNvSpPr/>
      </xdr:nvSpPr>
      <xdr:spPr>
        <a:xfrm>
          <a:off x="3746500" y="166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120688</xdr:rowOff>
    </xdr:from>
    <xdr:ext cx="534377" cy="259045"/>
    <xdr:sp macro="" textlink="">
      <xdr:nvSpPr>
        <xdr:cNvPr id="258" name="テキスト ボックス 257"/>
        <xdr:cNvSpPr txBox="1"/>
      </xdr:nvSpPr>
      <xdr:spPr>
        <a:xfrm>
          <a:off x="3530111" y="1675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92525</xdr:rowOff>
    </xdr:from>
    <xdr:to>
      <xdr:col>15</xdr:col>
      <xdr:colOff>101600</xdr:colOff>
      <xdr:row>97</xdr:row>
      <xdr:rowOff>22675</xdr:rowOff>
    </xdr:to>
    <xdr:sp macro="" textlink="">
      <xdr:nvSpPr>
        <xdr:cNvPr id="259" name="楕円 258"/>
        <xdr:cNvSpPr/>
      </xdr:nvSpPr>
      <xdr:spPr>
        <a:xfrm>
          <a:off x="2857500" y="1655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13802</xdr:rowOff>
    </xdr:from>
    <xdr:ext cx="599010" cy="259045"/>
    <xdr:sp macro="" textlink="">
      <xdr:nvSpPr>
        <xdr:cNvPr id="260" name="テキスト ボックス 259"/>
        <xdr:cNvSpPr txBox="1"/>
      </xdr:nvSpPr>
      <xdr:spPr>
        <a:xfrm>
          <a:off x="2608795" y="1664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147400</xdr:rowOff>
    </xdr:from>
    <xdr:to>
      <xdr:col>10</xdr:col>
      <xdr:colOff>165100</xdr:colOff>
      <xdr:row>98</xdr:row>
      <xdr:rowOff>77550</xdr:rowOff>
    </xdr:to>
    <xdr:sp macro="" textlink="">
      <xdr:nvSpPr>
        <xdr:cNvPr id="261" name="楕円 260"/>
        <xdr:cNvSpPr/>
      </xdr:nvSpPr>
      <xdr:spPr>
        <a:xfrm>
          <a:off x="1968500" y="167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68677</xdr:rowOff>
    </xdr:from>
    <xdr:ext cx="534377" cy="259045"/>
    <xdr:sp macro="" textlink="">
      <xdr:nvSpPr>
        <xdr:cNvPr id="262" name="テキスト ボックス 261"/>
        <xdr:cNvSpPr txBox="1"/>
      </xdr:nvSpPr>
      <xdr:spPr>
        <a:xfrm>
          <a:off x="1752111" y="1687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9958</xdr:rowOff>
    </xdr:from>
    <xdr:to>
      <xdr:col>6</xdr:col>
      <xdr:colOff>38100</xdr:colOff>
      <xdr:row>98</xdr:row>
      <xdr:rowOff>111558</xdr:rowOff>
    </xdr:to>
    <xdr:sp macro="" textlink="">
      <xdr:nvSpPr>
        <xdr:cNvPr id="263" name="楕円 262"/>
        <xdr:cNvSpPr/>
      </xdr:nvSpPr>
      <xdr:spPr>
        <a:xfrm>
          <a:off x="1079500" y="16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102685</xdr:rowOff>
    </xdr:from>
    <xdr:ext cx="534377" cy="259045"/>
    <xdr:sp macro="" textlink="">
      <xdr:nvSpPr>
        <xdr:cNvPr id="264" name="テキスト ボックス 263"/>
        <xdr:cNvSpPr txBox="1"/>
      </xdr:nvSpPr>
      <xdr:spPr>
        <a:xfrm>
          <a:off x="863111" y="169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145720</xdr:rowOff>
    </xdr:from>
    <xdr:to>
      <xdr:col>55</xdr:col>
      <xdr:colOff>0</xdr:colOff>
      <xdr:row>37</xdr:row>
      <xdr:rowOff>9267</xdr:rowOff>
    </xdr:to>
    <xdr:cxnSp macro="">
      <xdr:nvCxnSpPr>
        <xdr:cNvPr id="296" name="直線コネクタ 295"/>
        <xdr:cNvCxnSpPr/>
      </xdr:nvCxnSpPr>
      <xdr:spPr>
        <a:xfrm>
          <a:off x="9639300" y="6317920"/>
          <a:ext cx="838200" cy="3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27608</xdr:rowOff>
    </xdr:from>
    <xdr:ext cx="534377" cy="259045"/>
    <xdr:sp macro="" textlink="">
      <xdr:nvSpPr>
        <xdr:cNvPr id="297" name="補助費等平均値テキスト"/>
        <xdr:cNvSpPr txBox="1"/>
      </xdr:nvSpPr>
      <xdr:spPr>
        <a:xfrm>
          <a:off x="10528300" y="6028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145720</xdr:rowOff>
    </xdr:from>
    <xdr:to>
      <xdr:col>50</xdr:col>
      <xdr:colOff>114300</xdr:colOff>
      <xdr:row>37</xdr:row>
      <xdr:rowOff>41598</xdr:rowOff>
    </xdr:to>
    <xdr:cxnSp macro="">
      <xdr:nvCxnSpPr>
        <xdr:cNvPr id="299" name="直線コネクタ 298"/>
        <xdr:cNvCxnSpPr/>
      </xdr:nvCxnSpPr>
      <xdr:spPr>
        <a:xfrm flipV="1">
          <a:off x="8750300" y="6317920"/>
          <a:ext cx="889000" cy="6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127333</xdr:rowOff>
    </xdr:from>
    <xdr:ext cx="534377" cy="259045"/>
    <xdr:sp macro="" textlink="">
      <xdr:nvSpPr>
        <xdr:cNvPr id="301" name="テキスト ボックス 300"/>
        <xdr:cNvSpPr txBox="1"/>
      </xdr:nvSpPr>
      <xdr:spPr>
        <a:xfrm>
          <a:off x="9372111" y="59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7428</xdr:rowOff>
    </xdr:from>
    <xdr:to>
      <xdr:col>45</xdr:col>
      <xdr:colOff>177800</xdr:colOff>
      <xdr:row>37</xdr:row>
      <xdr:rowOff>41598</xdr:rowOff>
    </xdr:to>
    <xdr:cxnSp macro="">
      <xdr:nvCxnSpPr>
        <xdr:cNvPr id="302" name="直線コネクタ 301"/>
        <xdr:cNvCxnSpPr/>
      </xdr:nvCxnSpPr>
      <xdr:spPr>
        <a:xfrm>
          <a:off x="7861300" y="5322378"/>
          <a:ext cx="889000" cy="106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160610</xdr:rowOff>
    </xdr:from>
    <xdr:ext cx="534377" cy="259045"/>
    <xdr:sp macro="" textlink="">
      <xdr:nvSpPr>
        <xdr:cNvPr id="304" name="テキスト ボックス 303"/>
        <xdr:cNvSpPr txBox="1"/>
      </xdr:nvSpPr>
      <xdr:spPr>
        <a:xfrm>
          <a:off x="8483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7428</xdr:rowOff>
    </xdr:from>
    <xdr:to>
      <xdr:col>41</xdr:col>
      <xdr:colOff>50800</xdr:colOff>
      <xdr:row>38</xdr:row>
      <xdr:rowOff>78163</xdr:rowOff>
    </xdr:to>
    <xdr:cxnSp macro="">
      <xdr:nvCxnSpPr>
        <xdr:cNvPr id="305" name="直線コネクタ 304"/>
        <xdr:cNvCxnSpPr/>
      </xdr:nvCxnSpPr>
      <xdr:spPr>
        <a:xfrm flipV="1">
          <a:off x="6972300" y="5322378"/>
          <a:ext cx="889000" cy="127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139050</xdr:rowOff>
    </xdr:from>
    <xdr:to>
      <xdr:col>41</xdr:col>
      <xdr:colOff>101600</xdr:colOff>
      <xdr:row>30</xdr:row>
      <xdr:rowOff>69200</xdr:rowOff>
    </xdr:to>
    <xdr:sp macro="" textlink="">
      <xdr:nvSpPr>
        <xdr:cNvPr id="306" name="フローチャート: 判断 305"/>
        <xdr:cNvSpPr/>
      </xdr:nvSpPr>
      <xdr:spPr>
        <a:xfrm>
          <a:off x="7810500" y="5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85727</xdr:rowOff>
    </xdr:from>
    <xdr:ext cx="599010" cy="259045"/>
    <xdr:sp macro="" textlink="">
      <xdr:nvSpPr>
        <xdr:cNvPr id="307" name="テキスト ボックス 306"/>
        <xdr:cNvSpPr txBox="1"/>
      </xdr:nvSpPr>
      <xdr:spPr>
        <a:xfrm>
          <a:off x="7561795" y="48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126815</xdr:rowOff>
    </xdr:from>
    <xdr:to>
      <xdr:col>36</xdr:col>
      <xdr:colOff>165100</xdr:colOff>
      <xdr:row>38</xdr:row>
      <xdr:rowOff>56966</xdr:rowOff>
    </xdr:to>
    <xdr:sp macro="" textlink="">
      <xdr:nvSpPr>
        <xdr:cNvPr id="308" name="フローチャート: 判断 307"/>
        <xdr:cNvSpPr/>
      </xdr:nvSpPr>
      <xdr:spPr>
        <a:xfrm>
          <a:off x="6921500" y="6470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73492</xdr:rowOff>
    </xdr:from>
    <xdr:ext cx="534377" cy="259045"/>
    <xdr:sp macro="" textlink="">
      <xdr:nvSpPr>
        <xdr:cNvPr id="309" name="テキスト ボックス 308"/>
        <xdr:cNvSpPr txBox="1"/>
      </xdr:nvSpPr>
      <xdr:spPr>
        <a:xfrm>
          <a:off x="6705111" y="6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129917</xdr:rowOff>
    </xdr:from>
    <xdr:to>
      <xdr:col>55</xdr:col>
      <xdr:colOff>50800</xdr:colOff>
      <xdr:row>37</xdr:row>
      <xdr:rowOff>60067</xdr:rowOff>
    </xdr:to>
    <xdr:sp macro="" textlink="">
      <xdr:nvSpPr>
        <xdr:cNvPr id="315" name="楕円 314"/>
        <xdr:cNvSpPr/>
      </xdr:nvSpPr>
      <xdr:spPr>
        <a:xfrm>
          <a:off x="10426700" y="630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108344</xdr:rowOff>
    </xdr:from>
    <xdr:ext cx="534377" cy="259045"/>
    <xdr:sp macro="" textlink="">
      <xdr:nvSpPr>
        <xdr:cNvPr id="316" name="補助費等該当値テキスト"/>
        <xdr:cNvSpPr txBox="1"/>
      </xdr:nvSpPr>
      <xdr:spPr>
        <a:xfrm>
          <a:off x="10528300" y="628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94920</xdr:rowOff>
    </xdr:from>
    <xdr:to>
      <xdr:col>50</xdr:col>
      <xdr:colOff>165100</xdr:colOff>
      <xdr:row>37</xdr:row>
      <xdr:rowOff>25070</xdr:rowOff>
    </xdr:to>
    <xdr:sp macro="" textlink="">
      <xdr:nvSpPr>
        <xdr:cNvPr id="317" name="楕円 316"/>
        <xdr:cNvSpPr/>
      </xdr:nvSpPr>
      <xdr:spPr>
        <a:xfrm>
          <a:off x="9588500" y="62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16197</xdr:rowOff>
    </xdr:from>
    <xdr:ext cx="534377" cy="259045"/>
    <xdr:sp macro="" textlink="">
      <xdr:nvSpPr>
        <xdr:cNvPr id="318" name="テキスト ボックス 317"/>
        <xdr:cNvSpPr txBox="1"/>
      </xdr:nvSpPr>
      <xdr:spPr>
        <a:xfrm>
          <a:off x="9372111" y="63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162248</xdr:rowOff>
    </xdr:from>
    <xdr:to>
      <xdr:col>46</xdr:col>
      <xdr:colOff>38100</xdr:colOff>
      <xdr:row>37</xdr:row>
      <xdr:rowOff>92398</xdr:rowOff>
    </xdr:to>
    <xdr:sp macro="" textlink="">
      <xdr:nvSpPr>
        <xdr:cNvPr id="319" name="楕円 318"/>
        <xdr:cNvSpPr/>
      </xdr:nvSpPr>
      <xdr:spPr>
        <a:xfrm>
          <a:off x="8699500" y="63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83525</xdr:rowOff>
    </xdr:from>
    <xdr:ext cx="534377" cy="259045"/>
    <xdr:sp macro="" textlink="">
      <xdr:nvSpPr>
        <xdr:cNvPr id="320" name="テキスト ボックス 319"/>
        <xdr:cNvSpPr txBox="1"/>
      </xdr:nvSpPr>
      <xdr:spPr>
        <a:xfrm>
          <a:off x="8483111" y="642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128078</xdr:rowOff>
    </xdr:from>
    <xdr:to>
      <xdr:col>41</xdr:col>
      <xdr:colOff>101600</xdr:colOff>
      <xdr:row>31</xdr:row>
      <xdr:rowOff>58228</xdr:rowOff>
    </xdr:to>
    <xdr:sp macro="" textlink="">
      <xdr:nvSpPr>
        <xdr:cNvPr id="321" name="楕円 320"/>
        <xdr:cNvSpPr/>
      </xdr:nvSpPr>
      <xdr:spPr>
        <a:xfrm>
          <a:off x="7810500" y="52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49355</xdr:rowOff>
    </xdr:from>
    <xdr:ext cx="599010" cy="259045"/>
    <xdr:sp macro="" textlink="">
      <xdr:nvSpPr>
        <xdr:cNvPr id="322" name="テキスト ボックス 321"/>
        <xdr:cNvSpPr txBox="1"/>
      </xdr:nvSpPr>
      <xdr:spPr>
        <a:xfrm>
          <a:off x="7561795" y="536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27363</xdr:rowOff>
    </xdr:from>
    <xdr:to>
      <xdr:col>36</xdr:col>
      <xdr:colOff>165100</xdr:colOff>
      <xdr:row>38</xdr:row>
      <xdr:rowOff>128963</xdr:rowOff>
    </xdr:to>
    <xdr:sp macro="" textlink="">
      <xdr:nvSpPr>
        <xdr:cNvPr id="323" name="楕円 322"/>
        <xdr:cNvSpPr/>
      </xdr:nvSpPr>
      <xdr:spPr>
        <a:xfrm>
          <a:off x="6921500" y="654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120090</xdr:rowOff>
    </xdr:from>
    <xdr:ext cx="534377" cy="259045"/>
    <xdr:sp macro="" textlink="">
      <xdr:nvSpPr>
        <xdr:cNvPr id="324" name="テキスト ボックス 323"/>
        <xdr:cNvSpPr txBox="1"/>
      </xdr:nvSpPr>
      <xdr:spPr>
        <a:xfrm>
          <a:off x="6705111" y="66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95992</xdr:rowOff>
    </xdr:from>
    <xdr:to>
      <xdr:col>55</xdr:col>
      <xdr:colOff>0</xdr:colOff>
      <xdr:row>54</xdr:row>
      <xdr:rowOff>168321</xdr:rowOff>
    </xdr:to>
    <xdr:cxnSp macro="">
      <xdr:nvCxnSpPr>
        <xdr:cNvPr id="353" name="直線コネクタ 352"/>
        <xdr:cNvCxnSpPr/>
      </xdr:nvCxnSpPr>
      <xdr:spPr>
        <a:xfrm flipV="1">
          <a:off x="9639300" y="9354292"/>
          <a:ext cx="838200" cy="7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42021</xdr:rowOff>
    </xdr:from>
    <xdr:ext cx="534377" cy="259045"/>
    <xdr:sp macro="" textlink="">
      <xdr:nvSpPr>
        <xdr:cNvPr id="354" name="普通建設事業費平均値テキスト"/>
        <xdr:cNvSpPr txBox="1"/>
      </xdr:nvSpPr>
      <xdr:spPr>
        <a:xfrm>
          <a:off x="10528300" y="947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168321</xdr:rowOff>
    </xdr:from>
    <xdr:to>
      <xdr:col>50</xdr:col>
      <xdr:colOff>114300</xdr:colOff>
      <xdr:row>55</xdr:row>
      <xdr:rowOff>102118</xdr:rowOff>
    </xdr:to>
    <xdr:cxnSp macro="">
      <xdr:nvCxnSpPr>
        <xdr:cNvPr id="356" name="直線コネクタ 355"/>
        <xdr:cNvCxnSpPr/>
      </xdr:nvCxnSpPr>
      <xdr:spPr>
        <a:xfrm flipV="1">
          <a:off x="8750300" y="9426621"/>
          <a:ext cx="889000" cy="10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53557</xdr:rowOff>
    </xdr:from>
    <xdr:ext cx="534377" cy="259045"/>
    <xdr:sp macro="" textlink="">
      <xdr:nvSpPr>
        <xdr:cNvPr id="358" name="テキスト ボックス 357"/>
        <xdr:cNvSpPr txBox="1"/>
      </xdr:nvSpPr>
      <xdr:spPr>
        <a:xfrm>
          <a:off x="9372111" y="96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102118</xdr:rowOff>
    </xdr:from>
    <xdr:to>
      <xdr:col>45</xdr:col>
      <xdr:colOff>177800</xdr:colOff>
      <xdr:row>55</xdr:row>
      <xdr:rowOff>153195</xdr:rowOff>
    </xdr:to>
    <xdr:cxnSp macro="">
      <xdr:nvCxnSpPr>
        <xdr:cNvPr id="359" name="直線コネクタ 358"/>
        <xdr:cNvCxnSpPr/>
      </xdr:nvCxnSpPr>
      <xdr:spPr>
        <a:xfrm flipV="1">
          <a:off x="7861300" y="9531868"/>
          <a:ext cx="889000" cy="5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61" name="テキスト ボックス 360"/>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153195</xdr:rowOff>
    </xdr:from>
    <xdr:to>
      <xdr:col>41</xdr:col>
      <xdr:colOff>50800</xdr:colOff>
      <xdr:row>56</xdr:row>
      <xdr:rowOff>39939</xdr:rowOff>
    </xdr:to>
    <xdr:cxnSp macro="">
      <xdr:nvCxnSpPr>
        <xdr:cNvPr id="362" name="直線コネクタ 361"/>
        <xdr:cNvCxnSpPr/>
      </xdr:nvCxnSpPr>
      <xdr:spPr>
        <a:xfrm flipV="1">
          <a:off x="6972300" y="9582945"/>
          <a:ext cx="889000" cy="5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168842</xdr:rowOff>
    </xdr:from>
    <xdr:to>
      <xdr:col>41</xdr:col>
      <xdr:colOff>101600</xdr:colOff>
      <xdr:row>56</xdr:row>
      <xdr:rowOff>98992</xdr:rowOff>
    </xdr:to>
    <xdr:sp macro="" textlink="">
      <xdr:nvSpPr>
        <xdr:cNvPr id="363" name="フローチャート: 判断 362"/>
        <xdr:cNvSpPr/>
      </xdr:nvSpPr>
      <xdr:spPr>
        <a:xfrm>
          <a:off x="7810500" y="959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90119</xdr:rowOff>
    </xdr:from>
    <xdr:ext cx="534377" cy="259045"/>
    <xdr:sp macro="" textlink="">
      <xdr:nvSpPr>
        <xdr:cNvPr id="364" name="テキスト ボックス 363"/>
        <xdr:cNvSpPr txBox="1"/>
      </xdr:nvSpPr>
      <xdr:spPr>
        <a:xfrm>
          <a:off x="7594111" y="969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133827</xdr:rowOff>
    </xdr:from>
    <xdr:to>
      <xdr:col>36</xdr:col>
      <xdr:colOff>165100</xdr:colOff>
      <xdr:row>56</xdr:row>
      <xdr:rowOff>63977</xdr:rowOff>
    </xdr:to>
    <xdr:sp macro="" textlink="">
      <xdr:nvSpPr>
        <xdr:cNvPr id="365" name="フローチャート: 判断 364"/>
        <xdr:cNvSpPr/>
      </xdr:nvSpPr>
      <xdr:spPr>
        <a:xfrm>
          <a:off x="6921500" y="9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80504</xdr:rowOff>
    </xdr:from>
    <xdr:ext cx="534377" cy="259045"/>
    <xdr:sp macro="" textlink="">
      <xdr:nvSpPr>
        <xdr:cNvPr id="366" name="テキスト ボックス 365"/>
        <xdr:cNvSpPr txBox="1"/>
      </xdr:nvSpPr>
      <xdr:spPr>
        <a:xfrm>
          <a:off x="6705111" y="9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45192</xdr:rowOff>
    </xdr:from>
    <xdr:to>
      <xdr:col>55</xdr:col>
      <xdr:colOff>50800</xdr:colOff>
      <xdr:row>54</xdr:row>
      <xdr:rowOff>146792</xdr:rowOff>
    </xdr:to>
    <xdr:sp macro="" textlink="">
      <xdr:nvSpPr>
        <xdr:cNvPr id="372" name="楕円 371"/>
        <xdr:cNvSpPr/>
      </xdr:nvSpPr>
      <xdr:spPr>
        <a:xfrm>
          <a:off x="10426700" y="93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68069</xdr:rowOff>
    </xdr:from>
    <xdr:ext cx="599010" cy="259045"/>
    <xdr:sp macro="" textlink="">
      <xdr:nvSpPr>
        <xdr:cNvPr id="373" name="普通建設事業費該当値テキスト"/>
        <xdr:cNvSpPr txBox="1"/>
      </xdr:nvSpPr>
      <xdr:spPr>
        <a:xfrm>
          <a:off x="10528300" y="915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117521</xdr:rowOff>
    </xdr:from>
    <xdr:to>
      <xdr:col>50</xdr:col>
      <xdr:colOff>165100</xdr:colOff>
      <xdr:row>55</xdr:row>
      <xdr:rowOff>47671</xdr:rowOff>
    </xdr:to>
    <xdr:sp macro="" textlink="">
      <xdr:nvSpPr>
        <xdr:cNvPr id="374" name="楕円 373"/>
        <xdr:cNvSpPr/>
      </xdr:nvSpPr>
      <xdr:spPr>
        <a:xfrm>
          <a:off x="9588500" y="937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64198</xdr:rowOff>
    </xdr:from>
    <xdr:ext cx="534377" cy="259045"/>
    <xdr:sp macro="" textlink="">
      <xdr:nvSpPr>
        <xdr:cNvPr id="375" name="テキスト ボックス 374"/>
        <xdr:cNvSpPr txBox="1"/>
      </xdr:nvSpPr>
      <xdr:spPr>
        <a:xfrm>
          <a:off x="9372111" y="91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51318</xdr:rowOff>
    </xdr:from>
    <xdr:to>
      <xdr:col>46</xdr:col>
      <xdr:colOff>38100</xdr:colOff>
      <xdr:row>55</xdr:row>
      <xdr:rowOff>152918</xdr:rowOff>
    </xdr:to>
    <xdr:sp macro="" textlink="">
      <xdr:nvSpPr>
        <xdr:cNvPr id="376" name="楕円 375"/>
        <xdr:cNvSpPr/>
      </xdr:nvSpPr>
      <xdr:spPr>
        <a:xfrm>
          <a:off x="8699500" y="9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169445</xdr:rowOff>
    </xdr:from>
    <xdr:ext cx="534377" cy="259045"/>
    <xdr:sp macro="" textlink="">
      <xdr:nvSpPr>
        <xdr:cNvPr id="377" name="テキスト ボックス 376"/>
        <xdr:cNvSpPr txBox="1"/>
      </xdr:nvSpPr>
      <xdr:spPr>
        <a:xfrm>
          <a:off x="8483111" y="925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102395</xdr:rowOff>
    </xdr:from>
    <xdr:to>
      <xdr:col>41</xdr:col>
      <xdr:colOff>101600</xdr:colOff>
      <xdr:row>56</xdr:row>
      <xdr:rowOff>32545</xdr:rowOff>
    </xdr:to>
    <xdr:sp macro="" textlink="">
      <xdr:nvSpPr>
        <xdr:cNvPr id="378" name="楕円 377"/>
        <xdr:cNvSpPr/>
      </xdr:nvSpPr>
      <xdr:spPr>
        <a:xfrm>
          <a:off x="7810500" y="953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49072</xdr:rowOff>
    </xdr:from>
    <xdr:ext cx="534377" cy="259045"/>
    <xdr:sp macro="" textlink="">
      <xdr:nvSpPr>
        <xdr:cNvPr id="379" name="テキスト ボックス 378"/>
        <xdr:cNvSpPr txBox="1"/>
      </xdr:nvSpPr>
      <xdr:spPr>
        <a:xfrm>
          <a:off x="7594111" y="930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160589</xdr:rowOff>
    </xdr:from>
    <xdr:to>
      <xdr:col>36</xdr:col>
      <xdr:colOff>165100</xdr:colOff>
      <xdr:row>56</xdr:row>
      <xdr:rowOff>90739</xdr:rowOff>
    </xdr:to>
    <xdr:sp macro="" textlink="">
      <xdr:nvSpPr>
        <xdr:cNvPr id="380" name="楕円 379"/>
        <xdr:cNvSpPr/>
      </xdr:nvSpPr>
      <xdr:spPr>
        <a:xfrm>
          <a:off x="6921500" y="95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81866</xdr:rowOff>
    </xdr:from>
    <xdr:ext cx="534377" cy="259045"/>
    <xdr:sp macro="" textlink="">
      <xdr:nvSpPr>
        <xdr:cNvPr id="381" name="テキスト ボックス 380"/>
        <xdr:cNvSpPr txBox="1"/>
      </xdr:nvSpPr>
      <xdr:spPr>
        <a:xfrm>
          <a:off x="6705111" y="96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5" name="直線コネクタ 404"/>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6" name="普通建設事業費 （ うち新規整備　）最小値テキスト"/>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7" name="直線コネクタ 406"/>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8" name="普通建設事業費 （ うち新規整備　）最大値テキスト"/>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9" name="直線コネクタ 408"/>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102724</xdr:rowOff>
    </xdr:from>
    <xdr:to>
      <xdr:col>55</xdr:col>
      <xdr:colOff>0</xdr:colOff>
      <xdr:row>71</xdr:row>
      <xdr:rowOff>57271</xdr:rowOff>
    </xdr:to>
    <xdr:cxnSp macro="">
      <xdr:nvCxnSpPr>
        <xdr:cNvPr id="410" name="直線コネクタ 409"/>
        <xdr:cNvCxnSpPr/>
      </xdr:nvCxnSpPr>
      <xdr:spPr>
        <a:xfrm flipV="1">
          <a:off x="9639300" y="12104224"/>
          <a:ext cx="838200" cy="1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19073</xdr:rowOff>
    </xdr:from>
    <xdr:ext cx="534377" cy="259045"/>
    <xdr:sp macro="" textlink="">
      <xdr:nvSpPr>
        <xdr:cNvPr id="411" name="普通建設事業費 （ うち新規整備　）平均値テキスト"/>
        <xdr:cNvSpPr txBox="1"/>
      </xdr:nvSpPr>
      <xdr:spPr>
        <a:xfrm>
          <a:off x="10528300" y="13220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2" name="フローチャート: 判断 411"/>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57271</xdr:rowOff>
    </xdr:from>
    <xdr:to>
      <xdr:col>50</xdr:col>
      <xdr:colOff>114300</xdr:colOff>
      <xdr:row>73</xdr:row>
      <xdr:rowOff>109410</xdr:rowOff>
    </xdr:to>
    <xdr:cxnSp macro="">
      <xdr:nvCxnSpPr>
        <xdr:cNvPr id="413" name="直線コネクタ 412"/>
        <xdr:cNvCxnSpPr/>
      </xdr:nvCxnSpPr>
      <xdr:spPr>
        <a:xfrm flipV="1">
          <a:off x="8750300" y="12230221"/>
          <a:ext cx="889000" cy="39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4" name="フローチャート: 判断 413"/>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112265</xdr:rowOff>
    </xdr:from>
    <xdr:ext cx="534377" cy="259045"/>
    <xdr:sp macro="" textlink="">
      <xdr:nvSpPr>
        <xdr:cNvPr id="415" name="テキスト ボックス 414"/>
        <xdr:cNvSpPr txBox="1"/>
      </xdr:nvSpPr>
      <xdr:spPr>
        <a:xfrm>
          <a:off x="9372111" y="1331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109410</xdr:rowOff>
    </xdr:from>
    <xdr:to>
      <xdr:col>45</xdr:col>
      <xdr:colOff>177800</xdr:colOff>
      <xdr:row>74</xdr:row>
      <xdr:rowOff>46774</xdr:rowOff>
    </xdr:to>
    <xdr:cxnSp macro="">
      <xdr:nvCxnSpPr>
        <xdr:cNvPr id="416" name="直線コネクタ 415"/>
        <xdr:cNvCxnSpPr/>
      </xdr:nvCxnSpPr>
      <xdr:spPr>
        <a:xfrm flipV="1">
          <a:off x="7861300" y="12625260"/>
          <a:ext cx="889000" cy="10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7" name="フローチャート: 判断 416"/>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113447</xdr:rowOff>
    </xdr:from>
    <xdr:ext cx="534377" cy="259045"/>
    <xdr:sp macro="" textlink="">
      <xdr:nvSpPr>
        <xdr:cNvPr id="418" name="テキスト ボックス 417"/>
        <xdr:cNvSpPr txBox="1"/>
      </xdr:nvSpPr>
      <xdr:spPr>
        <a:xfrm>
          <a:off x="8483111" y="133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46774</xdr:rowOff>
    </xdr:from>
    <xdr:to>
      <xdr:col>41</xdr:col>
      <xdr:colOff>50800</xdr:colOff>
      <xdr:row>75</xdr:row>
      <xdr:rowOff>32944</xdr:rowOff>
    </xdr:to>
    <xdr:cxnSp macro="">
      <xdr:nvCxnSpPr>
        <xdr:cNvPr id="419" name="直線コネクタ 418"/>
        <xdr:cNvCxnSpPr/>
      </xdr:nvCxnSpPr>
      <xdr:spPr>
        <a:xfrm flipV="1">
          <a:off x="6972300" y="12734074"/>
          <a:ext cx="889000" cy="1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91757</xdr:rowOff>
    </xdr:from>
    <xdr:to>
      <xdr:col>41</xdr:col>
      <xdr:colOff>101600</xdr:colOff>
      <xdr:row>77</xdr:row>
      <xdr:rowOff>21907</xdr:rowOff>
    </xdr:to>
    <xdr:sp macro="" textlink="">
      <xdr:nvSpPr>
        <xdr:cNvPr id="420" name="フローチャート: 判断 419"/>
        <xdr:cNvSpPr/>
      </xdr:nvSpPr>
      <xdr:spPr>
        <a:xfrm>
          <a:off x="7810500" y="131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13034</xdr:rowOff>
    </xdr:from>
    <xdr:ext cx="534377" cy="259045"/>
    <xdr:sp macro="" textlink="">
      <xdr:nvSpPr>
        <xdr:cNvPr id="421" name="テキスト ボックス 420"/>
        <xdr:cNvSpPr txBox="1"/>
      </xdr:nvSpPr>
      <xdr:spPr>
        <a:xfrm>
          <a:off x="7594111" y="132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94348</xdr:rowOff>
    </xdr:from>
    <xdr:to>
      <xdr:col>36</xdr:col>
      <xdr:colOff>165100</xdr:colOff>
      <xdr:row>77</xdr:row>
      <xdr:rowOff>24498</xdr:rowOff>
    </xdr:to>
    <xdr:sp macro="" textlink="">
      <xdr:nvSpPr>
        <xdr:cNvPr id="422" name="フローチャート: 判断 421"/>
        <xdr:cNvSpPr/>
      </xdr:nvSpPr>
      <xdr:spPr>
        <a:xfrm>
          <a:off x="69215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15625</xdr:rowOff>
    </xdr:from>
    <xdr:ext cx="534377" cy="259045"/>
    <xdr:sp macro="" textlink="">
      <xdr:nvSpPr>
        <xdr:cNvPr id="423" name="テキスト ボックス 422"/>
        <xdr:cNvSpPr txBox="1"/>
      </xdr:nvSpPr>
      <xdr:spPr>
        <a:xfrm>
          <a:off x="6705111" y="132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51924</xdr:rowOff>
    </xdr:from>
    <xdr:to>
      <xdr:col>55</xdr:col>
      <xdr:colOff>50800</xdr:colOff>
      <xdr:row>70</xdr:row>
      <xdr:rowOff>153524</xdr:rowOff>
    </xdr:to>
    <xdr:sp macro="" textlink="">
      <xdr:nvSpPr>
        <xdr:cNvPr id="429" name="楕円 428"/>
        <xdr:cNvSpPr/>
      </xdr:nvSpPr>
      <xdr:spPr>
        <a:xfrm>
          <a:off x="10426700" y="1205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4951</xdr:rowOff>
    </xdr:from>
    <xdr:ext cx="534377" cy="259045"/>
    <xdr:sp macro="" textlink="">
      <xdr:nvSpPr>
        <xdr:cNvPr id="430" name="普通建設事業費 （ うち新規整備　）該当値テキスト"/>
        <xdr:cNvSpPr txBox="1"/>
      </xdr:nvSpPr>
      <xdr:spPr>
        <a:xfrm>
          <a:off x="10528300" y="1200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6471</xdr:rowOff>
    </xdr:from>
    <xdr:to>
      <xdr:col>50</xdr:col>
      <xdr:colOff>165100</xdr:colOff>
      <xdr:row>71</xdr:row>
      <xdr:rowOff>108071</xdr:rowOff>
    </xdr:to>
    <xdr:sp macro="" textlink="">
      <xdr:nvSpPr>
        <xdr:cNvPr id="431" name="楕円 430"/>
        <xdr:cNvSpPr/>
      </xdr:nvSpPr>
      <xdr:spPr>
        <a:xfrm>
          <a:off x="9588500" y="121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124598</xdr:rowOff>
    </xdr:from>
    <xdr:ext cx="534377" cy="259045"/>
    <xdr:sp macro="" textlink="">
      <xdr:nvSpPr>
        <xdr:cNvPr id="432" name="テキスト ボックス 431"/>
        <xdr:cNvSpPr txBox="1"/>
      </xdr:nvSpPr>
      <xdr:spPr>
        <a:xfrm>
          <a:off x="9372111" y="1195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58610</xdr:rowOff>
    </xdr:from>
    <xdr:to>
      <xdr:col>46</xdr:col>
      <xdr:colOff>38100</xdr:colOff>
      <xdr:row>73</xdr:row>
      <xdr:rowOff>160210</xdr:rowOff>
    </xdr:to>
    <xdr:sp macro="" textlink="">
      <xdr:nvSpPr>
        <xdr:cNvPr id="433" name="楕円 432"/>
        <xdr:cNvSpPr/>
      </xdr:nvSpPr>
      <xdr:spPr>
        <a:xfrm>
          <a:off x="8699500" y="125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5287</xdr:rowOff>
    </xdr:from>
    <xdr:ext cx="534377" cy="259045"/>
    <xdr:sp macro="" textlink="">
      <xdr:nvSpPr>
        <xdr:cNvPr id="434" name="テキスト ボックス 433"/>
        <xdr:cNvSpPr txBox="1"/>
      </xdr:nvSpPr>
      <xdr:spPr>
        <a:xfrm>
          <a:off x="8483111" y="123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167424</xdr:rowOff>
    </xdr:from>
    <xdr:to>
      <xdr:col>41</xdr:col>
      <xdr:colOff>101600</xdr:colOff>
      <xdr:row>74</xdr:row>
      <xdr:rowOff>97574</xdr:rowOff>
    </xdr:to>
    <xdr:sp macro="" textlink="">
      <xdr:nvSpPr>
        <xdr:cNvPr id="435" name="楕円 434"/>
        <xdr:cNvSpPr/>
      </xdr:nvSpPr>
      <xdr:spPr>
        <a:xfrm>
          <a:off x="7810500" y="126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114101</xdr:rowOff>
    </xdr:from>
    <xdr:ext cx="534377" cy="259045"/>
    <xdr:sp macro="" textlink="">
      <xdr:nvSpPr>
        <xdr:cNvPr id="436" name="テキスト ボックス 435"/>
        <xdr:cNvSpPr txBox="1"/>
      </xdr:nvSpPr>
      <xdr:spPr>
        <a:xfrm>
          <a:off x="7594111" y="124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153594</xdr:rowOff>
    </xdr:from>
    <xdr:to>
      <xdr:col>36</xdr:col>
      <xdr:colOff>165100</xdr:colOff>
      <xdr:row>75</xdr:row>
      <xdr:rowOff>83744</xdr:rowOff>
    </xdr:to>
    <xdr:sp macro="" textlink="">
      <xdr:nvSpPr>
        <xdr:cNvPr id="437" name="楕円 436"/>
        <xdr:cNvSpPr/>
      </xdr:nvSpPr>
      <xdr:spPr>
        <a:xfrm>
          <a:off x="6921500" y="128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100271</xdr:rowOff>
    </xdr:from>
    <xdr:ext cx="534377" cy="259045"/>
    <xdr:sp macro="" textlink="">
      <xdr:nvSpPr>
        <xdr:cNvPr id="438" name="テキスト ボックス 437"/>
        <xdr:cNvSpPr txBox="1"/>
      </xdr:nvSpPr>
      <xdr:spPr>
        <a:xfrm>
          <a:off x="6705111" y="1261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4" name="直線コネクタ 463"/>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5" name="普通建設事業費 （ うち更新整備　）最小値テキスト"/>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6" name="直線コネクタ 465"/>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7" name="普通建設事業費 （ うち更新整備　）最大値テキスト"/>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8" name="直線コネクタ 467"/>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91553</xdr:rowOff>
    </xdr:from>
    <xdr:to>
      <xdr:col>55</xdr:col>
      <xdr:colOff>0</xdr:colOff>
      <xdr:row>99</xdr:row>
      <xdr:rowOff>56217</xdr:rowOff>
    </xdr:to>
    <xdr:cxnSp macro="">
      <xdr:nvCxnSpPr>
        <xdr:cNvPr id="469" name="直線コネクタ 468"/>
        <xdr:cNvCxnSpPr/>
      </xdr:nvCxnSpPr>
      <xdr:spPr>
        <a:xfrm>
          <a:off x="9639300" y="16893653"/>
          <a:ext cx="838200" cy="13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70" name="普通建設事業費 （ うち更新整備　）平均値テキスト"/>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1" name="フローチャート: 判断 470"/>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69182</xdr:rowOff>
    </xdr:from>
    <xdr:to>
      <xdr:col>50</xdr:col>
      <xdr:colOff>114300</xdr:colOff>
      <xdr:row>98</xdr:row>
      <xdr:rowOff>91553</xdr:rowOff>
    </xdr:to>
    <xdr:cxnSp macro="">
      <xdr:nvCxnSpPr>
        <xdr:cNvPr id="472" name="直線コネクタ 471"/>
        <xdr:cNvCxnSpPr/>
      </xdr:nvCxnSpPr>
      <xdr:spPr>
        <a:xfrm>
          <a:off x="8750300" y="16871282"/>
          <a:ext cx="889000" cy="2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3" name="フローチャート: 判断 472"/>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56652</xdr:rowOff>
    </xdr:from>
    <xdr:ext cx="534377" cy="259045"/>
    <xdr:sp macro="" textlink="">
      <xdr:nvSpPr>
        <xdr:cNvPr id="474" name="テキスト ボックス 473"/>
        <xdr:cNvSpPr txBox="1"/>
      </xdr:nvSpPr>
      <xdr:spPr>
        <a:xfrm>
          <a:off x="9372111" y="163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69182</xdr:rowOff>
    </xdr:from>
    <xdr:to>
      <xdr:col>45</xdr:col>
      <xdr:colOff>177800</xdr:colOff>
      <xdr:row>98</xdr:row>
      <xdr:rowOff>91715</xdr:rowOff>
    </xdr:to>
    <xdr:cxnSp macro="">
      <xdr:nvCxnSpPr>
        <xdr:cNvPr id="475" name="直線コネクタ 474"/>
        <xdr:cNvCxnSpPr/>
      </xdr:nvCxnSpPr>
      <xdr:spPr>
        <a:xfrm flipV="1">
          <a:off x="7861300" y="16871282"/>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6" name="フローチャート: 判断 475"/>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43305</xdr:rowOff>
    </xdr:from>
    <xdr:ext cx="534377" cy="259045"/>
    <xdr:sp macro="" textlink="">
      <xdr:nvSpPr>
        <xdr:cNvPr id="477" name="テキスト ボックス 476"/>
        <xdr:cNvSpPr txBox="1"/>
      </xdr:nvSpPr>
      <xdr:spPr>
        <a:xfrm>
          <a:off x="8483111" y="163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91715</xdr:rowOff>
    </xdr:from>
    <xdr:to>
      <xdr:col>41</xdr:col>
      <xdr:colOff>50800</xdr:colOff>
      <xdr:row>98</xdr:row>
      <xdr:rowOff>153994</xdr:rowOff>
    </xdr:to>
    <xdr:cxnSp macro="">
      <xdr:nvCxnSpPr>
        <xdr:cNvPr id="478" name="直線コネクタ 477"/>
        <xdr:cNvCxnSpPr/>
      </xdr:nvCxnSpPr>
      <xdr:spPr>
        <a:xfrm flipV="1">
          <a:off x="6972300" y="16893815"/>
          <a:ext cx="889000" cy="6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8280</xdr:rowOff>
    </xdr:from>
    <xdr:to>
      <xdr:col>41</xdr:col>
      <xdr:colOff>101600</xdr:colOff>
      <xdr:row>97</xdr:row>
      <xdr:rowOff>109880</xdr:rowOff>
    </xdr:to>
    <xdr:sp macro="" textlink="">
      <xdr:nvSpPr>
        <xdr:cNvPr id="479" name="フローチャート: 判断 478"/>
        <xdr:cNvSpPr/>
      </xdr:nvSpPr>
      <xdr:spPr>
        <a:xfrm>
          <a:off x="7810500" y="166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126407</xdr:rowOff>
    </xdr:from>
    <xdr:ext cx="534377" cy="259045"/>
    <xdr:sp macro="" textlink="">
      <xdr:nvSpPr>
        <xdr:cNvPr id="480" name="テキスト ボックス 479"/>
        <xdr:cNvSpPr txBox="1"/>
      </xdr:nvSpPr>
      <xdr:spPr>
        <a:xfrm>
          <a:off x="7594111" y="1641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130299</xdr:rowOff>
    </xdr:from>
    <xdr:to>
      <xdr:col>36</xdr:col>
      <xdr:colOff>165100</xdr:colOff>
      <xdr:row>97</xdr:row>
      <xdr:rowOff>60449</xdr:rowOff>
    </xdr:to>
    <xdr:sp macro="" textlink="">
      <xdr:nvSpPr>
        <xdr:cNvPr id="481" name="フローチャート: 判断 480"/>
        <xdr:cNvSpPr/>
      </xdr:nvSpPr>
      <xdr:spPr>
        <a:xfrm>
          <a:off x="6921500" y="165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76976</xdr:rowOff>
    </xdr:from>
    <xdr:ext cx="534377" cy="259045"/>
    <xdr:sp macro="" textlink="">
      <xdr:nvSpPr>
        <xdr:cNvPr id="482" name="テキスト ボックス 481"/>
        <xdr:cNvSpPr txBox="1"/>
      </xdr:nvSpPr>
      <xdr:spPr>
        <a:xfrm>
          <a:off x="6705111" y="1636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5417</xdr:rowOff>
    </xdr:from>
    <xdr:to>
      <xdr:col>55</xdr:col>
      <xdr:colOff>50800</xdr:colOff>
      <xdr:row>99</xdr:row>
      <xdr:rowOff>107017</xdr:rowOff>
    </xdr:to>
    <xdr:sp macro="" textlink="">
      <xdr:nvSpPr>
        <xdr:cNvPr id="488" name="楕円 487"/>
        <xdr:cNvSpPr/>
      </xdr:nvSpPr>
      <xdr:spPr>
        <a:xfrm>
          <a:off x="10426700" y="1697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91794</xdr:rowOff>
    </xdr:from>
    <xdr:ext cx="469744" cy="259045"/>
    <xdr:sp macro="" textlink="">
      <xdr:nvSpPr>
        <xdr:cNvPr id="489" name="普通建設事業費 （ うち更新整備　）該当値テキスト"/>
        <xdr:cNvSpPr txBox="1"/>
      </xdr:nvSpPr>
      <xdr:spPr>
        <a:xfrm>
          <a:off x="10528300" y="1689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40753</xdr:rowOff>
    </xdr:from>
    <xdr:to>
      <xdr:col>50</xdr:col>
      <xdr:colOff>165100</xdr:colOff>
      <xdr:row>98</xdr:row>
      <xdr:rowOff>142353</xdr:rowOff>
    </xdr:to>
    <xdr:sp macro="" textlink="">
      <xdr:nvSpPr>
        <xdr:cNvPr id="490" name="楕円 489"/>
        <xdr:cNvSpPr/>
      </xdr:nvSpPr>
      <xdr:spPr>
        <a:xfrm>
          <a:off x="9588500" y="1684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133480</xdr:rowOff>
    </xdr:from>
    <xdr:ext cx="534377" cy="259045"/>
    <xdr:sp macro="" textlink="">
      <xdr:nvSpPr>
        <xdr:cNvPr id="491" name="テキスト ボックス 490"/>
        <xdr:cNvSpPr txBox="1"/>
      </xdr:nvSpPr>
      <xdr:spPr>
        <a:xfrm>
          <a:off x="9372111" y="1693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18382</xdr:rowOff>
    </xdr:from>
    <xdr:to>
      <xdr:col>46</xdr:col>
      <xdr:colOff>38100</xdr:colOff>
      <xdr:row>98</xdr:row>
      <xdr:rowOff>119982</xdr:rowOff>
    </xdr:to>
    <xdr:sp macro="" textlink="">
      <xdr:nvSpPr>
        <xdr:cNvPr id="492" name="楕円 491"/>
        <xdr:cNvSpPr/>
      </xdr:nvSpPr>
      <xdr:spPr>
        <a:xfrm>
          <a:off x="8699500" y="1682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111109</xdr:rowOff>
    </xdr:from>
    <xdr:ext cx="534377" cy="259045"/>
    <xdr:sp macro="" textlink="">
      <xdr:nvSpPr>
        <xdr:cNvPr id="493" name="テキスト ボックス 492"/>
        <xdr:cNvSpPr txBox="1"/>
      </xdr:nvSpPr>
      <xdr:spPr>
        <a:xfrm>
          <a:off x="8483111" y="1691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40915</xdr:rowOff>
    </xdr:from>
    <xdr:to>
      <xdr:col>41</xdr:col>
      <xdr:colOff>101600</xdr:colOff>
      <xdr:row>98</xdr:row>
      <xdr:rowOff>142515</xdr:rowOff>
    </xdr:to>
    <xdr:sp macro="" textlink="">
      <xdr:nvSpPr>
        <xdr:cNvPr id="494" name="楕円 493"/>
        <xdr:cNvSpPr/>
      </xdr:nvSpPr>
      <xdr:spPr>
        <a:xfrm>
          <a:off x="7810500" y="168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133642</xdr:rowOff>
    </xdr:from>
    <xdr:ext cx="534377" cy="259045"/>
    <xdr:sp macro="" textlink="">
      <xdr:nvSpPr>
        <xdr:cNvPr id="495" name="テキスト ボックス 494"/>
        <xdr:cNvSpPr txBox="1"/>
      </xdr:nvSpPr>
      <xdr:spPr>
        <a:xfrm>
          <a:off x="7594111" y="169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103194</xdr:rowOff>
    </xdr:from>
    <xdr:to>
      <xdr:col>36</xdr:col>
      <xdr:colOff>165100</xdr:colOff>
      <xdr:row>99</xdr:row>
      <xdr:rowOff>33344</xdr:rowOff>
    </xdr:to>
    <xdr:sp macro="" textlink="">
      <xdr:nvSpPr>
        <xdr:cNvPr id="496" name="楕円 495"/>
        <xdr:cNvSpPr/>
      </xdr:nvSpPr>
      <xdr:spPr>
        <a:xfrm>
          <a:off x="6921500" y="1690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24471</xdr:rowOff>
    </xdr:from>
    <xdr:ext cx="534377" cy="259045"/>
    <xdr:sp macro="" textlink="">
      <xdr:nvSpPr>
        <xdr:cNvPr id="497" name="テキスト ボックス 496"/>
        <xdr:cNvSpPr txBox="1"/>
      </xdr:nvSpPr>
      <xdr:spPr>
        <a:xfrm>
          <a:off x="6705111" y="1699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1" name="直線コネクタ 520"/>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4" name="災害復旧事業費最大値テキスト"/>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5" name="直線コネクタ 524"/>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24791</xdr:rowOff>
    </xdr:from>
    <xdr:to>
      <xdr:col>85</xdr:col>
      <xdr:colOff>127000</xdr:colOff>
      <xdr:row>39</xdr:row>
      <xdr:rowOff>11093</xdr:rowOff>
    </xdr:to>
    <xdr:cxnSp macro="">
      <xdr:nvCxnSpPr>
        <xdr:cNvPr id="526" name="直線コネクタ 525"/>
        <xdr:cNvCxnSpPr/>
      </xdr:nvCxnSpPr>
      <xdr:spPr>
        <a:xfrm>
          <a:off x="15481300" y="6539891"/>
          <a:ext cx="838200" cy="15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7" name="災害復旧事業費平均値テキスト"/>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8" name="フローチャート: 判断 527"/>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132861</xdr:rowOff>
    </xdr:from>
    <xdr:to>
      <xdr:col>81</xdr:col>
      <xdr:colOff>50800</xdr:colOff>
      <xdr:row>38</xdr:row>
      <xdr:rowOff>24791</xdr:rowOff>
    </xdr:to>
    <xdr:cxnSp macro="">
      <xdr:nvCxnSpPr>
        <xdr:cNvPr id="529" name="直線コネクタ 528"/>
        <xdr:cNvCxnSpPr/>
      </xdr:nvCxnSpPr>
      <xdr:spPr>
        <a:xfrm>
          <a:off x="14592300" y="6476511"/>
          <a:ext cx="889000" cy="6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30" name="フローチャート: 判断 529"/>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120610</xdr:rowOff>
    </xdr:from>
    <xdr:ext cx="469744" cy="259045"/>
    <xdr:sp macro="" textlink="">
      <xdr:nvSpPr>
        <xdr:cNvPr id="531" name="テキスト ボックス 530"/>
        <xdr:cNvSpPr txBox="1"/>
      </xdr:nvSpPr>
      <xdr:spPr>
        <a:xfrm>
          <a:off x="15246428" y="663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12960</xdr:rowOff>
    </xdr:from>
    <xdr:to>
      <xdr:col>76</xdr:col>
      <xdr:colOff>114300</xdr:colOff>
      <xdr:row>37</xdr:row>
      <xdr:rowOff>132861</xdr:rowOff>
    </xdr:to>
    <xdr:cxnSp macro="">
      <xdr:nvCxnSpPr>
        <xdr:cNvPr id="532" name="直線コネクタ 531"/>
        <xdr:cNvCxnSpPr/>
      </xdr:nvCxnSpPr>
      <xdr:spPr>
        <a:xfrm>
          <a:off x="13703300" y="6185160"/>
          <a:ext cx="889000" cy="29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3" name="フローチャート: 判断 532"/>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67918</xdr:rowOff>
    </xdr:from>
    <xdr:ext cx="469744" cy="259045"/>
    <xdr:sp macro="" textlink="">
      <xdr:nvSpPr>
        <xdr:cNvPr id="534" name="テキスト ボックス 533"/>
        <xdr:cNvSpPr txBox="1"/>
      </xdr:nvSpPr>
      <xdr:spPr>
        <a:xfrm>
          <a:off x="14357428" y="6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12960</xdr:rowOff>
    </xdr:from>
    <xdr:to>
      <xdr:col>71</xdr:col>
      <xdr:colOff>177800</xdr:colOff>
      <xdr:row>37</xdr:row>
      <xdr:rowOff>55461</xdr:rowOff>
    </xdr:to>
    <xdr:cxnSp macro="">
      <xdr:nvCxnSpPr>
        <xdr:cNvPr id="535" name="直線コネクタ 534"/>
        <xdr:cNvCxnSpPr/>
      </xdr:nvCxnSpPr>
      <xdr:spPr>
        <a:xfrm flipV="1">
          <a:off x="12814300" y="6185160"/>
          <a:ext cx="889000" cy="2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44056</xdr:rowOff>
    </xdr:from>
    <xdr:to>
      <xdr:col>72</xdr:col>
      <xdr:colOff>38100</xdr:colOff>
      <xdr:row>38</xdr:row>
      <xdr:rowOff>145656</xdr:rowOff>
    </xdr:to>
    <xdr:sp macro="" textlink="">
      <xdr:nvSpPr>
        <xdr:cNvPr id="536" name="フローチャート: 判断 535"/>
        <xdr:cNvSpPr/>
      </xdr:nvSpPr>
      <xdr:spPr>
        <a:xfrm>
          <a:off x="13652500" y="655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136783</xdr:rowOff>
    </xdr:from>
    <xdr:ext cx="469744" cy="259045"/>
    <xdr:sp macro="" textlink="">
      <xdr:nvSpPr>
        <xdr:cNvPr id="537" name="テキスト ボックス 536"/>
        <xdr:cNvSpPr txBox="1"/>
      </xdr:nvSpPr>
      <xdr:spPr>
        <a:xfrm>
          <a:off x="13468428" y="665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96520</xdr:rowOff>
    </xdr:from>
    <xdr:to>
      <xdr:col>67</xdr:col>
      <xdr:colOff>101600</xdr:colOff>
      <xdr:row>39</xdr:row>
      <xdr:rowOff>26670</xdr:rowOff>
    </xdr:to>
    <xdr:sp macro="" textlink="">
      <xdr:nvSpPr>
        <xdr:cNvPr id="538" name="フローチャート: 判断 537"/>
        <xdr:cNvSpPr/>
      </xdr:nvSpPr>
      <xdr:spPr>
        <a:xfrm>
          <a:off x="127635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17797</xdr:rowOff>
    </xdr:from>
    <xdr:ext cx="469744" cy="259045"/>
    <xdr:sp macro="" textlink="">
      <xdr:nvSpPr>
        <xdr:cNvPr id="539" name="テキスト ボックス 538"/>
        <xdr:cNvSpPr txBox="1"/>
      </xdr:nvSpPr>
      <xdr:spPr>
        <a:xfrm>
          <a:off x="12579428"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131743</xdr:rowOff>
    </xdr:from>
    <xdr:to>
      <xdr:col>85</xdr:col>
      <xdr:colOff>177800</xdr:colOff>
      <xdr:row>39</xdr:row>
      <xdr:rowOff>61893</xdr:rowOff>
    </xdr:to>
    <xdr:sp macro="" textlink="">
      <xdr:nvSpPr>
        <xdr:cNvPr id="545" name="楕円 544"/>
        <xdr:cNvSpPr/>
      </xdr:nvSpPr>
      <xdr:spPr>
        <a:xfrm>
          <a:off x="16268700" y="66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46670</xdr:rowOff>
    </xdr:from>
    <xdr:ext cx="469744" cy="259045"/>
    <xdr:sp macro="" textlink="">
      <xdr:nvSpPr>
        <xdr:cNvPr id="546" name="災害復旧事業費該当値テキスト"/>
        <xdr:cNvSpPr txBox="1"/>
      </xdr:nvSpPr>
      <xdr:spPr>
        <a:xfrm>
          <a:off x="16370300" y="656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145440</xdr:rowOff>
    </xdr:from>
    <xdr:to>
      <xdr:col>81</xdr:col>
      <xdr:colOff>101600</xdr:colOff>
      <xdr:row>38</xdr:row>
      <xdr:rowOff>75591</xdr:rowOff>
    </xdr:to>
    <xdr:sp macro="" textlink="">
      <xdr:nvSpPr>
        <xdr:cNvPr id="547" name="楕円 546"/>
        <xdr:cNvSpPr/>
      </xdr:nvSpPr>
      <xdr:spPr>
        <a:xfrm>
          <a:off x="15430500" y="6489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92117</xdr:rowOff>
    </xdr:from>
    <xdr:ext cx="534377" cy="259045"/>
    <xdr:sp macro="" textlink="">
      <xdr:nvSpPr>
        <xdr:cNvPr id="548" name="テキスト ボックス 547"/>
        <xdr:cNvSpPr txBox="1"/>
      </xdr:nvSpPr>
      <xdr:spPr>
        <a:xfrm>
          <a:off x="15214111" y="62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82061</xdr:rowOff>
    </xdr:from>
    <xdr:to>
      <xdr:col>76</xdr:col>
      <xdr:colOff>165100</xdr:colOff>
      <xdr:row>38</xdr:row>
      <xdr:rowOff>12211</xdr:rowOff>
    </xdr:to>
    <xdr:sp macro="" textlink="">
      <xdr:nvSpPr>
        <xdr:cNvPr id="549" name="楕円 548"/>
        <xdr:cNvSpPr/>
      </xdr:nvSpPr>
      <xdr:spPr>
        <a:xfrm>
          <a:off x="14541500" y="64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28738</xdr:rowOff>
    </xdr:from>
    <xdr:ext cx="534377" cy="259045"/>
    <xdr:sp macro="" textlink="">
      <xdr:nvSpPr>
        <xdr:cNvPr id="550" name="テキスト ボックス 549"/>
        <xdr:cNvSpPr txBox="1"/>
      </xdr:nvSpPr>
      <xdr:spPr>
        <a:xfrm>
          <a:off x="14325111" y="620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133610</xdr:rowOff>
    </xdr:from>
    <xdr:to>
      <xdr:col>72</xdr:col>
      <xdr:colOff>38100</xdr:colOff>
      <xdr:row>36</xdr:row>
      <xdr:rowOff>63760</xdr:rowOff>
    </xdr:to>
    <xdr:sp macro="" textlink="">
      <xdr:nvSpPr>
        <xdr:cNvPr id="551" name="楕円 550"/>
        <xdr:cNvSpPr/>
      </xdr:nvSpPr>
      <xdr:spPr>
        <a:xfrm>
          <a:off x="13652500" y="61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80287</xdr:rowOff>
    </xdr:from>
    <xdr:ext cx="534377" cy="259045"/>
    <xdr:sp macro="" textlink="">
      <xdr:nvSpPr>
        <xdr:cNvPr id="552" name="テキスト ボックス 551"/>
        <xdr:cNvSpPr txBox="1"/>
      </xdr:nvSpPr>
      <xdr:spPr>
        <a:xfrm>
          <a:off x="13436111" y="590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4661</xdr:rowOff>
    </xdr:from>
    <xdr:to>
      <xdr:col>67</xdr:col>
      <xdr:colOff>101600</xdr:colOff>
      <xdr:row>37</xdr:row>
      <xdr:rowOff>106261</xdr:rowOff>
    </xdr:to>
    <xdr:sp macro="" textlink="">
      <xdr:nvSpPr>
        <xdr:cNvPr id="553" name="楕円 552"/>
        <xdr:cNvSpPr/>
      </xdr:nvSpPr>
      <xdr:spPr>
        <a:xfrm>
          <a:off x="12763500" y="63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122788</xdr:rowOff>
    </xdr:from>
    <xdr:ext cx="534377" cy="259045"/>
    <xdr:sp macro="" textlink="">
      <xdr:nvSpPr>
        <xdr:cNvPr id="554" name="テキスト ボックス 553"/>
        <xdr:cNvSpPr txBox="1"/>
      </xdr:nvSpPr>
      <xdr:spPr>
        <a:xfrm>
          <a:off x="12547111" y="612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0" name="直線コネクタ 629"/>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1" name="公債費最小値テキスト"/>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2" name="直線コネクタ 631"/>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3" name="公債費最大値テキスト"/>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4" name="直線コネクタ 633"/>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33842</xdr:rowOff>
    </xdr:from>
    <xdr:to>
      <xdr:col>85</xdr:col>
      <xdr:colOff>127000</xdr:colOff>
      <xdr:row>75</xdr:row>
      <xdr:rowOff>70402</xdr:rowOff>
    </xdr:to>
    <xdr:cxnSp macro="">
      <xdr:nvCxnSpPr>
        <xdr:cNvPr id="635" name="直線コネクタ 634"/>
        <xdr:cNvCxnSpPr/>
      </xdr:nvCxnSpPr>
      <xdr:spPr>
        <a:xfrm flipV="1">
          <a:off x="15481300" y="12892592"/>
          <a:ext cx="838200" cy="3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166457</xdr:rowOff>
    </xdr:from>
    <xdr:ext cx="534377" cy="259045"/>
    <xdr:sp macro="" textlink="">
      <xdr:nvSpPr>
        <xdr:cNvPr id="636" name="公債費平均値テキスト"/>
        <xdr:cNvSpPr txBox="1"/>
      </xdr:nvSpPr>
      <xdr:spPr>
        <a:xfrm>
          <a:off x="16370300" y="1285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7" name="フローチャート: 判断 636"/>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70402</xdr:rowOff>
    </xdr:from>
    <xdr:to>
      <xdr:col>81</xdr:col>
      <xdr:colOff>50800</xdr:colOff>
      <xdr:row>76</xdr:row>
      <xdr:rowOff>19097</xdr:rowOff>
    </xdr:to>
    <xdr:cxnSp macro="">
      <xdr:nvCxnSpPr>
        <xdr:cNvPr id="638" name="直線コネクタ 637"/>
        <xdr:cNvCxnSpPr/>
      </xdr:nvCxnSpPr>
      <xdr:spPr>
        <a:xfrm flipV="1">
          <a:off x="14592300" y="12929152"/>
          <a:ext cx="889000" cy="12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9" name="フローチャート: 判断 638"/>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40" name="テキスト ボックス 639"/>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19097</xdr:rowOff>
    </xdr:from>
    <xdr:to>
      <xdr:col>76</xdr:col>
      <xdr:colOff>114300</xdr:colOff>
      <xdr:row>76</xdr:row>
      <xdr:rowOff>88086</xdr:rowOff>
    </xdr:to>
    <xdr:cxnSp macro="">
      <xdr:nvCxnSpPr>
        <xdr:cNvPr id="641" name="直線コネクタ 640"/>
        <xdr:cNvCxnSpPr/>
      </xdr:nvCxnSpPr>
      <xdr:spPr>
        <a:xfrm flipV="1">
          <a:off x="13703300" y="13049297"/>
          <a:ext cx="889000" cy="6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2" name="フローチャート: 判断 641"/>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152947</xdr:rowOff>
    </xdr:from>
    <xdr:ext cx="534377" cy="259045"/>
    <xdr:sp macro="" textlink="">
      <xdr:nvSpPr>
        <xdr:cNvPr id="643" name="テキスト ボックス 642"/>
        <xdr:cNvSpPr txBox="1"/>
      </xdr:nvSpPr>
      <xdr:spPr>
        <a:xfrm>
          <a:off x="14325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88086</xdr:rowOff>
    </xdr:from>
    <xdr:to>
      <xdr:col>71</xdr:col>
      <xdr:colOff>177800</xdr:colOff>
      <xdr:row>76</xdr:row>
      <xdr:rowOff>115844</xdr:rowOff>
    </xdr:to>
    <xdr:cxnSp macro="">
      <xdr:nvCxnSpPr>
        <xdr:cNvPr id="644" name="直線コネクタ 643"/>
        <xdr:cNvCxnSpPr/>
      </xdr:nvCxnSpPr>
      <xdr:spPr>
        <a:xfrm flipV="1">
          <a:off x="12814300" y="131182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3158</xdr:rowOff>
    </xdr:from>
    <xdr:to>
      <xdr:col>72</xdr:col>
      <xdr:colOff>38100</xdr:colOff>
      <xdr:row>77</xdr:row>
      <xdr:rowOff>104758</xdr:rowOff>
    </xdr:to>
    <xdr:sp macro="" textlink="">
      <xdr:nvSpPr>
        <xdr:cNvPr id="645" name="フローチャート: 判断 644"/>
        <xdr:cNvSpPr/>
      </xdr:nvSpPr>
      <xdr:spPr>
        <a:xfrm>
          <a:off x="13652500" y="1320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95885</xdr:rowOff>
    </xdr:from>
    <xdr:ext cx="534377" cy="259045"/>
    <xdr:sp macro="" textlink="">
      <xdr:nvSpPr>
        <xdr:cNvPr id="646" name="テキスト ボックス 645"/>
        <xdr:cNvSpPr txBox="1"/>
      </xdr:nvSpPr>
      <xdr:spPr>
        <a:xfrm>
          <a:off x="13436111" y="132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20172</xdr:rowOff>
    </xdr:from>
    <xdr:to>
      <xdr:col>67</xdr:col>
      <xdr:colOff>101600</xdr:colOff>
      <xdr:row>77</xdr:row>
      <xdr:rowOff>121772</xdr:rowOff>
    </xdr:to>
    <xdr:sp macro="" textlink="">
      <xdr:nvSpPr>
        <xdr:cNvPr id="647" name="フローチャート: 判断 646"/>
        <xdr:cNvSpPr/>
      </xdr:nvSpPr>
      <xdr:spPr>
        <a:xfrm>
          <a:off x="12763500" y="1322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112899</xdr:rowOff>
    </xdr:from>
    <xdr:ext cx="534377" cy="259045"/>
    <xdr:sp macro="" textlink="">
      <xdr:nvSpPr>
        <xdr:cNvPr id="648" name="テキスト ボックス 647"/>
        <xdr:cNvSpPr txBox="1"/>
      </xdr:nvSpPr>
      <xdr:spPr>
        <a:xfrm>
          <a:off x="12547111" y="1331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154492</xdr:rowOff>
    </xdr:from>
    <xdr:to>
      <xdr:col>85</xdr:col>
      <xdr:colOff>177800</xdr:colOff>
      <xdr:row>75</xdr:row>
      <xdr:rowOff>84642</xdr:rowOff>
    </xdr:to>
    <xdr:sp macro="" textlink="">
      <xdr:nvSpPr>
        <xdr:cNvPr id="654" name="楕円 653"/>
        <xdr:cNvSpPr/>
      </xdr:nvSpPr>
      <xdr:spPr>
        <a:xfrm>
          <a:off x="16268700" y="128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5919</xdr:rowOff>
    </xdr:from>
    <xdr:ext cx="534377" cy="259045"/>
    <xdr:sp macro="" textlink="">
      <xdr:nvSpPr>
        <xdr:cNvPr id="655" name="公債費該当値テキスト"/>
        <xdr:cNvSpPr txBox="1"/>
      </xdr:nvSpPr>
      <xdr:spPr>
        <a:xfrm>
          <a:off x="16370300" y="1269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19602</xdr:rowOff>
    </xdr:from>
    <xdr:to>
      <xdr:col>81</xdr:col>
      <xdr:colOff>101600</xdr:colOff>
      <xdr:row>75</xdr:row>
      <xdr:rowOff>121202</xdr:rowOff>
    </xdr:to>
    <xdr:sp macro="" textlink="">
      <xdr:nvSpPr>
        <xdr:cNvPr id="656" name="楕円 655"/>
        <xdr:cNvSpPr/>
      </xdr:nvSpPr>
      <xdr:spPr>
        <a:xfrm>
          <a:off x="15430500" y="128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137729</xdr:rowOff>
    </xdr:from>
    <xdr:ext cx="534377" cy="259045"/>
    <xdr:sp macro="" textlink="">
      <xdr:nvSpPr>
        <xdr:cNvPr id="657" name="テキスト ボックス 656"/>
        <xdr:cNvSpPr txBox="1"/>
      </xdr:nvSpPr>
      <xdr:spPr>
        <a:xfrm>
          <a:off x="15214111" y="126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139747</xdr:rowOff>
    </xdr:from>
    <xdr:to>
      <xdr:col>76</xdr:col>
      <xdr:colOff>165100</xdr:colOff>
      <xdr:row>76</xdr:row>
      <xdr:rowOff>69897</xdr:rowOff>
    </xdr:to>
    <xdr:sp macro="" textlink="">
      <xdr:nvSpPr>
        <xdr:cNvPr id="658" name="楕円 657"/>
        <xdr:cNvSpPr/>
      </xdr:nvSpPr>
      <xdr:spPr>
        <a:xfrm>
          <a:off x="14541500" y="1299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61024</xdr:rowOff>
    </xdr:from>
    <xdr:ext cx="534377" cy="259045"/>
    <xdr:sp macro="" textlink="">
      <xdr:nvSpPr>
        <xdr:cNvPr id="659" name="テキスト ボックス 658"/>
        <xdr:cNvSpPr txBox="1"/>
      </xdr:nvSpPr>
      <xdr:spPr>
        <a:xfrm>
          <a:off x="14325111" y="130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37286</xdr:rowOff>
    </xdr:from>
    <xdr:to>
      <xdr:col>72</xdr:col>
      <xdr:colOff>38100</xdr:colOff>
      <xdr:row>76</xdr:row>
      <xdr:rowOff>138886</xdr:rowOff>
    </xdr:to>
    <xdr:sp macro="" textlink="">
      <xdr:nvSpPr>
        <xdr:cNvPr id="660" name="楕円 659"/>
        <xdr:cNvSpPr/>
      </xdr:nvSpPr>
      <xdr:spPr>
        <a:xfrm>
          <a:off x="13652500" y="130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155412</xdr:rowOff>
    </xdr:from>
    <xdr:ext cx="534377" cy="259045"/>
    <xdr:sp macro="" textlink="">
      <xdr:nvSpPr>
        <xdr:cNvPr id="661" name="テキスト ボックス 660"/>
        <xdr:cNvSpPr txBox="1"/>
      </xdr:nvSpPr>
      <xdr:spPr>
        <a:xfrm>
          <a:off x="13436111" y="128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65044</xdr:rowOff>
    </xdr:from>
    <xdr:to>
      <xdr:col>67</xdr:col>
      <xdr:colOff>101600</xdr:colOff>
      <xdr:row>76</xdr:row>
      <xdr:rowOff>166644</xdr:rowOff>
    </xdr:to>
    <xdr:sp macro="" textlink="">
      <xdr:nvSpPr>
        <xdr:cNvPr id="662" name="楕円 661"/>
        <xdr:cNvSpPr/>
      </xdr:nvSpPr>
      <xdr:spPr>
        <a:xfrm>
          <a:off x="12763500" y="13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11721</xdr:rowOff>
    </xdr:from>
    <xdr:ext cx="534377" cy="259045"/>
    <xdr:sp macro="" textlink="">
      <xdr:nvSpPr>
        <xdr:cNvPr id="663" name="テキスト ボックス 662"/>
        <xdr:cNvSpPr txBox="1"/>
      </xdr:nvSpPr>
      <xdr:spPr>
        <a:xfrm>
          <a:off x="12547111" y="128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7" name="直線コネクタ 686"/>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8" name="積立金最小値テキスト"/>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9" name="直線コネクタ 688"/>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0" name="積立金最大値テキスト"/>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1" name="直線コネクタ 690"/>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120523</xdr:rowOff>
    </xdr:from>
    <xdr:to>
      <xdr:col>85</xdr:col>
      <xdr:colOff>127000</xdr:colOff>
      <xdr:row>96</xdr:row>
      <xdr:rowOff>128360</xdr:rowOff>
    </xdr:to>
    <xdr:cxnSp macro="">
      <xdr:nvCxnSpPr>
        <xdr:cNvPr id="692" name="直線コネクタ 691"/>
        <xdr:cNvCxnSpPr/>
      </xdr:nvCxnSpPr>
      <xdr:spPr>
        <a:xfrm>
          <a:off x="15481300" y="16408273"/>
          <a:ext cx="838200" cy="17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148938</xdr:rowOff>
    </xdr:from>
    <xdr:ext cx="534377" cy="259045"/>
    <xdr:sp macro="" textlink="">
      <xdr:nvSpPr>
        <xdr:cNvPr id="693" name="積立金平均値テキスト"/>
        <xdr:cNvSpPr txBox="1"/>
      </xdr:nvSpPr>
      <xdr:spPr>
        <a:xfrm>
          <a:off x="16370300" y="1660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4" name="フローチャート: 判断 693"/>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120523</xdr:rowOff>
    </xdr:from>
    <xdr:to>
      <xdr:col>81</xdr:col>
      <xdr:colOff>50800</xdr:colOff>
      <xdr:row>96</xdr:row>
      <xdr:rowOff>135319</xdr:rowOff>
    </xdr:to>
    <xdr:cxnSp macro="">
      <xdr:nvCxnSpPr>
        <xdr:cNvPr id="695" name="直線コネクタ 694"/>
        <xdr:cNvCxnSpPr/>
      </xdr:nvCxnSpPr>
      <xdr:spPr>
        <a:xfrm flipV="1">
          <a:off x="14592300" y="16408273"/>
          <a:ext cx="889000" cy="1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6" name="フローチャート: 判断 695"/>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89997</xdr:rowOff>
    </xdr:from>
    <xdr:ext cx="534377" cy="259045"/>
    <xdr:sp macro="" textlink="">
      <xdr:nvSpPr>
        <xdr:cNvPr id="697" name="テキスト ボックス 696"/>
        <xdr:cNvSpPr txBox="1"/>
      </xdr:nvSpPr>
      <xdr:spPr>
        <a:xfrm>
          <a:off x="15214111" y="167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135319</xdr:rowOff>
    </xdr:from>
    <xdr:to>
      <xdr:col>76</xdr:col>
      <xdr:colOff>114300</xdr:colOff>
      <xdr:row>98</xdr:row>
      <xdr:rowOff>80138</xdr:rowOff>
    </xdr:to>
    <xdr:cxnSp macro="">
      <xdr:nvCxnSpPr>
        <xdr:cNvPr id="698" name="直線コネクタ 697"/>
        <xdr:cNvCxnSpPr/>
      </xdr:nvCxnSpPr>
      <xdr:spPr>
        <a:xfrm flipV="1">
          <a:off x="13703300" y="16594519"/>
          <a:ext cx="889000" cy="28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9" name="フローチャート: 判断 698"/>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31602</xdr:rowOff>
    </xdr:from>
    <xdr:ext cx="534377" cy="259045"/>
    <xdr:sp macro="" textlink="">
      <xdr:nvSpPr>
        <xdr:cNvPr id="700" name="テキスト ボックス 699"/>
        <xdr:cNvSpPr txBox="1"/>
      </xdr:nvSpPr>
      <xdr:spPr>
        <a:xfrm>
          <a:off x="14325111" y="166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80138</xdr:rowOff>
    </xdr:from>
    <xdr:to>
      <xdr:col>71</xdr:col>
      <xdr:colOff>177800</xdr:colOff>
      <xdr:row>98</xdr:row>
      <xdr:rowOff>170942</xdr:rowOff>
    </xdr:to>
    <xdr:cxnSp macro="">
      <xdr:nvCxnSpPr>
        <xdr:cNvPr id="701" name="直線コネクタ 700"/>
        <xdr:cNvCxnSpPr/>
      </xdr:nvCxnSpPr>
      <xdr:spPr>
        <a:xfrm flipV="1">
          <a:off x="12814300" y="16882238"/>
          <a:ext cx="889000" cy="9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115582</xdr:rowOff>
    </xdr:from>
    <xdr:to>
      <xdr:col>72</xdr:col>
      <xdr:colOff>38100</xdr:colOff>
      <xdr:row>98</xdr:row>
      <xdr:rowOff>45732</xdr:rowOff>
    </xdr:to>
    <xdr:sp macro="" textlink="">
      <xdr:nvSpPr>
        <xdr:cNvPr id="702" name="フローチャート: 判断 701"/>
        <xdr:cNvSpPr/>
      </xdr:nvSpPr>
      <xdr:spPr>
        <a:xfrm>
          <a:off x="13652500" y="1674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62259</xdr:rowOff>
    </xdr:from>
    <xdr:ext cx="534377" cy="259045"/>
    <xdr:sp macro="" textlink="">
      <xdr:nvSpPr>
        <xdr:cNvPr id="703" name="テキスト ボックス 702"/>
        <xdr:cNvSpPr txBox="1"/>
      </xdr:nvSpPr>
      <xdr:spPr>
        <a:xfrm>
          <a:off x="13436111" y="1652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41250</xdr:rowOff>
    </xdr:from>
    <xdr:to>
      <xdr:col>67</xdr:col>
      <xdr:colOff>101600</xdr:colOff>
      <xdr:row>98</xdr:row>
      <xdr:rowOff>142850</xdr:rowOff>
    </xdr:to>
    <xdr:sp macro="" textlink="">
      <xdr:nvSpPr>
        <xdr:cNvPr id="704" name="フローチャート: 判断 703"/>
        <xdr:cNvSpPr/>
      </xdr:nvSpPr>
      <xdr:spPr>
        <a:xfrm>
          <a:off x="12763500" y="168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159377</xdr:rowOff>
    </xdr:from>
    <xdr:ext cx="469744" cy="259045"/>
    <xdr:sp macro="" textlink="">
      <xdr:nvSpPr>
        <xdr:cNvPr id="705" name="テキスト ボックス 704"/>
        <xdr:cNvSpPr txBox="1"/>
      </xdr:nvSpPr>
      <xdr:spPr>
        <a:xfrm>
          <a:off x="12579428" y="1661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77560</xdr:rowOff>
    </xdr:from>
    <xdr:to>
      <xdr:col>85</xdr:col>
      <xdr:colOff>177800</xdr:colOff>
      <xdr:row>97</xdr:row>
      <xdr:rowOff>7710</xdr:rowOff>
    </xdr:to>
    <xdr:sp macro="" textlink="">
      <xdr:nvSpPr>
        <xdr:cNvPr id="711" name="楕円 710"/>
        <xdr:cNvSpPr/>
      </xdr:nvSpPr>
      <xdr:spPr>
        <a:xfrm>
          <a:off x="16268700" y="165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100437</xdr:rowOff>
    </xdr:from>
    <xdr:ext cx="534377" cy="259045"/>
    <xdr:sp macro="" textlink="">
      <xdr:nvSpPr>
        <xdr:cNvPr id="712" name="積立金該当値テキスト"/>
        <xdr:cNvSpPr txBox="1"/>
      </xdr:nvSpPr>
      <xdr:spPr>
        <a:xfrm>
          <a:off x="16370300" y="1638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69723</xdr:rowOff>
    </xdr:from>
    <xdr:to>
      <xdr:col>81</xdr:col>
      <xdr:colOff>101600</xdr:colOff>
      <xdr:row>95</xdr:row>
      <xdr:rowOff>171323</xdr:rowOff>
    </xdr:to>
    <xdr:sp macro="" textlink="">
      <xdr:nvSpPr>
        <xdr:cNvPr id="713" name="楕円 712"/>
        <xdr:cNvSpPr/>
      </xdr:nvSpPr>
      <xdr:spPr>
        <a:xfrm>
          <a:off x="15430500" y="163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16400</xdr:rowOff>
    </xdr:from>
    <xdr:ext cx="534377" cy="259045"/>
    <xdr:sp macro="" textlink="">
      <xdr:nvSpPr>
        <xdr:cNvPr id="714" name="テキスト ボックス 713"/>
        <xdr:cNvSpPr txBox="1"/>
      </xdr:nvSpPr>
      <xdr:spPr>
        <a:xfrm>
          <a:off x="15214111" y="1613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84519</xdr:rowOff>
    </xdr:from>
    <xdr:to>
      <xdr:col>76</xdr:col>
      <xdr:colOff>165100</xdr:colOff>
      <xdr:row>97</xdr:row>
      <xdr:rowOff>14669</xdr:rowOff>
    </xdr:to>
    <xdr:sp macro="" textlink="">
      <xdr:nvSpPr>
        <xdr:cNvPr id="715" name="楕円 714"/>
        <xdr:cNvSpPr/>
      </xdr:nvSpPr>
      <xdr:spPr>
        <a:xfrm>
          <a:off x="14541500" y="165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31196</xdr:rowOff>
    </xdr:from>
    <xdr:ext cx="534377" cy="259045"/>
    <xdr:sp macro="" textlink="">
      <xdr:nvSpPr>
        <xdr:cNvPr id="716" name="テキスト ボックス 715"/>
        <xdr:cNvSpPr txBox="1"/>
      </xdr:nvSpPr>
      <xdr:spPr>
        <a:xfrm>
          <a:off x="14325111" y="1631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29338</xdr:rowOff>
    </xdr:from>
    <xdr:to>
      <xdr:col>72</xdr:col>
      <xdr:colOff>38100</xdr:colOff>
      <xdr:row>98</xdr:row>
      <xdr:rowOff>130938</xdr:rowOff>
    </xdr:to>
    <xdr:sp macro="" textlink="">
      <xdr:nvSpPr>
        <xdr:cNvPr id="717" name="楕円 716"/>
        <xdr:cNvSpPr/>
      </xdr:nvSpPr>
      <xdr:spPr>
        <a:xfrm>
          <a:off x="13652500" y="168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122065</xdr:rowOff>
    </xdr:from>
    <xdr:ext cx="534377" cy="259045"/>
    <xdr:sp macro="" textlink="">
      <xdr:nvSpPr>
        <xdr:cNvPr id="718" name="テキスト ボックス 717"/>
        <xdr:cNvSpPr txBox="1"/>
      </xdr:nvSpPr>
      <xdr:spPr>
        <a:xfrm>
          <a:off x="13436111" y="1692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120142</xdr:rowOff>
    </xdr:from>
    <xdr:to>
      <xdr:col>67</xdr:col>
      <xdr:colOff>101600</xdr:colOff>
      <xdr:row>99</xdr:row>
      <xdr:rowOff>50292</xdr:rowOff>
    </xdr:to>
    <xdr:sp macro="" textlink="">
      <xdr:nvSpPr>
        <xdr:cNvPr id="719" name="楕円 718"/>
        <xdr:cNvSpPr/>
      </xdr:nvSpPr>
      <xdr:spPr>
        <a:xfrm>
          <a:off x="12763500" y="1692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41419</xdr:rowOff>
    </xdr:from>
    <xdr:ext cx="469744" cy="259045"/>
    <xdr:sp macro="" textlink="">
      <xdr:nvSpPr>
        <xdr:cNvPr id="720" name="テキスト ボックス 719"/>
        <xdr:cNvSpPr txBox="1"/>
      </xdr:nvSpPr>
      <xdr:spPr>
        <a:xfrm>
          <a:off x="12579428" y="1701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2" name="直線コネクタ 741"/>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5" name="投資及び出資金最大値テキスト"/>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6" name="直線コネクタ 745"/>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97958</xdr:rowOff>
    </xdr:from>
    <xdr:to>
      <xdr:col>116</xdr:col>
      <xdr:colOff>63500</xdr:colOff>
      <xdr:row>38</xdr:row>
      <xdr:rowOff>100472</xdr:rowOff>
    </xdr:to>
    <xdr:cxnSp macro="">
      <xdr:nvCxnSpPr>
        <xdr:cNvPr id="747" name="直線コネクタ 746"/>
        <xdr:cNvCxnSpPr/>
      </xdr:nvCxnSpPr>
      <xdr:spPr>
        <a:xfrm>
          <a:off x="21323300" y="6613058"/>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48" name="投資及び出資金平均値テキスト"/>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9" name="フローチャート: 判断 748"/>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93249</xdr:rowOff>
    </xdr:from>
    <xdr:to>
      <xdr:col>111</xdr:col>
      <xdr:colOff>177800</xdr:colOff>
      <xdr:row>38</xdr:row>
      <xdr:rowOff>97958</xdr:rowOff>
    </xdr:to>
    <xdr:cxnSp macro="">
      <xdr:nvCxnSpPr>
        <xdr:cNvPr id="750" name="直線コネクタ 749"/>
        <xdr:cNvCxnSpPr/>
      </xdr:nvCxnSpPr>
      <xdr:spPr>
        <a:xfrm>
          <a:off x="20434300" y="6608349"/>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1" name="フローチャート: 判断 750"/>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52" name="テキスト ボックス 751"/>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92928</xdr:rowOff>
    </xdr:from>
    <xdr:to>
      <xdr:col>107</xdr:col>
      <xdr:colOff>50800</xdr:colOff>
      <xdr:row>38</xdr:row>
      <xdr:rowOff>93249</xdr:rowOff>
    </xdr:to>
    <xdr:cxnSp macro="">
      <xdr:nvCxnSpPr>
        <xdr:cNvPr id="753" name="直線コネクタ 752"/>
        <xdr:cNvCxnSpPr/>
      </xdr:nvCxnSpPr>
      <xdr:spPr>
        <a:xfrm>
          <a:off x="19545300" y="6608028"/>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4" name="フローチャート: 判断 753"/>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5" name="テキスト ボックス 754"/>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92928</xdr:rowOff>
    </xdr:from>
    <xdr:to>
      <xdr:col>102</xdr:col>
      <xdr:colOff>114300</xdr:colOff>
      <xdr:row>38</xdr:row>
      <xdr:rowOff>93980</xdr:rowOff>
    </xdr:to>
    <xdr:cxnSp macro="">
      <xdr:nvCxnSpPr>
        <xdr:cNvPr id="756" name="直線コネクタ 755"/>
        <xdr:cNvCxnSpPr/>
      </xdr:nvCxnSpPr>
      <xdr:spPr>
        <a:xfrm flipV="1">
          <a:off x="18656300" y="6608028"/>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135214</xdr:rowOff>
    </xdr:from>
    <xdr:to>
      <xdr:col>102</xdr:col>
      <xdr:colOff>165100</xdr:colOff>
      <xdr:row>38</xdr:row>
      <xdr:rowOff>65364</xdr:rowOff>
    </xdr:to>
    <xdr:sp macro="" textlink="">
      <xdr:nvSpPr>
        <xdr:cNvPr id="757" name="フローチャート: 判断 756"/>
        <xdr:cNvSpPr/>
      </xdr:nvSpPr>
      <xdr:spPr>
        <a:xfrm>
          <a:off x="19494500" y="647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81891</xdr:rowOff>
    </xdr:from>
    <xdr:ext cx="469744" cy="259045"/>
    <xdr:sp macro="" textlink="">
      <xdr:nvSpPr>
        <xdr:cNvPr id="758" name="テキスト ボックス 757"/>
        <xdr:cNvSpPr txBox="1"/>
      </xdr:nvSpPr>
      <xdr:spPr>
        <a:xfrm>
          <a:off x="19310428" y="62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34768</xdr:rowOff>
    </xdr:from>
    <xdr:to>
      <xdr:col>98</xdr:col>
      <xdr:colOff>38100</xdr:colOff>
      <xdr:row>38</xdr:row>
      <xdr:rowOff>136368</xdr:rowOff>
    </xdr:to>
    <xdr:sp macro="" textlink="">
      <xdr:nvSpPr>
        <xdr:cNvPr id="759" name="フローチャート: 判断 758"/>
        <xdr:cNvSpPr/>
      </xdr:nvSpPr>
      <xdr:spPr>
        <a:xfrm>
          <a:off x="18605500" y="654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152895</xdr:rowOff>
    </xdr:from>
    <xdr:ext cx="469744" cy="259045"/>
    <xdr:sp macro="" textlink="">
      <xdr:nvSpPr>
        <xdr:cNvPr id="760" name="テキスト ボックス 759"/>
        <xdr:cNvSpPr txBox="1"/>
      </xdr:nvSpPr>
      <xdr:spPr>
        <a:xfrm>
          <a:off x="18421428" y="632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49672</xdr:rowOff>
    </xdr:from>
    <xdr:to>
      <xdr:col>116</xdr:col>
      <xdr:colOff>114300</xdr:colOff>
      <xdr:row>38</xdr:row>
      <xdr:rowOff>151272</xdr:rowOff>
    </xdr:to>
    <xdr:sp macro="" textlink="">
      <xdr:nvSpPr>
        <xdr:cNvPr id="766" name="楕円 765"/>
        <xdr:cNvSpPr/>
      </xdr:nvSpPr>
      <xdr:spPr>
        <a:xfrm>
          <a:off x="22110700" y="65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136049</xdr:rowOff>
    </xdr:from>
    <xdr:ext cx="378565" cy="259045"/>
    <xdr:sp macro="" textlink="">
      <xdr:nvSpPr>
        <xdr:cNvPr id="767" name="投資及び出資金該当値テキスト"/>
        <xdr:cNvSpPr txBox="1"/>
      </xdr:nvSpPr>
      <xdr:spPr>
        <a:xfrm>
          <a:off x="22212300" y="6479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47158</xdr:rowOff>
    </xdr:from>
    <xdr:to>
      <xdr:col>112</xdr:col>
      <xdr:colOff>38100</xdr:colOff>
      <xdr:row>38</xdr:row>
      <xdr:rowOff>148758</xdr:rowOff>
    </xdr:to>
    <xdr:sp macro="" textlink="">
      <xdr:nvSpPr>
        <xdr:cNvPr id="768" name="楕円 767"/>
        <xdr:cNvSpPr/>
      </xdr:nvSpPr>
      <xdr:spPr>
        <a:xfrm>
          <a:off x="21272500" y="656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139885</xdr:rowOff>
    </xdr:from>
    <xdr:ext cx="378565" cy="259045"/>
    <xdr:sp macro="" textlink="">
      <xdr:nvSpPr>
        <xdr:cNvPr id="769" name="テキスト ボックス 768"/>
        <xdr:cNvSpPr txBox="1"/>
      </xdr:nvSpPr>
      <xdr:spPr>
        <a:xfrm>
          <a:off x="21134017" y="665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42449</xdr:rowOff>
    </xdr:from>
    <xdr:to>
      <xdr:col>107</xdr:col>
      <xdr:colOff>101600</xdr:colOff>
      <xdr:row>38</xdr:row>
      <xdr:rowOff>144049</xdr:rowOff>
    </xdr:to>
    <xdr:sp macro="" textlink="">
      <xdr:nvSpPr>
        <xdr:cNvPr id="770" name="楕円 769"/>
        <xdr:cNvSpPr/>
      </xdr:nvSpPr>
      <xdr:spPr>
        <a:xfrm>
          <a:off x="20383500" y="65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135176</xdr:rowOff>
    </xdr:from>
    <xdr:ext cx="469744" cy="259045"/>
    <xdr:sp macro="" textlink="">
      <xdr:nvSpPr>
        <xdr:cNvPr id="771" name="テキスト ボックス 770"/>
        <xdr:cNvSpPr txBox="1"/>
      </xdr:nvSpPr>
      <xdr:spPr>
        <a:xfrm>
          <a:off x="20199428" y="665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42128</xdr:rowOff>
    </xdr:from>
    <xdr:to>
      <xdr:col>102</xdr:col>
      <xdr:colOff>165100</xdr:colOff>
      <xdr:row>38</xdr:row>
      <xdr:rowOff>143728</xdr:rowOff>
    </xdr:to>
    <xdr:sp macro="" textlink="">
      <xdr:nvSpPr>
        <xdr:cNvPr id="772" name="楕円 771"/>
        <xdr:cNvSpPr/>
      </xdr:nvSpPr>
      <xdr:spPr>
        <a:xfrm>
          <a:off x="19494500" y="65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134855</xdr:rowOff>
    </xdr:from>
    <xdr:ext cx="469744" cy="259045"/>
    <xdr:sp macro="" textlink="">
      <xdr:nvSpPr>
        <xdr:cNvPr id="773" name="テキスト ボックス 772"/>
        <xdr:cNvSpPr txBox="1"/>
      </xdr:nvSpPr>
      <xdr:spPr>
        <a:xfrm>
          <a:off x="19310428" y="664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74" name="楕円 773"/>
        <xdr:cNvSpPr/>
      </xdr:nvSpPr>
      <xdr:spPr>
        <a:xfrm>
          <a:off x="18605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135907</xdr:rowOff>
    </xdr:from>
    <xdr:ext cx="469744" cy="259045"/>
    <xdr:sp macro="" textlink="">
      <xdr:nvSpPr>
        <xdr:cNvPr id="775" name="テキスト ボックス 774"/>
        <xdr:cNvSpPr txBox="1"/>
      </xdr:nvSpPr>
      <xdr:spPr>
        <a:xfrm>
          <a:off x="18421428"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7" name="直線コネクタ 796"/>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0" name="貸付金最大値テキスト"/>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1" name="直線コネクタ 800"/>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6334</xdr:rowOff>
    </xdr:from>
    <xdr:to>
      <xdr:col>116</xdr:col>
      <xdr:colOff>63500</xdr:colOff>
      <xdr:row>58</xdr:row>
      <xdr:rowOff>8164</xdr:rowOff>
    </xdr:to>
    <xdr:cxnSp macro="">
      <xdr:nvCxnSpPr>
        <xdr:cNvPr id="802" name="直線コネクタ 801"/>
        <xdr:cNvCxnSpPr/>
      </xdr:nvCxnSpPr>
      <xdr:spPr>
        <a:xfrm flipV="1">
          <a:off x="21323300" y="9950434"/>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3" name="貸付金平均値テキスト"/>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4" name="フローチャート: 判断 803"/>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8164</xdr:rowOff>
    </xdr:from>
    <xdr:to>
      <xdr:col>111</xdr:col>
      <xdr:colOff>177800</xdr:colOff>
      <xdr:row>58</xdr:row>
      <xdr:rowOff>9855</xdr:rowOff>
    </xdr:to>
    <xdr:cxnSp macro="">
      <xdr:nvCxnSpPr>
        <xdr:cNvPr id="805" name="直線コネクタ 804"/>
        <xdr:cNvCxnSpPr/>
      </xdr:nvCxnSpPr>
      <xdr:spPr>
        <a:xfrm flipV="1">
          <a:off x="20434300" y="9952264"/>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6" name="フローチャート: 判断 805"/>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7" name="テキスト ボックス 806"/>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9855</xdr:rowOff>
    </xdr:from>
    <xdr:to>
      <xdr:col>107</xdr:col>
      <xdr:colOff>50800</xdr:colOff>
      <xdr:row>58</xdr:row>
      <xdr:rowOff>11821</xdr:rowOff>
    </xdr:to>
    <xdr:cxnSp macro="">
      <xdr:nvCxnSpPr>
        <xdr:cNvPr id="808" name="直線コネクタ 807"/>
        <xdr:cNvCxnSpPr/>
      </xdr:nvCxnSpPr>
      <xdr:spPr>
        <a:xfrm flipV="1">
          <a:off x="19545300" y="9953955"/>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9" name="フローチャート: 判断 808"/>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10" name="テキスト ボックス 809"/>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11135</xdr:rowOff>
    </xdr:from>
    <xdr:to>
      <xdr:col>102</xdr:col>
      <xdr:colOff>114300</xdr:colOff>
      <xdr:row>58</xdr:row>
      <xdr:rowOff>11821</xdr:rowOff>
    </xdr:to>
    <xdr:cxnSp macro="">
      <xdr:nvCxnSpPr>
        <xdr:cNvPr id="811" name="直線コネクタ 810"/>
        <xdr:cNvCxnSpPr/>
      </xdr:nvCxnSpPr>
      <xdr:spPr>
        <a:xfrm>
          <a:off x="18656300" y="995523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118892</xdr:rowOff>
    </xdr:from>
    <xdr:to>
      <xdr:col>102</xdr:col>
      <xdr:colOff>165100</xdr:colOff>
      <xdr:row>57</xdr:row>
      <xdr:rowOff>49042</xdr:rowOff>
    </xdr:to>
    <xdr:sp macro="" textlink="">
      <xdr:nvSpPr>
        <xdr:cNvPr id="812" name="フローチャート: 判断 811"/>
        <xdr:cNvSpPr/>
      </xdr:nvSpPr>
      <xdr:spPr>
        <a:xfrm>
          <a:off x="19494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65569</xdr:rowOff>
    </xdr:from>
    <xdr:ext cx="469744" cy="259045"/>
    <xdr:sp macro="" textlink="">
      <xdr:nvSpPr>
        <xdr:cNvPr id="813" name="テキスト ボックス 812"/>
        <xdr:cNvSpPr txBox="1"/>
      </xdr:nvSpPr>
      <xdr:spPr>
        <a:xfrm>
          <a:off x="19310428" y="94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935</xdr:rowOff>
    </xdr:from>
    <xdr:to>
      <xdr:col>98</xdr:col>
      <xdr:colOff>38100</xdr:colOff>
      <xdr:row>57</xdr:row>
      <xdr:rowOff>102535</xdr:rowOff>
    </xdr:to>
    <xdr:sp macro="" textlink="">
      <xdr:nvSpPr>
        <xdr:cNvPr id="814" name="フローチャート: 判断 813"/>
        <xdr:cNvSpPr/>
      </xdr:nvSpPr>
      <xdr:spPr>
        <a:xfrm>
          <a:off x="18605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119062</xdr:rowOff>
    </xdr:from>
    <xdr:ext cx="469744" cy="259045"/>
    <xdr:sp macro="" textlink="">
      <xdr:nvSpPr>
        <xdr:cNvPr id="815" name="テキスト ボックス 814"/>
        <xdr:cNvSpPr txBox="1"/>
      </xdr:nvSpPr>
      <xdr:spPr>
        <a:xfrm>
          <a:off x="18421428" y="954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126984</xdr:rowOff>
    </xdr:from>
    <xdr:to>
      <xdr:col>116</xdr:col>
      <xdr:colOff>114300</xdr:colOff>
      <xdr:row>58</xdr:row>
      <xdr:rowOff>57134</xdr:rowOff>
    </xdr:to>
    <xdr:sp macro="" textlink="">
      <xdr:nvSpPr>
        <xdr:cNvPr id="821" name="楕円 820"/>
        <xdr:cNvSpPr/>
      </xdr:nvSpPr>
      <xdr:spPr>
        <a:xfrm>
          <a:off x="22110700" y="98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105411</xdr:rowOff>
    </xdr:from>
    <xdr:ext cx="469744" cy="259045"/>
    <xdr:sp macro="" textlink="">
      <xdr:nvSpPr>
        <xdr:cNvPr id="822" name="貸付金該当値テキスト"/>
        <xdr:cNvSpPr txBox="1"/>
      </xdr:nvSpPr>
      <xdr:spPr>
        <a:xfrm>
          <a:off x="22212300" y="987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128814</xdr:rowOff>
    </xdr:from>
    <xdr:to>
      <xdr:col>112</xdr:col>
      <xdr:colOff>38100</xdr:colOff>
      <xdr:row>58</xdr:row>
      <xdr:rowOff>58964</xdr:rowOff>
    </xdr:to>
    <xdr:sp macro="" textlink="">
      <xdr:nvSpPr>
        <xdr:cNvPr id="823" name="楕円 822"/>
        <xdr:cNvSpPr/>
      </xdr:nvSpPr>
      <xdr:spPr>
        <a:xfrm>
          <a:off x="21272500" y="99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50091</xdr:rowOff>
    </xdr:from>
    <xdr:ext cx="469744" cy="259045"/>
    <xdr:sp macro="" textlink="">
      <xdr:nvSpPr>
        <xdr:cNvPr id="824" name="テキスト ボックス 823"/>
        <xdr:cNvSpPr txBox="1"/>
      </xdr:nvSpPr>
      <xdr:spPr>
        <a:xfrm>
          <a:off x="21088428" y="999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130505</xdr:rowOff>
    </xdr:from>
    <xdr:to>
      <xdr:col>107</xdr:col>
      <xdr:colOff>101600</xdr:colOff>
      <xdr:row>58</xdr:row>
      <xdr:rowOff>60655</xdr:rowOff>
    </xdr:to>
    <xdr:sp macro="" textlink="">
      <xdr:nvSpPr>
        <xdr:cNvPr id="825" name="楕円 824"/>
        <xdr:cNvSpPr/>
      </xdr:nvSpPr>
      <xdr:spPr>
        <a:xfrm>
          <a:off x="20383500" y="99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51782</xdr:rowOff>
    </xdr:from>
    <xdr:ext cx="469744" cy="259045"/>
    <xdr:sp macro="" textlink="">
      <xdr:nvSpPr>
        <xdr:cNvPr id="826" name="テキスト ボックス 825"/>
        <xdr:cNvSpPr txBox="1"/>
      </xdr:nvSpPr>
      <xdr:spPr>
        <a:xfrm>
          <a:off x="20199428" y="999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132471</xdr:rowOff>
    </xdr:from>
    <xdr:to>
      <xdr:col>102</xdr:col>
      <xdr:colOff>165100</xdr:colOff>
      <xdr:row>58</xdr:row>
      <xdr:rowOff>62621</xdr:rowOff>
    </xdr:to>
    <xdr:sp macro="" textlink="">
      <xdr:nvSpPr>
        <xdr:cNvPr id="827" name="楕円 826"/>
        <xdr:cNvSpPr/>
      </xdr:nvSpPr>
      <xdr:spPr>
        <a:xfrm>
          <a:off x="19494500" y="99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53748</xdr:rowOff>
    </xdr:from>
    <xdr:ext cx="469744" cy="259045"/>
    <xdr:sp macro="" textlink="">
      <xdr:nvSpPr>
        <xdr:cNvPr id="828" name="テキスト ボックス 827"/>
        <xdr:cNvSpPr txBox="1"/>
      </xdr:nvSpPr>
      <xdr:spPr>
        <a:xfrm>
          <a:off x="19310428" y="9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131785</xdr:rowOff>
    </xdr:from>
    <xdr:to>
      <xdr:col>98</xdr:col>
      <xdr:colOff>38100</xdr:colOff>
      <xdr:row>58</xdr:row>
      <xdr:rowOff>61935</xdr:rowOff>
    </xdr:to>
    <xdr:sp macro="" textlink="">
      <xdr:nvSpPr>
        <xdr:cNvPr id="829" name="楕円 828"/>
        <xdr:cNvSpPr/>
      </xdr:nvSpPr>
      <xdr:spPr>
        <a:xfrm>
          <a:off x="18605500" y="990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53062</xdr:rowOff>
    </xdr:from>
    <xdr:ext cx="469744" cy="259045"/>
    <xdr:sp macro="" textlink="">
      <xdr:nvSpPr>
        <xdr:cNvPr id="830" name="テキスト ボックス 829"/>
        <xdr:cNvSpPr txBox="1"/>
      </xdr:nvSpPr>
      <xdr:spPr>
        <a:xfrm>
          <a:off x="18421428" y="999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5" name="直線コネクタ 854"/>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6" name="繰出金最小値テキスト"/>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7" name="直線コネクタ 856"/>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8" name="繰出金最大値テキスト"/>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9" name="直線コネクタ 858"/>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81293</xdr:rowOff>
    </xdr:from>
    <xdr:to>
      <xdr:col>116</xdr:col>
      <xdr:colOff>63500</xdr:colOff>
      <xdr:row>73</xdr:row>
      <xdr:rowOff>138100</xdr:rowOff>
    </xdr:to>
    <xdr:cxnSp macro="">
      <xdr:nvCxnSpPr>
        <xdr:cNvPr id="860" name="直線コネクタ 859"/>
        <xdr:cNvCxnSpPr/>
      </xdr:nvCxnSpPr>
      <xdr:spPr>
        <a:xfrm flipV="1">
          <a:off x="21323300" y="12597143"/>
          <a:ext cx="8382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61" name="繰出金平均値テキスト"/>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2" name="フローチャート: 判断 861"/>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138100</xdr:rowOff>
    </xdr:from>
    <xdr:to>
      <xdr:col>111</xdr:col>
      <xdr:colOff>177800</xdr:colOff>
      <xdr:row>76</xdr:row>
      <xdr:rowOff>46583</xdr:rowOff>
    </xdr:to>
    <xdr:cxnSp macro="">
      <xdr:nvCxnSpPr>
        <xdr:cNvPr id="863" name="直線コネクタ 862"/>
        <xdr:cNvCxnSpPr/>
      </xdr:nvCxnSpPr>
      <xdr:spPr>
        <a:xfrm flipV="1">
          <a:off x="20434300" y="12653950"/>
          <a:ext cx="889000" cy="42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4" name="フローチャート: 判断 863"/>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5" name="テキスト ボックス 864"/>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46583</xdr:rowOff>
    </xdr:from>
    <xdr:to>
      <xdr:col>107</xdr:col>
      <xdr:colOff>50800</xdr:colOff>
      <xdr:row>76</xdr:row>
      <xdr:rowOff>81178</xdr:rowOff>
    </xdr:to>
    <xdr:cxnSp macro="">
      <xdr:nvCxnSpPr>
        <xdr:cNvPr id="866" name="直線コネクタ 865"/>
        <xdr:cNvCxnSpPr/>
      </xdr:nvCxnSpPr>
      <xdr:spPr>
        <a:xfrm flipV="1">
          <a:off x="19545300" y="13076783"/>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7" name="フローチャート: 判断 866"/>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33520</xdr:rowOff>
    </xdr:from>
    <xdr:ext cx="534377" cy="259045"/>
    <xdr:sp macro="" textlink="">
      <xdr:nvSpPr>
        <xdr:cNvPr id="868" name="テキスト ボックス 867"/>
        <xdr:cNvSpPr txBox="1"/>
      </xdr:nvSpPr>
      <xdr:spPr>
        <a:xfrm>
          <a:off x="20167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73482</xdr:rowOff>
    </xdr:from>
    <xdr:to>
      <xdr:col>102</xdr:col>
      <xdr:colOff>114300</xdr:colOff>
      <xdr:row>76</xdr:row>
      <xdr:rowOff>81178</xdr:rowOff>
    </xdr:to>
    <xdr:cxnSp macro="">
      <xdr:nvCxnSpPr>
        <xdr:cNvPr id="869" name="直線コネクタ 868"/>
        <xdr:cNvCxnSpPr/>
      </xdr:nvCxnSpPr>
      <xdr:spPr>
        <a:xfrm>
          <a:off x="18656300" y="12932232"/>
          <a:ext cx="889000" cy="1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101740</xdr:rowOff>
    </xdr:from>
    <xdr:to>
      <xdr:col>102</xdr:col>
      <xdr:colOff>165100</xdr:colOff>
      <xdr:row>78</xdr:row>
      <xdr:rowOff>31890</xdr:rowOff>
    </xdr:to>
    <xdr:sp macro="" textlink="">
      <xdr:nvSpPr>
        <xdr:cNvPr id="870" name="フローチャート: 判断 869"/>
        <xdr:cNvSpPr/>
      </xdr:nvSpPr>
      <xdr:spPr>
        <a:xfrm>
          <a:off x="19494500" y="133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23017</xdr:rowOff>
    </xdr:from>
    <xdr:ext cx="534377" cy="259045"/>
    <xdr:sp macro="" textlink="">
      <xdr:nvSpPr>
        <xdr:cNvPr id="871" name="テキスト ボックス 870"/>
        <xdr:cNvSpPr txBox="1"/>
      </xdr:nvSpPr>
      <xdr:spPr>
        <a:xfrm>
          <a:off x="19278111" y="133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45656</xdr:rowOff>
    </xdr:from>
    <xdr:to>
      <xdr:col>98</xdr:col>
      <xdr:colOff>38100</xdr:colOff>
      <xdr:row>75</xdr:row>
      <xdr:rowOff>147256</xdr:rowOff>
    </xdr:to>
    <xdr:sp macro="" textlink="">
      <xdr:nvSpPr>
        <xdr:cNvPr id="872" name="フローチャート: 判断 871"/>
        <xdr:cNvSpPr/>
      </xdr:nvSpPr>
      <xdr:spPr>
        <a:xfrm>
          <a:off x="186055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138383</xdr:rowOff>
    </xdr:from>
    <xdr:ext cx="534377" cy="259045"/>
    <xdr:sp macro="" textlink="">
      <xdr:nvSpPr>
        <xdr:cNvPr id="873" name="テキスト ボックス 872"/>
        <xdr:cNvSpPr txBox="1"/>
      </xdr:nvSpPr>
      <xdr:spPr>
        <a:xfrm>
          <a:off x="18389111" y="129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30493</xdr:rowOff>
    </xdr:from>
    <xdr:to>
      <xdr:col>116</xdr:col>
      <xdr:colOff>114300</xdr:colOff>
      <xdr:row>73</xdr:row>
      <xdr:rowOff>132093</xdr:rowOff>
    </xdr:to>
    <xdr:sp macro="" textlink="">
      <xdr:nvSpPr>
        <xdr:cNvPr id="879" name="楕円 878"/>
        <xdr:cNvSpPr/>
      </xdr:nvSpPr>
      <xdr:spPr>
        <a:xfrm>
          <a:off x="22110700" y="125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53370</xdr:rowOff>
    </xdr:from>
    <xdr:ext cx="534377" cy="259045"/>
    <xdr:sp macro="" textlink="">
      <xdr:nvSpPr>
        <xdr:cNvPr id="880" name="繰出金該当値テキスト"/>
        <xdr:cNvSpPr txBox="1"/>
      </xdr:nvSpPr>
      <xdr:spPr>
        <a:xfrm>
          <a:off x="22212300" y="1239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87300</xdr:rowOff>
    </xdr:from>
    <xdr:to>
      <xdr:col>112</xdr:col>
      <xdr:colOff>38100</xdr:colOff>
      <xdr:row>74</xdr:row>
      <xdr:rowOff>17450</xdr:rowOff>
    </xdr:to>
    <xdr:sp macro="" textlink="">
      <xdr:nvSpPr>
        <xdr:cNvPr id="881" name="楕円 880"/>
        <xdr:cNvSpPr/>
      </xdr:nvSpPr>
      <xdr:spPr>
        <a:xfrm>
          <a:off x="21272500" y="126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33977</xdr:rowOff>
    </xdr:from>
    <xdr:ext cx="534377" cy="259045"/>
    <xdr:sp macro="" textlink="">
      <xdr:nvSpPr>
        <xdr:cNvPr id="882" name="テキスト ボックス 881"/>
        <xdr:cNvSpPr txBox="1"/>
      </xdr:nvSpPr>
      <xdr:spPr>
        <a:xfrm>
          <a:off x="21056111" y="123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167233</xdr:rowOff>
    </xdr:from>
    <xdr:to>
      <xdr:col>107</xdr:col>
      <xdr:colOff>101600</xdr:colOff>
      <xdr:row>76</xdr:row>
      <xdr:rowOff>97383</xdr:rowOff>
    </xdr:to>
    <xdr:sp macro="" textlink="">
      <xdr:nvSpPr>
        <xdr:cNvPr id="883" name="楕円 882"/>
        <xdr:cNvSpPr/>
      </xdr:nvSpPr>
      <xdr:spPr>
        <a:xfrm>
          <a:off x="20383500" y="130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88510</xdr:rowOff>
    </xdr:from>
    <xdr:ext cx="534377" cy="259045"/>
    <xdr:sp macro="" textlink="">
      <xdr:nvSpPr>
        <xdr:cNvPr id="884" name="テキスト ボックス 883"/>
        <xdr:cNvSpPr txBox="1"/>
      </xdr:nvSpPr>
      <xdr:spPr>
        <a:xfrm>
          <a:off x="20167111" y="1311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30378</xdr:rowOff>
    </xdr:from>
    <xdr:to>
      <xdr:col>102</xdr:col>
      <xdr:colOff>165100</xdr:colOff>
      <xdr:row>76</xdr:row>
      <xdr:rowOff>131978</xdr:rowOff>
    </xdr:to>
    <xdr:sp macro="" textlink="">
      <xdr:nvSpPr>
        <xdr:cNvPr id="885" name="楕円 884"/>
        <xdr:cNvSpPr/>
      </xdr:nvSpPr>
      <xdr:spPr>
        <a:xfrm>
          <a:off x="19494500" y="130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148506</xdr:rowOff>
    </xdr:from>
    <xdr:ext cx="534377" cy="259045"/>
    <xdr:sp macro="" textlink="">
      <xdr:nvSpPr>
        <xdr:cNvPr id="886" name="テキスト ボックス 885"/>
        <xdr:cNvSpPr txBox="1"/>
      </xdr:nvSpPr>
      <xdr:spPr>
        <a:xfrm>
          <a:off x="19278111" y="1283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22682</xdr:rowOff>
    </xdr:from>
    <xdr:to>
      <xdr:col>98</xdr:col>
      <xdr:colOff>38100</xdr:colOff>
      <xdr:row>75</xdr:row>
      <xdr:rowOff>124282</xdr:rowOff>
    </xdr:to>
    <xdr:sp macro="" textlink="">
      <xdr:nvSpPr>
        <xdr:cNvPr id="887" name="楕円 886"/>
        <xdr:cNvSpPr/>
      </xdr:nvSpPr>
      <xdr:spPr>
        <a:xfrm>
          <a:off x="18605500" y="128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140809</xdr:rowOff>
    </xdr:from>
    <xdr:ext cx="534377" cy="259045"/>
    <xdr:sp macro="" textlink="">
      <xdr:nvSpPr>
        <xdr:cNvPr id="888" name="テキスト ボックス 887"/>
        <xdr:cNvSpPr txBox="1"/>
      </xdr:nvSpPr>
      <xdr:spPr>
        <a:xfrm>
          <a:off x="18389111" y="1265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627,000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100,200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減少しているが、依然として類似団体平均より高い水準となっている。新型コロナウイルスワクチン接種業務の事業費減によるものであるが、公共施設の維持管理費が増加傾向にあるため、公共施設の統廃合を推進し、経費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99,800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円と増加しているが、引き続き類似団体平均より低い水準となっている。物価高騰対応重点支援給付金等によるものだが、今後も適正な執行に努める。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普通建設事業費は、伊達小学校改築事業の増等により住民一人当たり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105,736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円となっており、依然として類似団体平均より高い水準となっている。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災害復旧事業費は、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令和４年３月福島県沖地震の災害復旧事業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の完了による減に伴い、住民一人当たり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円となっており、類似団体平均と比較して低い水準に転じた。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公債費は、地方債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額増により、住民一人当たり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65,983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円となっており、依然として類似団体平均と比較して高い水準となっている。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財政計画に基づく適正な起債管理や、既存事業の見直しにより地方債の発行を抑制することで公債費抑制に努める。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56,768
56,260
265.12
37,593,051
35,569,288
1,958,637
17,464,616
41,397,012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42926</xdr:rowOff>
    </xdr:from>
    <xdr:to>
      <xdr:col>24</xdr:col>
      <xdr:colOff>63500</xdr:colOff>
      <xdr:row>34</xdr:row>
      <xdr:rowOff>117983</xdr:rowOff>
    </xdr:to>
    <xdr:cxnSp macro="">
      <xdr:nvCxnSpPr>
        <xdr:cNvPr id="61" name="直線コネクタ 60"/>
        <xdr:cNvCxnSpPr/>
      </xdr:nvCxnSpPr>
      <xdr:spPr>
        <a:xfrm flipV="1">
          <a:off x="3797300" y="5872226"/>
          <a:ext cx="8382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117983</xdr:rowOff>
    </xdr:from>
    <xdr:to>
      <xdr:col>19</xdr:col>
      <xdr:colOff>177800</xdr:colOff>
      <xdr:row>35</xdr:row>
      <xdr:rowOff>10160</xdr:rowOff>
    </xdr:to>
    <xdr:cxnSp macro="">
      <xdr:nvCxnSpPr>
        <xdr:cNvPr id="64" name="直線コネクタ 63"/>
        <xdr:cNvCxnSpPr/>
      </xdr:nvCxnSpPr>
      <xdr:spPr>
        <a:xfrm flipV="1">
          <a:off x="2908300" y="5947283"/>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135890</xdr:rowOff>
    </xdr:from>
    <xdr:to>
      <xdr:col>15</xdr:col>
      <xdr:colOff>50800</xdr:colOff>
      <xdr:row>35</xdr:row>
      <xdr:rowOff>10160</xdr:rowOff>
    </xdr:to>
    <xdr:cxnSp macro="">
      <xdr:nvCxnSpPr>
        <xdr:cNvPr id="67" name="直線コネクタ 66"/>
        <xdr:cNvCxnSpPr/>
      </xdr:nvCxnSpPr>
      <xdr:spPr>
        <a:xfrm>
          <a:off x="2019300" y="59651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105410</xdr:rowOff>
    </xdr:from>
    <xdr:to>
      <xdr:col>10</xdr:col>
      <xdr:colOff>114300</xdr:colOff>
      <xdr:row>34</xdr:row>
      <xdr:rowOff>135890</xdr:rowOff>
    </xdr:to>
    <xdr:cxnSp macro="">
      <xdr:nvCxnSpPr>
        <xdr:cNvPr id="70" name="直線コネクタ 69"/>
        <xdr:cNvCxnSpPr/>
      </xdr:nvCxnSpPr>
      <xdr:spPr>
        <a:xfrm>
          <a:off x="1130300" y="59347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61468</xdr:rowOff>
    </xdr:from>
    <xdr:to>
      <xdr:col>10</xdr:col>
      <xdr:colOff>165100</xdr:colOff>
      <xdr:row>35</xdr:row>
      <xdr:rowOff>163068</xdr:rowOff>
    </xdr:to>
    <xdr:sp macro="" textlink="">
      <xdr:nvSpPr>
        <xdr:cNvPr id="71" name="フローチャート: 判断 70"/>
        <xdr:cNvSpPr/>
      </xdr:nvSpPr>
      <xdr:spPr>
        <a:xfrm>
          <a:off x="1968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154195</xdr:rowOff>
    </xdr:from>
    <xdr:ext cx="469744" cy="259045"/>
    <xdr:sp macro="" textlink="">
      <xdr:nvSpPr>
        <xdr:cNvPr id="72" name="テキスト ボックス 71"/>
        <xdr:cNvSpPr txBox="1"/>
      </xdr:nvSpPr>
      <xdr:spPr>
        <a:xfrm>
          <a:off x="1784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60325</xdr:rowOff>
    </xdr:from>
    <xdr:to>
      <xdr:col>6</xdr:col>
      <xdr:colOff>38100</xdr:colOff>
      <xdr:row>35</xdr:row>
      <xdr:rowOff>161925</xdr:rowOff>
    </xdr:to>
    <xdr:sp macro="" textlink="">
      <xdr:nvSpPr>
        <xdr:cNvPr id="73" name="フローチャート: 判断 72"/>
        <xdr:cNvSpPr/>
      </xdr:nvSpPr>
      <xdr:spPr>
        <a:xfrm>
          <a:off x="1079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153052</xdr:rowOff>
    </xdr:from>
    <xdr:ext cx="469744" cy="259045"/>
    <xdr:sp macro="" textlink="">
      <xdr:nvSpPr>
        <xdr:cNvPr id="74" name="テキスト ボックス 73"/>
        <xdr:cNvSpPr txBox="1"/>
      </xdr:nvSpPr>
      <xdr:spPr>
        <a:xfrm>
          <a:off x="895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163576</xdr:rowOff>
    </xdr:from>
    <xdr:to>
      <xdr:col>24</xdr:col>
      <xdr:colOff>114300</xdr:colOff>
      <xdr:row>34</xdr:row>
      <xdr:rowOff>93726</xdr:rowOff>
    </xdr:to>
    <xdr:sp macro="" textlink="">
      <xdr:nvSpPr>
        <xdr:cNvPr id="80" name="楕円 79"/>
        <xdr:cNvSpPr/>
      </xdr:nvSpPr>
      <xdr:spPr>
        <a:xfrm>
          <a:off x="45847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15003</xdr:rowOff>
    </xdr:from>
    <xdr:ext cx="469744" cy="259045"/>
    <xdr:sp macro="" textlink="">
      <xdr:nvSpPr>
        <xdr:cNvPr id="81" name="議会費該当値テキスト"/>
        <xdr:cNvSpPr txBox="1"/>
      </xdr:nvSpPr>
      <xdr:spPr>
        <a:xfrm>
          <a:off x="4686300"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67183</xdr:rowOff>
    </xdr:from>
    <xdr:to>
      <xdr:col>20</xdr:col>
      <xdr:colOff>38100</xdr:colOff>
      <xdr:row>34</xdr:row>
      <xdr:rowOff>168783</xdr:rowOff>
    </xdr:to>
    <xdr:sp macro="" textlink="">
      <xdr:nvSpPr>
        <xdr:cNvPr id="82" name="楕円 81"/>
        <xdr:cNvSpPr/>
      </xdr:nvSpPr>
      <xdr:spPr>
        <a:xfrm>
          <a:off x="37465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13860</xdr:rowOff>
    </xdr:from>
    <xdr:ext cx="469744" cy="259045"/>
    <xdr:sp macro="" textlink="">
      <xdr:nvSpPr>
        <xdr:cNvPr id="83" name="テキスト ボックス 82"/>
        <xdr:cNvSpPr txBox="1"/>
      </xdr:nvSpPr>
      <xdr:spPr>
        <a:xfrm>
          <a:off x="3562428" y="56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130810</xdr:rowOff>
    </xdr:from>
    <xdr:to>
      <xdr:col>15</xdr:col>
      <xdr:colOff>101600</xdr:colOff>
      <xdr:row>35</xdr:row>
      <xdr:rowOff>60960</xdr:rowOff>
    </xdr:to>
    <xdr:sp macro="" textlink="">
      <xdr:nvSpPr>
        <xdr:cNvPr id="84" name="楕円 83"/>
        <xdr:cNvSpPr/>
      </xdr:nvSpPr>
      <xdr:spPr>
        <a:xfrm>
          <a:off x="2857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77487</xdr:rowOff>
    </xdr:from>
    <xdr:ext cx="469744" cy="259045"/>
    <xdr:sp macro="" textlink="">
      <xdr:nvSpPr>
        <xdr:cNvPr id="85" name="テキスト ボックス 84"/>
        <xdr:cNvSpPr txBox="1"/>
      </xdr:nvSpPr>
      <xdr:spPr>
        <a:xfrm>
          <a:off x="2673428"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85090</xdr:rowOff>
    </xdr:from>
    <xdr:to>
      <xdr:col>10</xdr:col>
      <xdr:colOff>165100</xdr:colOff>
      <xdr:row>35</xdr:row>
      <xdr:rowOff>15240</xdr:rowOff>
    </xdr:to>
    <xdr:sp macro="" textlink="">
      <xdr:nvSpPr>
        <xdr:cNvPr id="86" name="楕円 85"/>
        <xdr:cNvSpPr/>
      </xdr:nvSpPr>
      <xdr:spPr>
        <a:xfrm>
          <a:off x="1968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31767</xdr:rowOff>
    </xdr:from>
    <xdr:ext cx="469744" cy="259045"/>
    <xdr:sp macro="" textlink="">
      <xdr:nvSpPr>
        <xdr:cNvPr id="87" name="テキスト ボックス 86"/>
        <xdr:cNvSpPr txBox="1"/>
      </xdr:nvSpPr>
      <xdr:spPr>
        <a:xfrm>
          <a:off x="1784428" y="568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88" name="楕円 87"/>
        <xdr:cNvSpPr/>
      </xdr:nvSpPr>
      <xdr:spPr>
        <a:xfrm>
          <a:off x="1079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1287</xdr:rowOff>
    </xdr:from>
    <xdr:ext cx="469744" cy="259045"/>
    <xdr:sp macro="" textlink="">
      <xdr:nvSpPr>
        <xdr:cNvPr id="89" name="テキスト ボックス 88"/>
        <xdr:cNvSpPr txBox="1"/>
      </xdr:nvSpPr>
      <xdr:spPr>
        <a:xfrm>
          <a:off x="895428"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136975</xdr:rowOff>
    </xdr:from>
    <xdr:to>
      <xdr:col>24</xdr:col>
      <xdr:colOff>63500</xdr:colOff>
      <xdr:row>55</xdr:row>
      <xdr:rowOff>152872</xdr:rowOff>
    </xdr:to>
    <xdr:cxnSp macro="">
      <xdr:nvCxnSpPr>
        <xdr:cNvPr id="116" name="直線コネクタ 115"/>
        <xdr:cNvCxnSpPr/>
      </xdr:nvCxnSpPr>
      <xdr:spPr>
        <a:xfrm>
          <a:off x="3797300" y="9566725"/>
          <a:ext cx="838200" cy="1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118346</xdr:rowOff>
    </xdr:from>
    <xdr:ext cx="599010" cy="259045"/>
    <xdr:sp macro="" textlink="">
      <xdr:nvSpPr>
        <xdr:cNvPr id="117" name="総務費平均値テキスト"/>
        <xdr:cNvSpPr txBox="1"/>
      </xdr:nvSpPr>
      <xdr:spPr>
        <a:xfrm>
          <a:off x="4686300" y="9548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136975</xdr:rowOff>
    </xdr:from>
    <xdr:to>
      <xdr:col>19</xdr:col>
      <xdr:colOff>177800</xdr:colOff>
      <xdr:row>55</xdr:row>
      <xdr:rowOff>170469</xdr:rowOff>
    </xdr:to>
    <xdr:cxnSp macro="">
      <xdr:nvCxnSpPr>
        <xdr:cNvPr id="119" name="直線コネクタ 118"/>
        <xdr:cNvCxnSpPr/>
      </xdr:nvCxnSpPr>
      <xdr:spPr>
        <a:xfrm flipV="1">
          <a:off x="2908300" y="9566725"/>
          <a:ext cx="889000" cy="3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99349</xdr:rowOff>
    </xdr:from>
    <xdr:ext cx="534377" cy="259045"/>
    <xdr:sp macro="" textlink="">
      <xdr:nvSpPr>
        <xdr:cNvPr id="121" name="テキスト ボックス 120"/>
        <xdr:cNvSpPr txBox="1"/>
      </xdr:nvSpPr>
      <xdr:spPr>
        <a:xfrm>
          <a:off x="3530111" y="97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34745</xdr:rowOff>
    </xdr:from>
    <xdr:to>
      <xdr:col>15</xdr:col>
      <xdr:colOff>50800</xdr:colOff>
      <xdr:row>55</xdr:row>
      <xdr:rowOff>170469</xdr:rowOff>
    </xdr:to>
    <xdr:cxnSp macro="">
      <xdr:nvCxnSpPr>
        <xdr:cNvPr id="122" name="直線コネクタ 121"/>
        <xdr:cNvCxnSpPr/>
      </xdr:nvCxnSpPr>
      <xdr:spPr>
        <a:xfrm>
          <a:off x="2019300" y="9293045"/>
          <a:ext cx="889000" cy="30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94937</xdr:rowOff>
    </xdr:from>
    <xdr:ext cx="534377" cy="259045"/>
    <xdr:sp macro="" textlink="">
      <xdr:nvSpPr>
        <xdr:cNvPr id="124" name="テキスト ボックス 123"/>
        <xdr:cNvSpPr txBox="1"/>
      </xdr:nvSpPr>
      <xdr:spPr>
        <a:xfrm>
          <a:off x="2641111" y="96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34745</xdr:rowOff>
    </xdr:from>
    <xdr:to>
      <xdr:col>10</xdr:col>
      <xdr:colOff>114300</xdr:colOff>
      <xdr:row>56</xdr:row>
      <xdr:rowOff>139412</xdr:rowOff>
    </xdr:to>
    <xdr:cxnSp macro="">
      <xdr:nvCxnSpPr>
        <xdr:cNvPr id="125" name="直線コネクタ 124"/>
        <xdr:cNvCxnSpPr/>
      </xdr:nvCxnSpPr>
      <xdr:spPr>
        <a:xfrm flipV="1">
          <a:off x="1130300" y="9293045"/>
          <a:ext cx="889000" cy="44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151139</xdr:rowOff>
    </xdr:from>
    <xdr:to>
      <xdr:col>10</xdr:col>
      <xdr:colOff>165100</xdr:colOff>
      <xdr:row>54</xdr:row>
      <xdr:rowOff>81289</xdr:rowOff>
    </xdr:to>
    <xdr:sp macro="" textlink="">
      <xdr:nvSpPr>
        <xdr:cNvPr id="126" name="フローチャート: 判断 125"/>
        <xdr:cNvSpPr/>
      </xdr:nvSpPr>
      <xdr:spPr>
        <a:xfrm>
          <a:off x="1968500" y="923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97816</xdr:rowOff>
    </xdr:from>
    <xdr:ext cx="599010" cy="259045"/>
    <xdr:sp macro="" textlink="">
      <xdr:nvSpPr>
        <xdr:cNvPr id="127" name="テキスト ボックス 126"/>
        <xdr:cNvSpPr txBox="1"/>
      </xdr:nvSpPr>
      <xdr:spPr>
        <a:xfrm>
          <a:off x="1719795" y="901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127519</xdr:rowOff>
    </xdr:from>
    <xdr:to>
      <xdr:col>6</xdr:col>
      <xdr:colOff>38100</xdr:colOff>
      <xdr:row>57</xdr:row>
      <xdr:rowOff>57669</xdr:rowOff>
    </xdr:to>
    <xdr:sp macro="" textlink="">
      <xdr:nvSpPr>
        <xdr:cNvPr id="128" name="フローチャート: 判断 127"/>
        <xdr:cNvSpPr/>
      </xdr:nvSpPr>
      <xdr:spPr>
        <a:xfrm>
          <a:off x="1079500" y="972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48796</xdr:rowOff>
    </xdr:from>
    <xdr:ext cx="534377" cy="259045"/>
    <xdr:sp macro="" textlink="">
      <xdr:nvSpPr>
        <xdr:cNvPr id="129" name="テキスト ボックス 128"/>
        <xdr:cNvSpPr txBox="1"/>
      </xdr:nvSpPr>
      <xdr:spPr>
        <a:xfrm>
          <a:off x="863111" y="982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102072</xdr:rowOff>
    </xdr:from>
    <xdr:to>
      <xdr:col>24</xdr:col>
      <xdr:colOff>114300</xdr:colOff>
      <xdr:row>56</xdr:row>
      <xdr:rowOff>32222</xdr:rowOff>
    </xdr:to>
    <xdr:sp macro="" textlink="">
      <xdr:nvSpPr>
        <xdr:cNvPr id="135" name="楕円 134"/>
        <xdr:cNvSpPr/>
      </xdr:nvSpPr>
      <xdr:spPr>
        <a:xfrm>
          <a:off x="4584700" y="953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124949</xdr:rowOff>
    </xdr:from>
    <xdr:ext cx="599010" cy="259045"/>
    <xdr:sp macro="" textlink="">
      <xdr:nvSpPr>
        <xdr:cNvPr id="136" name="総務費該当値テキスト"/>
        <xdr:cNvSpPr txBox="1"/>
      </xdr:nvSpPr>
      <xdr:spPr>
        <a:xfrm>
          <a:off x="4686300" y="938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86175</xdr:rowOff>
    </xdr:from>
    <xdr:to>
      <xdr:col>20</xdr:col>
      <xdr:colOff>38100</xdr:colOff>
      <xdr:row>56</xdr:row>
      <xdr:rowOff>16325</xdr:rowOff>
    </xdr:to>
    <xdr:sp macro="" textlink="">
      <xdr:nvSpPr>
        <xdr:cNvPr id="137" name="楕円 136"/>
        <xdr:cNvSpPr/>
      </xdr:nvSpPr>
      <xdr:spPr>
        <a:xfrm>
          <a:off x="3746500" y="95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32852</xdr:rowOff>
    </xdr:from>
    <xdr:ext cx="599010" cy="259045"/>
    <xdr:sp macro="" textlink="">
      <xdr:nvSpPr>
        <xdr:cNvPr id="138" name="テキスト ボックス 137"/>
        <xdr:cNvSpPr txBox="1"/>
      </xdr:nvSpPr>
      <xdr:spPr>
        <a:xfrm>
          <a:off x="3497795" y="929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119669</xdr:rowOff>
    </xdr:from>
    <xdr:to>
      <xdr:col>15</xdr:col>
      <xdr:colOff>101600</xdr:colOff>
      <xdr:row>56</xdr:row>
      <xdr:rowOff>49819</xdr:rowOff>
    </xdr:to>
    <xdr:sp macro="" textlink="">
      <xdr:nvSpPr>
        <xdr:cNvPr id="139" name="楕円 138"/>
        <xdr:cNvSpPr/>
      </xdr:nvSpPr>
      <xdr:spPr>
        <a:xfrm>
          <a:off x="2857500" y="954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66346</xdr:rowOff>
    </xdr:from>
    <xdr:ext cx="599010" cy="259045"/>
    <xdr:sp macro="" textlink="">
      <xdr:nvSpPr>
        <xdr:cNvPr id="140" name="テキスト ボックス 139"/>
        <xdr:cNvSpPr txBox="1"/>
      </xdr:nvSpPr>
      <xdr:spPr>
        <a:xfrm>
          <a:off x="2608795" y="932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155395</xdr:rowOff>
    </xdr:from>
    <xdr:to>
      <xdr:col>10</xdr:col>
      <xdr:colOff>165100</xdr:colOff>
      <xdr:row>54</xdr:row>
      <xdr:rowOff>85545</xdr:rowOff>
    </xdr:to>
    <xdr:sp macro="" textlink="">
      <xdr:nvSpPr>
        <xdr:cNvPr id="141" name="楕円 140"/>
        <xdr:cNvSpPr/>
      </xdr:nvSpPr>
      <xdr:spPr>
        <a:xfrm>
          <a:off x="1968500" y="9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76672</xdr:rowOff>
    </xdr:from>
    <xdr:ext cx="599010" cy="259045"/>
    <xdr:sp macro="" textlink="">
      <xdr:nvSpPr>
        <xdr:cNvPr id="142" name="テキスト ボックス 141"/>
        <xdr:cNvSpPr txBox="1"/>
      </xdr:nvSpPr>
      <xdr:spPr>
        <a:xfrm>
          <a:off x="1719795" y="933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88612</xdr:rowOff>
    </xdr:from>
    <xdr:to>
      <xdr:col>6</xdr:col>
      <xdr:colOff>38100</xdr:colOff>
      <xdr:row>57</xdr:row>
      <xdr:rowOff>18762</xdr:rowOff>
    </xdr:to>
    <xdr:sp macro="" textlink="">
      <xdr:nvSpPr>
        <xdr:cNvPr id="143" name="楕円 142"/>
        <xdr:cNvSpPr/>
      </xdr:nvSpPr>
      <xdr:spPr>
        <a:xfrm>
          <a:off x="1079500" y="96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35289</xdr:rowOff>
    </xdr:from>
    <xdr:ext cx="534377" cy="259045"/>
    <xdr:sp macro="" textlink="">
      <xdr:nvSpPr>
        <xdr:cNvPr id="144" name="テキスト ボックス 143"/>
        <xdr:cNvSpPr txBox="1"/>
      </xdr:nvSpPr>
      <xdr:spPr>
        <a:xfrm>
          <a:off x="863111" y="9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120904</xdr:rowOff>
    </xdr:from>
    <xdr:to>
      <xdr:col>24</xdr:col>
      <xdr:colOff>62865</xdr:colOff>
      <xdr:row>77</xdr:row>
      <xdr:rowOff>161023</xdr:rowOff>
    </xdr:to>
    <xdr:cxnSp macro="">
      <xdr:nvCxnSpPr>
        <xdr:cNvPr id="169" name="直線コネクタ 168"/>
        <xdr:cNvCxnSpPr/>
      </xdr:nvCxnSpPr>
      <xdr:spPr>
        <a:xfrm flipV="1">
          <a:off x="4633595" y="12122404"/>
          <a:ext cx="1270" cy="12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164850</xdr:rowOff>
    </xdr:from>
    <xdr:ext cx="599010" cy="259045"/>
    <xdr:sp macro="" textlink="">
      <xdr:nvSpPr>
        <xdr:cNvPr id="170" name="民生費最小値テキスト"/>
        <xdr:cNvSpPr txBox="1"/>
      </xdr:nvSpPr>
      <xdr:spPr>
        <a:xfrm>
          <a:off x="4686300" y="1336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161023</xdr:rowOff>
    </xdr:from>
    <xdr:to>
      <xdr:col>24</xdr:col>
      <xdr:colOff>152400</xdr:colOff>
      <xdr:row>77</xdr:row>
      <xdr:rowOff>161023</xdr:rowOff>
    </xdr:to>
    <xdr:cxnSp macro="">
      <xdr:nvCxnSpPr>
        <xdr:cNvPr id="171" name="直線コネクタ 170"/>
        <xdr:cNvCxnSpPr/>
      </xdr:nvCxnSpPr>
      <xdr:spPr>
        <a:xfrm>
          <a:off x="4546600" y="1336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67581</xdr:rowOff>
    </xdr:from>
    <xdr:ext cx="599010" cy="259045"/>
    <xdr:sp macro="" textlink="">
      <xdr:nvSpPr>
        <xdr:cNvPr id="172" name="民生費最大値テキスト"/>
        <xdr:cNvSpPr txBox="1"/>
      </xdr:nvSpPr>
      <xdr:spPr>
        <a:xfrm>
          <a:off x="4686300" y="1189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120904</xdr:rowOff>
    </xdr:from>
    <xdr:to>
      <xdr:col>24</xdr:col>
      <xdr:colOff>152400</xdr:colOff>
      <xdr:row>70</xdr:row>
      <xdr:rowOff>120904</xdr:rowOff>
    </xdr:to>
    <xdr:cxnSp macro="">
      <xdr:nvCxnSpPr>
        <xdr:cNvPr id="173" name="直線コネクタ 172"/>
        <xdr:cNvCxnSpPr/>
      </xdr:nvCxnSpPr>
      <xdr:spPr>
        <a:xfrm>
          <a:off x="4546600" y="121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158674</xdr:rowOff>
    </xdr:from>
    <xdr:to>
      <xdr:col>24</xdr:col>
      <xdr:colOff>63500</xdr:colOff>
      <xdr:row>77</xdr:row>
      <xdr:rowOff>19571</xdr:rowOff>
    </xdr:to>
    <xdr:cxnSp macro="">
      <xdr:nvCxnSpPr>
        <xdr:cNvPr id="174" name="直線コネクタ 173"/>
        <xdr:cNvCxnSpPr/>
      </xdr:nvCxnSpPr>
      <xdr:spPr>
        <a:xfrm flipV="1">
          <a:off x="3797300" y="13017424"/>
          <a:ext cx="838200" cy="20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16451</xdr:rowOff>
    </xdr:from>
    <xdr:ext cx="599010" cy="259045"/>
    <xdr:sp macro="" textlink="">
      <xdr:nvSpPr>
        <xdr:cNvPr id="175" name="民生費平均値テキスト"/>
        <xdr:cNvSpPr txBox="1"/>
      </xdr:nvSpPr>
      <xdr:spPr>
        <a:xfrm>
          <a:off x="4686300" y="12703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165024</xdr:rowOff>
    </xdr:from>
    <xdr:to>
      <xdr:col>24</xdr:col>
      <xdr:colOff>114300</xdr:colOff>
      <xdr:row>75</xdr:row>
      <xdr:rowOff>95174</xdr:rowOff>
    </xdr:to>
    <xdr:sp macro="" textlink="">
      <xdr:nvSpPr>
        <xdr:cNvPr id="176" name="フローチャート: 判断 175"/>
        <xdr:cNvSpPr/>
      </xdr:nvSpPr>
      <xdr:spPr>
        <a:xfrm>
          <a:off x="4584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56477</xdr:rowOff>
    </xdr:from>
    <xdr:to>
      <xdr:col>19</xdr:col>
      <xdr:colOff>177800</xdr:colOff>
      <xdr:row>77</xdr:row>
      <xdr:rowOff>19571</xdr:rowOff>
    </xdr:to>
    <xdr:cxnSp macro="">
      <xdr:nvCxnSpPr>
        <xdr:cNvPr id="177" name="直線コネクタ 176"/>
        <xdr:cNvCxnSpPr/>
      </xdr:nvCxnSpPr>
      <xdr:spPr>
        <a:xfrm>
          <a:off x="2908300" y="13086677"/>
          <a:ext cx="889000" cy="1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159017</xdr:rowOff>
    </xdr:from>
    <xdr:to>
      <xdr:col>20</xdr:col>
      <xdr:colOff>38100</xdr:colOff>
      <xdr:row>76</xdr:row>
      <xdr:rowOff>89167</xdr:rowOff>
    </xdr:to>
    <xdr:sp macro="" textlink="">
      <xdr:nvSpPr>
        <xdr:cNvPr id="178" name="フローチャート: 判断 177"/>
        <xdr:cNvSpPr/>
      </xdr:nvSpPr>
      <xdr:spPr>
        <a:xfrm>
          <a:off x="37465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105694</xdr:rowOff>
    </xdr:from>
    <xdr:ext cx="599010" cy="259045"/>
    <xdr:sp macro="" textlink="">
      <xdr:nvSpPr>
        <xdr:cNvPr id="179" name="テキスト ボックス 178"/>
        <xdr:cNvSpPr txBox="1"/>
      </xdr:nvSpPr>
      <xdr:spPr>
        <a:xfrm>
          <a:off x="3497795" y="1279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38430</xdr:rowOff>
    </xdr:from>
    <xdr:to>
      <xdr:col>15</xdr:col>
      <xdr:colOff>50800</xdr:colOff>
      <xdr:row>76</xdr:row>
      <xdr:rowOff>56477</xdr:rowOff>
    </xdr:to>
    <xdr:cxnSp macro="">
      <xdr:nvCxnSpPr>
        <xdr:cNvPr id="180" name="直線コネクタ 179"/>
        <xdr:cNvCxnSpPr/>
      </xdr:nvCxnSpPr>
      <xdr:spPr>
        <a:xfrm>
          <a:off x="2019300" y="12725730"/>
          <a:ext cx="889000" cy="36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19177</xdr:rowOff>
    </xdr:from>
    <xdr:to>
      <xdr:col>15</xdr:col>
      <xdr:colOff>101600</xdr:colOff>
      <xdr:row>75</xdr:row>
      <xdr:rowOff>120777</xdr:rowOff>
    </xdr:to>
    <xdr:sp macro="" textlink="">
      <xdr:nvSpPr>
        <xdr:cNvPr id="181" name="フローチャート: 判断 180"/>
        <xdr:cNvSpPr/>
      </xdr:nvSpPr>
      <xdr:spPr>
        <a:xfrm>
          <a:off x="2857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137304</xdr:rowOff>
    </xdr:from>
    <xdr:ext cx="599010" cy="259045"/>
    <xdr:sp macro="" textlink="">
      <xdr:nvSpPr>
        <xdr:cNvPr id="182" name="テキスト ボックス 181"/>
        <xdr:cNvSpPr txBox="1"/>
      </xdr:nvSpPr>
      <xdr:spPr>
        <a:xfrm>
          <a:off x="2608795" y="1265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38430</xdr:rowOff>
    </xdr:from>
    <xdr:to>
      <xdr:col>10</xdr:col>
      <xdr:colOff>114300</xdr:colOff>
      <xdr:row>78</xdr:row>
      <xdr:rowOff>23648</xdr:rowOff>
    </xdr:to>
    <xdr:cxnSp macro="">
      <xdr:nvCxnSpPr>
        <xdr:cNvPr id="183" name="直線コネクタ 182"/>
        <xdr:cNvCxnSpPr/>
      </xdr:nvCxnSpPr>
      <xdr:spPr>
        <a:xfrm flipV="1">
          <a:off x="1130300" y="12725730"/>
          <a:ext cx="889000" cy="6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2287</xdr:rowOff>
    </xdr:from>
    <xdr:to>
      <xdr:col>10</xdr:col>
      <xdr:colOff>165100</xdr:colOff>
      <xdr:row>78</xdr:row>
      <xdr:rowOff>103887</xdr:rowOff>
    </xdr:to>
    <xdr:sp macro="" textlink="">
      <xdr:nvSpPr>
        <xdr:cNvPr id="184" name="フローチャート: 判断 183"/>
        <xdr:cNvSpPr/>
      </xdr:nvSpPr>
      <xdr:spPr>
        <a:xfrm>
          <a:off x="1968500" y="133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95014</xdr:rowOff>
    </xdr:from>
    <xdr:ext cx="599010" cy="259045"/>
    <xdr:sp macro="" textlink="">
      <xdr:nvSpPr>
        <xdr:cNvPr id="185" name="テキスト ボックス 184"/>
        <xdr:cNvSpPr txBox="1"/>
      </xdr:nvSpPr>
      <xdr:spPr>
        <a:xfrm>
          <a:off x="1719795" y="1346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145008</xdr:rowOff>
    </xdr:from>
    <xdr:to>
      <xdr:col>6</xdr:col>
      <xdr:colOff>38100</xdr:colOff>
      <xdr:row>79</xdr:row>
      <xdr:rowOff>75158</xdr:rowOff>
    </xdr:to>
    <xdr:sp macro="" textlink="">
      <xdr:nvSpPr>
        <xdr:cNvPr id="186" name="フローチャート: 判断 185"/>
        <xdr:cNvSpPr/>
      </xdr:nvSpPr>
      <xdr:spPr>
        <a:xfrm>
          <a:off x="1079500" y="1351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66285</xdr:rowOff>
    </xdr:from>
    <xdr:ext cx="599010" cy="259045"/>
    <xdr:sp macro="" textlink="">
      <xdr:nvSpPr>
        <xdr:cNvPr id="187" name="テキスト ボックス 186"/>
        <xdr:cNvSpPr txBox="1"/>
      </xdr:nvSpPr>
      <xdr:spPr>
        <a:xfrm>
          <a:off x="830795" y="1361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107874</xdr:rowOff>
    </xdr:from>
    <xdr:to>
      <xdr:col>24</xdr:col>
      <xdr:colOff>114300</xdr:colOff>
      <xdr:row>76</xdr:row>
      <xdr:rowOff>38024</xdr:rowOff>
    </xdr:to>
    <xdr:sp macro="" textlink="">
      <xdr:nvSpPr>
        <xdr:cNvPr id="193" name="楕円 192"/>
        <xdr:cNvSpPr/>
      </xdr:nvSpPr>
      <xdr:spPr>
        <a:xfrm>
          <a:off x="4584700" y="129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86301</xdr:rowOff>
    </xdr:from>
    <xdr:ext cx="599010" cy="259045"/>
    <xdr:sp macro="" textlink="">
      <xdr:nvSpPr>
        <xdr:cNvPr id="194" name="民生費該当値テキスト"/>
        <xdr:cNvSpPr txBox="1"/>
      </xdr:nvSpPr>
      <xdr:spPr>
        <a:xfrm>
          <a:off x="4686300" y="1294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140221</xdr:rowOff>
    </xdr:from>
    <xdr:to>
      <xdr:col>20</xdr:col>
      <xdr:colOff>38100</xdr:colOff>
      <xdr:row>77</xdr:row>
      <xdr:rowOff>70371</xdr:rowOff>
    </xdr:to>
    <xdr:sp macro="" textlink="">
      <xdr:nvSpPr>
        <xdr:cNvPr id="195" name="楕円 194"/>
        <xdr:cNvSpPr/>
      </xdr:nvSpPr>
      <xdr:spPr>
        <a:xfrm>
          <a:off x="3746500" y="131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61498</xdr:rowOff>
    </xdr:from>
    <xdr:ext cx="599010" cy="259045"/>
    <xdr:sp macro="" textlink="">
      <xdr:nvSpPr>
        <xdr:cNvPr id="196" name="テキスト ボックス 195"/>
        <xdr:cNvSpPr txBox="1"/>
      </xdr:nvSpPr>
      <xdr:spPr>
        <a:xfrm>
          <a:off x="3497795" y="1326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5677</xdr:rowOff>
    </xdr:from>
    <xdr:to>
      <xdr:col>15</xdr:col>
      <xdr:colOff>101600</xdr:colOff>
      <xdr:row>76</xdr:row>
      <xdr:rowOff>107277</xdr:rowOff>
    </xdr:to>
    <xdr:sp macro="" textlink="">
      <xdr:nvSpPr>
        <xdr:cNvPr id="197" name="楕円 196"/>
        <xdr:cNvSpPr/>
      </xdr:nvSpPr>
      <xdr:spPr>
        <a:xfrm>
          <a:off x="2857500" y="130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98404</xdr:rowOff>
    </xdr:from>
    <xdr:ext cx="599010" cy="259045"/>
    <xdr:sp macro="" textlink="">
      <xdr:nvSpPr>
        <xdr:cNvPr id="198" name="テキスト ボックス 197"/>
        <xdr:cNvSpPr txBox="1"/>
      </xdr:nvSpPr>
      <xdr:spPr>
        <a:xfrm>
          <a:off x="2608795" y="1312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159080</xdr:rowOff>
    </xdr:from>
    <xdr:to>
      <xdr:col>10</xdr:col>
      <xdr:colOff>165100</xdr:colOff>
      <xdr:row>74</xdr:row>
      <xdr:rowOff>89230</xdr:rowOff>
    </xdr:to>
    <xdr:sp macro="" textlink="">
      <xdr:nvSpPr>
        <xdr:cNvPr id="199" name="楕円 198"/>
        <xdr:cNvSpPr/>
      </xdr:nvSpPr>
      <xdr:spPr>
        <a:xfrm>
          <a:off x="1968500" y="126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105757</xdr:rowOff>
    </xdr:from>
    <xdr:ext cx="599010" cy="259045"/>
    <xdr:sp macro="" textlink="">
      <xdr:nvSpPr>
        <xdr:cNvPr id="200" name="テキスト ボックス 199"/>
        <xdr:cNvSpPr txBox="1"/>
      </xdr:nvSpPr>
      <xdr:spPr>
        <a:xfrm>
          <a:off x="1719795" y="1245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144298</xdr:rowOff>
    </xdr:from>
    <xdr:to>
      <xdr:col>6</xdr:col>
      <xdr:colOff>38100</xdr:colOff>
      <xdr:row>78</xdr:row>
      <xdr:rowOff>74448</xdr:rowOff>
    </xdr:to>
    <xdr:sp macro="" textlink="">
      <xdr:nvSpPr>
        <xdr:cNvPr id="201" name="楕円 200"/>
        <xdr:cNvSpPr/>
      </xdr:nvSpPr>
      <xdr:spPr>
        <a:xfrm>
          <a:off x="1079500" y="133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90975</xdr:rowOff>
    </xdr:from>
    <xdr:ext cx="599010" cy="259045"/>
    <xdr:sp macro="" textlink="">
      <xdr:nvSpPr>
        <xdr:cNvPr id="202" name="テキスト ボックス 201"/>
        <xdr:cNvSpPr txBox="1"/>
      </xdr:nvSpPr>
      <xdr:spPr>
        <a:xfrm>
          <a:off x="830795" y="1312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7" name="直線コネクタ 226"/>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28" name="衛生費最小値テキスト"/>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29" name="直線コネクタ 228"/>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0" name="衛生費最大値テキスト"/>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1" name="直線コネクタ 230"/>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120250</xdr:rowOff>
    </xdr:from>
    <xdr:to>
      <xdr:col>24</xdr:col>
      <xdr:colOff>63500</xdr:colOff>
      <xdr:row>95</xdr:row>
      <xdr:rowOff>143320</xdr:rowOff>
    </xdr:to>
    <xdr:cxnSp macro="">
      <xdr:nvCxnSpPr>
        <xdr:cNvPr id="232" name="直線コネクタ 231"/>
        <xdr:cNvCxnSpPr/>
      </xdr:nvCxnSpPr>
      <xdr:spPr>
        <a:xfrm>
          <a:off x="3797300" y="16236550"/>
          <a:ext cx="838200" cy="19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93108</xdr:rowOff>
    </xdr:from>
    <xdr:ext cx="534377" cy="259045"/>
    <xdr:sp macro="" textlink="">
      <xdr:nvSpPr>
        <xdr:cNvPr id="233" name="衛生費平均値テキスト"/>
        <xdr:cNvSpPr txBox="1"/>
      </xdr:nvSpPr>
      <xdr:spPr>
        <a:xfrm>
          <a:off x="4686300" y="16209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4" name="フローチャート: 判断 233"/>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120250</xdr:rowOff>
    </xdr:from>
    <xdr:to>
      <xdr:col>19</xdr:col>
      <xdr:colOff>177800</xdr:colOff>
      <xdr:row>95</xdr:row>
      <xdr:rowOff>25457</xdr:rowOff>
    </xdr:to>
    <xdr:cxnSp macro="">
      <xdr:nvCxnSpPr>
        <xdr:cNvPr id="235" name="直線コネクタ 234"/>
        <xdr:cNvCxnSpPr/>
      </xdr:nvCxnSpPr>
      <xdr:spPr>
        <a:xfrm flipV="1">
          <a:off x="2908300" y="16236550"/>
          <a:ext cx="889000" cy="7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6" name="フローチャート: 判断 235"/>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7" name="テキスト ボックス 236"/>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25457</xdr:rowOff>
    </xdr:from>
    <xdr:to>
      <xdr:col>15</xdr:col>
      <xdr:colOff>50800</xdr:colOff>
      <xdr:row>97</xdr:row>
      <xdr:rowOff>128308</xdr:rowOff>
    </xdr:to>
    <xdr:cxnSp macro="">
      <xdr:nvCxnSpPr>
        <xdr:cNvPr id="238" name="直線コネクタ 237"/>
        <xdr:cNvCxnSpPr/>
      </xdr:nvCxnSpPr>
      <xdr:spPr>
        <a:xfrm flipV="1">
          <a:off x="2019300" y="16313207"/>
          <a:ext cx="889000" cy="44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39" name="フローチャート: 判断 238"/>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148765</xdr:rowOff>
    </xdr:from>
    <xdr:ext cx="534377" cy="259045"/>
    <xdr:sp macro="" textlink="">
      <xdr:nvSpPr>
        <xdr:cNvPr id="240" name="テキスト ボックス 239"/>
        <xdr:cNvSpPr txBox="1"/>
      </xdr:nvSpPr>
      <xdr:spPr>
        <a:xfrm>
          <a:off x="2641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120878</xdr:rowOff>
    </xdr:from>
    <xdr:to>
      <xdr:col>10</xdr:col>
      <xdr:colOff>114300</xdr:colOff>
      <xdr:row>97</xdr:row>
      <xdr:rowOff>128308</xdr:rowOff>
    </xdr:to>
    <xdr:cxnSp macro="">
      <xdr:nvCxnSpPr>
        <xdr:cNvPr id="241" name="直線コネクタ 240"/>
        <xdr:cNvCxnSpPr/>
      </xdr:nvCxnSpPr>
      <xdr:spPr>
        <a:xfrm>
          <a:off x="1130300" y="16751528"/>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164985</xdr:rowOff>
    </xdr:from>
    <xdr:to>
      <xdr:col>10</xdr:col>
      <xdr:colOff>165100</xdr:colOff>
      <xdr:row>96</xdr:row>
      <xdr:rowOff>95135</xdr:rowOff>
    </xdr:to>
    <xdr:sp macro="" textlink="">
      <xdr:nvSpPr>
        <xdr:cNvPr id="242" name="フローチャート: 判断 241"/>
        <xdr:cNvSpPr/>
      </xdr:nvSpPr>
      <xdr:spPr>
        <a:xfrm>
          <a:off x="1968500" y="1645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111662</xdr:rowOff>
    </xdr:from>
    <xdr:ext cx="534377" cy="259045"/>
    <xdr:sp macro="" textlink="">
      <xdr:nvSpPr>
        <xdr:cNvPr id="243" name="テキスト ボックス 242"/>
        <xdr:cNvSpPr txBox="1"/>
      </xdr:nvSpPr>
      <xdr:spPr>
        <a:xfrm>
          <a:off x="1752111" y="162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78423</xdr:rowOff>
    </xdr:from>
    <xdr:to>
      <xdr:col>6</xdr:col>
      <xdr:colOff>38100</xdr:colOff>
      <xdr:row>97</xdr:row>
      <xdr:rowOff>8573</xdr:rowOff>
    </xdr:to>
    <xdr:sp macro="" textlink="">
      <xdr:nvSpPr>
        <xdr:cNvPr id="244" name="フローチャート: 判断 243"/>
        <xdr:cNvSpPr/>
      </xdr:nvSpPr>
      <xdr:spPr>
        <a:xfrm>
          <a:off x="10795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25100</xdr:rowOff>
    </xdr:from>
    <xdr:ext cx="534377" cy="259045"/>
    <xdr:sp macro="" textlink="">
      <xdr:nvSpPr>
        <xdr:cNvPr id="245" name="テキスト ボックス 244"/>
        <xdr:cNvSpPr txBox="1"/>
      </xdr:nvSpPr>
      <xdr:spPr>
        <a:xfrm>
          <a:off x="863111" y="163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92520</xdr:rowOff>
    </xdr:from>
    <xdr:to>
      <xdr:col>24</xdr:col>
      <xdr:colOff>114300</xdr:colOff>
      <xdr:row>96</xdr:row>
      <xdr:rowOff>22670</xdr:rowOff>
    </xdr:to>
    <xdr:sp macro="" textlink="">
      <xdr:nvSpPr>
        <xdr:cNvPr id="251" name="楕円 250"/>
        <xdr:cNvSpPr/>
      </xdr:nvSpPr>
      <xdr:spPr>
        <a:xfrm>
          <a:off x="4584700" y="163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70947</xdr:rowOff>
    </xdr:from>
    <xdr:ext cx="534377" cy="259045"/>
    <xdr:sp macro="" textlink="">
      <xdr:nvSpPr>
        <xdr:cNvPr id="252" name="衛生費該当値テキスト"/>
        <xdr:cNvSpPr txBox="1"/>
      </xdr:nvSpPr>
      <xdr:spPr>
        <a:xfrm>
          <a:off x="4686300" y="163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69450</xdr:rowOff>
    </xdr:from>
    <xdr:to>
      <xdr:col>20</xdr:col>
      <xdr:colOff>38100</xdr:colOff>
      <xdr:row>94</xdr:row>
      <xdr:rowOff>171050</xdr:rowOff>
    </xdr:to>
    <xdr:sp macro="" textlink="">
      <xdr:nvSpPr>
        <xdr:cNvPr id="253" name="楕円 252"/>
        <xdr:cNvSpPr/>
      </xdr:nvSpPr>
      <xdr:spPr>
        <a:xfrm>
          <a:off x="3746500" y="161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16127</xdr:rowOff>
    </xdr:from>
    <xdr:ext cx="534377" cy="259045"/>
    <xdr:sp macro="" textlink="">
      <xdr:nvSpPr>
        <xdr:cNvPr id="254" name="テキスト ボックス 253"/>
        <xdr:cNvSpPr txBox="1"/>
      </xdr:nvSpPr>
      <xdr:spPr>
        <a:xfrm>
          <a:off x="3530111" y="159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146107</xdr:rowOff>
    </xdr:from>
    <xdr:to>
      <xdr:col>15</xdr:col>
      <xdr:colOff>101600</xdr:colOff>
      <xdr:row>95</xdr:row>
      <xdr:rowOff>76257</xdr:rowOff>
    </xdr:to>
    <xdr:sp macro="" textlink="">
      <xdr:nvSpPr>
        <xdr:cNvPr id="255" name="楕円 254"/>
        <xdr:cNvSpPr/>
      </xdr:nvSpPr>
      <xdr:spPr>
        <a:xfrm>
          <a:off x="2857500" y="162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92784</xdr:rowOff>
    </xdr:from>
    <xdr:ext cx="534377" cy="259045"/>
    <xdr:sp macro="" textlink="">
      <xdr:nvSpPr>
        <xdr:cNvPr id="256" name="テキスト ボックス 255"/>
        <xdr:cNvSpPr txBox="1"/>
      </xdr:nvSpPr>
      <xdr:spPr>
        <a:xfrm>
          <a:off x="2641111" y="160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77508</xdr:rowOff>
    </xdr:from>
    <xdr:to>
      <xdr:col>10</xdr:col>
      <xdr:colOff>165100</xdr:colOff>
      <xdr:row>98</xdr:row>
      <xdr:rowOff>7658</xdr:rowOff>
    </xdr:to>
    <xdr:sp macro="" textlink="">
      <xdr:nvSpPr>
        <xdr:cNvPr id="257" name="楕円 256"/>
        <xdr:cNvSpPr/>
      </xdr:nvSpPr>
      <xdr:spPr>
        <a:xfrm>
          <a:off x="1968500" y="1670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170235</xdr:rowOff>
    </xdr:from>
    <xdr:ext cx="534377" cy="259045"/>
    <xdr:sp macro="" textlink="">
      <xdr:nvSpPr>
        <xdr:cNvPr id="258" name="テキスト ボックス 257"/>
        <xdr:cNvSpPr txBox="1"/>
      </xdr:nvSpPr>
      <xdr:spPr>
        <a:xfrm>
          <a:off x="1752111" y="168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70078</xdr:rowOff>
    </xdr:from>
    <xdr:to>
      <xdr:col>6</xdr:col>
      <xdr:colOff>38100</xdr:colOff>
      <xdr:row>98</xdr:row>
      <xdr:rowOff>228</xdr:rowOff>
    </xdr:to>
    <xdr:sp macro="" textlink="">
      <xdr:nvSpPr>
        <xdr:cNvPr id="259" name="楕円 258"/>
        <xdr:cNvSpPr/>
      </xdr:nvSpPr>
      <xdr:spPr>
        <a:xfrm>
          <a:off x="1079500" y="1670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162805</xdr:rowOff>
    </xdr:from>
    <xdr:ext cx="534377" cy="259045"/>
    <xdr:sp macro="" textlink="">
      <xdr:nvSpPr>
        <xdr:cNvPr id="260" name="テキスト ボックス 259"/>
        <xdr:cNvSpPr txBox="1"/>
      </xdr:nvSpPr>
      <xdr:spPr>
        <a:xfrm>
          <a:off x="863111" y="1679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68834</xdr:rowOff>
    </xdr:from>
    <xdr:to>
      <xdr:col>54</xdr:col>
      <xdr:colOff>189865</xdr:colOff>
      <xdr:row>39</xdr:row>
      <xdr:rowOff>44450</xdr:rowOff>
    </xdr:to>
    <xdr:cxnSp macro="">
      <xdr:nvCxnSpPr>
        <xdr:cNvPr id="284" name="直線コネクタ 283"/>
        <xdr:cNvCxnSpPr/>
      </xdr:nvCxnSpPr>
      <xdr:spPr>
        <a:xfrm flipV="1">
          <a:off x="10475595" y="6412484"/>
          <a:ext cx="1270" cy="31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15511</xdr:rowOff>
    </xdr:from>
    <xdr:ext cx="469744" cy="259045"/>
    <xdr:sp macro="" textlink="">
      <xdr:nvSpPr>
        <xdr:cNvPr id="287" name="労働費最大値テキスト"/>
        <xdr:cNvSpPr txBox="1"/>
      </xdr:nvSpPr>
      <xdr:spPr>
        <a:xfrm>
          <a:off x="10528300"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37</xdr:row>
      <xdr:rowOff>68834</xdr:rowOff>
    </xdr:from>
    <xdr:to>
      <xdr:col>55</xdr:col>
      <xdr:colOff>88900</xdr:colOff>
      <xdr:row>37</xdr:row>
      <xdr:rowOff>68834</xdr:rowOff>
    </xdr:to>
    <xdr:cxnSp macro="">
      <xdr:nvCxnSpPr>
        <xdr:cNvPr id="288" name="直線コネクタ 287"/>
        <xdr:cNvCxnSpPr/>
      </xdr:nvCxnSpPr>
      <xdr:spPr>
        <a:xfrm>
          <a:off x="10388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50393</xdr:rowOff>
    </xdr:from>
    <xdr:to>
      <xdr:col>55</xdr:col>
      <xdr:colOff>0</xdr:colOff>
      <xdr:row>37</xdr:row>
      <xdr:rowOff>103048</xdr:rowOff>
    </xdr:to>
    <xdr:cxnSp macro="">
      <xdr:nvCxnSpPr>
        <xdr:cNvPr id="289" name="直線コネクタ 288"/>
        <xdr:cNvCxnSpPr/>
      </xdr:nvCxnSpPr>
      <xdr:spPr>
        <a:xfrm>
          <a:off x="9639300" y="5365343"/>
          <a:ext cx="838200" cy="108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85691</xdr:rowOff>
    </xdr:from>
    <xdr:ext cx="378565" cy="259045"/>
    <xdr:sp macro="" textlink="">
      <xdr:nvSpPr>
        <xdr:cNvPr id="290" name="労働費平均値テキスト"/>
        <xdr:cNvSpPr txBox="1"/>
      </xdr:nvSpPr>
      <xdr:spPr>
        <a:xfrm>
          <a:off x="10528300" y="6600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107264</xdr:rowOff>
    </xdr:from>
    <xdr:to>
      <xdr:col>55</xdr:col>
      <xdr:colOff>50800</xdr:colOff>
      <xdr:row>39</xdr:row>
      <xdr:rowOff>37414</xdr:rowOff>
    </xdr:to>
    <xdr:sp macro="" textlink="">
      <xdr:nvSpPr>
        <xdr:cNvPr id="291" name="フローチャート: 判断 290"/>
        <xdr:cNvSpPr/>
      </xdr:nvSpPr>
      <xdr:spPr>
        <a:xfrm>
          <a:off x="10426700" y="662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50393</xdr:rowOff>
    </xdr:from>
    <xdr:to>
      <xdr:col>50</xdr:col>
      <xdr:colOff>114300</xdr:colOff>
      <xdr:row>39</xdr:row>
      <xdr:rowOff>27457</xdr:rowOff>
    </xdr:to>
    <xdr:cxnSp macro="">
      <xdr:nvCxnSpPr>
        <xdr:cNvPr id="292" name="直線コネクタ 291"/>
        <xdr:cNvCxnSpPr/>
      </xdr:nvCxnSpPr>
      <xdr:spPr>
        <a:xfrm flipV="1">
          <a:off x="8750300" y="5365343"/>
          <a:ext cx="889000" cy="134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86614</xdr:rowOff>
    </xdr:from>
    <xdr:to>
      <xdr:col>50</xdr:col>
      <xdr:colOff>165100</xdr:colOff>
      <xdr:row>39</xdr:row>
      <xdr:rowOff>16764</xdr:rowOff>
    </xdr:to>
    <xdr:sp macro="" textlink="">
      <xdr:nvSpPr>
        <xdr:cNvPr id="293" name="フローチャート: 判断 292"/>
        <xdr:cNvSpPr/>
      </xdr:nvSpPr>
      <xdr:spPr>
        <a:xfrm>
          <a:off x="9588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7891</xdr:rowOff>
    </xdr:from>
    <xdr:ext cx="469744" cy="259045"/>
    <xdr:sp macro="" textlink="">
      <xdr:nvSpPr>
        <xdr:cNvPr id="294" name="テキスト ボックス 293"/>
        <xdr:cNvSpPr txBox="1"/>
      </xdr:nvSpPr>
      <xdr:spPr>
        <a:xfrm>
          <a:off x="9404428"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24714</xdr:rowOff>
    </xdr:from>
    <xdr:to>
      <xdr:col>45</xdr:col>
      <xdr:colOff>177800</xdr:colOff>
      <xdr:row>39</xdr:row>
      <xdr:rowOff>27457</xdr:rowOff>
    </xdr:to>
    <xdr:cxnSp macro="">
      <xdr:nvCxnSpPr>
        <xdr:cNvPr id="295" name="直線コネクタ 294"/>
        <xdr:cNvCxnSpPr/>
      </xdr:nvCxnSpPr>
      <xdr:spPr>
        <a:xfrm>
          <a:off x="7861300" y="671126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118466</xdr:rowOff>
    </xdr:from>
    <xdr:to>
      <xdr:col>46</xdr:col>
      <xdr:colOff>38100</xdr:colOff>
      <xdr:row>39</xdr:row>
      <xdr:rowOff>48616</xdr:rowOff>
    </xdr:to>
    <xdr:sp macro="" textlink="">
      <xdr:nvSpPr>
        <xdr:cNvPr id="296" name="フローチャート: 判断 295"/>
        <xdr:cNvSpPr/>
      </xdr:nvSpPr>
      <xdr:spPr>
        <a:xfrm>
          <a:off x="8699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65143</xdr:rowOff>
    </xdr:from>
    <xdr:ext cx="378565" cy="259045"/>
    <xdr:sp macro="" textlink="">
      <xdr:nvSpPr>
        <xdr:cNvPr id="297" name="テキスト ボックス 296"/>
        <xdr:cNvSpPr txBox="1"/>
      </xdr:nvSpPr>
      <xdr:spPr>
        <a:xfrm>
          <a:off x="8561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22657</xdr:rowOff>
    </xdr:from>
    <xdr:to>
      <xdr:col>41</xdr:col>
      <xdr:colOff>50800</xdr:colOff>
      <xdr:row>39</xdr:row>
      <xdr:rowOff>24714</xdr:rowOff>
    </xdr:to>
    <xdr:cxnSp macro="">
      <xdr:nvCxnSpPr>
        <xdr:cNvPr id="298" name="直線コネクタ 297"/>
        <xdr:cNvCxnSpPr/>
      </xdr:nvCxnSpPr>
      <xdr:spPr>
        <a:xfrm>
          <a:off x="6972300" y="670920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135382</xdr:rowOff>
    </xdr:from>
    <xdr:to>
      <xdr:col>41</xdr:col>
      <xdr:colOff>101600</xdr:colOff>
      <xdr:row>39</xdr:row>
      <xdr:rowOff>65532</xdr:rowOff>
    </xdr:to>
    <xdr:sp macro="" textlink="">
      <xdr:nvSpPr>
        <xdr:cNvPr id="299" name="フローチャート: 判断 298"/>
        <xdr:cNvSpPr/>
      </xdr:nvSpPr>
      <xdr:spPr>
        <a:xfrm>
          <a:off x="7810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82059</xdr:rowOff>
    </xdr:from>
    <xdr:ext cx="378565" cy="259045"/>
    <xdr:sp macro="" textlink="">
      <xdr:nvSpPr>
        <xdr:cNvPr id="300" name="テキスト ボックス 299"/>
        <xdr:cNvSpPr txBox="1"/>
      </xdr:nvSpPr>
      <xdr:spPr>
        <a:xfrm>
          <a:off x="7672017" y="6425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135610</xdr:rowOff>
    </xdr:from>
    <xdr:to>
      <xdr:col>36</xdr:col>
      <xdr:colOff>165100</xdr:colOff>
      <xdr:row>39</xdr:row>
      <xdr:rowOff>65760</xdr:rowOff>
    </xdr:to>
    <xdr:sp macro="" textlink="">
      <xdr:nvSpPr>
        <xdr:cNvPr id="301" name="フローチャート: 判断 300"/>
        <xdr:cNvSpPr/>
      </xdr:nvSpPr>
      <xdr:spPr>
        <a:xfrm>
          <a:off x="6921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82288</xdr:rowOff>
    </xdr:from>
    <xdr:ext cx="378565" cy="259045"/>
    <xdr:sp macro="" textlink="">
      <xdr:nvSpPr>
        <xdr:cNvPr id="302" name="テキスト ボックス 301"/>
        <xdr:cNvSpPr txBox="1"/>
      </xdr:nvSpPr>
      <xdr:spPr>
        <a:xfrm>
          <a:off x="6783017" y="64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52248</xdr:rowOff>
    </xdr:from>
    <xdr:to>
      <xdr:col>55</xdr:col>
      <xdr:colOff>50800</xdr:colOff>
      <xdr:row>37</xdr:row>
      <xdr:rowOff>153848</xdr:rowOff>
    </xdr:to>
    <xdr:sp macro="" textlink="">
      <xdr:nvSpPr>
        <xdr:cNvPr id="308" name="楕円 307"/>
        <xdr:cNvSpPr/>
      </xdr:nvSpPr>
      <xdr:spPr>
        <a:xfrm>
          <a:off x="10426700" y="63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142511</xdr:rowOff>
    </xdr:from>
    <xdr:ext cx="469744" cy="259045"/>
    <xdr:sp macro="" textlink="">
      <xdr:nvSpPr>
        <xdr:cNvPr id="309" name="労働費該当値テキスト"/>
        <xdr:cNvSpPr txBox="1"/>
      </xdr:nvSpPr>
      <xdr:spPr>
        <a:xfrm>
          <a:off x="10528300" y="631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171043</xdr:rowOff>
    </xdr:from>
    <xdr:to>
      <xdr:col>50</xdr:col>
      <xdr:colOff>165100</xdr:colOff>
      <xdr:row>31</xdr:row>
      <xdr:rowOff>101193</xdr:rowOff>
    </xdr:to>
    <xdr:sp macro="" textlink="">
      <xdr:nvSpPr>
        <xdr:cNvPr id="310" name="楕円 309"/>
        <xdr:cNvSpPr/>
      </xdr:nvSpPr>
      <xdr:spPr>
        <a:xfrm>
          <a:off x="9588500" y="53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117720</xdr:rowOff>
    </xdr:from>
    <xdr:ext cx="534377" cy="259045"/>
    <xdr:sp macro="" textlink="">
      <xdr:nvSpPr>
        <xdr:cNvPr id="311" name="テキスト ボックス 310"/>
        <xdr:cNvSpPr txBox="1"/>
      </xdr:nvSpPr>
      <xdr:spPr>
        <a:xfrm>
          <a:off x="9372111" y="50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148107</xdr:rowOff>
    </xdr:from>
    <xdr:to>
      <xdr:col>46</xdr:col>
      <xdr:colOff>38100</xdr:colOff>
      <xdr:row>39</xdr:row>
      <xdr:rowOff>78257</xdr:rowOff>
    </xdr:to>
    <xdr:sp macro="" textlink="">
      <xdr:nvSpPr>
        <xdr:cNvPr id="312" name="楕円 311"/>
        <xdr:cNvSpPr/>
      </xdr:nvSpPr>
      <xdr:spPr>
        <a:xfrm>
          <a:off x="8699500" y="666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69384</xdr:rowOff>
    </xdr:from>
    <xdr:ext cx="378565" cy="259045"/>
    <xdr:sp macro="" textlink="">
      <xdr:nvSpPr>
        <xdr:cNvPr id="313" name="テキスト ボックス 312"/>
        <xdr:cNvSpPr txBox="1"/>
      </xdr:nvSpPr>
      <xdr:spPr>
        <a:xfrm>
          <a:off x="8561017" y="6755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145364</xdr:rowOff>
    </xdr:from>
    <xdr:to>
      <xdr:col>41</xdr:col>
      <xdr:colOff>101600</xdr:colOff>
      <xdr:row>39</xdr:row>
      <xdr:rowOff>75514</xdr:rowOff>
    </xdr:to>
    <xdr:sp macro="" textlink="">
      <xdr:nvSpPr>
        <xdr:cNvPr id="314" name="楕円 313"/>
        <xdr:cNvSpPr/>
      </xdr:nvSpPr>
      <xdr:spPr>
        <a:xfrm>
          <a:off x="7810500" y="66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66641</xdr:rowOff>
    </xdr:from>
    <xdr:ext cx="378565" cy="259045"/>
    <xdr:sp macro="" textlink="">
      <xdr:nvSpPr>
        <xdr:cNvPr id="315" name="テキスト ボックス 314"/>
        <xdr:cNvSpPr txBox="1"/>
      </xdr:nvSpPr>
      <xdr:spPr>
        <a:xfrm>
          <a:off x="7672017" y="6753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143307</xdr:rowOff>
    </xdr:from>
    <xdr:to>
      <xdr:col>36</xdr:col>
      <xdr:colOff>165100</xdr:colOff>
      <xdr:row>39</xdr:row>
      <xdr:rowOff>73457</xdr:rowOff>
    </xdr:to>
    <xdr:sp macro="" textlink="">
      <xdr:nvSpPr>
        <xdr:cNvPr id="316" name="楕円 315"/>
        <xdr:cNvSpPr/>
      </xdr:nvSpPr>
      <xdr:spPr>
        <a:xfrm>
          <a:off x="6921500" y="66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64584</xdr:rowOff>
    </xdr:from>
    <xdr:ext cx="378565" cy="259045"/>
    <xdr:sp macro="" textlink="">
      <xdr:nvSpPr>
        <xdr:cNvPr id="317" name="テキスト ボックス 316"/>
        <xdr:cNvSpPr txBox="1"/>
      </xdr:nvSpPr>
      <xdr:spPr>
        <a:xfrm>
          <a:off x="6783017" y="6751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1" name="直線コネクタ 340"/>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2" name="農林水産業費最小値テキスト"/>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3" name="直線コネクタ 342"/>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4" name="農林水産業費最大値テキスト"/>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5" name="直線コネクタ 344"/>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88856</xdr:rowOff>
    </xdr:from>
    <xdr:to>
      <xdr:col>55</xdr:col>
      <xdr:colOff>0</xdr:colOff>
      <xdr:row>57</xdr:row>
      <xdr:rowOff>91180</xdr:rowOff>
    </xdr:to>
    <xdr:cxnSp macro="">
      <xdr:nvCxnSpPr>
        <xdr:cNvPr id="346" name="直線コネクタ 345"/>
        <xdr:cNvCxnSpPr/>
      </xdr:nvCxnSpPr>
      <xdr:spPr>
        <a:xfrm flipV="1">
          <a:off x="9639300" y="9861506"/>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7" name="農林水産業費平均値テキスト"/>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48" name="フローチャート: 判断 347"/>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62452</xdr:rowOff>
    </xdr:from>
    <xdr:to>
      <xdr:col>50</xdr:col>
      <xdr:colOff>114300</xdr:colOff>
      <xdr:row>57</xdr:row>
      <xdr:rowOff>91180</xdr:rowOff>
    </xdr:to>
    <xdr:cxnSp macro="">
      <xdr:nvCxnSpPr>
        <xdr:cNvPr id="349" name="直線コネクタ 348"/>
        <xdr:cNvCxnSpPr/>
      </xdr:nvCxnSpPr>
      <xdr:spPr>
        <a:xfrm>
          <a:off x="8750300" y="9835102"/>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0" name="フローチャート: 判断 349"/>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75620</xdr:rowOff>
    </xdr:from>
    <xdr:ext cx="534377" cy="259045"/>
    <xdr:sp macro="" textlink="">
      <xdr:nvSpPr>
        <xdr:cNvPr id="351" name="テキスト ボックス 350"/>
        <xdr:cNvSpPr txBox="1"/>
      </xdr:nvSpPr>
      <xdr:spPr>
        <a:xfrm>
          <a:off x="9372111" y="9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146177</xdr:rowOff>
    </xdr:from>
    <xdr:to>
      <xdr:col>45</xdr:col>
      <xdr:colOff>177800</xdr:colOff>
      <xdr:row>57</xdr:row>
      <xdr:rowOff>62452</xdr:rowOff>
    </xdr:to>
    <xdr:cxnSp macro="">
      <xdr:nvCxnSpPr>
        <xdr:cNvPr id="352" name="直線コネクタ 351"/>
        <xdr:cNvCxnSpPr/>
      </xdr:nvCxnSpPr>
      <xdr:spPr>
        <a:xfrm>
          <a:off x="7861300" y="9747377"/>
          <a:ext cx="889000" cy="8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3" name="フローチャート: 判断 352"/>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105471</xdr:rowOff>
    </xdr:from>
    <xdr:ext cx="534377" cy="259045"/>
    <xdr:sp macro="" textlink="">
      <xdr:nvSpPr>
        <xdr:cNvPr id="354" name="テキスト ボックス 353"/>
        <xdr:cNvSpPr txBox="1"/>
      </xdr:nvSpPr>
      <xdr:spPr>
        <a:xfrm>
          <a:off x="8483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146177</xdr:rowOff>
    </xdr:from>
    <xdr:to>
      <xdr:col>41</xdr:col>
      <xdr:colOff>50800</xdr:colOff>
      <xdr:row>57</xdr:row>
      <xdr:rowOff>44183</xdr:rowOff>
    </xdr:to>
    <xdr:cxnSp macro="">
      <xdr:nvCxnSpPr>
        <xdr:cNvPr id="355" name="直線コネクタ 354"/>
        <xdr:cNvCxnSpPr/>
      </xdr:nvCxnSpPr>
      <xdr:spPr>
        <a:xfrm flipV="1">
          <a:off x="6972300" y="9747377"/>
          <a:ext cx="889000" cy="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86557</xdr:rowOff>
    </xdr:from>
    <xdr:to>
      <xdr:col>41</xdr:col>
      <xdr:colOff>101600</xdr:colOff>
      <xdr:row>57</xdr:row>
      <xdr:rowOff>16707</xdr:rowOff>
    </xdr:to>
    <xdr:sp macro="" textlink="">
      <xdr:nvSpPr>
        <xdr:cNvPr id="356" name="フローチャート: 判断 355"/>
        <xdr:cNvSpPr/>
      </xdr:nvSpPr>
      <xdr:spPr>
        <a:xfrm>
          <a:off x="7810500" y="968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33234</xdr:rowOff>
    </xdr:from>
    <xdr:ext cx="534377" cy="259045"/>
    <xdr:sp macro="" textlink="">
      <xdr:nvSpPr>
        <xdr:cNvPr id="357" name="テキスト ボックス 356"/>
        <xdr:cNvSpPr txBox="1"/>
      </xdr:nvSpPr>
      <xdr:spPr>
        <a:xfrm>
          <a:off x="7594111" y="94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104997</xdr:rowOff>
    </xdr:from>
    <xdr:to>
      <xdr:col>36</xdr:col>
      <xdr:colOff>165100</xdr:colOff>
      <xdr:row>57</xdr:row>
      <xdr:rowOff>35147</xdr:rowOff>
    </xdr:to>
    <xdr:sp macro="" textlink="">
      <xdr:nvSpPr>
        <xdr:cNvPr id="358" name="フローチャート: 判断 357"/>
        <xdr:cNvSpPr/>
      </xdr:nvSpPr>
      <xdr:spPr>
        <a:xfrm>
          <a:off x="6921500" y="970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51674</xdr:rowOff>
    </xdr:from>
    <xdr:ext cx="534377" cy="259045"/>
    <xdr:sp macro="" textlink="">
      <xdr:nvSpPr>
        <xdr:cNvPr id="359" name="テキスト ボックス 358"/>
        <xdr:cNvSpPr txBox="1"/>
      </xdr:nvSpPr>
      <xdr:spPr>
        <a:xfrm>
          <a:off x="6705111" y="948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38056</xdr:rowOff>
    </xdr:from>
    <xdr:to>
      <xdr:col>55</xdr:col>
      <xdr:colOff>50800</xdr:colOff>
      <xdr:row>57</xdr:row>
      <xdr:rowOff>139656</xdr:rowOff>
    </xdr:to>
    <xdr:sp macro="" textlink="">
      <xdr:nvSpPr>
        <xdr:cNvPr id="365" name="楕円 364"/>
        <xdr:cNvSpPr/>
      </xdr:nvSpPr>
      <xdr:spPr>
        <a:xfrm>
          <a:off x="10426700" y="98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16483</xdr:rowOff>
    </xdr:from>
    <xdr:ext cx="534377" cy="259045"/>
    <xdr:sp macro="" textlink="">
      <xdr:nvSpPr>
        <xdr:cNvPr id="366" name="農林水産業費該当値テキスト"/>
        <xdr:cNvSpPr txBox="1"/>
      </xdr:nvSpPr>
      <xdr:spPr>
        <a:xfrm>
          <a:off x="10528300" y="97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40380</xdr:rowOff>
    </xdr:from>
    <xdr:to>
      <xdr:col>50</xdr:col>
      <xdr:colOff>165100</xdr:colOff>
      <xdr:row>57</xdr:row>
      <xdr:rowOff>141980</xdr:rowOff>
    </xdr:to>
    <xdr:sp macro="" textlink="">
      <xdr:nvSpPr>
        <xdr:cNvPr id="367" name="楕円 366"/>
        <xdr:cNvSpPr/>
      </xdr:nvSpPr>
      <xdr:spPr>
        <a:xfrm>
          <a:off x="9588500" y="9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133107</xdr:rowOff>
    </xdr:from>
    <xdr:ext cx="534377" cy="259045"/>
    <xdr:sp macro="" textlink="">
      <xdr:nvSpPr>
        <xdr:cNvPr id="368" name="テキスト ボックス 367"/>
        <xdr:cNvSpPr txBox="1"/>
      </xdr:nvSpPr>
      <xdr:spPr>
        <a:xfrm>
          <a:off x="9372111" y="990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11652</xdr:rowOff>
    </xdr:from>
    <xdr:to>
      <xdr:col>46</xdr:col>
      <xdr:colOff>38100</xdr:colOff>
      <xdr:row>57</xdr:row>
      <xdr:rowOff>113252</xdr:rowOff>
    </xdr:to>
    <xdr:sp macro="" textlink="">
      <xdr:nvSpPr>
        <xdr:cNvPr id="369" name="楕円 368"/>
        <xdr:cNvSpPr/>
      </xdr:nvSpPr>
      <xdr:spPr>
        <a:xfrm>
          <a:off x="8699500" y="97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104379</xdr:rowOff>
    </xdr:from>
    <xdr:ext cx="534377" cy="259045"/>
    <xdr:sp macro="" textlink="">
      <xdr:nvSpPr>
        <xdr:cNvPr id="370" name="テキスト ボックス 369"/>
        <xdr:cNvSpPr txBox="1"/>
      </xdr:nvSpPr>
      <xdr:spPr>
        <a:xfrm>
          <a:off x="8483111" y="98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95377</xdr:rowOff>
    </xdr:from>
    <xdr:to>
      <xdr:col>41</xdr:col>
      <xdr:colOff>101600</xdr:colOff>
      <xdr:row>57</xdr:row>
      <xdr:rowOff>25527</xdr:rowOff>
    </xdr:to>
    <xdr:sp macro="" textlink="">
      <xdr:nvSpPr>
        <xdr:cNvPr id="371" name="楕円 370"/>
        <xdr:cNvSpPr/>
      </xdr:nvSpPr>
      <xdr:spPr>
        <a:xfrm>
          <a:off x="7810500" y="96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16654</xdr:rowOff>
    </xdr:from>
    <xdr:ext cx="534377" cy="259045"/>
    <xdr:sp macro="" textlink="">
      <xdr:nvSpPr>
        <xdr:cNvPr id="372" name="テキスト ボックス 371"/>
        <xdr:cNvSpPr txBox="1"/>
      </xdr:nvSpPr>
      <xdr:spPr>
        <a:xfrm>
          <a:off x="7594111" y="978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164833</xdr:rowOff>
    </xdr:from>
    <xdr:to>
      <xdr:col>36</xdr:col>
      <xdr:colOff>165100</xdr:colOff>
      <xdr:row>57</xdr:row>
      <xdr:rowOff>94983</xdr:rowOff>
    </xdr:to>
    <xdr:sp macro="" textlink="">
      <xdr:nvSpPr>
        <xdr:cNvPr id="373" name="楕円 372"/>
        <xdr:cNvSpPr/>
      </xdr:nvSpPr>
      <xdr:spPr>
        <a:xfrm>
          <a:off x="6921500" y="97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86110</xdr:rowOff>
    </xdr:from>
    <xdr:ext cx="534377" cy="259045"/>
    <xdr:sp macro="" textlink="">
      <xdr:nvSpPr>
        <xdr:cNvPr id="374" name="テキスト ボックス 373"/>
        <xdr:cNvSpPr txBox="1"/>
      </xdr:nvSpPr>
      <xdr:spPr>
        <a:xfrm>
          <a:off x="6705111" y="985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0" name="直線コネクタ 399"/>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1" name="商工費最小値テキスト"/>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2" name="直線コネクタ 401"/>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3" name="商工費最大値テキスト"/>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4" name="直線コネクタ 403"/>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13317</xdr:rowOff>
    </xdr:from>
    <xdr:to>
      <xdr:col>55</xdr:col>
      <xdr:colOff>0</xdr:colOff>
      <xdr:row>75</xdr:row>
      <xdr:rowOff>55216</xdr:rowOff>
    </xdr:to>
    <xdr:cxnSp macro="">
      <xdr:nvCxnSpPr>
        <xdr:cNvPr id="405" name="直線コネクタ 404"/>
        <xdr:cNvCxnSpPr/>
      </xdr:nvCxnSpPr>
      <xdr:spPr>
        <a:xfrm flipV="1">
          <a:off x="9639300" y="12872067"/>
          <a:ext cx="8382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34180</xdr:rowOff>
    </xdr:from>
    <xdr:ext cx="534377" cy="259045"/>
    <xdr:sp macro="" textlink="">
      <xdr:nvSpPr>
        <xdr:cNvPr id="406" name="商工費平均値テキスト"/>
        <xdr:cNvSpPr txBox="1"/>
      </xdr:nvSpPr>
      <xdr:spPr>
        <a:xfrm>
          <a:off x="10528300" y="1289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7" name="フローチャート: 判断 406"/>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55216</xdr:rowOff>
    </xdr:from>
    <xdr:to>
      <xdr:col>50</xdr:col>
      <xdr:colOff>114300</xdr:colOff>
      <xdr:row>75</xdr:row>
      <xdr:rowOff>141431</xdr:rowOff>
    </xdr:to>
    <xdr:cxnSp macro="">
      <xdr:nvCxnSpPr>
        <xdr:cNvPr id="408" name="直線コネクタ 407"/>
        <xdr:cNvCxnSpPr/>
      </xdr:nvCxnSpPr>
      <xdr:spPr>
        <a:xfrm flipV="1">
          <a:off x="8750300" y="12913966"/>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09" name="フローチャート: 判断 408"/>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0" name="テキスト ボックス 409"/>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141431</xdr:rowOff>
    </xdr:from>
    <xdr:to>
      <xdr:col>45</xdr:col>
      <xdr:colOff>177800</xdr:colOff>
      <xdr:row>76</xdr:row>
      <xdr:rowOff>85554</xdr:rowOff>
    </xdr:to>
    <xdr:cxnSp macro="">
      <xdr:nvCxnSpPr>
        <xdr:cNvPr id="411" name="直線コネクタ 410"/>
        <xdr:cNvCxnSpPr/>
      </xdr:nvCxnSpPr>
      <xdr:spPr>
        <a:xfrm flipV="1">
          <a:off x="7861300" y="13000181"/>
          <a:ext cx="889000" cy="11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2" name="フローチャート: 判断 411"/>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3" name="テキスト ボックス 412"/>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85554</xdr:rowOff>
    </xdr:from>
    <xdr:to>
      <xdr:col>41</xdr:col>
      <xdr:colOff>50800</xdr:colOff>
      <xdr:row>77</xdr:row>
      <xdr:rowOff>120596</xdr:rowOff>
    </xdr:to>
    <xdr:cxnSp macro="">
      <xdr:nvCxnSpPr>
        <xdr:cNvPr id="414" name="直線コネクタ 413"/>
        <xdr:cNvCxnSpPr/>
      </xdr:nvCxnSpPr>
      <xdr:spPr>
        <a:xfrm flipV="1">
          <a:off x="6972300" y="13115754"/>
          <a:ext cx="889000" cy="20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158950</xdr:rowOff>
    </xdr:from>
    <xdr:to>
      <xdr:col>41</xdr:col>
      <xdr:colOff>101600</xdr:colOff>
      <xdr:row>76</xdr:row>
      <xdr:rowOff>89100</xdr:rowOff>
    </xdr:to>
    <xdr:sp macro="" textlink="">
      <xdr:nvSpPr>
        <xdr:cNvPr id="415" name="フローチャート: 判断 414"/>
        <xdr:cNvSpPr/>
      </xdr:nvSpPr>
      <xdr:spPr>
        <a:xfrm>
          <a:off x="7810500" y="130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105626</xdr:rowOff>
    </xdr:from>
    <xdr:ext cx="534377" cy="259045"/>
    <xdr:sp macro="" textlink="">
      <xdr:nvSpPr>
        <xdr:cNvPr id="416" name="テキスト ボックス 415"/>
        <xdr:cNvSpPr txBox="1"/>
      </xdr:nvSpPr>
      <xdr:spPr>
        <a:xfrm>
          <a:off x="7594111" y="1279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71755</xdr:rowOff>
    </xdr:from>
    <xdr:to>
      <xdr:col>36</xdr:col>
      <xdr:colOff>165100</xdr:colOff>
      <xdr:row>78</xdr:row>
      <xdr:rowOff>1905</xdr:rowOff>
    </xdr:to>
    <xdr:sp macro="" textlink="">
      <xdr:nvSpPr>
        <xdr:cNvPr id="417" name="フローチャート: 判断 416"/>
        <xdr:cNvSpPr/>
      </xdr:nvSpPr>
      <xdr:spPr>
        <a:xfrm>
          <a:off x="6921500" y="132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164482</xdr:rowOff>
    </xdr:from>
    <xdr:ext cx="469744" cy="259045"/>
    <xdr:sp macro="" textlink="">
      <xdr:nvSpPr>
        <xdr:cNvPr id="418" name="テキスト ボックス 417"/>
        <xdr:cNvSpPr txBox="1"/>
      </xdr:nvSpPr>
      <xdr:spPr>
        <a:xfrm>
          <a:off x="6737428"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133967</xdr:rowOff>
    </xdr:from>
    <xdr:to>
      <xdr:col>55</xdr:col>
      <xdr:colOff>50800</xdr:colOff>
      <xdr:row>75</xdr:row>
      <xdr:rowOff>64117</xdr:rowOff>
    </xdr:to>
    <xdr:sp macro="" textlink="">
      <xdr:nvSpPr>
        <xdr:cNvPr id="424" name="楕円 423"/>
        <xdr:cNvSpPr/>
      </xdr:nvSpPr>
      <xdr:spPr>
        <a:xfrm>
          <a:off x="10426700" y="1282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156844</xdr:rowOff>
    </xdr:from>
    <xdr:ext cx="534377" cy="259045"/>
    <xdr:sp macro="" textlink="">
      <xdr:nvSpPr>
        <xdr:cNvPr id="425" name="商工費該当値テキスト"/>
        <xdr:cNvSpPr txBox="1"/>
      </xdr:nvSpPr>
      <xdr:spPr>
        <a:xfrm>
          <a:off x="10528300" y="126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4416</xdr:rowOff>
    </xdr:from>
    <xdr:to>
      <xdr:col>50</xdr:col>
      <xdr:colOff>165100</xdr:colOff>
      <xdr:row>75</xdr:row>
      <xdr:rowOff>106016</xdr:rowOff>
    </xdr:to>
    <xdr:sp macro="" textlink="">
      <xdr:nvSpPr>
        <xdr:cNvPr id="426" name="楕円 425"/>
        <xdr:cNvSpPr/>
      </xdr:nvSpPr>
      <xdr:spPr>
        <a:xfrm>
          <a:off x="9588500" y="1286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97143</xdr:rowOff>
    </xdr:from>
    <xdr:ext cx="534377" cy="259045"/>
    <xdr:sp macro="" textlink="">
      <xdr:nvSpPr>
        <xdr:cNvPr id="427" name="テキスト ボックス 426"/>
        <xdr:cNvSpPr txBox="1"/>
      </xdr:nvSpPr>
      <xdr:spPr>
        <a:xfrm>
          <a:off x="9372111" y="129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90631</xdr:rowOff>
    </xdr:from>
    <xdr:to>
      <xdr:col>46</xdr:col>
      <xdr:colOff>38100</xdr:colOff>
      <xdr:row>76</xdr:row>
      <xdr:rowOff>20780</xdr:rowOff>
    </xdr:to>
    <xdr:sp macro="" textlink="">
      <xdr:nvSpPr>
        <xdr:cNvPr id="428" name="楕円 427"/>
        <xdr:cNvSpPr/>
      </xdr:nvSpPr>
      <xdr:spPr>
        <a:xfrm>
          <a:off x="8699500" y="129493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11907</xdr:rowOff>
    </xdr:from>
    <xdr:ext cx="534377" cy="259045"/>
    <xdr:sp macro="" textlink="">
      <xdr:nvSpPr>
        <xdr:cNvPr id="429" name="テキスト ボックス 428"/>
        <xdr:cNvSpPr txBox="1"/>
      </xdr:nvSpPr>
      <xdr:spPr>
        <a:xfrm>
          <a:off x="8483111" y="130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34754</xdr:rowOff>
    </xdr:from>
    <xdr:to>
      <xdr:col>41</xdr:col>
      <xdr:colOff>101600</xdr:colOff>
      <xdr:row>76</xdr:row>
      <xdr:rowOff>136354</xdr:rowOff>
    </xdr:to>
    <xdr:sp macro="" textlink="">
      <xdr:nvSpPr>
        <xdr:cNvPr id="430" name="楕円 429"/>
        <xdr:cNvSpPr/>
      </xdr:nvSpPr>
      <xdr:spPr>
        <a:xfrm>
          <a:off x="7810500" y="1306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127481</xdr:rowOff>
    </xdr:from>
    <xdr:ext cx="534377" cy="259045"/>
    <xdr:sp macro="" textlink="">
      <xdr:nvSpPr>
        <xdr:cNvPr id="431" name="テキスト ボックス 430"/>
        <xdr:cNvSpPr txBox="1"/>
      </xdr:nvSpPr>
      <xdr:spPr>
        <a:xfrm>
          <a:off x="7594111" y="1315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69796</xdr:rowOff>
    </xdr:from>
    <xdr:to>
      <xdr:col>36</xdr:col>
      <xdr:colOff>165100</xdr:colOff>
      <xdr:row>77</xdr:row>
      <xdr:rowOff>171396</xdr:rowOff>
    </xdr:to>
    <xdr:sp macro="" textlink="">
      <xdr:nvSpPr>
        <xdr:cNvPr id="432" name="楕円 431"/>
        <xdr:cNvSpPr/>
      </xdr:nvSpPr>
      <xdr:spPr>
        <a:xfrm>
          <a:off x="6921500" y="1327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16473</xdr:rowOff>
    </xdr:from>
    <xdr:ext cx="469744" cy="259045"/>
    <xdr:sp macro="" textlink="">
      <xdr:nvSpPr>
        <xdr:cNvPr id="433" name="テキスト ボックス 432"/>
        <xdr:cNvSpPr txBox="1"/>
      </xdr:nvSpPr>
      <xdr:spPr>
        <a:xfrm>
          <a:off x="6737428" y="1304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58" name="直線コネクタ 457"/>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59" name="土木費最小値テキスト"/>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0" name="直線コネクタ 459"/>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1" name="土木費最大値テキスト"/>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2" name="直線コネクタ 461"/>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150597</xdr:rowOff>
    </xdr:from>
    <xdr:to>
      <xdr:col>55</xdr:col>
      <xdr:colOff>0</xdr:colOff>
      <xdr:row>97</xdr:row>
      <xdr:rowOff>46431</xdr:rowOff>
    </xdr:to>
    <xdr:cxnSp macro="">
      <xdr:nvCxnSpPr>
        <xdr:cNvPr id="463" name="直線コネクタ 462"/>
        <xdr:cNvCxnSpPr/>
      </xdr:nvCxnSpPr>
      <xdr:spPr>
        <a:xfrm>
          <a:off x="9639300" y="16609797"/>
          <a:ext cx="8382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4" name="土木費平均値テキスト"/>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5" name="フローチャート: 判断 464"/>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150597</xdr:rowOff>
    </xdr:from>
    <xdr:to>
      <xdr:col>50</xdr:col>
      <xdr:colOff>114300</xdr:colOff>
      <xdr:row>97</xdr:row>
      <xdr:rowOff>38812</xdr:rowOff>
    </xdr:to>
    <xdr:cxnSp macro="">
      <xdr:nvCxnSpPr>
        <xdr:cNvPr id="466" name="直線コネクタ 465"/>
        <xdr:cNvCxnSpPr/>
      </xdr:nvCxnSpPr>
      <xdr:spPr>
        <a:xfrm flipV="1">
          <a:off x="8750300" y="16609797"/>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7" name="フローチャート: 判断 466"/>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68" name="テキスト ボックス 467"/>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146577</xdr:rowOff>
    </xdr:from>
    <xdr:to>
      <xdr:col>45</xdr:col>
      <xdr:colOff>177800</xdr:colOff>
      <xdr:row>97</xdr:row>
      <xdr:rowOff>38812</xdr:rowOff>
    </xdr:to>
    <xdr:cxnSp macro="">
      <xdr:nvCxnSpPr>
        <xdr:cNvPr id="469" name="直線コネクタ 468"/>
        <xdr:cNvCxnSpPr/>
      </xdr:nvCxnSpPr>
      <xdr:spPr>
        <a:xfrm>
          <a:off x="7861300" y="16605777"/>
          <a:ext cx="889000" cy="6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0" name="フローチャート: 判断 469"/>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1" name="テキスト ボックス 470"/>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146577</xdr:rowOff>
    </xdr:from>
    <xdr:to>
      <xdr:col>41</xdr:col>
      <xdr:colOff>50800</xdr:colOff>
      <xdr:row>97</xdr:row>
      <xdr:rowOff>91960</xdr:rowOff>
    </xdr:to>
    <xdr:cxnSp macro="">
      <xdr:nvCxnSpPr>
        <xdr:cNvPr id="472" name="直線コネクタ 471"/>
        <xdr:cNvCxnSpPr/>
      </xdr:nvCxnSpPr>
      <xdr:spPr>
        <a:xfrm flipV="1">
          <a:off x="6972300" y="16605777"/>
          <a:ext cx="889000" cy="1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56572</xdr:rowOff>
    </xdr:from>
    <xdr:to>
      <xdr:col>41</xdr:col>
      <xdr:colOff>101600</xdr:colOff>
      <xdr:row>96</xdr:row>
      <xdr:rowOff>158172</xdr:rowOff>
    </xdr:to>
    <xdr:sp macro="" textlink="">
      <xdr:nvSpPr>
        <xdr:cNvPr id="473" name="フローチャート: 判断 472"/>
        <xdr:cNvSpPr/>
      </xdr:nvSpPr>
      <xdr:spPr>
        <a:xfrm>
          <a:off x="7810500" y="1651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3249</xdr:rowOff>
    </xdr:from>
    <xdr:ext cx="534377" cy="259045"/>
    <xdr:sp macro="" textlink="">
      <xdr:nvSpPr>
        <xdr:cNvPr id="474" name="テキスト ボックス 473"/>
        <xdr:cNvSpPr txBox="1"/>
      </xdr:nvSpPr>
      <xdr:spPr>
        <a:xfrm>
          <a:off x="7594111" y="162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81356</xdr:rowOff>
    </xdr:from>
    <xdr:to>
      <xdr:col>36</xdr:col>
      <xdr:colOff>165100</xdr:colOff>
      <xdr:row>97</xdr:row>
      <xdr:rowOff>11506</xdr:rowOff>
    </xdr:to>
    <xdr:sp macro="" textlink="">
      <xdr:nvSpPr>
        <xdr:cNvPr id="475" name="フローチャート: 判断 474"/>
        <xdr:cNvSpPr/>
      </xdr:nvSpPr>
      <xdr:spPr>
        <a:xfrm>
          <a:off x="6921500" y="1654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28033</xdr:rowOff>
    </xdr:from>
    <xdr:ext cx="534377" cy="259045"/>
    <xdr:sp macro="" textlink="">
      <xdr:nvSpPr>
        <xdr:cNvPr id="476" name="テキスト ボックス 475"/>
        <xdr:cNvSpPr txBox="1"/>
      </xdr:nvSpPr>
      <xdr:spPr>
        <a:xfrm>
          <a:off x="6705111" y="163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167081</xdr:rowOff>
    </xdr:from>
    <xdr:to>
      <xdr:col>55</xdr:col>
      <xdr:colOff>50800</xdr:colOff>
      <xdr:row>97</xdr:row>
      <xdr:rowOff>97231</xdr:rowOff>
    </xdr:to>
    <xdr:sp macro="" textlink="">
      <xdr:nvSpPr>
        <xdr:cNvPr id="482" name="楕円 481"/>
        <xdr:cNvSpPr/>
      </xdr:nvSpPr>
      <xdr:spPr>
        <a:xfrm>
          <a:off x="10426700" y="166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145508</xdr:rowOff>
    </xdr:from>
    <xdr:ext cx="534377" cy="259045"/>
    <xdr:sp macro="" textlink="">
      <xdr:nvSpPr>
        <xdr:cNvPr id="483" name="土木費該当値テキスト"/>
        <xdr:cNvSpPr txBox="1"/>
      </xdr:nvSpPr>
      <xdr:spPr>
        <a:xfrm>
          <a:off x="10528300" y="1660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99797</xdr:rowOff>
    </xdr:from>
    <xdr:to>
      <xdr:col>50</xdr:col>
      <xdr:colOff>165100</xdr:colOff>
      <xdr:row>97</xdr:row>
      <xdr:rowOff>29947</xdr:rowOff>
    </xdr:to>
    <xdr:sp macro="" textlink="">
      <xdr:nvSpPr>
        <xdr:cNvPr id="484" name="楕円 483"/>
        <xdr:cNvSpPr/>
      </xdr:nvSpPr>
      <xdr:spPr>
        <a:xfrm>
          <a:off x="9588500" y="165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21074</xdr:rowOff>
    </xdr:from>
    <xdr:ext cx="534377" cy="259045"/>
    <xdr:sp macro="" textlink="">
      <xdr:nvSpPr>
        <xdr:cNvPr id="485" name="テキスト ボックス 484"/>
        <xdr:cNvSpPr txBox="1"/>
      </xdr:nvSpPr>
      <xdr:spPr>
        <a:xfrm>
          <a:off x="9372111" y="166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159462</xdr:rowOff>
    </xdr:from>
    <xdr:to>
      <xdr:col>46</xdr:col>
      <xdr:colOff>38100</xdr:colOff>
      <xdr:row>97</xdr:row>
      <xdr:rowOff>89612</xdr:rowOff>
    </xdr:to>
    <xdr:sp macro="" textlink="">
      <xdr:nvSpPr>
        <xdr:cNvPr id="486" name="楕円 485"/>
        <xdr:cNvSpPr/>
      </xdr:nvSpPr>
      <xdr:spPr>
        <a:xfrm>
          <a:off x="8699500" y="166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80739</xdr:rowOff>
    </xdr:from>
    <xdr:ext cx="534377" cy="259045"/>
    <xdr:sp macro="" textlink="">
      <xdr:nvSpPr>
        <xdr:cNvPr id="487" name="テキスト ボックス 486"/>
        <xdr:cNvSpPr txBox="1"/>
      </xdr:nvSpPr>
      <xdr:spPr>
        <a:xfrm>
          <a:off x="8483111" y="1671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95777</xdr:rowOff>
    </xdr:from>
    <xdr:to>
      <xdr:col>41</xdr:col>
      <xdr:colOff>101600</xdr:colOff>
      <xdr:row>97</xdr:row>
      <xdr:rowOff>25927</xdr:rowOff>
    </xdr:to>
    <xdr:sp macro="" textlink="">
      <xdr:nvSpPr>
        <xdr:cNvPr id="488" name="楕円 487"/>
        <xdr:cNvSpPr/>
      </xdr:nvSpPr>
      <xdr:spPr>
        <a:xfrm>
          <a:off x="7810500" y="165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17054</xdr:rowOff>
    </xdr:from>
    <xdr:ext cx="534377" cy="259045"/>
    <xdr:sp macro="" textlink="">
      <xdr:nvSpPr>
        <xdr:cNvPr id="489" name="テキスト ボックス 488"/>
        <xdr:cNvSpPr txBox="1"/>
      </xdr:nvSpPr>
      <xdr:spPr>
        <a:xfrm>
          <a:off x="7594111" y="1664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41160</xdr:rowOff>
    </xdr:from>
    <xdr:to>
      <xdr:col>36</xdr:col>
      <xdr:colOff>165100</xdr:colOff>
      <xdr:row>97</xdr:row>
      <xdr:rowOff>142760</xdr:rowOff>
    </xdr:to>
    <xdr:sp macro="" textlink="">
      <xdr:nvSpPr>
        <xdr:cNvPr id="490" name="楕円 489"/>
        <xdr:cNvSpPr/>
      </xdr:nvSpPr>
      <xdr:spPr>
        <a:xfrm>
          <a:off x="6921500" y="16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133887</xdr:rowOff>
    </xdr:from>
    <xdr:ext cx="534377" cy="259045"/>
    <xdr:sp macro="" textlink="">
      <xdr:nvSpPr>
        <xdr:cNvPr id="491" name="テキスト ボックス 490"/>
        <xdr:cNvSpPr txBox="1"/>
      </xdr:nvSpPr>
      <xdr:spPr>
        <a:xfrm>
          <a:off x="6705111" y="1676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6" name="直線コネクタ 515"/>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7" name="消防費最小値テキスト"/>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18" name="直線コネクタ 517"/>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19" name="消防費最大値テキスト"/>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0" name="直線コネクタ 519"/>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97523</xdr:rowOff>
    </xdr:from>
    <xdr:to>
      <xdr:col>85</xdr:col>
      <xdr:colOff>127000</xdr:colOff>
      <xdr:row>36</xdr:row>
      <xdr:rowOff>68339</xdr:rowOff>
    </xdr:to>
    <xdr:cxnSp macro="">
      <xdr:nvCxnSpPr>
        <xdr:cNvPr id="521" name="直線コネクタ 520"/>
        <xdr:cNvCxnSpPr/>
      </xdr:nvCxnSpPr>
      <xdr:spPr>
        <a:xfrm>
          <a:off x="15481300" y="6098273"/>
          <a:ext cx="838200" cy="14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69080</xdr:rowOff>
    </xdr:from>
    <xdr:ext cx="534377" cy="259045"/>
    <xdr:sp macro="" textlink="">
      <xdr:nvSpPr>
        <xdr:cNvPr id="522" name="消防費平均値テキスト"/>
        <xdr:cNvSpPr txBox="1"/>
      </xdr:nvSpPr>
      <xdr:spPr>
        <a:xfrm>
          <a:off x="16370300" y="6241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3" name="フローチャート: 判断 522"/>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72453</xdr:rowOff>
    </xdr:from>
    <xdr:to>
      <xdr:col>81</xdr:col>
      <xdr:colOff>50800</xdr:colOff>
      <xdr:row>35</xdr:row>
      <xdr:rowOff>97523</xdr:rowOff>
    </xdr:to>
    <xdr:cxnSp macro="">
      <xdr:nvCxnSpPr>
        <xdr:cNvPr id="524" name="直線コネクタ 523"/>
        <xdr:cNvCxnSpPr/>
      </xdr:nvCxnSpPr>
      <xdr:spPr>
        <a:xfrm>
          <a:off x="14592300" y="6073203"/>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5" name="フローチャート: 判断 524"/>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65536</xdr:rowOff>
    </xdr:from>
    <xdr:ext cx="534377" cy="259045"/>
    <xdr:sp macro="" textlink="">
      <xdr:nvSpPr>
        <xdr:cNvPr id="526" name="テキスト ボックス 525"/>
        <xdr:cNvSpPr txBox="1"/>
      </xdr:nvSpPr>
      <xdr:spPr>
        <a:xfrm>
          <a:off x="15214111" y="64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56871</xdr:rowOff>
    </xdr:from>
    <xdr:to>
      <xdr:col>76</xdr:col>
      <xdr:colOff>114300</xdr:colOff>
      <xdr:row>35</xdr:row>
      <xdr:rowOff>72453</xdr:rowOff>
    </xdr:to>
    <xdr:cxnSp macro="">
      <xdr:nvCxnSpPr>
        <xdr:cNvPr id="527" name="直線コネクタ 526"/>
        <xdr:cNvCxnSpPr/>
      </xdr:nvCxnSpPr>
      <xdr:spPr>
        <a:xfrm>
          <a:off x="13703300" y="5371821"/>
          <a:ext cx="889000" cy="70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28" name="フローチャート: 判断 527"/>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25150</xdr:rowOff>
    </xdr:from>
    <xdr:ext cx="534377" cy="259045"/>
    <xdr:sp macro="" textlink="">
      <xdr:nvSpPr>
        <xdr:cNvPr id="529" name="テキスト ボックス 528"/>
        <xdr:cNvSpPr txBox="1"/>
      </xdr:nvSpPr>
      <xdr:spPr>
        <a:xfrm>
          <a:off x="14325111"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56871</xdr:rowOff>
    </xdr:from>
    <xdr:to>
      <xdr:col>71</xdr:col>
      <xdr:colOff>177800</xdr:colOff>
      <xdr:row>34</xdr:row>
      <xdr:rowOff>56680</xdr:rowOff>
    </xdr:to>
    <xdr:cxnSp macro="">
      <xdr:nvCxnSpPr>
        <xdr:cNvPr id="530" name="直線コネクタ 529"/>
        <xdr:cNvCxnSpPr/>
      </xdr:nvCxnSpPr>
      <xdr:spPr>
        <a:xfrm flipV="1">
          <a:off x="12814300" y="5371821"/>
          <a:ext cx="889000" cy="5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162814</xdr:rowOff>
    </xdr:from>
    <xdr:to>
      <xdr:col>72</xdr:col>
      <xdr:colOff>38100</xdr:colOff>
      <xdr:row>36</xdr:row>
      <xdr:rowOff>92964</xdr:rowOff>
    </xdr:to>
    <xdr:sp macro="" textlink="">
      <xdr:nvSpPr>
        <xdr:cNvPr id="531" name="フローチャート: 判断 530"/>
        <xdr:cNvSpPr/>
      </xdr:nvSpPr>
      <xdr:spPr>
        <a:xfrm>
          <a:off x="136525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84091</xdr:rowOff>
    </xdr:from>
    <xdr:ext cx="534377" cy="259045"/>
    <xdr:sp macro="" textlink="">
      <xdr:nvSpPr>
        <xdr:cNvPr id="532" name="テキスト ボックス 531"/>
        <xdr:cNvSpPr txBox="1"/>
      </xdr:nvSpPr>
      <xdr:spPr>
        <a:xfrm>
          <a:off x="13436111" y="62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108712</xdr:rowOff>
    </xdr:from>
    <xdr:to>
      <xdr:col>67</xdr:col>
      <xdr:colOff>101600</xdr:colOff>
      <xdr:row>37</xdr:row>
      <xdr:rowOff>38862</xdr:rowOff>
    </xdr:to>
    <xdr:sp macro="" textlink="">
      <xdr:nvSpPr>
        <xdr:cNvPr id="533" name="フローチャート: 判断 532"/>
        <xdr:cNvSpPr/>
      </xdr:nvSpPr>
      <xdr:spPr>
        <a:xfrm>
          <a:off x="12763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29989</xdr:rowOff>
    </xdr:from>
    <xdr:ext cx="534377" cy="259045"/>
    <xdr:sp macro="" textlink="">
      <xdr:nvSpPr>
        <xdr:cNvPr id="534" name="テキスト ボックス 533"/>
        <xdr:cNvSpPr txBox="1"/>
      </xdr:nvSpPr>
      <xdr:spPr>
        <a:xfrm>
          <a:off x="12547111" y="63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17539</xdr:rowOff>
    </xdr:from>
    <xdr:to>
      <xdr:col>85</xdr:col>
      <xdr:colOff>177800</xdr:colOff>
      <xdr:row>36</xdr:row>
      <xdr:rowOff>119139</xdr:rowOff>
    </xdr:to>
    <xdr:sp macro="" textlink="">
      <xdr:nvSpPr>
        <xdr:cNvPr id="540" name="楕円 539"/>
        <xdr:cNvSpPr/>
      </xdr:nvSpPr>
      <xdr:spPr>
        <a:xfrm>
          <a:off x="16268700" y="618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40416</xdr:rowOff>
    </xdr:from>
    <xdr:ext cx="534377" cy="259045"/>
    <xdr:sp macro="" textlink="">
      <xdr:nvSpPr>
        <xdr:cNvPr id="541" name="消防費該当値テキスト"/>
        <xdr:cNvSpPr txBox="1"/>
      </xdr:nvSpPr>
      <xdr:spPr>
        <a:xfrm>
          <a:off x="16370300" y="60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46723</xdr:rowOff>
    </xdr:from>
    <xdr:to>
      <xdr:col>81</xdr:col>
      <xdr:colOff>101600</xdr:colOff>
      <xdr:row>35</xdr:row>
      <xdr:rowOff>148323</xdr:rowOff>
    </xdr:to>
    <xdr:sp macro="" textlink="">
      <xdr:nvSpPr>
        <xdr:cNvPr id="542" name="楕円 541"/>
        <xdr:cNvSpPr/>
      </xdr:nvSpPr>
      <xdr:spPr>
        <a:xfrm>
          <a:off x="15430500" y="604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164850</xdr:rowOff>
    </xdr:from>
    <xdr:ext cx="534377" cy="259045"/>
    <xdr:sp macro="" textlink="">
      <xdr:nvSpPr>
        <xdr:cNvPr id="543" name="テキスト ボックス 542"/>
        <xdr:cNvSpPr txBox="1"/>
      </xdr:nvSpPr>
      <xdr:spPr>
        <a:xfrm>
          <a:off x="15214111" y="582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21653</xdr:rowOff>
    </xdr:from>
    <xdr:to>
      <xdr:col>76</xdr:col>
      <xdr:colOff>165100</xdr:colOff>
      <xdr:row>35</xdr:row>
      <xdr:rowOff>123253</xdr:rowOff>
    </xdr:to>
    <xdr:sp macro="" textlink="">
      <xdr:nvSpPr>
        <xdr:cNvPr id="544" name="楕円 543"/>
        <xdr:cNvSpPr/>
      </xdr:nvSpPr>
      <xdr:spPr>
        <a:xfrm>
          <a:off x="14541500" y="60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139780</xdr:rowOff>
    </xdr:from>
    <xdr:ext cx="534377" cy="259045"/>
    <xdr:sp macro="" textlink="">
      <xdr:nvSpPr>
        <xdr:cNvPr id="545" name="テキスト ボックス 544"/>
        <xdr:cNvSpPr txBox="1"/>
      </xdr:nvSpPr>
      <xdr:spPr>
        <a:xfrm>
          <a:off x="14325111" y="579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6071</xdr:rowOff>
    </xdr:from>
    <xdr:to>
      <xdr:col>72</xdr:col>
      <xdr:colOff>38100</xdr:colOff>
      <xdr:row>31</xdr:row>
      <xdr:rowOff>107671</xdr:rowOff>
    </xdr:to>
    <xdr:sp macro="" textlink="">
      <xdr:nvSpPr>
        <xdr:cNvPr id="546" name="楕円 545"/>
        <xdr:cNvSpPr/>
      </xdr:nvSpPr>
      <xdr:spPr>
        <a:xfrm>
          <a:off x="13652500" y="53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124198</xdr:rowOff>
    </xdr:from>
    <xdr:ext cx="534377" cy="259045"/>
    <xdr:sp macro="" textlink="">
      <xdr:nvSpPr>
        <xdr:cNvPr id="547" name="テキスト ボックス 546"/>
        <xdr:cNvSpPr txBox="1"/>
      </xdr:nvSpPr>
      <xdr:spPr>
        <a:xfrm>
          <a:off x="13436111" y="509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5880</xdr:rowOff>
    </xdr:from>
    <xdr:to>
      <xdr:col>67</xdr:col>
      <xdr:colOff>101600</xdr:colOff>
      <xdr:row>34</xdr:row>
      <xdr:rowOff>107480</xdr:rowOff>
    </xdr:to>
    <xdr:sp macro="" textlink="">
      <xdr:nvSpPr>
        <xdr:cNvPr id="548" name="楕円 547"/>
        <xdr:cNvSpPr/>
      </xdr:nvSpPr>
      <xdr:spPr>
        <a:xfrm>
          <a:off x="12763500" y="58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124007</xdr:rowOff>
    </xdr:from>
    <xdr:ext cx="534377" cy="259045"/>
    <xdr:sp macro="" textlink="">
      <xdr:nvSpPr>
        <xdr:cNvPr id="549" name="テキスト ボックス 548"/>
        <xdr:cNvSpPr txBox="1"/>
      </xdr:nvSpPr>
      <xdr:spPr>
        <a:xfrm>
          <a:off x="12547111" y="561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4" name="直線コネクタ 573"/>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5" name="教育費最小値テキスト"/>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6" name="直線コネクタ 575"/>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7" name="教育費最大値テキスト"/>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78" name="直線コネクタ 577"/>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18542</xdr:rowOff>
    </xdr:from>
    <xdr:to>
      <xdr:col>85</xdr:col>
      <xdr:colOff>127000</xdr:colOff>
      <xdr:row>54</xdr:row>
      <xdr:rowOff>28334</xdr:rowOff>
    </xdr:to>
    <xdr:cxnSp macro="">
      <xdr:nvCxnSpPr>
        <xdr:cNvPr id="579" name="直線コネクタ 578"/>
        <xdr:cNvCxnSpPr/>
      </xdr:nvCxnSpPr>
      <xdr:spPr>
        <a:xfrm flipV="1">
          <a:off x="15481300" y="9105392"/>
          <a:ext cx="838200" cy="18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52715</xdr:rowOff>
    </xdr:from>
    <xdr:ext cx="534377" cy="259045"/>
    <xdr:sp macro="" textlink="">
      <xdr:nvSpPr>
        <xdr:cNvPr id="580" name="教育費平均値テキスト"/>
        <xdr:cNvSpPr txBox="1"/>
      </xdr:nvSpPr>
      <xdr:spPr>
        <a:xfrm>
          <a:off x="16370300" y="9653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1" name="フローチャート: 判断 580"/>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28334</xdr:rowOff>
    </xdr:from>
    <xdr:to>
      <xdr:col>81</xdr:col>
      <xdr:colOff>50800</xdr:colOff>
      <xdr:row>55</xdr:row>
      <xdr:rowOff>145129</xdr:rowOff>
    </xdr:to>
    <xdr:cxnSp macro="">
      <xdr:nvCxnSpPr>
        <xdr:cNvPr id="582" name="直線コネクタ 581"/>
        <xdr:cNvCxnSpPr/>
      </xdr:nvCxnSpPr>
      <xdr:spPr>
        <a:xfrm flipV="1">
          <a:off x="14592300" y="9286634"/>
          <a:ext cx="889000" cy="28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3" name="フローチャート: 判断 582"/>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63802</xdr:rowOff>
    </xdr:from>
    <xdr:ext cx="534377" cy="259045"/>
    <xdr:sp macro="" textlink="">
      <xdr:nvSpPr>
        <xdr:cNvPr id="584" name="テキスト ボックス 583"/>
        <xdr:cNvSpPr txBox="1"/>
      </xdr:nvSpPr>
      <xdr:spPr>
        <a:xfrm>
          <a:off x="15214111" y="98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145129</xdr:rowOff>
    </xdr:from>
    <xdr:to>
      <xdr:col>76</xdr:col>
      <xdr:colOff>114300</xdr:colOff>
      <xdr:row>56</xdr:row>
      <xdr:rowOff>40049</xdr:rowOff>
    </xdr:to>
    <xdr:cxnSp macro="">
      <xdr:nvCxnSpPr>
        <xdr:cNvPr id="585" name="直線コネクタ 584"/>
        <xdr:cNvCxnSpPr/>
      </xdr:nvCxnSpPr>
      <xdr:spPr>
        <a:xfrm flipV="1">
          <a:off x="13703300" y="9574879"/>
          <a:ext cx="889000" cy="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6" name="フローチャート: 判断 585"/>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124153</xdr:rowOff>
    </xdr:from>
    <xdr:ext cx="534377" cy="259045"/>
    <xdr:sp macro="" textlink="">
      <xdr:nvSpPr>
        <xdr:cNvPr id="587" name="テキスト ボックス 586"/>
        <xdr:cNvSpPr txBox="1"/>
      </xdr:nvSpPr>
      <xdr:spPr>
        <a:xfrm>
          <a:off x="14325111" y="98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3245</xdr:rowOff>
    </xdr:from>
    <xdr:to>
      <xdr:col>71</xdr:col>
      <xdr:colOff>177800</xdr:colOff>
      <xdr:row>56</xdr:row>
      <xdr:rowOff>40049</xdr:rowOff>
    </xdr:to>
    <xdr:cxnSp macro="">
      <xdr:nvCxnSpPr>
        <xdr:cNvPr id="588" name="直線コネクタ 587"/>
        <xdr:cNvCxnSpPr/>
      </xdr:nvCxnSpPr>
      <xdr:spPr>
        <a:xfrm>
          <a:off x="12814300" y="9604445"/>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32760</xdr:rowOff>
    </xdr:from>
    <xdr:to>
      <xdr:col>72</xdr:col>
      <xdr:colOff>38100</xdr:colOff>
      <xdr:row>56</xdr:row>
      <xdr:rowOff>134360</xdr:rowOff>
    </xdr:to>
    <xdr:sp macro="" textlink="">
      <xdr:nvSpPr>
        <xdr:cNvPr id="589" name="フローチャート: 判断 588"/>
        <xdr:cNvSpPr/>
      </xdr:nvSpPr>
      <xdr:spPr>
        <a:xfrm>
          <a:off x="13652500" y="963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125487</xdr:rowOff>
    </xdr:from>
    <xdr:ext cx="534377" cy="259045"/>
    <xdr:sp macro="" textlink="">
      <xdr:nvSpPr>
        <xdr:cNvPr id="590" name="テキスト ボックス 589"/>
        <xdr:cNvSpPr txBox="1"/>
      </xdr:nvSpPr>
      <xdr:spPr>
        <a:xfrm>
          <a:off x="13436111" y="9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33045</xdr:rowOff>
    </xdr:from>
    <xdr:to>
      <xdr:col>67</xdr:col>
      <xdr:colOff>101600</xdr:colOff>
      <xdr:row>56</xdr:row>
      <xdr:rowOff>134645</xdr:rowOff>
    </xdr:to>
    <xdr:sp macro="" textlink="">
      <xdr:nvSpPr>
        <xdr:cNvPr id="591" name="フローチャート: 判断 590"/>
        <xdr:cNvSpPr/>
      </xdr:nvSpPr>
      <xdr:spPr>
        <a:xfrm>
          <a:off x="12763500" y="96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125772</xdr:rowOff>
    </xdr:from>
    <xdr:ext cx="534377" cy="259045"/>
    <xdr:sp macro="" textlink="">
      <xdr:nvSpPr>
        <xdr:cNvPr id="592" name="テキスト ボックス 591"/>
        <xdr:cNvSpPr txBox="1"/>
      </xdr:nvSpPr>
      <xdr:spPr>
        <a:xfrm>
          <a:off x="12547111" y="97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139192</xdr:rowOff>
    </xdr:from>
    <xdr:to>
      <xdr:col>85</xdr:col>
      <xdr:colOff>177800</xdr:colOff>
      <xdr:row>53</xdr:row>
      <xdr:rowOff>69342</xdr:rowOff>
    </xdr:to>
    <xdr:sp macro="" textlink="">
      <xdr:nvSpPr>
        <xdr:cNvPr id="598" name="楕円 597"/>
        <xdr:cNvSpPr/>
      </xdr:nvSpPr>
      <xdr:spPr>
        <a:xfrm>
          <a:off x="16268700" y="905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162069</xdr:rowOff>
    </xdr:from>
    <xdr:ext cx="534377" cy="259045"/>
    <xdr:sp macro="" textlink="">
      <xdr:nvSpPr>
        <xdr:cNvPr id="599" name="教育費該当値テキスト"/>
        <xdr:cNvSpPr txBox="1"/>
      </xdr:nvSpPr>
      <xdr:spPr>
        <a:xfrm>
          <a:off x="16370300" y="890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148984</xdr:rowOff>
    </xdr:from>
    <xdr:to>
      <xdr:col>81</xdr:col>
      <xdr:colOff>101600</xdr:colOff>
      <xdr:row>54</xdr:row>
      <xdr:rowOff>79134</xdr:rowOff>
    </xdr:to>
    <xdr:sp macro="" textlink="">
      <xdr:nvSpPr>
        <xdr:cNvPr id="600" name="楕円 599"/>
        <xdr:cNvSpPr/>
      </xdr:nvSpPr>
      <xdr:spPr>
        <a:xfrm>
          <a:off x="15430500" y="92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95661</xdr:rowOff>
    </xdr:from>
    <xdr:ext cx="534377" cy="259045"/>
    <xdr:sp macro="" textlink="">
      <xdr:nvSpPr>
        <xdr:cNvPr id="601" name="テキスト ボックス 600"/>
        <xdr:cNvSpPr txBox="1"/>
      </xdr:nvSpPr>
      <xdr:spPr>
        <a:xfrm>
          <a:off x="15214111" y="901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94329</xdr:rowOff>
    </xdr:from>
    <xdr:to>
      <xdr:col>76</xdr:col>
      <xdr:colOff>165100</xdr:colOff>
      <xdr:row>56</xdr:row>
      <xdr:rowOff>24479</xdr:rowOff>
    </xdr:to>
    <xdr:sp macro="" textlink="">
      <xdr:nvSpPr>
        <xdr:cNvPr id="602" name="楕円 601"/>
        <xdr:cNvSpPr/>
      </xdr:nvSpPr>
      <xdr:spPr>
        <a:xfrm>
          <a:off x="14541500" y="95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41006</xdr:rowOff>
    </xdr:from>
    <xdr:ext cx="534377" cy="259045"/>
    <xdr:sp macro="" textlink="">
      <xdr:nvSpPr>
        <xdr:cNvPr id="603" name="テキスト ボックス 602"/>
        <xdr:cNvSpPr txBox="1"/>
      </xdr:nvSpPr>
      <xdr:spPr>
        <a:xfrm>
          <a:off x="14325111" y="92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160699</xdr:rowOff>
    </xdr:from>
    <xdr:to>
      <xdr:col>72</xdr:col>
      <xdr:colOff>38100</xdr:colOff>
      <xdr:row>56</xdr:row>
      <xdr:rowOff>90849</xdr:rowOff>
    </xdr:to>
    <xdr:sp macro="" textlink="">
      <xdr:nvSpPr>
        <xdr:cNvPr id="604" name="楕円 603"/>
        <xdr:cNvSpPr/>
      </xdr:nvSpPr>
      <xdr:spPr>
        <a:xfrm>
          <a:off x="13652500" y="95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107376</xdr:rowOff>
    </xdr:from>
    <xdr:ext cx="534377" cy="259045"/>
    <xdr:sp macro="" textlink="">
      <xdr:nvSpPr>
        <xdr:cNvPr id="605" name="テキスト ボックス 604"/>
        <xdr:cNvSpPr txBox="1"/>
      </xdr:nvSpPr>
      <xdr:spPr>
        <a:xfrm>
          <a:off x="13436111" y="936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123895</xdr:rowOff>
    </xdr:from>
    <xdr:to>
      <xdr:col>67</xdr:col>
      <xdr:colOff>101600</xdr:colOff>
      <xdr:row>56</xdr:row>
      <xdr:rowOff>54045</xdr:rowOff>
    </xdr:to>
    <xdr:sp macro="" textlink="">
      <xdr:nvSpPr>
        <xdr:cNvPr id="606" name="楕円 605"/>
        <xdr:cNvSpPr/>
      </xdr:nvSpPr>
      <xdr:spPr>
        <a:xfrm>
          <a:off x="12763500" y="95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70572</xdr:rowOff>
    </xdr:from>
    <xdr:ext cx="534377" cy="259045"/>
    <xdr:sp macro="" textlink="">
      <xdr:nvSpPr>
        <xdr:cNvPr id="607" name="テキスト ボックス 606"/>
        <xdr:cNvSpPr txBox="1"/>
      </xdr:nvSpPr>
      <xdr:spPr>
        <a:xfrm>
          <a:off x="12547111" y="93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1" name="直線コネクタ 630"/>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4" name="災害復旧費最大値テキスト"/>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5" name="直線コネクタ 634"/>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10885</xdr:rowOff>
    </xdr:from>
    <xdr:to>
      <xdr:col>85</xdr:col>
      <xdr:colOff>127000</xdr:colOff>
      <xdr:row>79</xdr:row>
      <xdr:rowOff>11094</xdr:rowOff>
    </xdr:to>
    <xdr:cxnSp macro="">
      <xdr:nvCxnSpPr>
        <xdr:cNvPr id="636" name="直線コネクタ 635"/>
        <xdr:cNvCxnSpPr/>
      </xdr:nvCxnSpPr>
      <xdr:spPr>
        <a:xfrm>
          <a:off x="15481300" y="13383985"/>
          <a:ext cx="838200" cy="17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7" name="災害復旧費平均値テキスト"/>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38" name="フローチャート: 判断 637"/>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132862</xdr:rowOff>
    </xdr:from>
    <xdr:to>
      <xdr:col>81</xdr:col>
      <xdr:colOff>50800</xdr:colOff>
      <xdr:row>78</xdr:row>
      <xdr:rowOff>10885</xdr:rowOff>
    </xdr:to>
    <xdr:cxnSp macro="">
      <xdr:nvCxnSpPr>
        <xdr:cNvPr id="639" name="直線コネクタ 638"/>
        <xdr:cNvCxnSpPr/>
      </xdr:nvCxnSpPr>
      <xdr:spPr>
        <a:xfrm>
          <a:off x="14592300" y="13334512"/>
          <a:ext cx="889000" cy="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0" name="フローチャート: 判断 639"/>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120344</xdr:rowOff>
    </xdr:from>
    <xdr:ext cx="469744" cy="259045"/>
    <xdr:sp macro="" textlink="">
      <xdr:nvSpPr>
        <xdr:cNvPr id="641" name="テキスト ボックス 640"/>
        <xdr:cNvSpPr txBox="1"/>
      </xdr:nvSpPr>
      <xdr:spPr>
        <a:xfrm>
          <a:off x="15246428" y="134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12960</xdr:rowOff>
    </xdr:from>
    <xdr:to>
      <xdr:col>76</xdr:col>
      <xdr:colOff>114300</xdr:colOff>
      <xdr:row>77</xdr:row>
      <xdr:rowOff>132862</xdr:rowOff>
    </xdr:to>
    <xdr:cxnSp macro="">
      <xdr:nvCxnSpPr>
        <xdr:cNvPr id="642" name="直線コネクタ 641"/>
        <xdr:cNvCxnSpPr/>
      </xdr:nvCxnSpPr>
      <xdr:spPr>
        <a:xfrm>
          <a:off x="13703300" y="13043160"/>
          <a:ext cx="889000" cy="29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3" name="フローチャート: 判断 642"/>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67879</xdr:rowOff>
    </xdr:from>
    <xdr:ext cx="469744" cy="259045"/>
    <xdr:sp macro="" textlink="">
      <xdr:nvSpPr>
        <xdr:cNvPr id="644" name="テキスト ボックス 643"/>
        <xdr:cNvSpPr txBox="1"/>
      </xdr:nvSpPr>
      <xdr:spPr>
        <a:xfrm>
          <a:off x="14357428" y="134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12960</xdr:rowOff>
    </xdr:from>
    <xdr:to>
      <xdr:col>71</xdr:col>
      <xdr:colOff>177800</xdr:colOff>
      <xdr:row>77</xdr:row>
      <xdr:rowOff>55460</xdr:rowOff>
    </xdr:to>
    <xdr:cxnSp macro="">
      <xdr:nvCxnSpPr>
        <xdr:cNvPr id="645" name="直線コネクタ 644"/>
        <xdr:cNvCxnSpPr/>
      </xdr:nvCxnSpPr>
      <xdr:spPr>
        <a:xfrm flipV="1">
          <a:off x="12814300" y="13043160"/>
          <a:ext cx="889000" cy="21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44056</xdr:rowOff>
    </xdr:from>
    <xdr:to>
      <xdr:col>72</xdr:col>
      <xdr:colOff>38100</xdr:colOff>
      <xdr:row>78</xdr:row>
      <xdr:rowOff>145656</xdr:rowOff>
    </xdr:to>
    <xdr:sp macro="" textlink="">
      <xdr:nvSpPr>
        <xdr:cNvPr id="646" name="フローチャート: 判断 645"/>
        <xdr:cNvSpPr/>
      </xdr:nvSpPr>
      <xdr:spPr>
        <a:xfrm>
          <a:off x="13652500" y="1341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136783</xdr:rowOff>
    </xdr:from>
    <xdr:ext cx="469744" cy="259045"/>
    <xdr:sp macro="" textlink="">
      <xdr:nvSpPr>
        <xdr:cNvPr id="647" name="テキスト ボックス 646"/>
        <xdr:cNvSpPr txBox="1"/>
      </xdr:nvSpPr>
      <xdr:spPr>
        <a:xfrm>
          <a:off x="13468428" y="1350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96520</xdr:rowOff>
    </xdr:from>
    <xdr:to>
      <xdr:col>67</xdr:col>
      <xdr:colOff>101600</xdr:colOff>
      <xdr:row>79</xdr:row>
      <xdr:rowOff>26670</xdr:rowOff>
    </xdr:to>
    <xdr:sp macro="" textlink="">
      <xdr:nvSpPr>
        <xdr:cNvPr id="648" name="フローチャート: 判断 647"/>
        <xdr:cNvSpPr/>
      </xdr:nvSpPr>
      <xdr:spPr>
        <a:xfrm>
          <a:off x="12763500" y="134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17797</xdr:rowOff>
    </xdr:from>
    <xdr:ext cx="469744" cy="259045"/>
    <xdr:sp macro="" textlink="">
      <xdr:nvSpPr>
        <xdr:cNvPr id="649" name="テキスト ボックス 648"/>
        <xdr:cNvSpPr txBox="1"/>
      </xdr:nvSpPr>
      <xdr:spPr>
        <a:xfrm>
          <a:off x="12579428"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131744</xdr:rowOff>
    </xdr:from>
    <xdr:to>
      <xdr:col>85</xdr:col>
      <xdr:colOff>177800</xdr:colOff>
      <xdr:row>79</xdr:row>
      <xdr:rowOff>61894</xdr:rowOff>
    </xdr:to>
    <xdr:sp macro="" textlink="">
      <xdr:nvSpPr>
        <xdr:cNvPr id="655" name="楕円 654"/>
        <xdr:cNvSpPr/>
      </xdr:nvSpPr>
      <xdr:spPr>
        <a:xfrm>
          <a:off x="16268700" y="135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46671</xdr:rowOff>
    </xdr:from>
    <xdr:ext cx="469744" cy="259045"/>
    <xdr:sp macro="" textlink="">
      <xdr:nvSpPr>
        <xdr:cNvPr id="656" name="災害復旧費該当値テキスト"/>
        <xdr:cNvSpPr txBox="1"/>
      </xdr:nvSpPr>
      <xdr:spPr>
        <a:xfrm>
          <a:off x="16370300" y="1341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131535</xdr:rowOff>
    </xdr:from>
    <xdr:to>
      <xdr:col>81</xdr:col>
      <xdr:colOff>101600</xdr:colOff>
      <xdr:row>78</xdr:row>
      <xdr:rowOff>61685</xdr:rowOff>
    </xdr:to>
    <xdr:sp macro="" textlink="">
      <xdr:nvSpPr>
        <xdr:cNvPr id="657" name="楕円 656"/>
        <xdr:cNvSpPr/>
      </xdr:nvSpPr>
      <xdr:spPr>
        <a:xfrm>
          <a:off x="15430500" y="133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78212</xdr:rowOff>
    </xdr:from>
    <xdr:ext cx="534377" cy="259045"/>
    <xdr:sp macro="" textlink="">
      <xdr:nvSpPr>
        <xdr:cNvPr id="658" name="テキスト ボックス 657"/>
        <xdr:cNvSpPr txBox="1"/>
      </xdr:nvSpPr>
      <xdr:spPr>
        <a:xfrm>
          <a:off x="15214111" y="131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82062</xdr:rowOff>
    </xdr:from>
    <xdr:to>
      <xdr:col>76</xdr:col>
      <xdr:colOff>165100</xdr:colOff>
      <xdr:row>78</xdr:row>
      <xdr:rowOff>12212</xdr:rowOff>
    </xdr:to>
    <xdr:sp macro="" textlink="">
      <xdr:nvSpPr>
        <xdr:cNvPr id="659" name="楕円 658"/>
        <xdr:cNvSpPr/>
      </xdr:nvSpPr>
      <xdr:spPr>
        <a:xfrm>
          <a:off x="14541500" y="1328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28739</xdr:rowOff>
    </xdr:from>
    <xdr:ext cx="534377" cy="259045"/>
    <xdr:sp macro="" textlink="">
      <xdr:nvSpPr>
        <xdr:cNvPr id="660" name="テキスト ボックス 659"/>
        <xdr:cNvSpPr txBox="1"/>
      </xdr:nvSpPr>
      <xdr:spPr>
        <a:xfrm>
          <a:off x="14325111" y="1305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133610</xdr:rowOff>
    </xdr:from>
    <xdr:to>
      <xdr:col>72</xdr:col>
      <xdr:colOff>38100</xdr:colOff>
      <xdr:row>76</xdr:row>
      <xdr:rowOff>63760</xdr:rowOff>
    </xdr:to>
    <xdr:sp macro="" textlink="">
      <xdr:nvSpPr>
        <xdr:cNvPr id="661" name="楕円 660"/>
        <xdr:cNvSpPr/>
      </xdr:nvSpPr>
      <xdr:spPr>
        <a:xfrm>
          <a:off x="13652500" y="12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80287</xdr:rowOff>
    </xdr:from>
    <xdr:ext cx="534377" cy="259045"/>
    <xdr:sp macro="" textlink="">
      <xdr:nvSpPr>
        <xdr:cNvPr id="662" name="テキスト ボックス 661"/>
        <xdr:cNvSpPr txBox="1"/>
      </xdr:nvSpPr>
      <xdr:spPr>
        <a:xfrm>
          <a:off x="13436111" y="1276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4660</xdr:rowOff>
    </xdr:from>
    <xdr:to>
      <xdr:col>67</xdr:col>
      <xdr:colOff>101600</xdr:colOff>
      <xdr:row>77</xdr:row>
      <xdr:rowOff>106260</xdr:rowOff>
    </xdr:to>
    <xdr:sp macro="" textlink="">
      <xdr:nvSpPr>
        <xdr:cNvPr id="663" name="楕円 662"/>
        <xdr:cNvSpPr/>
      </xdr:nvSpPr>
      <xdr:spPr>
        <a:xfrm>
          <a:off x="12763500" y="132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122787</xdr:rowOff>
    </xdr:from>
    <xdr:ext cx="534377" cy="259045"/>
    <xdr:sp macro="" textlink="">
      <xdr:nvSpPr>
        <xdr:cNvPr id="664" name="テキスト ボックス 663"/>
        <xdr:cNvSpPr txBox="1"/>
      </xdr:nvSpPr>
      <xdr:spPr>
        <a:xfrm>
          <a:off x="12547111" y="1298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1" name="直線コネクタ 690"/>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2" name="公債費最小値テキスト"/>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3" name="直線コネクタ 692"/>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4" name="公債費最大値テキスト"/>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5" name="直線コネクタ 694"/>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33841</xdr:rowOff>
    </xdr:from>
    <xdr:to>
      <xdr:col>85</xdr:col>
      <xdr:colOff>127000</xdr:colOff>
      <xdr:row>95</xdr:row>
      <xdr:rowOff>70402</xdr:rowOff>
    </xdr:to>
    <xdr:cxnSp macro="">
      <xdr:nvCxnSpPr>
        <xdr:cNvPr id="696" name="直線コネクタ 695"/>
        <xdr:cNvCxnSpPr/>
      </xdr:nvCxnSpPr>
      <xdr:spPr>
        <a:xfrm flipV="1">
          <a:off x="15481300" y="16321591"/>
          <a:ext cx="838200" cy="3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166344</xdr:rowOff>
    </xdr:from>
    <xdr:ext cx="534377" cy="259045"/>
    <xdr:sp macro="" textlink="">
      <xdr:nvSpPr>
        <xdr:cNvPr id="697" name="公債費平均値テキスト"/>
        <xdr:cNvSpPr txBox="1"/>
      </xdr:nvSpPr>
      <xdr:spPr>
        <a:xfrm>
          <a:off x="16370300" y="1628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698" name="フローチャート: 判断 697"/>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70402</xdr:rowOff>
    </xdr:from>
    <xdr:to>
      <xdr:col>81</xdr:col>
      <xdr:colOff>50800</xdr:colOff>
      <xdr:row>96</xdr:row>
      <xdr:rowOff>19097</xdr:rowOff>
    </xdr:to>
    <xdr:cxnSp macro="">
      <xdr:nvCxnSpPr>
        <xdr:cNvPr id="699" name="直線コネクタ 698"/>
        <xdr:cNvCxnSpPr/>
      </xdr:nvCxnSpPr>
      <xdr:spPr>
        <a:xfrm flipV="1">
          <a:off x="14592300" y="16358152"/>
          <a:ext cx="889000" cy="12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0" name="フローチャート: 判断 699"/>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1" name="テキスト ボックス 700"/>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19097</xdr:rowOff>
    </xdr:from>
    <xdr:to>
      <xdr:col>76</xdr:col>
      <xdr:colOff>114300</xdr:colOff>
      <xdr:row>96</xdr:row>
      <xdr:rowOff>88069</xdr:rowOff>
    </xdr:to>
    <xdr:cxnSp macro="">
      <xdr:nvCxnSpPr>
        <xdr:cNvPr id="702" name="直線コネクタ 701"/>
        <xdr:cNvCxnSpPr/>
      </xdr:nvCxnSpPr>
      <xdr:spPr>
        <a:xfrm flipV="1">
          <a:off x="13703300" y="16478297"/>
          <a:ext cx="889000" cy="6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3" name="フローチャート: 判断 702"/>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152832</xdr:rowOff>
    </xdr:from>
    <xdr:ext cx="534377" cy="259045"/>
    <xdr:sp macro="" textlink="">
      <xdr:nvSpPr>
        <xdr:cNvPr id="704" name="テキスト ボックス 703"/>
        <xdr:cNvSpPr txBox="1"/>
      </xdr:nvSpPr>
      <xdr:spPr>
        <a:xfrm>
          <a:off x="14325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88069</xdr:rowOff>
    </xdr:from>
    <xdr:to>
      <xdr:col>71</xdr:col>
      <xdr:colOff>177800</xdr:colOff>
      <xdr:row>96</xdr:row>
      <xdr:rowOff>115812</xdr:rowOff>
    </xdr:to>
    <xdr:cxnSp macro="">
      <xdr:nvCxnSpPr>
        <xdr:cNvPr id="705" name="直線コネクタ 704"/>
        <xdr:cNvCxnSpPr/>
      </xdr:nvCxnSpPr>
      <xdr:spPr>
        <a:xfrm flipV="1">
          <a:off x="12814300" y="16547269"/>
          <a:ext cx="889000" cy="2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3158</xdr:rowOff>
    </xdr:from>
    <xdr:to>
      <xdr:col>72</xdr:col>
      <xdr:colOff>38100</xdr:colOff>
      <xdr:row>97</xdr:row>
      <xdr:rowOff>104758</xdr:rowOff>
    </xdr:to>
    <xdr:sp macro="" textlink="">
      <xdr:nvSpPr>
        <xdr:cNvPr id="706" name="フローチャート: 判断 705"/>
        <xdr:cNvSpPr/>
      </xdr:nvSpPr>
      <xdr:spPr>
        <a:xfrm>
          <a:off x="13652500" y="1663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95885</xdr:rowOff>
    </xdr:from>
    <xdr:ext cx="534377" cy="259045"/>
    <xdr:sp macro="" textlink="">
      <xdr:nvSpPr>
        <xdr:cNvPr id="707" name="テキスト ボックス 706"/>
        <xdr:cNvSpPr txBox="1"/>
      </xdr:nvSpPr>
      <xdr:spPr>
        <a:xfrm>
          <a:off x="13436111" y="167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20157</xdr:rowOff>
    </xdr:from>
    <xdr:to>
      <xdr:col>67</xdr:col>
      <xdr:colOff>101600</xdr:colOff>
      <xdr:row>97</xdr:row>
      <xdr:rowOff>121757</xdr:rowOff>
    </xdr:to>
    <xdr:sp macro="" textlink="">
      <xdr:nvSpPr>
        <xdr:cNvPr id="708" name="フローチャート: 判断 707"/>
        <xdr:cNvSpPr/>
      </xdr:nvSpPr>
      <xdr:spPr>
        <a:xfrm>
          <a:off x="12763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112884</xdr:rowOff>
    </xdr:from>
    <xdr:ext cx="534377" cy="259045"/>
    <xdr:sp macro="" textlink="">
      <xdr:nvSpPr>
        <xdr:cNvPr id="709" name="テキスト ボックス 708"/>
        <xdr:cNvSpPr txBox="1"/>
      </xdr:nvSpPr>
      <xdr:spPr>
        <a:xfrm>
          <a:off x="12547111" y="167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154491</xdr:rowOff>
    </xdr:from>
    <xdr:to>
      <xdr:col>85</xdr:col>
      <xdr:colOff>177800</xdr:colOff>
      <xdr:row>95</xdr:row>
      <xdr:rowOff>84641</xdr:rowOff>
    </xdr:to>
    <xdr:sp macro="" textlink="">
      <xdr:nvSpPr>
        <xdr:cNvPr id="715" name="楕円 714"/>
        <xdr:cNvSpPr/>
      </xdr:nvSpPr>
      <xdr:spPr>
        <a:xfrm>
          <a:off x="16268700" y="1627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5918</xdr:rowOff>
    </xdr:from>
    <xdr:ext cx="534377" cy="259045"/>
    <xdr:sp macro="" textlink="">
      <xdr:nvSpPr>
        <xdr:cNvPr id="716" name="公債費該当値テキスト"/>
        <xdr:cNvSpPr txBox="1"/>
      </xdr:nvSpPr>
      <xdr:spPr>
        <a:xfrm>
          <a:off x="16370300" y="1612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19602</xdr:rowOff>
    </xdr:from>
    <xdr:to>
      <xdr:col>81</xdr:col>
      <xdr:colOff>101600</xdr:colOff>
      <xdr:row>95</xdr:row>
      <xdr:rowOff>121202</xdr:rowOff>
    </xdr:to>
    <xdr:sp macro="" textlink="">
      <xdr:nvSpPr>
        <xdr:cNvPr id="717" name="楕円 716"/>
        <xdr:cNvSpPr/>
      </xdr:nvSpPr>
      <xdr:spPr>
        <a:xfrm>
          <a:off x="15430500" y="163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137729</xdr:rowOff>
    </xdr:from>
    <xdr:ext cx="534377" cy="259045"/>
    <xdr:sp macro="" textlink="">
      <xdr:nvSpPr>
        <xdr:cNvPr id="718" name="テキスト ボックス 717"/>
        <xdr:cNvSpPr txBox="1"/>
      </xdr:nvSpPr>
      <xdr:spPr>
        <a:xfrm>
          <a:off x="15214111" y="16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139747</xdr:rowOff>
    </xdr:from>
    <xdr:to>
      <xdr:col>76</xdr:col>
      <xdr:colOff>165100</xdr:colOff>
      <xdr:row>96</xdr:row>
      <xdr:rowOff>69897</xdr:rowOff>
    </xdr:to>
    <xdr:sp macro="" textlink="">
      <xdr:nvSpPr>
        <xdr:cNvPr id="719" name="楕円 718"/>
        <xdr:cNvSpPr/>
      </xdr:nvSpPr>
      <xdr:spPr>
        <a:xfrm>
          <a:off x="14541500" y="164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61024</xdr:rowOff>
    </xdr:from>
    <xdr:ext cx="534377" cy="259045"/>
    <xdr:sp macro="" textlink="">
      <xdr:nvSpPr>
        <xdr:cNvPr id="720" name="テキスト ボックス 719"/>
        <xdr:cNvSpPr txBox="1"/>
      </xdr:nvSpPr>
      <xdr:spPr>
        <a:xfrm>
          <a:off x="14325111" y="165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37269</xdr:rowOff>
    </xdr:from>
    <xdr:to>
      <xdr:col>72</xdr:col>
      <xdr:colOff>38100</xdr:colOff>
      <xdr:row>96</xdr:row>
      <xdr:rowOff>138869</xdr:rowOff>
    </xdr:to>
    <xdr:sp macro="" textlink="">
      <xdr:nvSpPr>
        <xdr:cNvPr id="721" name="楕円 720"/>
        <xdr:cNvSpPr/>
      </xdr:nvSpPr>
      <xdr:spPr>
        <a:xfrm>
          <a:off x="13652500" y="1649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155396</xdr:rowOff>
    </xdr:from>
    <xdr:ext cx="534377" cy="259045"/>
    <xdr:sp macro="" textlink="">
      <xdr:nvSpPr>
        <xdr:cNvPr id="722" name="テキスト ボックス 721"/>
        <xdr:cNvSpPr txBox="1"/>
      </xdr:nvSpPr>
      <xdr:spPr>
        <a:xfrm>
          <a:off x="13436111" y="162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65012</xdr:rowOff>
    </xdr:from>
    <xdr:to>
      <xdr:col>67</xdr:col>
      <xdr:colOff>101600</xdr:colOff>
      <xdr:row>96</xdr:row>
      <xdr:rowOff>166612</xdr:rowOff>
    </xdr:to>
    <xdr:sp macro="" textlink="">
      <xdr:nvSpPr>
        <xdr:cNvPr id="723" name="楕円 722"/>
        <xdr:cNvSpPr/>
      </xdr:nvSpPr>
      <xdr:spPr>
        <a:xfrm>
          <a:off x="12763500" y="165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11689</xdr:rowOff>
    </xdr:from>
    <xdr:ext cx="534377" cy="259045"/>
    <xdr:sp macro="" textlink="">
      <xdr:nvSpPr>
        <xdr:cNvPr id="724" name="テキスト ボックス 723"/>
        <xdr:cNvSpPr txBox="1"/>
      </xdr:nvSpPr>
      <xdr:spPr>
        <a:xfrm>
          <a:off x="12547111" y="16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5" name="直線コネクタ 73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6" name="テキスト ボックス 73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9" name="直線コネクタ 73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0" name="テキスト ボックス 73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4" name="直線コネクタ 743"/>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5" name="諸支出金最小値テキスト"/>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6" name="直線コネクタ 74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7" name="諸支出金最大値テキスト"/>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48" name="直線コネクタ 747"/>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9" name="直線コネクタ 74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0" name="諸支出金平均値テキスト"/>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1" name="フローチャート: 判断 750"/>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2" name="直線コネクタ 75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3" name="フローチャート: 判断 752"/>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4" name="テキスト ボックス 753"/>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5" name="直線コネクタ 75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6" name="フローチャート: 判断 755"/>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7" name="テキスト ボックス 756"/>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8" name="直線コネクタ 75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143935</xdr:rowOff>
    </xdr:from>
    <xdr:to>
      <xdr:col>102</xdr:col>
      <xdr:colOff>165100</xdr:colOff>
      <xdr:row>38</xdr:row>
      <xdr:rowOff>74085</xdr:rowOff>
    </xdr:to>
    <xdr:sp macro="" textlink="">
      <xdr:nvSpPr>
        <xdr:cNvPr id="759" name="フローチャート: 判断 758"/>
        <xdr:cNvSpPr/>
      </xdr:nvSpPr>
      <xdr:spPr>
        <a:xfrm>
          <a:off x="19494500" y="64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90612</xdr:rowOff>
    </xdr:from>
    <xdr:ext cx="313932" cy="259045"/>
    <xdr:sp macro="" textlink="">
      <xdr:nvSpPr>
        <xdr:cNvPr id="760" name="テキスト ボックス 759"/>
        <xdr:cNvSpPr txBox="1"/>
      </xdr:nvSpPr>
      <xdr:spPr>
        <a:xfrm>
          <a:off x="19388333" y="6262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144164</xdr:rowOff>
    </xdr:from>
    <xdr:to>
      <xdr:col>98</xdr:col>
      <xdr:colOff>38100</xdr:colOff>
      <xdr:row>38</xdr:row>
      <xdr:rowOff>74314</xdr:rowOff>
    </xdr:to>
    <xdr:sp macro="" textlink="">
      <xdr:nvSpPr>
        <xdr:cNvPr id="761" name="フローチャート: 判断 760"/>
        <xdr:cNvSpPr/>
      </xdr:nvSpPr>
      <xdr:spPr>
        <a:xfrm>
          <a:off x="18605500" y="648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90841</xdr:rowOff>
    </xdr:from>
    <xdr:ext cx="313932" cy="259045"/>
    <xdr:sp macro="" textlink="">
      <xdr:nvSpPr>
        <xdr:cNvPr id="762" name="テキスト ボックス 761"/>
        <xdr:cNvSpPr txBox="1"/>
      </xdr:nvSpPr>
      <xdr:spPr>
        <a:xfrm>
          <a:off x="18499333" y="6263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8" name="楕円 76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69" name="諸支出金該当値テキスト"/>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0" name="楕円 76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1" name="テキスト ボックス 77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2" name="楕円 77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3" name="テキスト ボックス 77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4" name="楕円 77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5" name="テキスト ボックス 77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6" name="楕円 77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7" name="テキスト ボックス 77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627,000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195,006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増加しているが、引き続き類似団体平均と比較して低い水準となっている。物価高騰対応重点支給付金事業、電力・ガス・食料品等価格高騰重点支援給付金事業、放課後児童クラブ建設事業の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50,910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類似団体平均と比較して低い水準に転じた。新型コロナウイルスワクチン接種業務の減等によるものである。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労働費は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3,731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大きく減少したが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依然として類似団体平均と比較して高い水準となっている。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工業団地造成地の売却に伴う地域雇用創出・産業活性化基金の積立金等の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95,360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増加しており、依然として類似団体平均と比較して高い水準となっている。伊達小学校改築事業において校舎建設工事に伴い増となったものである。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円と大きく減少し、類似団体平均と比較して低い水準に転じた。令和４年３月福島県沖地震に係る災害復旧事業が完了したことにより減となったものである。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年度から財政調整基金の取崩しが行われており、平成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年度まで実施していた地方債の繰上償還がなくなったことから、実質単年度収支がマイナスに転じている。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令和５年度については、財政調整基金の積立を行ったものの、積立額以上に取崩したため、財政調整基金残高は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0.5</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ポイントの減となっており、実質単年度収支も</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0.56</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ポイントの減となった。</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実質収支額については</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地方税は増となったものの、ふるさと納税寄附金の減や災害廃棄物処理事業の終了による地方交付税の減、令和４年３月福島県沖地震に係る災害復旧事業、電気・ガス・食料品等価格高騰緊急支援給付金等の減により、形式</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収支が減少したことで</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3.19</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ポイントの減となった。</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実質収支は黒字を確保しているが、財政調整基金の繰入額が多くを占めているため、事務事業の見直し・公共施設の統廃合を着実に進め、健全な財政運営に努めていく。</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歳入の確保と歳出の適正な執行に努めたことにより</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、下水道事業会計以外の会計は</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黒字となった。</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下水道事業会計は赤字となったものの、解消可能資金不足額を加味すると資金不足額は生じない。</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以降は、東日本大震災への対応において、除染事業や健康管理事業等の放射能対策事業に積極的に取組んだことと、国・県と協議を重ね財源を確保することに努めたことや、震災復興特別交付税の国の財政措置がなされたこと等により、一般会計の割合が大きくなっていた。</a:t>
          </a:r>
          <a:endParaRPr kumimoji="1" lang="en-US"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令和５年度は、一般会計において前年度比</a:t>
          </a:r>
          <a:r>
            <a:rPr kumimoji="1" lang="en-US"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3.18</a:t>
          </a:r>
          <a:r>
            <a:rPr kumimoji="1" lang="ja-JP" altLang="en-US"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ポイント減となっているが、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税等は増となったものの、災害廃棄物処理事業の終了による地方交付税やふるさと納税寄附金の減、令和４年３月福島県沖地震に係る災害復旧事業、電気・ガス・食料品等価格高騰緊急支援給付金等の減により、実質収支が減少したことによるもの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原発事故に伴い固定資産税（家屋）の損耗補正を行って</a:t>
          </a:r>
          <a:r>
            <a:rPr kumimoji="1" lang="ja-JP" altLang="en-US"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きたものを</a:t>
          </a:r>
          <a:r>
            <a:rPr kumimoji="1"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解除したこと等により、標準税収入額が</a:t>
          </a:r>
          <a:r>
            <a:rPr kumimoji="1" lang="ja-JP" altLang="en-US"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となったこと</a:t>
          </a:r>
          <a:r>
            <a:rPr kumimoji="1" lang="ja-JP" altLang="en-US"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に伴う</a:t>
          </a:r>
          <a:r>
            <a:rPr kumimoji="1"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標準財政規模</a:t>
          </a:r>
          <a:r>
            <a:rPr kumimoji="1" lang="ja-JP" altLang="en-US"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の増も要因である。</a:t>
          </a:r>
          <a:endParaRPr kumimoji="1" lang="en-US"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水道事業会計で</a:t>
          </a:r>
          <a:r>
            <a:rPr kumimoji="1" lang="en-US"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介護保険特別会計で</a:t>
          </a:r>
          <a:r>
            <a:rPr kumimoji="1" lang="en-US"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0.75</a:t>
          </a:r>
          <a:r>
            <a:rPr kumimoji="1"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、下水道事業会計で</a:t>
          </a:r>
          <a:r>
            <a:rPr kumimoji="1" lang="en-US"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0.53</a:t>
          </a:r>
          <a:r>
            <a:rPr kumimoji="1"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、その他は同水準となっている。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宅地造成事業（工業団地特別会計）における地方債の繰上償還に伴い、公営企業債の元利償還金に対する繰入金が前年度比</a:t>
          </a: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82.7</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％増加したこと等により、増となった。</a:t>
          </a:r>
          <a:endPar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公営住宅建設事業債の残高減少に伴う充当財源（住宅使用料）の減により、控除できる特定財源の額が前年度比</a:t>
          </a: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91.1</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％減少したものの、基準財政需要額に算入された災害復旧費等の償還費が前年度比</a:t>
          </a: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2.7</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％増加したため、増となった。</a:t>
          </a:r>
          <a:endPar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a:t>
          </a: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A</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B</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）いずれも増となったが、元利償還金等（</a:t>
          </a: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A</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）が算入公債費等（</a:t>
          </a: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B</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）以上に増加したため、総合的な実質公債費比率の分子は前年度比</a:t>
          </a: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28.4</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％の増となった。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発行額の２億円を満期一括償還期間の</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年間で積み立てており、市場公募債の償還の財源として、毎年４千万円を減債基金に積立していた。</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市場公募債の発行は平成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年度で終了（借入実績</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H19</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）しており、令和２年度の積立が最後となり、令和２年度においてすべての償還が完了した。</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将来負担額（</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A</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）は、水道事業、下水道事業及び宅地造成事業における元金の残高減少に伴う公営企業債等繰入見込額が</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25.5</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％の減、伊達地方消防組合、伊達地方衛生処理組合及び公立藤田総合病院の伊達市負担分地方債現在高の減等に伴う組合等負担等見込額が</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10.0</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％の減少となったことにより、前年度比</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3.1</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％の減となった。</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充当可能財源等（</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B</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）は、内陸工業団地等造成事業債償還に伴う地域雇用創出・産業活性化基金及び伊達小学校建築に伴う教育施設整備基金の繰入等により、前年度比</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3.9</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％の減となった。</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総合的に（</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B)</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の減少が大きかった結果、将来負担率の分子は前年度比</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1.5</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％の増となった。</a:t>
          </a:r>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福島県伊達市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令和５年度の基金残高は普通会計で</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97.4</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億円となっており、</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13.5</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億円の減となった。</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これは</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新工業団地</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土地売払収入</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等</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億円を</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地域雇用創出・産業活性化基金</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、決算剰余金を公共施設維持整備基金に</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億円、教育施設整備基金に</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億円積み立てたものの、財源調整のため財政調整基金</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億円、地方債償還のため減債基金</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土地区画整理事業支援業務の財源として地域創造基金を</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億円、公共施設維持整備の財源として公共施設維持整備基金</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内陸工業団地等造成事業債</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の繰上償還</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等の財源として地域雇用創出・産業活性化基金</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億円、教育施設整備の財源として教育施設整備基金を</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億円を取崩したこと等によるものである。</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税収減や災害等の不測の事態へ対応</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ため、財政調整基金については標準財政規模の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％程度の残高を維持しつつ、その他の特定目的基金については今後の事業計画を踏まえて、計画的に積立・取崩しを行っていく。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地域創造基金：合併に伴う地域振興事業に充当する。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公共施設維持整備基金：公共施設の維持・整備事業に充当する。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地域雇用創出・産業活性化基金：地域雇用創出及び産業の活性化事業に充当する。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教育施設整備基金：教育施設の維持・整備事業に充当する。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さわやか現道整備基金：安全な生活環境の確保のため市道整備事業に充当する。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地域創造基金：土地区画整備事業支援業務の財源として</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億円の取崩しを行ったため減少した。</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公共施設維持整備基金：</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億円積み立てたが、旧小国公民館解体工事や保健センター改修工事等の財源として</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億円取崩したため</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億円の減少となった。</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地域雇用創出・産業活性化基金：</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新工業団地</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土地売払収入</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等を</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億円積み立てたが、雇用促進奨励金や新工業団地の整備費用として借入した</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内陸工業団地等造成事業債</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の繰上償還</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等の財源として</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億円取崩したたため、</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億円の減少となった。</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教育施設整備基金：</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億円積み立てたが、伊達小学校改築事業や中学校施設維持管理事業等の財源として</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億円取崩したため</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億円の減少となった。</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さわやか現道整備基金：市道舗装等工事の財源として</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1.47</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億円取崩したが、</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億円積み立てたため、</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0.03</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公共施設維持整備基金：公共施設適正配置計画に基づき、公共施設の計画的な更新を行い</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ながら、</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緊急的な施設修繕に備えるため、一定程度の残高を維持していく。</a:t>
          </a:r>
          <a:endPar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教育施設整備基金：</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小・中学校施設維持管理に伴い</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減少が見込まれる。</a:t>
          </a:r>
          <a:endPar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地域雇用創出・産業活性化基金：</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工業団地</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立地企業に対する用地・操業・雇用促進奨励金の交付により減少が見込まれる。</a:t>
          </a: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令和５年度の基金残高は約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億円の減少となった。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主な要因としては、財源調整のため繰入を行ったことによるものである。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歳入確保</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歳出削減といった財政健全化の取組を進めて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が、解消できない財源不足額や災害や国・県補正等の対応については、財源調整的な基金の取崩し等により対応してきた。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大規模災害などの緊急時に備えるため、財政調整基金残高の目安は標準財政規模の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％程度とする。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令和５年度の残高は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主な要因としては、地方債の償還に充当するため繰入したことによるものである。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残高のピークであり、それに伴う</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年度にピークを迎えた後、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37593051</v>
      </c>
      <c r="BO4" s="449"/>
      <c r="BP4" s="449"/>
      <c r="BQ4" s="449"/>
      <c r="BR4" s="449"/>
      <c r="BS4" s="449"/>
      <c r="BT4" s="449"/>
      <c r="BU4" s="450"/>
      <c r="BV4" s="448">
        <v>39735310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11.2</v>
      </c>
      <c r="CU4" s="589"/>
      <c r="CV4" s="589"/>
      <c r="CW4" s="589"/>
      <c r="CX4" s="589"/>
      <c r="CY4" s="589"/>
      <c r="CZ4" s="589"/>
      <c r="DA4" s="590"/>
      <c r="DB4" s="588">
        <v>14.4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35569288</v>
      </c>
      <c r="BO5" s="420"/>
      <c r="BP5" s="420"/>
      <c r="BQ5" s="420"/>
      <c r="BR5" s="420"/>
      <c r="BS5" s="420"/>
      <c r="BT5" s="420"/>
      <c r="BU5" s="421"/>
      <c r="BV5" s="419">
        <v>36913529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96.4</v>
      </c>
      <c r="CU5" s="417"/>
      <c r="CV5" s="417"/>
      <c r="CW5" s="417"/>
      <c r="CX5" s="417"/>
      <c r="CY5" s="417"/>
      <c r="CZ5" s="417"/>
      <c r="DA5" s="418"/>
      <c r="DB5" s="416">
        <v>96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2023763</v>
      </c>
      <c r="BO6" s="420"/>
      <c r="BP6" s="420"/>
      <c r="BQ6" s="420"/>
      <c r="BR6" s="420"/>
      <c r="BS6" s="420"/>
      <c r="BT6" s="420"/>
      <c r="BU6" s="421"/>
      <c r="BV6" s="419">
        <v>2821781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96.9</v>
      </c>
      <c r="CU6" s="563"/>
      <c r="CV6" s="563"/>
      <c r="CW6" s="563"/>
      <c r="CX6" s="563"/>
      <c r="CY6" s="563"/>
      <c r="CZ6" s="563"/>
      <c r="DA6" s="564"/>
      <c r="DB6" s="562">
        <v>97.2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65126</v>
      </c>
      <c r="BO7" s="420"/>
      <c r="BP7" s="420"/>
      <c r="BQ7" s="420"/>
      <c r="BR7" s="420"/>
      <c r="BS7" s="420"/>
      <c r="BT7" s="420"/>
      <c r="BU7" s="421"/>
      <c r="BV7" s="419">
        <v>326591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17464616</v>
      </c>
      <c r="CU7" s="420"/>
      <c r="CV7" s="420"/>
      <c r="CW7" s="420"/>
      <c r="CX7" s="420"/>
      <c r="CY7" s="420"/>
      <c r="CZ7" s="420"/>
      <c r="DA7" s="421"/>
      <c r="DB7" s="419">
        <v>17330599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1958637</v>
      </c>
      <c r="BO8" s="420"/>
      <c r="BP8" s="420"/>
      <c r="BQ8" s="420"/>
      <c r="BR8" s="420"/>
      <c r="BS8" s="420"/>
      <c r="BT8" s="420"/>
      <c r="BU8" s="421"/>
      <c r="BV8" s="419">
        <v>2495190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v>
      </c>
      <c r="CU8" s="523"/>
      <c r="CV8" s="523"/>
      <c r="CW8" s="523"/>
      <c r="CX8" s="523"/>
      <c r="CY8" s="523"/>
      <c r="CZ8" s="523"/>
      <c r="DA8" s="524"/>
      <c r="DB8" s="522">
        <v>0.4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58240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-536553</v>
      </c>
      <c r="BO9" s="420"/>
      <c r="BP9" s="420"/>
      <c r="BQ9" s="420"/>
      <c r="BR9" s="420"/>
      <c r="BS9" s="420"/>
      <c r="BT9" s="420"/>
      <c r="BU9" s="421"/>
      <c r="BV9" s="419">
        <v>-87071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15.3</v>
      </c>
      <c r="CU9" s="417"/>
      <c r="CV9" s="417"/>
      <c r="CW9" s="417"/>
      <c r="CX9" s="417"/>
      <c r="CY9" s="417"/>
      <c r="CZ9" s="417"/>
      <c r="DA9" s="418"/>
      <c r="DB9" s="416">
        <v>14.7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62400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1300089</v>
      </c>
      <c r="BO10" s="420"/>
      <c r="BP10" s="420"/>
      <c r="BQ10" s="420"/>
      <c r="BR10" s="420"/>
      <c r="BS10" s="420"/>
      <c r="BT10" s="420"/>
      <c r="BU10" s="421"/>
      <c r="BV10" s="419">
        <v>1300037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56768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1368413</v>
      </c>
      <c r="BO12" s="420"/>
      <c r="BP12" s="420"/>
      <c r="BQ12" s="420"/>
      <c r="BR12" s="420"/>
      <c r="BS12" s="420"/>
      <c r="BT12" s="420"/>
      <c r="BU12" s="421"/>
      <c r="BV12" s="419">
        <v>1715950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56260</v>
      </c>
      <c r="S13" s="507"/>
      <c r="T13" s="507"/>
      <c r="U13" s="507"/>
      <c r="V13" s="508"/>
      <c r="W13" s="509" t="s">
        <v>131</v>
      </c>
      <c r="X13" s="405"/>
      <c r="Y13" s="405"/>
      <c r="Z13" s="405"/>
      <c r="AA13" s="405"/>
      <c r="AB13" s="406"/>
      <c r="AC13" s="372">
        <v>3674</v>
      </c>
      <c r="AD13" s="373"/>
      <c r="AE13" s="373"/>
      <c r="AF13" s="373"/>
      <c r="AG13" s="374"/>
      <c r="AH13" s="372">
        <v>4022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-604877</v>
      </c>
      <c r="BO13" s="420"/>
      <c r="BP13" s="420"/>
      <c r="BQ13" s="420"/>
      <c r="BR13" s="420"/>
      <c r="BS13" s="420"/>
      <c r="BT13" s="420"/>
      <c r="BU13" s="421"/>
      <c r="BV13" s="419">
        <v>-502984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10.4</v>
      </c>
      <c r="CU13" s="417"/>
      <c r="CV13" s="417"/>
      <c r="CW13" s="417"/>
      <c r="CX13" s="417"/>
      <c r="CY13" s="417"/>
      <c r="CZ13" s="417"/>
      <c r="DA13" s="418"/>
      <c r="DB13" s="416">
        <v>8.8000000000000007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57558</v>
      </c>
      <c r="S14" s="507"/>
      <c r="T14" s="507"/>
      <c r="U14" s="507"/>
      <c r="V14" s="508"/>
      <c r="W14" s="510"/>
      <c r="X14" s="408"/>
      <c r="Y14" s="408"/>
      <c r="Z14" s="408"/>
      <c r="AA14" s="408"/>
      <c r="AB14" s="409"/>
      <c r="AC14" s="499">
        <v>12.7</v>
      </c>
      <c r="AD14" s="500"/>
      <c r="AE14" s="500"/>
      <c r="AF14" s="500"/>
      <c r="AG14" s="501"/>
      <c r="AH14" s="499">
        <v>13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52.8</v>
      </c>
      <c r="CU14" s="517"/>
      <c r="CV14" s="517"/>
      <c r="CW14" s="517"/>
      <c r="CX14" s="517"/>
      <c r="CY14" s="517"/>
      <c r="CZ14" s="517"/>
      <c r="DA14" s="518"/>
      <c r="DB14" s="516">
        <v>52.3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57113</v>
      </c>
      <c r="S15" s="507"/>
      <c r="T15" s="507"/>
      <c r="U15" s="507"/>
      <c r="V15" s="508"/>
      <c r="W15" s="509" t="s">
        <v>137</v>
      </c>
      <c r="X15" s="405"/>
      <c r="Y15" s="405"/>
      <c r="Z15" s="405"/>
      <c r="AA15" s="405"/>
      <c r="AB15" s="406"/>
      <c r="AC15" s="372">
        <v>8879</v>
      </c>
      <c r="AD15" s="373"/>
      <c r="AE15" s="373"/>
      <c r="AF15" s="373"/>
      <c r="AG15" s="374"/>
      <c r="AH15" s="372">
        <v>9715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6529942</v>
      </c>
      <c r="BO15" s="449"/>
      <c r="BP15" s="449"/>
      <c r="BQ15" s="449"/>
      <c r="BR15" s="449"/>
      <c r="BS15" s="449"/>
      <c r="BT15" s="449"/>
      <c r="BU15" s="450"/>
      <c r="BV15" s="448">
        <v>6242134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30.7</v>
      </c>
      <c r="AD16" s="500"/>
      <c r="AE16" s="500"/>
      <c r="AF16" s="500"/>
      <c r="AG16" s="501"/>
      <c r="AH16" s="499">
        <v>31.4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15798806</v>
      </c>
      <c r="BO16" s="420"/>
      <c r="BP16" s="420"/>
      <c r="BQ16" s="420"/>
      <c r="BR16" s="420"/>
      <c r="BS16" s="420"/>
      <c r="BT16" s="420"/>
      <c r="BU16" s="421"/>
      <c r="BV16" s="419">
        <v>15587600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16352</v>
      </c>
      <c r="AD17" s="373"/>
      <c r="AE17" s="373"/>
      <c r="AF17" s="373"/>
      <c r="AG17" s="374"/>
      <c r="AH17" s="372">
        <v>17185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8098546</v>
      </c>
      <c r="BO17" s="420"/>
      <c r="BP17" s="420"/>
      <c r="BQ17" s="420"/>
      <c r="BR17" s="420"/>
      <c r="BS17" s="420"/>
      <c r="BT17" s="420"/>
      <c r="BU17" s="421"/>
      <c r="BV17" s="419">
        <v>7749452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265.12</v>
      </c>
      <c r="M18" s="472"/>
      <c r="N18" s="472"/>
      <c r="O18" s="472"/>
      <c r="P18" s="472"/>
      <c r="Q18" s="472"/>
      <c r="R18" s="473"/>
      <c r="S18" s="473"/>
      <c r="T18" s="473"/>
      <c r="U18" s="473"/>
      <c r="V18" s="474"/>
      <c r="W18" s="490"/>
      <c r="X18" s="491"/>
      <c r="Y18" s="491"/>
      <c r="Z18" s="491"/>
      <c r="AA18" s="491"/>
      <c r="AB18" s="515"/>
      <c r="AC18" s="389">
        <v>56.6</v>
      </c>
      <c r="AD18" s="390"/>
      <c r="AE18" s="390"/>
      <c r="AF18" s="390"/>
      <c r="AG18" s="475"/>
      <c r="AH18" s="389">
        <v>55.6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16972444</v>
      </c>
      <c r="BO18" s="420"/>
      <c r="BP18" s="420"/>
      <c r="BQ18" s="420"/>
      <c r="BR18" s="420"/>
      <c r="BS18" s="420"/>
      <c r="BT18" s="420"/>
      <c r="BU18" s="421"/>
      <c r="BV18" s="419">
        <v>16686203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220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24474221</v>
      </c>
      <c r="BO19" s="420"/>
      <c r="BP19" s="420"/>
      <c r="BQ19" s="420"/>
      <c r="BR19" s="420"/>
      <c r="BS19" s="420"/>
      <c r="BT19" s="420"/>
      <c r="BU19" s="421"/>
      <c r="BV19" s="419">
        <v>24777147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21158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41397012</v>
      </c>
      <c r="BO22" s="449"/>
      <c r="BP22" s="449"/>
      <c r="BQ22" s="449"/>
      <c r="BR22" s="449"/>
      <c r="BS22" s="449"/>
      <c r="BT22" s="449"/>
      <c r="BU22" s="450"/>
      <c r="BV22" s="448">
        <v>41697939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15255403</v>
      </c>
      <c r="BO23" s="420"/>
      <c r="BP23" s="420"/>
      <c r="BQ23" s="420"/>
      <c r="BR23" s="420"/>
      <c r="BS23" s="420"/>
      <c r="BT23" s="420"/>
      <c r="BU23" s="421"/>
      <c r="BV23" s="419">
        <v>16618754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9810</v>
      </c>
      <c r="R24" s="373"/>
      <c r="S24" s="373"/>
      <c r="T24" s="373"/>
      <c r="U24" s="373"/>
      <c r="V24" s="374"/>
      <c r="W24" s="462"/>
      <c r="X24" s="399"/>
      <c r="Y24" s="400"/>
      <c r="Z24" s="375" t="s">
        <v>162</v>
      </c>
      <c r="AA24" s="376"/>
      <c r="AB24" s="376"/>
      <c r="AC24" s="376"/>
      <c r="AD24" s="376"/>
      <c r="AE24" s="376"/>
      <c r="AF24" s="376"/>
      <c r="AG24" s="377"/>
      <c r="AH24" s="372">
        <v>452</v>
      </c>
      <c r="AI24" s="373"/>
      <c r="AJ24" s="373"/>
      <c r="AK24" s="373"/>
      <c r="AL24" s="374"/>
      <c r="AM24" s="372">
        <v>1369108</v>
      </c>
      <c r="AN24" s="373"/>
      <c r="AO24" s="373"/>
      <c r="AP24" s="373"/>
      <c r="AQ24" s="373"/>
      <c r="AR24" s="374"/>
      <c r="AS24" s="372">
        <v>3029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32065298</v>
      </c>
      <c r="BO24" s="420"/>
      <c r="BP24" s="420"/>
      <c r="BQ24" s="420"/>
      <c r="BR24" s="420"/>
      <c r="BS24" s="420"/>
      <c r="BT24" s="420"/>
      <c r="BU24" s="421"/>
      <c r="BV24" s="419">
        <v>31332933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7770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2315929</v>
      </c>
      <c r="BO25" s="449"/>
      <c r="BP25" s="449"/>
      <c r="BQ25" s="449"/>
      <c r="BR25" s="449"/>
      <c r="BS25" s="449"/>
      <c r="BT25" s="449"/>
      <c r="BU25" s="450"/>
      <c r="BV25" s="448">
        <v>2634064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7290</v>
      </c>
      <c r="R26" s="373"/>
      <c r="S26" s="373"/>
      <c r="T26" s="373"/>
      <c r="U26" s="373"/>
      <c r="V26" s="374"/>
      <c r="W26" s="462"/>
      <c r="X26" s="399"/>
      <c r="Y26" s="400"/>
      <c r="Z26" s="375" t="s">
        <v>168</v>
      </c>
      <c r="AA26" s="430"/>
      <c r="AB26" s="430"/>
      <c r="AC26" s="430"/>
      <c r="AD26" s="430"/>
      <c r="AE26" s="430"/>
      <c r="AF26" s="430"/>
      <c r="AG26" s="431"/>
      <c r="AH26" s="372">
        <v>6</v>
      </c>
      <c r="AI26" s="373"/>
      <c r="AJ26" s="373"/>
      <c r="AK26" s="373"/>
      <c r="AL26" s="374"/>
      <c r="AM26" s="372">
        <v>20940</v>
      </c>
      <c r="AN26" s="373"/>
      <c r="AO26" s="373"/>
      <c r="AP26" s="373"/>
      <c r="AQ26" s="373"/>
      <c r="AR26" s="374"/>
      <c r="AS26" s="372">
        <v>3490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4630</v>
      </c>
      <c r="R27" s="373"/>
      <c r="S27" s="373"/>
      <c r="T27" s="373"/>
      <c r="U27" s="373"/>
      <c r="V27" s="374"/>
      <c r="W27" s="462"/>
      <c r="X27" s="399"/>
      <c r="Y27" s="400"/>
      <c r="Z27" s="375" t="s">
        <v>171</v>
      </c>
      <c r="AA27" s="376"/>
      <c r="AB27" s="376"/>
      <c r="AC27" s="376"/>
      <c r="AD27" s="376"/>
      <c r="AE27" s="376"/>
      <c r="AF27" s="376"/>
      <c r="AG27" s="377"/>
      <c r="AH27" s="372">
        <v>20</v>
      </c>
      <c r="AI27" s="373"/>
      <c r="AJ27" s="373"/>
      <c r="AK27" s="373"/>
      <c r="AL27" s="374"/>
      <c r="AM27" s="372">
        <v>70446</v>
      </c>
      <c r="AN27" s="373"/>
      <c r="AO27" s="373"/>
      <c r="AP27" s="373"/>
      <c r="AQ27" s="373"/>
      <c r="AR27" s="374"/>
      <c r="AS27" s="372">
        <v>3522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4060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2488495</v>
      </c>
      <c r="BO28" s="449"/>
      <c r="BP28" s="449"/>
      <c r="BQ28" s="449"/>
      <c r="BR28" s="449"/>
      <c r="BS28" s="449"/>
      <c r="BT28" s="449"/>
      <c r="BU28" s="450"/>
      <c r="BV28" s="448">
        <v>2556819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20</v>
      </c>
      <c r="M29" s="373"/>
      <c r="N29" s="373"/>
      <c r="O29" s="373"/>
      <c r="P29" s="374"/>
      <c r="Q29" s="372">
        <v>3850</v>
      </c>
      <c r="R29" s="373"/>
      <c r="S29" s="373"/>
      <c r="T29" s="373"/>
      <c r="U29" s="373"/>
      <c r="V29" s="374"/>
      <c r="W29" s="463"/>
      <c r="X29" s="464"/>
      <c r="Y29" s="465"/>
      <c r="Z29" s="375" t="s">
        <v>177</v>
      </c>
      <c r="AA29" s="376"/>
      <c r="AB29" s="376"/>
      <c r="AC29" s="376"/>
      <c r="AD29" s="376"/>
      <c r="AE29" s="376"/>
      <c r="AF29" s="376"/>
      <c r="AG29" s="377"/>
      <c r="AH29" s="372">
        <v>472</v>
      </c>
      <c r="AI29" s="373"/>
      <c r="AJ29" s="373"/>
      <c r="AK29" s="373"/>
      <c r="AL29" s="374"/>
      <c r="AM29" s="372">
        <v>1439554</v>
      </c>
      <c r="AN29" s="373"/>
      <c r="AO29" s="373"/>
      <c r="AP29" s="373"/>
      <c r="AQ29" s="373"/>
      <c r="AR29" s="374"/>
      <c r="AS29" s="372">
        <v>3050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622631</v>
      </c>
      <c r="BO29" s="420"/>
      <c r="BP29" s="420"/>
      <c r="BQ29" s="420"/>
      <c r="BR29" s="420"/>
      <c r="BS29" s="420"/>
      <c r="BT29" s="420"/>
      <c r="BU29" s="421"/>
      <c r="BV29" s="419">
        <v>822594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6630020</v>
      </c>
      <c r="BO30" s="454"/>
      <c r="BP30" s="454"/>
      <c r="BQ30" s="454"/>
      <c r="BR30" s="454"/>
      <c r="BS30" s="454"/>
      <c r="BT30" s="454"/>
      <c r="BU30" s="455"/>
      <c r="BV30" s="453">
        <v>7715927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粟野地区農業集落排水処理事業特別会計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伊達地方消防組合　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福島土地開発公社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工業団地特別会計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伊達地方衛生処理組合　一般会計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保原振興公社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9</v>
      </c>
      <c r="BF36" s="367"/>
      <c r="BG36" s="368" t="str">
        <f>IF('各会計、関係団体の財政状況及び健全化判断比率'!B35="","",'各会計、関係団体の財政状況及び健全化判断比率'!B35)</f>
        <v>月舘宅地造成事業特別会計</v>
      </c>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伊達地方衛生処理組合　し尿処理事業特別会計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つきだて振興公社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伊達地方衛生処理組合　ごみ処理事業特別会計</v>
      </c>
      <c r="BZ37" s="368"/>
      <c r="CA37" s="368"/>
      <c r="CB37" s="368"/>
      <c r="CC37" s="368"/>
      <c r="CD37" s="368"/>
      <c r="CE37" s="368"/>
      <c r="CF37" s="368"/>
      <c r="CG37" s="368"/>
      <c r="CH37" s="368"/>
      <c r="CI37" s="368"/>
      <c r="CJ37" s="368"/>
      <c r="CK37" s="368"/>
      <c r="CL37" s="368"/>
      <c r="CM37" s="368"/>
      <c r="CN37" s="181"/>
      <c r="CO37" s="367">
        <f t="shared" si="3"/>
        <v>23</v>
      </c>
      <c r="CP37" s="367"/>
      <c r="CQ37" s="368" t="str">
        <f>IF('各会計、関係団体の財政状況及び健全化判断比率'!BS10="","",'各会計、関係団体の財政状況及び健全化判断比率'!BS10)</f>
        <v>伊達市農林業振興公社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福島地方水道用水供給企業団　水道用水供給事業会計</v>
      </c>
      <c r="BZ38" s="368"/>
      <c r="CA38" s="368"/>
      <c r="CB38" s="368"/>
      <c r="CC38" s="368"/>
      <c r="CD38" s="368"/>
      <c r="CE38" s="368"/>
      <c r="CF38" s="368"/>
      <c r="CG38" s="368"/>
      <c r="CH38" s="368"/>
      <c r="CI38" s="368"/>
      <c r="CJ38" s="368"/>
      <c r="CK38" s="368"/>
      <c r="CL38" s="368"/>
      <c r="CM38" s="368"/>
      <c r="CN38" s="181"/>
      <c r="CO38" s="367">
        <f t="shared" si="3"/>
        <v>24</v>
      </c>
      <c r="CP38" s="367"/>
      <c r="CQ38" s="368" t="str">
        <f>IF('各会計、関係団体の財政状況及び健全化判断比率'!BS11="","",'各会計、関係団体の財政状況及び健全化判断比率'!BS11)</f>
        <v>伊達市スポーツ振興公社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公立藤田病院組合　病院事業会計</v>
      </c>
      <c r="BZ39" s="368"/>
      <c r="CA39" s="368"/>
      <c r="CB39" s="368"/>
      <c r="CC39" s="368"/>
      <c r="CD39" s="368"/>
      <c r="CE39" s="368"/>
      <c r="CF39" s="368"/>
      <c r="CG39" s="368"/>
      <c r="CH39" s="368"/>
      <c r="CI39" s="368"/>
      <c r="CJ39" s="368"/>
      <c r="CK39" s="368"/>
      <c r="CL39" s="368"/>
      <c r="CM39" s="368"/>
      <c r="CN39" s="181"/>
      <c r="CO39" s="367">
        <f t="shared" si="3"/>
        <v>25</v>
      </c>
      <c r="CP39" s="367"/>
      <c r="CQ39" s="368" t="str">
        <f>IF('各会計、関係団体の財政状況及び健全化判断比率'!BS12="","",'各会計、関係団体の財政状況及び健全化判断比率'!BS12)</f>
        <v>りょうぜん振興公社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福島県市町村総合事務組合　一般会計</v>
      </c>
      <c r="BZ40" s="368"/>
      <c r="CA40" s="368"/>
      <c r="CB40" s="368"/>
      <c r="CC40" s="368"/>
      <c r="CD40" s="368"/>
      <c r="CE40" s="368"/>
      <c r="CF40" s="368"/>
      <c r="CG40" s="368"/>
      <c r="CH40" s="368"/>
      <c r="CI40" s="368"/>
      <c r="CJ40" s="368"/>
      <c r="CK40" s="368"/>
      <c r="CL40" s="368"/>
      <c r="CM40" s="368"/>
      <c r="CN40" s="181"/>
      <c r="CO40" s="367">
        <f t="shared" si="3"/>
        <v>26</v>
      </c>
      <c r="CP40" s="367"/>
      <c r="CQ40" s="368" t="str">
        <f>IF('各会計、関係団体の財政状況及び健全化判断比率'!BS13="","",'各会計、関係団体の財政状況及び健全化判断比率'!BS13)</f>
        <v>まちづくり伊達</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福島県市町村総合事務組合　消防補償等特別会計</v>
      </c>
      <c r="BZ41" s="368"/>
      <c r="CA41" s="368"/>
      <c r="CB41" s="368"/>
      <c r="CC41" s="368"/>
      <c r="CD41" s="368"/>
      <c r="CE41" s="368"/>
      <c r="CF41" s="368"/>
      <c r="CG41" s="368"/>
      <c r="CH41" s="368"/>
      <c r="CI41" s="368"/>
      <c r="CJ41" s="368"/>
      <c r="CK41" s="368"/>
      <c r="CL41" s="368"/>
      <c r="CM41" s="368"/>
      <c r="CN41" s="181"/>
      <c r="CO41" s="367">
        <f t="shared" si="3"/>
        <v>27</v>
      </c>
      <c r="CP41" s="367"/>
      <c r="CQ41" s="368" t="str">
        <f>IF('各会計、関係団体の財政状況及び健全化判断比率'!BS14="","",'各会計、関係団体の財政状況及び健全化判断比率'!BS14)</f>
        <v>伊達市観光物産交流協会</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福島県市町村総合事務組合　消防賞じゅつ金特別会計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福島県市町村総合事務組合　非常勤特別職員公務災害補償特別会計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PAnOtoVc3/8fgYSxfIY1mcYcSwnVqD/hLB/ds7pAe95e1b1h0WjflsCB4/l5KYD6umfVDwkbFJQhZGKSV6Ryw==" saltValue="CR+7PO2H7gk10mFyzdB2H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6025693</v>
      </c>
      <c r="S5" s="677"/>
      <c r="T5" s="677"/>
      <c r="U5" s="677"/>
      <c r="V5" s="677"/>
      <c r="W5" s="677"/>
      <c r="X5" s="677"/>
      <c r="Y5" s="702"/>
      <c r="Z5" s="715">
        <v>16</v>
      </c>
      <c r="AA5" s="715"/>
      <c r="AB5" s="715"/>
      <c r="AC5" s="715"/>
      <c r="AD5" s="716">
        <v>6025693</v>
      </c>
      <c r="AE5" s="716"/>
      <c r="AF5" s="716"/>
      <c r="AG5" s="716"/>
      <c r="AH5" s="716"/>
      <c r="AI5" s="716"/>
      <c r="AJ5" s="716"/>
      <c r="AK5" s="716"/>
      <c r="AL5" s="703">
        <v>34.4</v>
      </c>
      <c r="AM5" s="685"/>
      <c r="AN5" s="685"/>
      <c r="AO5" s="704"/>
      <c r="AP5" s="679" t="s">
        <v>216</v>
      </c>
      <c r="AQ5" s="680"/>
      <c r="AR5" s="680"/>
      <c r="AS5" s="680"/>
      <c r="AT5" s="680"/>
      <c r="AU5" s="680"/>
      <c r="AV5" s="680"/>
      <c r="AW5" s="680"/>
      <c r="AX5" s="680"/>
      <c r="AY5" s="680"/>
      <c r="AZ5" s="680"/>
      <c r="BA5" s="680"/>
      <c r="BB5" s="680"/>
      <c r="BC5" s="680"/>
      <c r="BD5" s="680"/>
      <c r="BE5" s="680"/>
      <c r="BF5" s="681"/>
      <c r="BG5" s="621">
        <v>6025693</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361666</v>
      </c>
      <c r="S6" s="622"/>
      <c r="T6" s="622"/>
      <c r="U6" s="622"/>
      <c r="V6" s="622"/>
      <c r="W6" s="622"/>
      <c r="X6" s="622"/>
      <c r="Y6" s="623"/>
      <c r="Z6" s="659">
        <v>1</v>
      </c>
      <c r="AA6" s="659"/>
      <c r="AB6" s="659"/>
      <c r="AC6" s="659"/>
      <c r="AD6" s="660">
        <v>361666</v>
      </c>
      <c r="AE6" s="660"/>
      <c r="AF6" s="660"/>
      <c r="AG6" s="660"/>
      <c r="AH6" s="660"/>
      <c r="AI6" s="660"/>
      <c r="AJ6" s="660"/>
      <c r="AK6" s="660"/>
      <c r="AL6" s="624">
        <v>2.1</v>
      </c>
      <c r="AM6" s="625"/>
      <c r="AN6" s="625"/>
      <c r="AO6" s="661"/>
      <c r="AP6" s="618" t="s">
        <v>221</v>
      </c>
      <c r="AQ6" s="619"/>
      <c r="AR6" s="619"/>
      <c r="AS6" s="619"/>
      <c r="AT6" s="619"/>
      <c r="AU6" s="619"/>
      <c r="AV6" s="619"/>
      <c r="AW6" s="619"/>
      <c r="AX6" s="619"/>
      <c r="AY6" s="619"/>
      <c r="AZ6" s="619"/>
      <c r="BA6" s="619"/>
      <c r="BB6" s="619"/>
      <c r="BC6" s="619"/>
      <c r="BD6" s="619"/>
      <c r="BE6" s="619"/>
      <c r="BF6" s="620"/>
      <c r="BG6" s="621">
        <v>6025693</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241518</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240806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1929</v>
      </c>
      <c r="S7" s="622"/>
      <c r="T7" s="622"/>
      <c r="U7" s="622"/>
      <c r="V7" s="622"/>
      <c r="W7" s="622"/>
      <c r="X7" s="622"/>
      <c r="Y7" s="623"/>
      <c r="Z7" s="659">
        <v>0</v>
      </c>
      <c r="AA7" s="659"/>
      <c r="AB7" s="659"/>
      <c r="AC7" s="659"/>
      <c r="AD7" s="660">
        <v>1929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2636284</v>
      </c>
      <c r="BH7" s="622"/>
      <c r="BI7" s="622"/>
      <c r="BJ7" s="622"/>
      <c r="BK7" s="622"/>
      <c r="BL7" s="622"/>
      <c r="BM7" s="622"/>
      <c r="BN7" s="623"/>
      <c r="BO7" s="659">
        <v>43.8</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6222853</v>
      </c>
      <c r="CS7" s="622"/>
      <c r="CT7" s="622"/>
      <c r="CU7" s="622"/>
      <c r="CV7" s="622"/>
      <c r="CW7" s="622"/>
      <c r="CX7" s="622"/>
      <c r="CY7" s="623"/>
      <c r="CZ7" s="659">
        <v>17.5</v>
      </c>
      <c r="DA7" s="659"/>
      <c r="DB7" s="659"/>
      <c r="DC7" s="659"/>
      <c r="DD7" s="627">
        <v>539179</v>
      </c>
      <c r="DE7" s="622"/>
      <c r="DF7" s="622"/>
      <c r="DG7" s="622"/>
      <c r="DH7" s="622"/>
      <c r="DI7" s="622"/>
      <c r="DJ7" s="622"/>
      <c r="DK7" s="622"/>
      <c r="DL7" s="622"/>
      <c r="DM7" s="622"/>
      <c r="DN7" s="622"/>
      <c r="DO7" s="622"/>
      <c r="DP7" s="623"/>
      <c r="DQ7" s="627">
        <v>5307183</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25554</v>
      </c>
      <c r="S8" s="622"/>
      <c r="T8" s="622"/>
      <c r="U8" s="622"/>
      <c r="V8" s="622"/>
      <c r="W8" s="622"/>
      <c r="X8" s="622"/>
      <c r="Y8" s="623"/>
      <c r="Z8" s="659">
        <v>0.1</v>
      </c>
      <c r="AA8" s="659"/>
      <c r="AB8" s="659"/>
      <c r="AC8" s="659"/>
      <c r="AD8" s="660">
        <v>25554</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103100</v>
      </c>
      <c r="BH8" s="622"/>
      <c r="BI8" s="622"/>
      <c r="BJ8" s="622"/>
      <c r="BK8" s="622"/>
      <c r="BL8" s="622"/>
      <c r="BM8" s="622"/>
      <c r="BN8" s="623"/>
      <c r="BO8" s="659">
        <v>1.7</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11070086</v>
      </c>
      <c r="CS8" s="622"/>
      <c r="CT8" s="622"/>
      <c r="CU8" s="622"/>
      <c r="CV8" s="622"/>
      <c r="CW8" s="622"/>
      <c r="CX8" s="622"/>
      <c r="CY8" s="623"/>
      <c r="CZ8" s="659">
        <v>31.1</v>
      </c>
      <c r="DA8" s="659"/>
      <c r="DB8" s="659"/>
      <c r="DC8" s="659"/>
      <c r="DD8" s="627">
        <v>1241633</v>
      </c>
      <c r="DE8" s="622"/>
      <c r="DF8" s="622"/>
      <c r="DG8" s="622"/>
      <c r="DH8" s="622"/>
      <c r="DI8" s="622"/>
      <c r="DJ8" s="622"/>
      <c r="DK8" s="622"/>
      <c r="DL8" s="622"/>
      <c r="DM8" s="622"/>
      <c r="DN8" s="622"/>
      <c r="DO8" s="622"/>
      <c r="DP8" s="623"/>
      <c r="DQ8" s="627">
        <v>5430778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27623</v>
      </c>
      <c r="S9" s="622"/>
      <c r="T9" s="622"/>
      <c r="U9" s="622"/>
      <c r="V9" s="622"/>
      <c r="W9" s="622"/>
      <c r="X9" s="622"/>
      <c r="Y9" s="623"/>
      <c r="Z9" s="659">
        <v>0.1</v>
      </c>
      <c r="AA9" s="659"/>
      <c r="AB9" s="659"/>
      <c r="AC9" s="659"/>
      <c r="AD9" s="660">
        <v>27623</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2307653</v>
      </c>
      <c r="BH9" s="622"/>
      <c r="BI9" s="622"/>
      <c r="BJ9" s="622"/>
      <c r="BK9" s="622"/>
      <c r="BL9" s="622"/>
      <c r="BM9" s="622"/>
      <c r="BN9" s="623"/>
      <c r="BO9" s="659">
        <v>38.299999999999997</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2884392</v>
      </c>
      <c r="CS9" s="622"/>
      <c r="CT9" s="622"/>
      <c r="CU9" s="622"/>
      <c r="CV9" s="622"/>
      <c r="CW9" s="622"/>
      <c r="CX9" s="622"/>
      <c r="CY9" s="623"/>
      <c r="CZ9" s="659">
        <v>8.1</v>
      </c>
      <c r="DA9" s="659"/>
      <c r="DB9" s="659"/>
      <c r="DC9" s="659"/>
      <c r="DD9" s="627">
        <v>298292</v>
      </c>
      <c r="DE9" s="622"/>
      <c r="DF9" s="622"/>
      <c r="DG9" s="622"/>
      <c r="DH9" s="622"/>
      <c r="DI9" s="622"/>
      <c r="DJ9" s="622"/>
      <c r="DK9" s="622"/>
      <c r="DL9" s="622"/>
      <c r="DM9" s="622"/>
      <c r="DN9" s="622"/>
      <c r="DO9" s="622"/>
      <c r="DP9" s="623"/>
      <c r="DQ9" s="627">
        <v>2096794</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124006</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211823</v>
      </c>
      <c r="CS10" s="622"/>
      <c r="CT10" s="622"/>
      <c r="CU10" s="622"/>
      <c r="CV10" s="622"/>
      <c r="CW10" s="622"/>
      <c r="CX10" s="622"/>
      <c r="CY10" s="623"/>
      <c r="CZ10" s="659">
        <v>0.6</v>
      </c>
      <c r="DA10" s="659"/>
      <c r="DB10" s="659"/>
      <c r="DC10" s="659"/>
      <c r="DD10" s="627" t="s">
        <v>122</v>
      </c>
      <c r="DE10" s="622"/>
      <c r="DF10" s="622"/>
      <c r="DG10" s="622"/>
      <c r="DH10" s="622"/>
      <c r="DI10" s="622"/>
      <c r="DJ10" s="622"/>
      <c r="DK10" s="622"/>
      <c r="DL10" s="622"/>
      <c r="DM10" s="622"/>
      <c r="DN10" s="622"/>
      <c r="DO10" s="622"/>
      <c r="DP10" s="623"/>
      <c r="DQ10" s="627">
        <v>45716</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1444032</v>
      </c>
      <c r="S11" s="622"/>
      <c r="T11" s="622"/>
      <c r="U11" s="622"/>
      <c r="V11" s="622"/>
      <c r="W11" s="622"/>
      <c r="X11" s="622"/>
      <c r="Y11" s="623"/>
      <c r="Z11" s="624">
        <v>3.8</v>
      </c>
      <c r="AA11" s="625"/>
      <c r="AB11" s="625"/>
      <c r="AC11" s="626"/>
      <c r="AD11" s="627">
        <v>1444032</v>
      </c>
      <c r="AE11" s="622"/>
      <c r="AF11" s="622"/>
      <c r="AG11" s="622"/>
      <c r="AH11" s="622"/>
      <c r="AI11" s="622"/>
      <c r="AJ11" s="622"/>
      <c r="AK11" s="623"/>
      <c r="AL11" s="624">
        <v>8.1999999999999993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101525</v>
      </c>
      <c r="BH11" s="622"/>
      <c r="BI11" s="622"/>
      <c r="BJ11" s="622"/>
      <c r="BK11" s="622"/>
      <c r="BL11" s="622"/>
      <c r="BM11" s="622"/>
      <c r="BN11" s="623"/>
      <c r="BO11" s="659">
        <v>1.7</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889498</v>
      </c>
      <c r="CS11" s="622"/>
      <c r="CT11" s="622"/>
      <c r="CU11" s="622"/>
      <c r="CV11" s="622"/>
      <c r="CW11" s="622"/>
      <c r="CX11" s="622"/>
      <c r="CY11" s="623"/>
      <c r="CZ11" s="659">
        <v>2.5</v>
      </c>
      <c r="DA11" s="659"/>
      <c r="DB11" s="659"/>
      <c r="DC11" s="659"/>
      <c r="DD11" s="627">
        <v>197677</v>
      </c>
      <c r="DE11" s="622"/>
      <c r="DF11" s="622"/>
      <c r="DG11" s="622"/>
      <c r="DH11" s="622"/>
      <c r="DI11" s="622"/>
      <c r="DJ11" s="622"/>
      <c r="DK11" s="622"/>
      <c r="DL11" s="622"/>
      <c r="DM11" s="622"/>
      <c r="DN11" s="622"/>
      <c r="DO11" s="622"/>
      <c r="DP11" s="623"/>
      <c r="DQ11" s="627">
        <v>500644</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22564</v>
      </c>
      <c r="S12" s="622"/>
      <c r="T12" s="622"/>
      <c r="U12" s="622"/>
      <c r="V12" s="622"/>
      <c r="W12" s="622"/>
      <c r="X12" s="622"/>
      <c r="Y12" s="623"/>
      <c r="Z12" s="659">
        <v>0.1</v>
      </c>
      <c r="AA12" s="659"/>
      <c r="AB12" s="659"/>
      <c r="AC12" s="659"/>
      <c r="AD12" s="660">
        <v>22564</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2740726</v>
      </c>
      <c r="BH12" s="622"/>
      <c r="BI12" s="622"/>
      <c r="BJ12" s="622"/>
      <c r="BK12" s="622"/>
      <c r="BL12" s="622"/>
      <c r="BM12" s="622"/>
      <c r="BN12" s="623"/>
      <c r="BO12" s="659">
        <v>45.5</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1340853</v>
      </c>
      <c r="CS12" s="622"/>
      <c r="CT12" s="622"/>
      <c r="CU12" s="622"/>
      <c r="CV12" s="622"/>
      <c r="CW12" s="622"/>
      <c r="CX12" s="622"/>
      <c r="CY12" s="623"/>
      <c r="CZ12" s="659">
        <v>3.8</v>
      </c>
      <c r="DA12" s="659"/>
      <c r="DB12" s="659"/>
      <c r="DC12" s="659"/>
      <c r="DD12" s="627">
        <v>103872</v>
      </c>
      <c r="DE12" s="622"/>
      <c r="DF12" s="622"/>
      <c r="DG12" s="622"/>
      <c r="DH12" s="622"/>
      <c r="DI12" s="622"/>
      <c r="DJ12" s="622"/>
      <c r="DK12" s="622"/>
      <c r="DL12" s="622"/>
      <c r="DM12" s="622"/>
      <c r="DN12" s="622"/>
      <c r="DO12" s="622"/>
      <c r="DP12" s="623"/>
      <c r="DQ12" s="627">
        <v>424638</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2739569</v>
      </c>
      <c r="BH13" s="622"/>
      <c r="BI13" s="622"/>
      <c r="BJ13" s="622"/>
      <c r="BK13" s="622"/>
      <c r="BL13" s="622"/>
      <c r="BM13" s="622"/>
      <c r="BN13" s="623"/>
      <c r="BO13" s="659">
        <v>45.5</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2151306</v>
      </c>
      <c r="CS13" s="622"/>
      <c r="CT13" s="622"/>
      <c r="CU13" s="622"/>
      <c r="CV13" s="622"/>
      <c r="CW13" s="622"/>
      <c r="CX13" s="622"/>
      <c r="CY13" s="623"/>
      <c r="CZ13" s="659">
        <v>6</v>
      </c>
      <c r="DA13" s="659"/>
      <c r="DB13" s="659"/>
      <c r="DC13" s="659"/>
      <c r="DD13" s="627">
        <v>1115576</v>
      </c>
      <c r="DE13" s="622"/>
      <c r="DF13" s="622"/>
      <c r="DG13" s="622"/>
      <c r="DH13" s="622"/>
      <c r="DI13" s="622"/>
      <c r="DJ13" s="622"/>
      <c r="DK13" s="622"/>
      <c r="DL13" s="622"/>
      <c r="DM13" s="622"/>
      <c r="DN13" s="622"/>
      <c r="DO13" s="622"/>
      <c r="DP13" s="623"/>
      <c r="DQ13" s="627">
        <v>974122</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4051</v>
      </c>
      <c r="S14" s="622"/>
      <c r="T14" s="622"/>
      <c r="U14" s="622"/>
      <c r="V14" s="622"/>
      <c r="W14" s="622"/>
      <c r="X14" s="622"/>
      <c r="Y14" s="623"/>
      <c r="Z14" s="659">
        <v>0</v>
      </c>
      <c r="AA14" s="659"/>
      <c r="AB14" s="659"/>
      <c r="AC14" s="659"/>
      <c r="AD14" s="660">
        <v>4051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267913</v>
      </c>
      <c r="BH14" s="622"/>
      <c r="BI14" s="622"/>
      <c r="BJ14" s="622"/>
      <c r="BK14" s="622"/>
      <c r="BL14" s="622"/>
      <c r="BM14" s="622"/>
      <c r="BN14" s="623"/>
      <c r="BO14" s="659">
        <v>4.4000000000000004</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1298438</v>
      </c>
      <c r="CS14" s="622"/>
      <c r="CT14" s="622"/>
      <c r="CU14" s="622"/>
      <c r="CV14" s="622"/>
      <c r="CW14" s="622"/>
      <c r="CX14" s="622"/>
      <c r="CY14" s="623"/>
      <c r="CZ14" s="659">
        <v>3.7</v>
      </c>
      <c r="DA14" s="659"/>
      <c r="DB14" s="659"/>
      <c r="DC14" s="659"/>
      <c r="DD14" s="627">
        <v>87608</v>
      </c>
      <c r="DE14" s="622"/>
      <c r="DF14" s="622"/>
      <c r="DG14" s="622"/>
      <c r="DH14" s="622"/>
      <c r="DI14" s="622"/>
      <c r="DJ14" s="622"/>
      <c r="DK14" s="622"/>
      <c r="DL14" s="622"/>
      <c r="DM14" s="622"/>
      <c r="DN14" s="622"/>
      <c r="DO14" s="622"/>
      <c r="DP14" s="623"/>
      <c r="DQ14" s="627">
        <v>1205839</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380770</v>
      </c>
      <c r="BH15" s="622"/>
      <c r="BI15" s="622"/>
      <c r="BJ15" s="622"/>
      <c r="BK15" s="622"/>
      <c r="BL15" s="622"/>
      <c r="BM15" s="622"/>
      <c r="BN15" s="623"/>
      <c r="BO15" s="659">
        <v>6.3</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5413403</v>
      </c>
      <c r="CS15" s="622"/>
      <c r="CT15" s="622"/>
      <c r="CU15" s="622"/>
      <c r="CV15" s="622"/>
      <c r="CW15" s="622"/>
      <c r="CX15" s="622"/>
      <c r="CY15" s="623"/>
      <c r="CZ15" s="659">
        <v>15.2</v>
      </c>
      <c r="DA15" s="659"/>
      <c r="DB15" s="659"/>
      <c r="DC15" s="659"/>
      <c r="DD15" s="627">
        <v>2418587</v>
      </c>
      <c r="DE15" s="622"/>
      <c r="DF15" s="622"/>
      <c r="DG15" s="622"/>
      <c r="DH15" s="622"/>
      <c r="DI15" s="622"/>
      <c r="DJ15" s="622"/>
      <c r="DK15" s="622"/>
      <c r="DL15" s="622"/>
      <c r="DM15" s="622"/>
      <c r="DN15" s="622"/>
      <c r="DO15" s="622"/>
      <c r="DP15" s="623"/>
      <c r="DQ15" s="627">
        <v>2478396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29791</v>
      </c>
      <c r="S16" s="622"/>
      <c r="T16" s="622"/>
      <c r="U16" s="622"/>
      <c r="V16" s="622"/>
      <c r="W16" s="622"/>
      <c r="X16" s="622"/>
      <c r="Y16" s="623"/>
      <c r="Z16" s="659">
        <v>0.1</v>
      </c>
      <c r="AA16" s="659"/>
      <c r="AB16" s="659"/>
      <c r="AC16" s="659"/>
      <c r="AD16" s="660">
        <v>29791</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99383</v>
      </c>
      <c r="CS16" s="622"/>
      <c r="CT16" s="622"/>
      <c r="CU16" s="622"/>
      <c r="CV16" s="622"/>
      <c r="CW16" s="622"/>
      <c r="CX16" s="622"/>
      <c r="CY16" s="623"/>
      <c r="CZ16" s="659">
        <v>0.3</v>
      </c>
      <c r="DA16" s="659"/>
      <c r="DB16" s="659"/>
      <c r="DC16" s="659"/>
      <c r="DD16" s="627" t="s">
        <v>122</v>
      </c>
      <c r="DE16" s="622"/>
      <c r="DF16" s="622"/>
      <c r="DG16" s="622"/>
      <c r="DH16" s="622"/>
      <c r="DI16" s="622"/>
      <c r="DJ16" s="622"/>
      <c r="DK16" s="622"/>
      <c r="DL16" s="622"/>
      <c r="DM16" s="622"/>
      <c r="DN16" s="622"/>
      <c r="DO16" s="622"/>
      <c r="DP16" s="623"/>
      <c r="DQ16" s="627">
        <v>1133</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117972</v>
      </c>
      <c r="S17" s="622"/>
      <c r="T17" s="622"/>
      <c r="U17" s="622"/>
      <c r="V17" s="622"/>
      <c r="W17" s="622"/>
      <c r="X17" s="622"/>
      <c r="Y17" s="623"/>
      <c r="Z17" s="659">
        <v>0.3</v>
      </c>
      <c r="AA17" s="659"/>
      <c r="AB17" s="659"/>
      <c r="AC17" s="659"/>
      <c r="AD17" s="660">
        <v>117972</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3745735</v>
      </c>
      <c r="CS17" s="622"/>
      <c r="CT17" s="622"/>
      <c r="CU17" s="622"/>
      <c r="CV17" s="622"/>
      <c r="CW17" s="622"/>
      <c r="CX17" s="622"/>
      <c r="CY17" s="623"/>
      <c r="CZ17" s="659">
        <v>10.5</v>
      </c>
      <c r="DA17" s="659"/>
      <c r="DB17" s="659"/>
      <c r="DC17" s="659"/>
      <c r="DD17" s="627" t="s">
        <v>122</v>
      </c>
      <c r="DE17" s="622"/>
      <c r="DF17" s="622"/>
      <c r="DG17" s="622"/>
      <c r="DH17" s="622"/>
      <c r="DI17" s="622"/>
      <c r="DJ17" s="622"/>
      <c r="DK17" s="622"/>
      <c r="DL17" s="622"/>
      <c r="DM17" s="622"/>
      <c r="DN17" s="622"/>
      <c r="DO17" s="622"/>
      <c r="DP17" s="623"/>
      <c r="DQ17" s="627">
        <v>3744409</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62422</v>
      </c>
      <c r="S18" s="622"/>
      <c r="T18" s="622"/>
      <c r="U18" s="622"/>
      <c r="V18" s="622"/>
      <c r="W18" s="622"/>
      <c r="X18" s="622"/>
      <c r="Y18" s="623"/>
      <c r="Z18" s="659">
        <v>0.2</v>
      </c>
      <c r="AA18" s="659"/>
      <c r="AB18" s="659"/>
      <c r="AC18" s="659"/>
      <c r="AD18" s="660">
        <v>62422</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60829</v>
      </c>
      <c r="S19" s="622"/>
      <c r="T19" s="622"/>
      <c r="U19" s="622"/>
      <c r="V19" s="622"/>
      <c r="W19" s="622"/>
      <c r="X19" s="622"/>
      <c r="Y19" s="623"/>
      <c r="Z19" s="659">
        <v>0.2</v>
      </c>
      <c r="AA19" s="659"/>
      <c r="AB19" s="659"/>
      <c r="AC19" s="659"/>
      <c r="AD19" s="660">
        <v>60829</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1593</v>
      </c>
      <c r="S20" s="622"/>
      <c r="T20" s="622"/>
      <c r="U20" s="622"/>
      <c r="V20" s="622"/>
      <c r="W20" s="622"/>
      <c r="X20" s="622"/>
      <c r="Y20" s="623"/>
      <c r="Z20" s="659">
        <v>0</v>
      </c>
      <c r="AA20" s="659"/>
      <c r="AB20" s="659"/>
      <c r="AC20" s="659"/>
      <c r="AD20" s="660">
        <v>1593</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35569288</v>
      </c>
      <c r="CS20" s="622"/>
      <c r="CT20" s="622"/>
      <c r="CU20" s="622"/>
      <c r="CV20" s="622"/>
      <c r="CW20" s="622"/>
      <c r="CX20" s="622"/>
      <c r="CY20" s="623"/>
      <c r="CZ20" s="659">
        <v>100</v>
      </c>
      <c r="DA20" s="659"/>
      <c r="DB20" s="659"/>
      <c r="DC20" s="659"/>
      <c r="DD20" s="627">
        <v>6002424</v>
      </c>
      <c r="DE20" s="622"/>
      <c r="DF20" s="622"/>
      <c r="DG20" s="622"/>
      <c r="DH20" s="622"/>
      <c r="DI20" s="622"/>
      <c r="DJ20" s="622"/>
      <c r="DK20" s="622"/>
      <c r="DL20" s="622"/>
      <c r="DM20" s="622"/>
      <c r="DN20" s="622"/>
      <c r="DO20" s="622"/>
      <c r="DP20" s="623"/>
      <c r="DQ20" s="627">
        <v>22450458</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10237833</v>
      </c>
      <c r="S21" s="622"/>
      <c r="T21" s="622"/>
      <c r="U21" s="622"/>
      <c r="V21" s="622"/>
      <c r="W21" s="622"/>
      <c r="X21" s="622"/>
      <c r="Y21" s="623"/>
      <c r="Z21" s="659">
        <v>27.2</v>
      </c>
      <c r="AA21" s="659"/>
      <c r="AB21" s="659"/>
      <c r="AC21" s="659"/>
      <c r="AD21" s="660">
        <v>9268864</v>
      </c>
      <c r="AE21" s="660"/>
      <c r="AF21" s="660"/>
      <c r="AG21" s="660"/>
      <c r="AH21" s="660"/>
      <c r="AI21" s="660"/>
      <c r="AJ21" s="660"/>
      <c r="AK21" s="660"/>
      <c r="AL21" s="624">
        <v>52.9</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9268864</v>
      </c>
      <c r="S22" s="622"/>
      <c r="T22" s="622"/>
      <c r="U22" s="622"/>
      <c r="V22" s="622"/>
      <c r="W22" s="622"/>
      <c r="X22" s="622"/>
      <c r="Y22" s="623"/>
      <c r="Z22" s="659">
        <v>24.7</v>
      </c>
      <c r="AA22" s="659"/>
      <c r="AB22" s="659"/>
      <c r="AC22" s="659"/>
      <c r="AD22" s="660">
        <v>9268864</v>
      </c>
      <c r="AE22" s="660"/>
      <c r="AF22" s="660"/>
      <c r="AG22" s="660"/>
      <c r="AH22" s="660"/>
      <c r="AI22" s="660"/>
      <c r="AJ22" s="660"/>
      <c r="AK22" s="660"/>
      <c r="AL22" s="624">
        <v>52.9</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870847</v>
      </c>
      <c r="S23" s="622"/>
      <c r="T23" s="622"/>
      <c r="U23" s="622"/>
      <c r="V23" s="622"/>
      <c r="W23" s="622"/>
      <c r="X23" s="622"/>
      <c r="Y23" s="623"/>
      <c r="Z23" s="659">
        <v>2.2999999999999998</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98122</v>
      </c>
      <c r="S24" s="622"/>
      <c r="T24" s="622"/>
      <c r="U24" s="622"/>
      <c r="V24" s="622"/>
      <c r="W24" s="622"/>
      <c r="X24" s="622"/>
      <c r="Y24" s="623"/>
      <c r="Z24" s="659">
        <v>0.3</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14096326</v>
      </c>
      <c r="CS24" s="677"/>
      <c r="CT24" s="677"/>
      <c r="CU24" s="677"/>
      <c r="CV24" s="677"/>
      <c r="CW24" s="677"/>
      <c r="CX24" s="677"/>
      <c r="CY24" s="702"/>
      <c r="CZ24" s="703">
        <v>39.6</v>
      </c>
      <c r="DA24" s="685"/>
      <c r="DB24" s="685"/>
      <c r="DC24" s="705"/>
      <c r="DD24" s="701">
        <v>10175121</v>
      </c>
      <c r="DE24" s="677"/>
      <c r="DF24" s="677"/>
      <c r="DG24" s="677"/>
      <c r="DH24" s="677"/>
      <c r="DI24" s="677"/>
      <c r="DJ24" s="677"/>
      <c r="DK24" s="702"/>
      <c r="DL24" s="701">
        <v>9335635</v>
      </c>
      <c r="DM24" s="677"/>
      <c r="DN24" s="677"/>
      <c r="DO24" s="677"/>
      <c r="DP24" s="677"/>
      <c r="DQ24" s="677"/>
      <c r="DR24" s="677"/>
      <c r="DS24" s="677"/>
      <c r="DT24" s="677"/>
      <c r="DU24" s="677"/>
      <c r="DV24" s="702"/>
      <c r="DW24" s="703">
        <v>53</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18361130</v>
      </c>
      <c r="S25" s="622"/>
      <c r="T25" s="622"/>
      <c r="U25" s="622"/>
      <c r="V25" s="622"/>
      <c r="W25" s="622"/>
      <c r="X25" s="622"/>
      <c r="Y25" s="623"/>
      <c r="Z25" s="659">
        <v>48.8</v>
      </c>
      <c r="AA25" s="659"/>
      <c r="AB25" s="659"/>
      <c r="AC25" s="659"/>
      <c r="AD25" s="660">
        <v>17392161</v>
      </c>
      <c r="AE25" s="660"/>
      <c r="AF25" s="660"/>
      <c r="AG25" s="660"/>
      <c r="AH25" s="660"/>
      <c r="AI25" s="660"/>
      <c r="AJ25" s="660"/>
      <c r="AK25" s="660"/>
      <c r="AL25" s="624">
        <v>99.3</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4685124</v>
      </c>
      <c r="CS25" s="634"/>
      <c r="CT25" s="634"/>
      <c r="CU25" s="634"/>
      <c r="CV25" s="634"/>
      <c r="CW25" s="634"/>
      <c r="CX25" s="634"/>
      <c r="CY25" s="635"/>
      <c r="CZ25" s="624">
        <v>13.2</v>
      </c>
      <c r="DA25" s="636"/>
      <c r="DB25" s="636"/>
      <c r="DC25" s="637"/>
      <c r="DD25" s="627">
        <v>4414682</v>
      </c>
      <c r="DE25" s="634"/>
      <c r="DF25" s="634"/>
      <c r="DG25" s="634"/>
      <c r="DH25" s="634"/>
      <c r="DI25" s="634"/>
      <c r="DJ25" s="634"/>
      <c r="DK25" s="635"/>
      <c r="DL25" s="627">
        <v>4260186</v>
      </c>
      <c r="DM25" s="634"/>
      <c r="DN25" s="634"/>
      <c r="DO25" s="634"/>
      <c r="DP25" s="634"/>
      <c r="DQ25" s="634"/>
      <c r="DR25" s="634"/>
      <c r="DS25" s="634"/>
      <c r="DT25" s="634"/>
      <c r="DU25" s="634"/>
      <c r="DV25" s="635"/>
      <c r="DW25" s="624">
        <v>24.2</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4203</v>
      </c>
      <c r="S26" s="622"/>
      <c r="T26" s="622"/>
      <c r="U26" s="622"/>
      <c r="V26" s="622"/>
      <c r="W26" s="622"/>
      <c r="X26" s="622"/>
      <c r="Y26" s="623"/>
      <c r="Z26" s="659">
        <v>0</v>
      </c>
      <c r="AA26" s="659"/>
      <c r="AB26" s="659"/>
      <c r="AC26" s="659"/>
      <c r="AD26" s="660">
        <v>4203</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3149451</v>
      </c>
      <c r="CS26" s="622"/>
      <c r="CT26" s="622"/>
      <c r="CU26" s="622"/>
      <c r="CV26" s="622"/>
      <c r="CW26" s="622"/>
      <c r="CX26" s="622"/>
      <c r="CY26" s="623"/>
      <c r="CZ26" s="624">
        <v>8.9</v>
      </c>
      <c r="DA26" s="636"/>
      <c r="DB26" s="636"/>
      <c r="DC26" s="637"/>
      <c r="DD26" s="627">
        <v>2993242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55333</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6025693</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5665467</v>
      </c>
      <c r="CS27" s="634"/>
      <c r="CT27" s="634"/>
      <c r="CU27" s="634"/>
      <c r="CV27" s="634"/>
      <c r="CW27" s="634"/>
      <c r="CX27" s="634"/>
      <c r="CY27" s="635"/>
      <c r="CZ27" s="624">
        <v>15.9</v>
      </c>
      <c r="DA27" s="636"/>
      <c r="DB27" s="636"/>
      <c r="DC27" s="637"/>
      <c r="DD27" s="627">
        <v>2016030</v>
      </c>
      <c r="DE27" s="634"/>
      <c r="DF27" s="634"/>
      <c r="DG27" s="634"/>
      <c r="DH27" s="634"/>
      <c r="DI27" s="634"/>
      <c r="DJ27" s="634"/>
      <c r="DK27" s="635"/>
      <c r="DL27" s="627">
        <v>1331826</v>
      </c>
      <c r="DM27" s="634"/>
      <c r="DN27" s="634"/>
      <c r="DO27" s="634"/>
      <c r="DP27" s="634"/>
      <c r="DQ27" s="634"/>
      <c r="DR27" s="634"/>
      <c r="DS27" s="634"/>
      <c r="DT27" s="634"/>
      <c r="DU27" s="634"/>
      <c r="DV27" s="635"/>
      <c r="DW27" s="624">
        <v>7.6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235632</v>
      </c>
      <c r="S28" s="622"/>
      <c r="T28" s="622"/>
      <c r="U28" s="622"/>
      <c r="V28" s="622"/>
      <c r="W28" s="622"/>
      <c r="X28" s="622"/>
      <c r="Y28" s="623"/>
      <c r="Z28" s="659">
        <v>0.6</v>
      </c>
      <c r="AA28" s="659"/>
      <c r="AB28" s="659"/>
      <c r="AC28" s="659"/>
      <c r="AD28" s="660">
        <v>46806</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3745735</v>
      </c>
      <c r="CS28" s="622"/>
      <c r="CT28" s="622"/>
      <c r="CU28" s="622"/>
      <c r="CV28" s="622"/>
      <c r="CW28" s="622"/>
      <c r="CX28" s="622"/>
      <c r="CY28" s="623"/>
      <c r="CZ28" s="624">
        <v>10.5</v>
      </c>
      <c r="DA28" s="636"/>
      <c r="DB28" s="636"/>
      <c r="DC28" s="637"/>
      <c r="DD28" s="627">
        <v>3744409</v>
      </c>
      <c r="DE28" s="622"/>
      <c r="DF28" s="622"/>
      <c r="DG28" s="622"/>
      <c r="DH28" s="622"/>
      <c r="DI28" s="622"/>
      <c r="DJ28" s="622"/>
      <c r="DK28" s="623"/>
      <c r="DL28" s="627">
        <v>3743623</v>
      </c>
      <c r="DM28" s="622"/>
      <c r="DN28" s="622"/>
      <c r="DO28" s="622"/>
      <c r="DP28" s="622"/>
      <c r="DQ28" s="622"/>
      <c r="DR28" s="622"/>
      <c r="DS28" s="622"/>
      <c r="DT28" s="622"/>
      <c r="DU28" s="622"/>
      <c r="DV28" s="623"/>
      <c r="DW28" s="624">
        <v>21.3</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41724</v>
      </c>
      <c r="S29" s="622"/>
      <c r="T29" s="622"/>
      <c r="U29" s="622"/>
      <c r="V29" s="622"/>
      <c r="W29" s="622"/>
      <c r="X29" s="622"/>
      <c r="Y29" s="623"/>
      <c r="Z29" s="659">
        <v>0.1</v>
      </c>
      <c r="AA29" s="659"/>
      <c r="AB29" s="659"/>
      <c r="AC29" s="659"/>
      <c r="AD29" s="660">
        <v>1300</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3745735</v>
      </c>
      <c r="CS29" s="634"/>
      <c r="CT29" s="634"/>
      <c r="CU29" s="634"/>
      <c r="CV29" s="634"/>
      <c r="CW29" s="634"/>
      <c r="CX29" s="634"/>
      <c r="CY29" s="635"/>
      <c r="CZ29" s="624">
        <v>10.5</v>
      </c>
      <c r="DA29" s="636"/>
      <c r="DB29" s="636"/>
      <c r="DC29" s="637"/>
      <c r="DD29" s="627">
        <v>3744409</v>
      </c>
      <c r="DE29" s="634"/>
      <c r="DF29" s="634"/>
      <c r="DG29" s="634"/>
      <c r="DH29" s="634"/>
      <c r="DI29" s="634"/>
      <c r="DJ29" s="634"/>
      <c r="DK29" s="635"/>
      <c r="DL29" s="627">
        <v>3743623</v>
      </c>
      <c r="DM29" s="634"/>
      <c r="DN29" s="634"/>
      <c r="DO29" s="634"/>
      <c r="DP29" s="634"/>
      <c r="DQ29" s="634"/>
      <c r="DR29" s="634"/>
      <c r="DS29" s="634"/>
      <c r="DT29" s="634"/>
      <c r="DU29" s="634"/>
      <c r="DV29" s="635"/>
      <c r="DW29" s="624">
        <v>21.3</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5769974</v>
      </c>
      <c r="S30" s="622"/>
      <c r="T30" s="622"/>
      <c r="U30" s="622"/>
      <c r="V30" s="622"/>
      <c r="W30" s="622"/>
      <c r="X30" s="622"/>
      <c r="Y30" s="623"/>
      <c r="Z30" s="659">
        <v>15.3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3587228</v>
      </c>
      <c r="CS30" s="622"/>
      <c r="CT30" s="622"/>
      <c r="CU30" s="622"/>
      <c r="CV30" s="622"/>
      <c r="CW30" s="622"/>
      <c r="CX30" s="622"/>
      <c r="CY30" s="623"/>
      <c r="CZ30" s="624">
        <v>10.1</v>
      </c>
      <c r="DA30" s="636"/>
      <c r="DB30" s="636"/>
      <c r="DC30" s="637"/>
      <c r="DD30" s="627">
        <v>3585902</v>
      </c>
      <c r="DE30" s="622"/>
      <c r="DF30" s="622"/>
      <c r="DG30" s="622"/>
      <c r="DH30" s="622"/>
      <c r="DI30" s="622"/>
      <c r="DJ30" s="622"/>
      <c r="DK30" s="623"/>
      <c r="DL30" s="627">
        <v>3585116</v>
      </c>
      <c r="DM30" s="622"/>
      <c r="DN30" s="622"/>
      <c r="DO30" s="622"/>
      <c r="DP30" s="622"/>
      <c r="DQ30" s="622"/>
      <c r="DR30" s="622"/>
      <c r="DS30" s="622"/>
      <c r="DT30" s="622"/>
      <c r="DU30" s="622"/>
      <c r="DV30" s="623"/>
      <c r="DW30" s="624">
        <v>20.399999999999999</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v>
      </c>
      <c r="BH31" s="684"/>
      <c r="BI31" s="684"/>
      <c r="BJ31" s="684"/>
      <c r="BK31" s="684"/>
      <c r="BL31" s="684"/>
      <c r="BM31" s="685">
        <v>94.9</v>
      </c>
      <c r="BN31" s="684"/>
      <c r="BO31" s="684"/>
      <c r="BP31" s="684"/>
      <c r="BQ31" s="686"/>
      <c r="BR31" s="683">
        <v>99.1</v>
      </c>
      <c r="BS31" s="684"/>
      <c r="BT31" s="684"/>
      <c r="BU31" s="684"/>
      <c r="BV31" s="684"/>
      <c r="BW31" s="684"/>
      <c r="BX31" s="685">
        <v>94.6</v>
      </c>
      <c r="BY31" s="684"/>
      <c r="BZ31" s="684"/>
      <c r="CA31" s="684"/>
      <c r="CB31" s="686"/>
      <c r="CD31" s="642"/>
      <c r="CE31" s="643"/>
      <c r="CF31" s="618" t="s">
        <v>300</v>
      </c>
      <c r="CG31" s="619"/>
      <c r="CH31" s="619"/>
      <c r="CI31" s="619"/>
      <c r="CJ31" s="619"/>
      <c r="CK31" s="619"/>
      <c r="CL31" s="619"/>
      <c r="CM31" s="619"/>
      <c r="CN31" s="619"/>
      <c r="CO31" s="619"/>
      <c r="CP31" s="619"/>
      <c r="CQ31" s="620"/>
      <c r="CR31" s="621">
        <v>158507</v>
      </c>
      <c r="CS31" s="634"/>
      <c r="CT31" s="634"/>
      <c r="CU31" s="634"/>
      <c r="CV31" s="634"/>
      <c r="CW31" s="634"/>
      <c r="CX31" s="634"/>
      <c r="CY31" s="635"/>
      <c r="CZ31" s="624">
        <v>0.4</v>
      </c>
      <c r="DA31" s="636"/>
      <c r="DB31" s="636"/>
      <c r="DC31" s="637"/>
      <c r="DD31" s="627">
        <v>158507</v>
      </c>
      <c r="DE31" s="634"/>
      <c r="DF31" s="634"/>
      <c r="DG31" s="634"/>
      <c r="DH31" s="634"/>
      <c r="DI31" s="634"/>
      <c r="DJ31" s="634"/>
      <c r="DK31" s="635"/>
      <c r="DL31" s="627">
        <v>158507</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2405816</v>
      </c>
      <c r="S32" s="622"/>
      <c r="T32" s="622"/>
      <c r="U32" s="622"/>
      <c r="V32" s="622"/>
      <c r="W32" s="622"/>
      <c r="X32" s="622"/>
      <c r="Y32" s="623"/>
      <c r="Z32" s="659">
        <v>6.4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v>
      </c>
      <c r="BH32" s="634"/>
      <c r="BI32" s="634"/>
      <c r="BJ32" s="634"/>
      <c r="BK32" s="634"/>
      <c r="BL32" s="634"/>
      <c r="BM32" s="625">
        <v>96.5</v>
      </c>
      <c r="BN32" s="634"/>
      <c r="BO32" s="634"/>
      <c r="BP32" s="634"/>
      <c r="BQ32" s="657"/>
      <c r="BR32" s="692">
        <v>99.2</v>
      </c>
      <c r="BS32" s="634"/>
      <c r="BT32" s="634"/>
      <c r="BU32" s="634"/>
      <c r="BV32" s="634"/>
      <c r="BW32" s="634"/>
      <c r="BX32" s="625">
        <v>96.4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9944</v>
      </c>
      <c r="S33" s="622"/>
      <c r="T33" s="622"/>
      <c r="U33" s="622"/>
      <c r="V33" s="622"/>
      <c r="W33" s="622"/>
      <c r="X33" s="622"/>
      <c r="Y33" s="623"/>
      <c r="Z33" s="659">
        <v>0</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98.8</v>
      </c>
      <c r="BH33" s="606"/>
      <c r="BI33" s="606"/>
      <c r="BJ33" s="606"/>
      <c r="BK33" s="606"/>
      <c r="BL33" s="606"/>
      <c r="BM33" s="652">
        <v>92.8</v>
      </c>
      <c r="BN33" s="606"/>
      <c r="BO33" s="606"/>
      <c r="BP33" s="606"/>
      <c r="BQ33" s="669"/>
      <c r="BR33" s="682">
        <v>98.9</v>
      </c>
      <c r="BS33" s="606"/>
      <c r="BT33" s="606"/>
      <c r="BU33" s="606"/>
      <c r="BV33" s="606"/>
      <c r="BW33" s="606"/>
      <c r="BX33" s="652">
        <v>91.9</v>
      </c>
      <c r="BY33" s="606"/>
      <c r="BZ33" s="606"/>
      <c r="CA33" s="606"/>
      <c r="CB33" s="669"/>
      <c r="CD33" s="618" t="s">
        <v>307</v>
      </c>
      <c r="CE33" s="619"/>
      <c r="CF33" s="619"/>
      <c r="CG33" s="619"/>
      <c r="CH33" s="619"/>
      <c r="CI33" s="619"/>
      <c r="CJ33" s="619"/>
      <c r="CK33" s="619"/>
      <c r="CL33" s="619"/>
      <c r="CM33" s="619"/>
      <c r="CN33" s="619"/>
      <c r="CO33" s="619"/>
      <c r="CP33" s="619"/>
      <c r="CQ33" s="620"/>
      <c r="CR33" s="621">
        <v>15371155</v>
      </c>
      <c r="CS33" s="634"/>
      <c r="CT33" s="634"/>
      <c r="CU33" s="634"/>
      <c r="CV33" s="634"/>
      <c r="CW33" s="634"/>
      <c r="CX33" s="634"/>
      <c r="CY33" s="635"/>
      <c r="CZ33" s="624">
        <v>43.2</v>
      </c>
      <c r="DA33" s="636"/>
      <c r="DB33" s="636"/>
      <c r="DC33" s="637"/>
      <c r="DD33" s="627">
        <v>11932699</v>
      </c>
      <c r="DE33" s="634"/>
      <c r="DF33" s="634"/>
      <c r="DG33" s="634"/>
      <c r="DH33" s="634"/>
      <c r="DI33" s="634"/>
      <c r="DJ33" s="634"/>
      <c r="DK33" s="635"/>
      <c r="DL33" s="627">
        <v>7636809</v>
      </c>
      <c r="DM33" s="634"/>
      <c r="DN33" s="634"/>
      <c r="DO33" s="634"/>
      <c r="DP33" s="634"/>
      <c r="DQ33" s="634"/>
      <c r="DR33" s="634"/>
      <c r="DS33" s="634"/>
      <c r="DT33" s="634"/>
      <c r="DU33" s="634"/>
      <c r="DV33" s="635"/>
      <c r="DW33" s="624">
        <v>43.4</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397373</v>
      </c>
      <c r="S34" s="622"/>
      <c r="T34" s="622"/>
      <c r="U34" s="622"/>
      <c r="V34" s="622"/>
      <c r="W34" s="622"/>
      <c r="X34" s="622"/>
      <c r="Y34" s="623"/>
      <c r="Z34" s="659">
        <v>1.1000000000000001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5688134</v>
      </c>
      <c r="CS34" s="622"/>
      <c r="CT34" s="622"/>
      <c r="CU34" s="622"/>
      <c r="CV34" s="622"/>
      <c r="CW34" s="622"/>
      <c r="CX34" s="622"/>
      <c r="CY34" s="623"/>
      <c r="CZ34" s="624">
        <v>16</v>
      </c>
      <c r="DA34" s="636"/>
      <c r="DB34" s="636"/>
      <c r="DC34" s="637"/>
      <c r="DD34" s="627">
        <v>4330851</v>
      </c>
      <c r="DE34" s="622"/>
      <c r="DF34" s="622"/>
      <c r="DG34" s="622"/>
      <c r="DH34" s="622"/>
      <c r="DI34" s="622"/>
      <c r="DJ34" s="622"/>
      <c r="DK34" s="623"/>
      <c r="DL34" s="627">
        <v>2900632</v>
      </c>
      <c r="DM34" s="622"/>
      <c r="DN34" s="622"/>
      <c r="DO34" s="622"/>
      <c r="DP34" s="622"/>
      <c r="DQ34" s="622"/>
      <c r="DR34" s="622"/>
      <c r="DS34" s="622"/>
      <c r="DT34" s="622"/>
      <c r="DU34" s="622"/>
      <c r="DV34" s="623"/>
      <c r="DW34" s="624">
        <v>16.5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3507903</v>
      </c>
      <c r="S35" s="622"/>
      <c r="T35" s="622"/>
      <c r="U35" s="622"/>
      <c r="V35" s="622"/>
      <c r="W35" s="622"/>
      <c r="X35" s="622"/>
      <c r="Y35" s="623"/>
      <c r="Z35" s="659">
        <v>9.3000000000000007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405268</v>
      </c>
      <c r="CS35" s="634"/>
      <c r="CT35" s="634"/>
      <c r="CU35" s="634"/>
      <c r="CV35" s="634"/>
      <c r="CW35" s="634"/>
      <c r="CX35" s="634"/>
      <c r="CY35" s="635"/>
      <c r="CZ35" s="624">
        <v>1.1000000000000001</v>
      </c>
      <c r="DA35" s="636"/>
      <c r="DB35" s="636"/>
      <c r="DC35" s="637"/>
      <c r="DD35" s="627">
        <v>187818</v>
      </c>
      <c r="DE35" s="634"/>
      <c r="DF35" s="634"/>
      <c r="DG35" s="634"/>
      <c r="DH35" s="634"/>
      <c r="DI35" s="634"/>
      <c r="DJ35" s="634"/>
      <c r="DK35" s="635"/>
      <c r="DL35" s="627">
        <v>186455</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2821781</v>
      </c>
      <c r="S36" s="622"/>
      <c r="T36" s="622"/>
      <c r="U36" s="622"/>
      <c r="V36" s="622"/>
      <c r="W36" s="622"/>
      <c r="X36" s="622"/>
      <c r="Y36" s="623"/>
      <c r="Z36" s="659">
        <v>7.5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3608902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1898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3958551</v>
      </c>
      <c r="CS36" s="622"/>
      <c r="CT36" s="622"/>
      <c r="CU36" s="622"/>
      <c r="CV36" s="622"/>
      <c r="CW36" s="622"/>
      <c r="CX36" s="622"/>
      <c r="CY36" s="623"/>
      <c r="CZ36" s="624">
        <v>11.1</v>
      </c>
      <c r="DA36" s="636"/>
      <c r="DB36" s="636"/>
      <c r="DC36" s="637"/>
      <c r="DD36" s="627">
        <v>3458326</v>
      </c>
      <c r="DE36" s="622"/>
      <c r="DF36" s="622"/>
      <c r="DG36" s="622"/>
      <c r="DH36" s="622"/>
      <c r="DI36" s="622"/>
      <c r="DJ36" s="622"/>
      <c r="DK36" s="623"/>
      <c r="DL36" s="627">
        <v>2431043</v>
      </c>
      <c r="DM36" s="622"/>
      <c r="DN36" s="622"/>
      <c r="DO36" s="622"/>
      <c r="DP36" s="622"/>
      <c r="DQ36" s="622"/>
      <c r="DR36" s="622"/>
      <c r="DS36" s="622"/>
      <c r="DT36" s="622"/>
      <c r="DU36" s="622"/>
      <c r="DV36" s="623"/>
      <c r="DW36" s="624">
        <v>13.8</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695938</v>
      </c>
      <c r="S37" s="622"/>
      <c r="T37" s="622"/>
      <c r="U37" s="622"/>
      <c r="V37" s="622"/>
      <c r="W37" s="622"/>
      <c r="X37" s="622"/>
      <c r="Y37" s="623"/>
      <c r="Z37" s="659">
        <v>1.9</v>
      </c>
      <c r="AA37" s="659"/>
      <c r="AB37" s="659"/>
      <c r="AC37" s="659"/>
      <c r="AD37" s="660">
        <v>67257</v>
      </c>
      <c r="AE37" s="660"/>
      <c r="AF37" s="660"/>
      <c r="AG37" s="660"/>
      <c r="AH37" s="660"/>
      <c r="AI37" s="660"/>
      <c r="AJ37" s="660"/>
      <c r="AK37" s="660"/>
      <c r="AL37" s="624">
        <v>0.4</v>
      </c>
      <c r="AM37" s="625"/>
      <c r="AN37" s="625"/>
      <c r="AO37" s="661"/>
      <c r="AQ37" s="654" t="s">
        <v>319</v>
      </c>
      <c r="AR37" s="655"/>
      <c r="AS37" s="655"/>
      <c r="AT37" s="655"/>
      <c r="AU37" s="655"/>
      <c r="AV37" s="655"/>
      <c r="AW37" s="655"/>
      <c r="AX37" s="655"/>
      <c r="AY37" s="656"/>
      <c r="AZ37" s="621">
        <v>533657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-25559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1448536</v>
      </c>
      <c r="CS37" s="634"/>
      <c r="CT37" s="634"/>
      <c r="CU37" s="634"/>
      <c r="CV37" s="634"/>
      <c r="CW37" s="634"/>
      <c r="CX37" s="634"/>
      <c r="CY37" s="635"/>
      <c r="CZ37" s="624">
        <v>4.0999999999999996</v>
      </c>
      <c r="DA37" s="636"/>
      <c r="DB37" s="636"/>
      <c r="DC37" s="637"/>
      <c r="DD37" s="627">
        <v>1448536</v>
      </c>
      <c r="DE37" s="634"/>
      <c r="DF37" s="634"/>
      <c r="DG37" s="634"/>
      <c r="DH37" s="634"/>
      <c r="DI37" s="634"/>
      <c r="DJ37" s="634"/>
      <c r="DK37" s="635"/>
      <c r="DL37" s="627">
        <v>1448536</v>
      </c>
      <c r="DM37" s="634"/>
      <c r="DN37" s="634"/>
      <c r="DO37" s="634"/>
      <c r="DP37" s="634"/>
      <c r="DQ37" s="634"/>
      <c r="DR37" s="634"/>
      <c r="DS37" s="634"/>
      <c r="DT37" s="634"/>
      <c r="DU37" s="634"/>
      <c r="DV37" s="635"/>
      <c r="DW37" s="624">
        <v>8.1999999999999993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3286300</v>
      </c>
      <c r="S38" s="622"/>
      <c r="T38" s="622"/>
      <c r="U38" s="622"/>
      <c r="V38" s="622"/>
      <c r="W38" s="622"/>
      <c r="X38" s="622"/>
      <c r="Y38" s="623"/>
      <c r="Z38" s="659">
        <v>8.6999999999999993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271617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7894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3180891</v>
      </c>
      <c r="CS38" s="622"/>
      <c r="CT38" s="622"/>
      <c r="CU38" s="622"/>
      <c r="CV38" s="622"/>
      <c r="CW38" s="622"/>
      <c r="CX38" s="622"/>
      <c r="CY38" s="623"/>
      <c r="CZ38" s="624">
        <v>8.9</v>
      </c>
      <c r="DA38" s="636"/>
      <c r="DB38" s="636"/>
      <c r="DC38" s="637"/>
      <c r="DD38" s="627">
        <v>2153135</v>
      </c>
      <c r="DE38" s="622"/>
      <c r="DF38" s="622"/>
      <c r="DG38" s="622"/>
      <c r="DH38" s="622"/>
      <c r="DI38" s="622"/>
      <c r="DJ38" s="622"/>
      <c r="DK38" s="623"/>
      <c r="DL38" s="627">
        <v>2083496</v>
      </c>
      <c r="DM38" s="622"/>
      <c r="DN38" s="622"/>
      <c r="DO38" s="622"/>
      <c r="DP38" s="622"/>
      <c r="DQ38" s="622"/>
      <c r="DR38" s="622"/>
      <c r="DS38" s="622"/>
      <c r="DT38" s="622"/>
      <c r="DU38" s="622"/>
      <c r="DV38" s="623"/>
      <c r="DW38" s="624">
        <v>11.8</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97657</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12037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1924028</v>
      </c>
      <c r="CS39" s="634"/>
      <c r="CT39" s="634"/>
      <c r="CU39" s="634"/>
      <c r="CV39" s="634"/>
      <c r="CW39" s="634"/>
      <c r="CX39" s="634"/>
      <c r="CY39" s="635"/>
      <c r="CZ39" s="624">
        <v>5.4</v>
      </c>
      <c r="DA39" s="636"/>
      <c r="DB39" s="636"/>
      <c r="DC39" s="637"/>
      <c r="DD39" s="627">
        <v>1753886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97200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58737</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214283</v>
      </c>
      <c r="CS40" s="622"/>
      <c r="CT40" s="622"/>
      <c r="CU40" s="622"/>
      <c r="CV40" s="622"/>
      <c r="CW40" s="622"/>
      <c r="CX40" s="622"/>
      <c r="CY40" s="623"/>
      <c r="CZ40" s="624">
        <v>0.6</v>
      </c>
      <c r="DA40" s="636"/>
      <c r="DB40" s="636"/>
      <c r="DC40" s="637"/>
      <c r="DD40" s="627">
        <v>48683</v>
      </c>
      <c r="DE40" s="622"/>
      <c r="DF40" s="622"/>
      <c r="DG40" s="622"/>
      <c r="DH40" s="622"/>
      <c r="DI40" s="622"/>
      <c r="DJ40" s="622"/>
      <c r="DK40" s="623"/>
      <c r="DL40" s="627">
        <v>35183</v>
      </c>
      <c r="DM40" s="622"/>
      <c r="DN40" s="622"/>
      <c r="DO40" s="622"/>
      <c r="DP40" s="622"/>
      <c r="DQ40" s="622"/>
      <c r="DR40" s="622"/>
      <c r="DS40" s="622"/>
      <c r="DT40" s="622"/>
      <c r="DU40" s="622"/>
      <c r="DV40" s="623"/>
      <c r="DW40" s="624">
        <v>0.2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37593051</v>
      </c>
      <c r="S41" s="646"/>
      <c r="T41" s="646"/>
      <c r="U41" s="646"/>
      <c r="V41" s="646"/>
      <c r="W41" s="646"/>
      <c r="X41" s="646"/>
      <c r="Y41" s="649"/>
      <c r="Z41" s="650">
        <v>100</v>
      </c>
      <c r="AA41" s="650"/>
      <c r="AB41" s="650"/>
      <c r="AC41" s="650"/>
      <c r="AD41" s="651">
        <v>17511727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500300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2146934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6101807</v>
      </c>
      <c r="CS42" s="634"/>
      <c r="CT42" s="634"/>
      <c r="CU42" s="634"/>
      <c r="CV42" s="634"/>
      <c r="CW42" s="634"/>
      <c r="CX42" s="634"/>
      <c r="CY42" s="635"/>
      <c r="CZ42" s="624">
        <v>17.2</v>
      </c>
      <c r="DA42" s="636"/>
      <c r="DB42" s="636"/>
      <c r="DC42" s="637"/>
      <c r="DD42" s="627">
        <v>342638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146267</v>
      </c>
      <c r="CS43" s="634"/>
      <c r="CT43" s="634"/>
      <c r="CU43" s="634"/>
      <c r="CV43" s="634"/>
      <c r="CW43" s="634"/>
      <c r="CX43" s="634"/>
      <c r="CY43" s="635"/>
      <c r="CZ43" s="624">
        <v>0.4</v>
      </c>
      <c r="DA43" s="636"/>
      <c r="DB43" s="636"/>
      <c r="DC43" s="637"/>
      <c r="DD43" s="627">
        <v>146267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6002424</v>
      </c>
      <c r="CS44" s="622"/>
      <c r="CT44" s="622"/>
      <c r="CU44" s="622"/>
      <c r="CV44" s="622"/>
      <c r="CW44" s="622"/>
      <c r="CX44" s="622"/>
      <c r="CY44" s="623"/>
      <c r="CZ44" s="624">
        <v>16.899999999999999</v>
      </c>
      <c r="DA44" s="625"/>
      <c r="DB44" s="625"/>
      <c r="DC44" s="626"/>
      <c r="DD44" s="627">
        <v>341505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3915767</v>
      </c>
      <c r="CS45" s="634"/>
      <c r="CT45" s="634"/>
      <c r="CU45" s="634"/>
      <c r="CV45" s="634"/>
      <c r="CW45" s="634"/>
      <c r="CX45" s="634"/>
      <c r="CY45" s="635"/>
      <c r="CZ45" s="624">
        <v>11</v>
      </c>
      <c r="DA45" s="636"/>
      <c r="DB45" s="636"/>
      <c r="DC45" s="637"/>
      <c r="DD45" s="627">
        <v>113660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2044057</v>
      </c>
      <c r="CS46" s="622"/>
      <c r="CT46" s="622"/>
      <c r="CU46" s="622"/>
      <c r="CV46" s="622"/>
      <c r="CW46" s="622"/>
      <c r="CX46" s="622"/>
      <c r="CY46" s="623"/>
      <c r="CZ46" s="624">
        <v>5.7</v>
      </c>
      <c r="DA46" s="625"/>
      <c r="DB46" s="625"/>
      <c r="DC46" s="626"/>
      <c r="DD46" s="627">
        <v>186445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99383</v>
      </c>
      <c r="CS47" s="634"/>
      <c r="CT47" s="634"/>
      <c r="CU47" s="634"/>
      <c r="CV47" s="634"/>
      <c r="CW47" s="634"/>
      <c r="CX47" s="634"/>
      <c r="CY47" s="635"/>
      <c r="CZ47" s="624">
        <v>0.3</v>
      </c>
      <c r="DA47" s="636"/>
      <c r="DB47" s="636"/>
      <c r="DC47" s="637"/>
      <c r="DD47" s="627">
        <v>1133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35569288</v>
      </c>
      <c r="CS49" s="606"/>
      <c r="CT49" s="606"/>
      <c r="CU49" s="606"/>
      <c r="CV49" s="606"/>
      <c r="CW49" s="606"/>
      <c r="CX49" s="606"/>
      <c r="CY49" s="607"/>
      <c r="CZ49" s="608">
        <v>100</v>
      </c>
      <c r="DA49" s="609"/>
      <c r="DB49" s="609"/>
      <c r="DC49" s="610"/>
      <c r="DD49" s="611">
        <v>22450458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vrvhHVsrDdhdP/BCw9P43+X4pOwz022ikWO5ans0+bNE5KkYX2GQkNcfif4VZGQa2DaH93zrhA6EW3wKcn0Jw==" saltValue="Gk7bOCFb7RpHMA27HR42r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8" t="s">
        <v>352</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088"/>
      <c r="AZ2" s="1088"/>
      <c r="BA2" s="1088"/>
      <c r="BB2" s="1088"/>
      <c r="BC2" s="1088"/>
      <c r="BD2" s="1088"/>
      <c r="BE2" s="1088"/>
      <c r="BF2" s="1088"/>
      <c r="BG2" s="1088"/>
      <c r="BH2" s="1088"/>
      <c r="BI2" s="108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89" t="s">
        <v>353</v>
      </c>
      <c r="DK2" s="1090"/>
      <c r="DL2" s="1090"/>
      <c r="DM2" s="1090"/>
      <c r="DN2" s="1090"/>
      <c r="DO2" s="1091"/>
      <c r="DP2" s="228"/>
      <c r="DQ2" s="1089" t="s">
        <v>354</v>
      </c>
      <c r="DR2" s="1090"/>
      <c r="DS2" s="1090"/>
      <c r="DT2" s="1090"/>
      <c r="DU2" s="1090"/>
      <c r="DV2" s="1090"/>
      <c r="DW2" s="1090"/>
      <c r="DX2" s="1090"/>
      <c r="DY2" s="1090"/>
      <c r="DZ2" s="1091"/>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7" t="s">
        <v>355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4" t="s">
        <v>357</v>
      </c>
      <c r="B5" s="995"/>
      <c r="C5" s="995"/>
      <c r="D5" s="995"/>
      <c r="E5" s="995"/>
      <c r="F5" s="995"/>
      <c r="G5" s="995"/>
      <c r="H5" s="995"/>
      <c r="I5" s="995"/>
      <c r="J5" s="995"/>
      <c r="K5" s="995"/>
      <c r="L5" s="995"/>
      <c r="M5" s="995"/>
      <c r="N5" s="995"/>
      <c r="O5" s="995"/>
      <c r="P5" s="996"/>
      <c r="Q5" s="1000" t="s">
        <v>358</v>
      </c>
      <c r="R5" s="1001"/>
      <c r="S5" s="1001"/>
      <c r="T5" s="1001"/>
      <c r="U5" s="1002"/>
      <c r="V5" s="1000" t="s">
        <v>359</v>
      </c>
      <c r="W5" s="1001"/>
      <c r="X5" s="1001"/>
      <c r="Y5" s="1001"/>
      <c r="Z5" s="1002"/>
      <c r="AA5" s="1000" t="s">
        <v>360</v>
      </c>
      <c r="AB5" s="1001"/>
      <c r="AC5" s="1001"/>
      <c r="AD5" s="1001"/>
      <c r="AE5" s="1001"/>
      <c r="AF5" s="1092" t="s">
        <v>361</v>
      </c>
      <c r="AG5" s="1001"/>
      <c r="AH5" s="1001"/>
      <c r="AI5" s="1001"/>
      <c r="AJ5" s="1014"/>
      <c r="AK5" s="1001" t="s">
        <v>362</v>
      </c>
      <c r="AL5" s="1001"/>
      <c r="AM5" s="1001"/>
      <c r="AN5" s="1001"/>
      <c r="AO5" s="1002"/>
      <c r="AP5" s="1000" t="s">
        <v>363</v>
      </c>
      <c r="AQ5" s="1001"/>
      <c r="AR5" s="1001"/>
      <c r="AS5" s="1001"/>
      <c r="AT5" s="1002"/>
      <c r="AU5" s="1000" t="s">
        <v>364</v>
      </c>
      <c r="AV5" s="1001"/>
      <c r="AW5" s="1001"/>
      <c r="AX5" s="1001"/>
      <c r="AY5" s="1014"/>
      <c r="AZ5" s="232"/>
      <c r="BA5" s="232"/>
      <c r="BB5" s="232"/>
      <c r="BC5" s="232"/>
      <c r="BD5" s="232"/>
      <c r="BE5" s="233"/>
      <c r="BF5" s="233"/>
      <c r="BG5" s="233"/>
      <c r="BH5" s="233"/>
      <c r="BI5" s="233"/>
      <c r="BJ5" s="233"/>
      <c r="BK5" s="233"/>
      <c r="BL5" s="233"/>
      <c r="BM5" s="233"/>
      <c r="BN5" s="233"/>
      <c r="BO5" s="233"/>
      <c r="BP5" s="233"/>
      <c r="BQ5" s="994" t="s">
        <v>365</v>
      </c>
      <c r="BR5" s="995"/>
      <c r="BS5" s="995"/>
      <c r="BT5" s="995"/>
      <c r="BU5" s="995"/>
      <c r="BV5" s="995"/>
      <c r="BW5" s="995"/>
      <c r="BX5" s="995"/>
      <c r="BY5" s="995"/>
      <c r="BZ5" s="995"/>
      <c r="CA5" s="995"/>
      <c r="CB5" s="995"/>
      <c r="CC5" s="995"/>
      <c r="CD5" s="995"/>
      <c r="CE5" s="995"/>
      <c r="CF5" s="995"/>
      <c r="CG5" s="996"/>
      <c r="CH5" s="1000" t="s">
        <v>366</v>
      </c>
      <c r="CI5" s="1001"/>
      <c r="CJ5" s="1001"/>
      <c r="CK5" s="1001"/>
      <c r="CL5" s="1002"/>
      <c r="CM5" s="1000" t="s">
        <v>367</v>
      </c>
      <c r="CN5" s="1001"/>
      <c r="CO5" s="1001"/>
      <c r="CP5" s="1001"/>
      <c r="CQ5" s="1002"/>
      <c r="CR5" s="1000" t="s">
        <v>368</v>
      </c>
      <c r="CS5" s="1001"/>
      <c r="CT5" s="1001"/>
      <c r="CU5" s="1001"/>
      <c r="CV5" s="1002"/>
      <c r="CW5" s="1000" t="s">
        <v>369</v>
      </c>
      <c r="CX5" s="1001"/>
      <c r="CY5" s="1001"/>
      <c r="CZ5" s="1001"/>
      <c r="DA5" s="1002"/>
      <c r="DB5" s="1000" t="s">
        <v>370</v>
      </c>
      <c r="DC5" s="1001"/>
      <c r="DD5" s="1001"/>
      <c r="DE5" s="1001"/>
      <c r="DF5" s="1002"/>
      <c r="DG5" s="1082" t="s">
        <v>371</v>
      </c>
      <c r="DH5" s="1083"/>
      <c r="DI5" s="1083"/>
      <c r="DJ5" s="1083"/>
      <c r="DK5" s="1084"/>
      <c r="DL5" s="1082" t="s">
        <v>372</v>
      </c>
      <c r="DM5" s="1083"/>
      <c r="DN5" s="1083"/>
      <c r="DO5" s="1083"/>
      <c r="DP5" s="1084"/>
      <c r="DQ5" s="1000" t="s">
        <v>373</v>
      </c>
      <c r="DR5" s="1001"/>
      <c r="DS5" s="1001"/>
      <c r="DT5" s="1001"/>
      <c r="DU5" s="1002"/>
      <c r="DV5" s="1000" t="s">
        <v>364</v>
      </c>
      <c r="DW5" s="1001"/>
      <c r="DX5" s="1001"/>
      <c r="DY5" s="1001"/>
      <c r="DZ5" s="1014"/>
      <c r="EA5" s="234"/>
    </row>
    <row r="6" spans="1:131" s="235"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093"/>
      <c r="AG6" s="1004"/>
      <c r="AH6" s="1004"/>
      <c r="AI6" s="1004"/>
      <c r="AJ6" s="1015"/>
      <c r="AK6" s="1004"/>
      <c r="AL6" s="1004"/>
      <c r="AM6" s="1004"/>
      <c r="AN6" s="1004"/>
      <c r="AO6" s="1005"/>
      <c r="AP6" s="1003"/>
      <c r="AQ6" s="1004"/>
      <c r="AR6" s="1004"/>
      <c r="AS6" s="1004"/>
      <c r="AT6" s="1005"/>
      <c r="AU6" s="1003"/>
      <c r="AV6" s="1004"/>
      <c r="AW6" s="1004"/>
      <c r="AX6" s="1004"/>
      <c r="AY6" s="1015"/>
      <c r="AZ6" s="232"/>
      <c r="BA6" s="232"/>
      <c r="BB6" s="232"/>
      <c r="BC6" s="232"/>
      <c r="BD6" s="232"/>
      <c r="BE6" s="233"/>
      <c r="BF6" s="233"/>
      <c r="BG6" s="233"/>
      <c r="BH6" s="233"/>
      <c r="BI6" s="233"/>
      <c r="BJ6" s="233"/>
      <c r="BK6" s="233"/>
      <c r="BL6" s="233"/>
      <c r="BM6" s="233"/>
      <c r="BN6" s="233"/>
      <c r="BO6" s="233"/>
      <c r="BP6" s="233"/>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085"/>
      <c r="DH6" s="1086"/>
      <c r="DI6" s="1086"/>
      <c r="DJ6" s="1086"/>
      <c r="DK6" s="1087"/>
      <c r="DL6" s="1085"/>
      <c r="DM6" s="1086"/>
      <c r="DN6" s="1086"/>
      <c r="DO6" s="1086"/>
      <c r="DP6" s="1087"/>
      <c r="DQ6" s="1003"/>
      <c r="DR6" s="1004"/>
      <c r="DS6" s="1004"/>
      <c r="DT6" s="1004"/>
      <c r="DU6" s="1005"/>
      <c r="DV6" s="1003"/>
      <c r="DW6" s="1004"/>
      <c r="DX6" s="1004"/>
      <c r="DY6" s="1004"/>
      <c r="DZ6" s="1015"/>
      <c r="EA6" s="234"/>
    </row>
    <row r="7" spans="1:131" s="235" customFormat="1" ht="26.25" customHeight="1" thickTop="1" x14ac:dyDescent="0.15">
      <c r="A7" s="236">
        <v>1</v>
      </c>
      <c r="B7" s="1045" t="s">
        <v>374</v>
      </c>
      <c r="C7" s="1046"/>
      <c r="D7" s="1046"/>
      <c r="E7" s="1046"/>
      <c r="F7" s="1046"/>
      <c r="G7" s="1046"/>
      <c r="H7" s="1046"/>
      <c r="I7" s="1046"/>
      <c r="J7" s="1046"/>
      <c r="K7" s="1046"/>
      <c r="L7" s="1046"/>
      <c r="M7" s="1046"/>
      <c r="N7" s="1046"/>
      <c r="O7" s="1046"/>
      <c r="P7" s="1047"/>
      <c r="Q7" s="1100">
        <v>38470</v>
      </c>
      <c r="R7" s="1101"/>
      <c r="S7" s="1101"/>
      <c r="T7" s="1101"/>
      <c r="U7" s="1101"/>
      <c r="V7" s="1101">
        <v>36446</v>
      </c>
      <c r="W7" s="1101"/>
      <c r="X7" s="1101"/>
      <c r="Y7" s="1101"/>
      <c r="Z7" s="1101"/>
      <c r="AA7" s="1101">
        <v>2024</v>
      </c>
      <c r="AB7" s="1101"/>
      <c r="AC7" s="1101"/>
      <c r="AD7" s="1101"/>
      <c r="AE7" s="1102"/>
      <c r="AF7" s="1103">
        <v>1959</v>
      </c>
      <c r="AG7" s="1104"/>
      <c r="AH7" s="1104"/>
      <c r="AI7" s="1104"/>
      <c r="AJ7" s="1105"/>
      <c r="AK7" s="1106">
        <v>3508</v>
      </c>
      <c r="AL7" s="1107"/>
      <c r="AM7" s="1107"/>
      <c r="AN7" s="1107"/>
      <c r="AO7" s="1107"/>
      <c r="AP7" s="1107">
        <v>41397</v>
      </c>
      <c r="AQ7" s="1107"/>
      <c r="AR7" s="1107"/>
      <c r="AS7" s="1107"/>
      <c r="AT7" s="1107"/>
      <c r="AU7" s="1108"/>
      <c r="AV7" s="1108"/>
      <c r="AW7" s="1108"/>
      <c r="AX7" s="1108"/>
      <c r="AY7" s="1109"/>
      <c r="AZ7" s="232"/>
      <c r="BA7" s="232"/>
      <c r="BB7" s="232"/>
      <c r="BC7" s="232"/>
      <c r="BD7" s="232"/>
      <c r="BE7" s="233"/>
      <c r="BF7" s="233"/>
      <c r="BG7" s="233"/>
      <c r="BH7" s="233"/>
      <c r="BI7" s="233"/>
      <c r="BJ7" s="233"/>
      <c r="BK7" s="233"/>
      <c r="BL7" s="233"/>
      <c r="BM7" s="233"/>
      <c r="BN7" s="233"/>
      <c r="BO7" s="233"/>
      <c r="BP7" s="233"/>
      <c r="BQ7" s="236">
        <v>1</v>
      </c>
      <c r="BR7" s="237"/>
      <c r="BS7" s="1097" t="s">
        <v>566</v>
      </c>
      <c r="BT7" s="1098"/>
      <c r="BU7" s="1098"/>
      <c r="BV7" s="1098"/>
      <c r="BW7" s="1098"/>
      <c r="BX7" s="1098"/>
      <c r="BY7" s="1098"/>
      <c r="BZ7" s="1098"/>
      <c r="CA7" s="1098"/>
      <c r="CB7" s="1098"/>
      <c r="CC7" s="1098"/>
      <c r="CD7" s="1098"/>
      <c r="CE7" s="1098"/>
      <c r="CF7" s="1098"/>
      <c r="CG7" s="1110"/>
      <c r="CH7" s="1094">
        <v>0</v>
      </c>
      <c r="CI7" s="1095"/>
      <c r="CJ7" s="1095"/>
      <c r="CK7" s="1095"/>
      <c r="CL7" s="1096"/>
      <c r="CM7" s="1094">
        <v>56</v>
      </c>
      <c r="CN7" s="1095"/>
      <c r="CO7" s="1095"/>
      <c r="CP7" s="1095"/>
      <c r="CQ7" s="1096"/>
      <c r="CR7" s="1094">
        <v>3</v>
      </c>
      <c r="CS7" s="1095"/>
      <c r="CT7" s="1095"/>
      <c r="CU7" s="1095"/>
      <c r="CV7" s="1096"/>
      <c r="CW7" s="1094" t="s">
        <v>574</v>
      </c>
      <c r="CX7" s="1095"/>
      <c r="CY7" s="1095"/>
      <c r="CZ7" s="1095"/>
      <c r="DA7" s="1096"/>
      <c r="DB7" s="1094" t="s">
        <v>489</v>
      </c>
      <c r="DC7" s="1095"/>
      <c r="DD7" s="1095"/>
      <c r="DE7" s="1095"/>
      <c r="DF7" s="1096"/>
      <c r="DG7" s="1094" t="s">
        <v>489</v>
      </c>
      <c r="DH7" s="1095"/>
      <c r="DI7" s="1095"/>
      <c r="DJ7" s="1095"/>
      <c r="DK7" s="1096"/>
      <c r="DL7" s="1094" t="s">
        <v>489</v>
      </c>
      <c r="DM7" s="1095"/>
      <c r="DN7" s="1095"/>
      <c r="DO7" s="1095"/>
      <c r="DP7" s="1096"/>
      <c r="DQ7" s="1094" t="s">
        <v>489</v>
      </c>
      <c r="DR7" s="1095"/>
      <c r="DS7" s="1095"/>
      <c r="DT7" s="1095"/>
      <c r="DU7" s="1096"/>
      <c r="DV7" s="1097"/>
      <c r="DW7" s="1098"/>
      <c r="DX7" s="1098"/>
      <c r="DY7" s="1098"/>
      <c r="DZ7" s="1099"/>
      <c r="EA7" s="234"/>
    </row>
    <row r="8" spans="1:131" s="235" customFormat="1" ht="26.25" customHeight="1" x14ac:dyDescent="0.15">
      <c r="A8" s="238">
        <v>2</v>
      </c>
      <c r="B8" s="1029"/>
      <c r="C8" s="1030"/>
      <c r="D8" s="1030"/>
      <c r="E8" s="1030"/>
      <c r="F8" s="1030"/>
      <c r="G8" s="1030"/>
      <c r="H8" s="1030"/>
      <c r="I8" s="1030"/>
      <c r="J8" s="1030"/>
      <c r="K8" s="1030"/>
      <c r="L8" s="1030"/>
      <c r="M8" s="1030"/>
      <c r="N8" s="1030"/>
      <c r="O8" s="1030"/>
      <c r="P8" s="1031"/>
      <c r="Q8" s="1037"/>
      <c r="R8" s="1038"/>
      <c r="S8" s="1038"/>
      <c r="T8" s="1038"/>
      <c r="U8" s="1038"/>
      <c r="V8" s="1038"/>
      <c r="W8" s="1038"/>
      <c r="X8" s="1038"/>
      <c r="Y8" s="1038"/>
      <c r="Z8" s="1038"/>
      <c r="AA8" s="1038"/>
      <c r="AB8" s="1038"/>
      <c r="AC8" s="1038"/>
      <c r="AD8" s="1038"/>
      <c r="AE8" s="1039"/>
      <c r="AF8" s="1034"/>
      <c r="AG8" s="1035"/>
      <c r="AH8" s="1035"/>
      <c r="AI8" s="1035"/>
      <c r="AJ8" s="1036"/>
      <c r="AK8" s="1078"/>
      <c r="AL8" s="1079"/>
      <c r="AM8" s="1079"/>
      <c r="AN8" s="1079"/>
      <c r="AO8" s="1079"/>
      <c r="AP8" s="1079"/>
      <c r="AQ8" s="1079"/>
      <c r="AR8" s="1079"/>
      <c r="AS8" s="1079"/>
      <c r="AT8" s="1079"/>
      <c r="AU8" s="1080"/>
      <c r="AV8" s="1080"/>
      <c r="AW8" s="1080"/>
      <c r="AX8" s="1080"/>
      <c r="AY8" s="1081"/>
      <c r="AZ8" s="232"/>
      <c r="BA8" s="232"/>
      <c r="BB8" s="232"/>
      <c r="BC8" s="232"/>
      <c r="BD8" s="232"/>
      <c r="BE8" s="233"/>
      <c r="BF8" s="233"/>
      <c r="BG8" s="233"/>
      <c r="BH8" s="233"/>
      <c r="BI8" s="233"/>
      <c r="BJ8" s="233"/>
      <c r="BK8" s="233"/>
      <c r="BL8" s="233"/>
      <c r="BM8" s="233"/>
      <c r="BN8" s="233"/>
      <c r="BO8" s="233"/>
      <c r="BP8" s="233"/>
      <c r="BQ8" s="238">
        <v>2</v>
      </c>
      <c r="BR8" s="239"/>
      <c r="BS8" s="991" t="s">
        <v>567</v>
      </c>
      <c r="BT8" s="992"/>
      <c r="BU8" s="992"/>
      <c r="BV8" s="992"/>
      <c r="BW8" s="992"/>
      <c r="BX8" s="992"/>
      <c r="BY8" s="992"/>
      <c r="BZ8" s="992"/>
      <c r="CA8" s="992"/>
      <c r="CB8" s="992"/>
      <c r="CC8" s="992"/>
      <c r="CD8" s="992"/>
      <c r="CE8" s="992"/>
      <c r="CF8" s="992"/>
      <c r="CG8" s="1013"/>
      <c r="CH8" s="988">
        <v>0</v>
      </c>
      <c r="CI8" s="989"/>
      <c r="CJ8" s="989"/>
      <c r="CK8" s="989"/>
      <c r="CL8" s="990"/>
      <c r="CM8" s="988">
        <v>16</v>
      </c>
      <c r="CN8" s="989"/>
      <c r="CO8" s="989"/>
      <c r="CP8" s="989"/>
      <c r="CQ8" s="990"/>
      <c r="CR8" s="988">
        <v>7</v>
      </c>
      <c r="CS8" s="989"/>
      <c r="CT8" s="989"/>
      <c r="CU8" s="989"/>
      <c r="CV8" s="990"/>
      <c r="CW8" s="988" t="s">
        <v>574</v>
      </c>
      <c r="CX8" s="989"/>
      <c r="CY8" s="989"/>
      <c r="CZ8" s="989"/>
      <c r="DA8" s="990"/>
      <c r="DB8" s="988" t="s">
        <v>489</v>
      </c>
      <c r="DC8" s="989"/>
      <c r="DD8" s="989"/>
      <c r="DE8" s="989"/>
      <c r="DF8" s="990"/>
      <c r="DG8" s="988" t="s">
        <v>489</v>
      </c>
      <c r="DH8" s="989"/>
      <c r="DI8" s="989"/>
      <c r="DJ8" s="989"/>
      <c r="DK8" s="990"/>
      <c r="DL8" s="988" t="s">
        <v>489</v>
      </c>
      <c r="DM8" s="989"/>
      <c r="DN8" s="989"/>
      <c r="DO8" s="989"/>
      <c r="DP8" s="990"/>
      <c r="DQ8" s="988" t="s">
        <v>489</v>
      </c>
      <c r="DR8" s="989"/>
      <c r="DS8" s="989"/>
      <c r="DT8" s="989"/>
      <c r="DU8" s="990"/>
      <c r="DV8" s="991"/>
      <c r="DW8" s="992"/>
      <c r="DX8" s="992"/>
      <c r="DY8" s="992"/>
      <c r="DZ8" s="993"/>
      <c r="EA8" s="234"/>
    </row>
    <row r="9" spans="1:131" s="235" customFormat="1" ht="26.25" customHeight="1" x14ac:dyDescent="0.15">
      <c r="A9" s="238">
        <v>3</v>
      </c>
      <c r="B9" s="1029"/>
      <c r="C9" s="1030"/>
      <c r="D9" s="1030"/>
      <c r="E9" s="1030"/>
      <c r="F9" s="1030"/>
      <c r="G9" s="1030"/>
      <c r="H9" s="1030"/>
      <c r="I9" s="1030"/>
      <c r="J9" s="1030"/>
      <c r="K9" s="1030"/>
      <c r="L9" s="1030"/>
      <c r="M9" s="1030"/>
      <c r="N9" s="1030"/>
      <c r="O9" s="1030"/>
      <c r="P9" s="1031"/>
      <c r="Q9" s="1037"/>
      <c r="R9" s="1038"/>
      <c r="S9" s="1038"/>
      <c r="T9" s="1038"/>
      <c r="U9" s="1038"/>
      <c r="V9" s="1038"/>
      <c r="W9" s="1038"/>
      <c r="X9" s="1038"/>
      <c r="Y9" s="1038"/>
      <c r="Z9" s="1038"/>
      <c r="AA9" s="1038"/>
      <c r="AB9" s="1038"/>
      <c r="AC9" s="1038"/>
      <c r="AD9" s="1038"/>
      <c r="AE9" s="1039"/>
      <c r="AF9" s="1034"/>
      <c r="AG9" s="1035"/>
      <c r="AH9" s="1035"/>
      <c r="AI9" s="1035"/>
      <c r="AJ9" s="1036"/>
      <c r="AK9" s="1078"/>
      <c r="AL9" s="1079"/>
      <c r="AM9" s="1079"/>
      <c r="AN9" s="1079"/>
      <c r="AO9" s="1079"/>
      <c r="AP9" s="1079"/>
      <c r="AQ9" s="1079"/>
      <c r="AR9" s="1079"/>
      <c r="AS9" s="1079"/>
      <c r="AT9" s="1079"/>
      <c r="AU9" s="1080"/>
      <c r="AV9" s="1080"/>
      <c r="AW9" s="1080"/>
      <c r="AX9" s="1080"/>
      <c r="AY9" s="1081"/>
      <c r="AZ9" s="232"/>
      <c r="BA9" s="232"/>
      <c r="BB9" s="232"/>
      <c r="BC9" s="232"/>
      <c r="BD9" s="232"/>
      <c r="BE9" s="233"/>
      <c r="BF9" s="233"/>
      <c r="BG9" s="233"/>
      <c r="BH9" s="233"/>
      <c r="BI9" s="233"/>
      <c r="BJ9" s="233"/>
      <c r="BK9" s="233"/>
      <c r="BL9" s="233"/>
      <c r="BM9" s="233"/>
      <c r="BN9" s="233"/>
      <c r="BO9" s="233"/>
      <c r="BP9" s="233"/>
      <c r="BQ9" s="238">
        <v>3</v>
      </c>
      <c r="BR9" s="239"/>
      <c r="BS9" s="991" t="s">
        <v>568</v>
      </c>
      <c r="BT9" s="992"/>
      <c r="BU9" s="992"/>
      <c r="BV9" s="992"/>
      <c r="BW9" s="992"/>
      <c r="BX9" s="992"/>
      <c r="BY9" s="992"/>
      <c r="BZ9" s="992"/>
      <c r="CA9" s="992"/>
      <c r="CB9" s="992"/>
      <c r="CC9" s="992"/>
      <c r="CD9" s="992"/>
      <c r="CE9" s="992"/>
      <c r="CF9" s="992"/>
      <c r="CG9" s="1013"/>
      <c r="CH9" s="988">
        <v>-10</v>
      </c>
      <c r="CI9" s="989"/>
      <c r="CJ9" s="989"/>
      <c r="CK9" s="989"/>
      <c r="CL9" s="990"/>
      <c r="CM9" s="988">
        <v>34</v>
      </c>
      <c r="CN9" s="989"/>
      <c r="CO9" s="989"/>
      <c r="CP9" s="989"/>
      <c r="CQ9" s="990"/>
      <c r="CR9" s="988">
        <v>35</v>
      </c>
      <c r="CS9" s="989"/>
      <c r="CT9" s="989"/>
      <c r="CU9" s="989"/>
      <c r="CV9" s="990"/>
      <c r="CW9" s="988" t="s">
        <v>574</v>
      </c>
      <c r="CX9" s="989"/>
      <c r="CY9" s="989"/>
      <c r="CZ9" s="989"/>
      <c r="DA9" s="990"/>
      <c r="DB9" s="988" t="s">
        <v>489</v>
      </c>
      <c r="DC9" s="989"/>
      <c r="DD9" s="989"/>
      <c r="DE9" s="989"/>
      <c r="DF9" s="990"/>
      <c r="DG9" s="988" t="s">
        <v>489</v>
      </c>
      <c r="DH9" s="989"/>
      <c r="DI9" s="989"/>
      <c r="DJ9" s="989"/>
      <c r="DK9" s="990"/>
      <c r="DL9" s="988" t="s">
        <v>489</v>
      </c>
      <c r="DM9" s="989"/>
      <c r="DN9" s="989"/>
      <c r="DO9" s="989"/>
      <c r="DP9" s="990"/>
      <c r="DQ9" s="988" t="s">
        <v>489</v>
      </c>
      <c r="DR9" s="989"/>
      <c r="DS9" s="989"/>
      <c r="DT9" s="989"/>
      <c r="DU9" s="990"/>
      <c r="DV9" s="991"/>
      <c r="DW9" s="992"/>
      <c r="DX9" s="992"/>
      <c r="DY9" s="992"/>
      <c r="DZ9" s="993"/>
      <c r="EA9" s="234"/>
    </row>
    <row r="10" spans="1:131" s="235" customFormat="1" ht="26.25" customHeight="1" x14ac:dyDescent="0.15">
      <c r="A10" s="238">
        <v>4</v>
      </c>
      <c r="B10" s="1029"/>
      <c r="C10" s="1030"/>
      <c r="D10" s="1030"/>
      <c r="E10" s="1030"/>
      <c r="F10" s="1030"/>
      <c r="G10" s="1030"/>
      <c r="H10" s="1030"/>
      <c r="I10" s="1030"/>
      <c r="J10" s="1030"/>
      <c r="K10" s="1030"/>
      <c r="L10" s="1030"/>
      <c r="M10" s="1030"/>
      <c r="N10" s="1030"/>
      <c r="O10" s="1030"/>
      <c r="P10" s="1031"/>
      <c r="Q10" s="1037"/>
      <c r="R10" s="1038"/>
      <c r="S10" s="1038"/>
      <c r="T10" s="1038"/>
      <c r="U10" s="1038"/>
      <c r="V10" s="1038"/>
      <c r="W10" s="1038"/>
      <c r="X10" s="1038"/>
      <c r="Y10" s="1038"/>
      <c r="Z10" s="1038"/>
      <c r="AA10" s="1038"/>
      <c r="AB10" s="1038"/>
      <c r="AC10" s="1038"/>
      <c r="AD10" s="1038"/>
      <c r="AE10" s="1039"/>
      <c r="AF10" s="1034"/>
      <c r="AG10" s="1035"/>
      <c r="AH10" s="1035"/>
      <c r="AI10" s="1035"/>
      <c r="AJ10" s="1036"/>
      <c r="AK10" s="1078"/>
      <c r="AL10" s="1079"/>
      <c r="AM10" s="1079"/>
      <c r="AN10" s="1079"/>
      <c r="AO10" s="1079"/>
      <c r="AP10" s="1079"/>
      <c r="AQ10" s="1079"/>
      <c r="AR10" s="1079"/>
      <c r="AS10" s="1079"/>
      <c r="AT10" s="1079"/>
      <c r="AU10" s="1080"/>
      <c r="AV10" s="1080"/>
      <c r="AW10" s="1080"/>
      <c r="AX10" s="1080"/>
      <c r="AY10" s="1081"/>
      <c r="AZ10" s="232"/>
      <c r="BA10" s="232"/>
      <c r="BB10" s="232"/>
      <c r="BC10" s="232"/>
      <c r="BD10" s="232"/>
      <c r="BE10" s="233"/>
      <c r="BF10" s="233"/>
      <c r="BG10" s="233"/>
      <c r="BH10" s="233"/>
      <c r="BI10" s="233"/>
      <c r="BJ10" s="233"/>
      <c r="BK10" s="233"/>
      <c r="BL10" s="233"/>
      <c r="BM10" s="233"/>
      <c r="BN10" s="233"/>
      <c r="BO10" s="233"/>
      <c r="BP10" s="233"/>
      <c r="BQ10" s="238">
        <v>4</v>
      </c>
      <c r="BR10" s="239"/>
      <c r="BS10" s="991" t="s">
        <v>569</v>
      </c>
      <c r="BT10" s="992"/>
      <c r="BU10" s="992"/>
      <c r="BV10" s="992"/>
      <c r="BW10" s="992"/>
      <c r="BX10" s="992"/>
      <c r="BY10" s="992"/>
      <c r="BZ10" s="992"/>
      <c r="CA10" s="992"/>
      <c r="CB10" s="992"/>
      <c r="CC10" s="992"/>
      <c r="CD10" s="992"/>
      <c r="CE10" s="992"/>
      <c r="CF10" s="992"/>
      <c r="CG10" s="1013"/>
      <c r="CH10" s="988">
        <v>0</v>
      </c>
      <c r="CI10" s="989"/>
      <c r="CJ10" s="989"/>
      <c r="CK10" s="989"/>
      <c r="CL10" s="990"/>
      <c r="CM10" s="988">
        <v>37</v>
      </c>
      <c r="CN10" s="989"/>
      <c r="CO10" s="989"/>
      <c r="CP10" s="989"/>
      <c r="CQ10" s="990"/>
      <c r="CR10" s="988">
        <v>15</v>
      </c>
      <c r="CS10" s="989"/>
      <c r="CT10" s="989"/>
      <c r="CU10" s="989"/>
      <c r="CV10" s="990"/>
      <c r="CW10" s="988">
        <v>6</v>
      </c>
      <c r="CX10" s="989"/>
      <c r="CY10" s="989"/>
      <c r="CZ10" s="989"/>
      <c r="DA10" s="990"/>
      <c r="DB10" s="988" t="s">
        <v>489</v>
      </c>
      <c r="DC10" s="989"/>
      <c r="DD10" s="989"/>
      <c r="DE10" s="989"/>
      <c r="DF10" s="990"/>
      <c r="DG10" s="988" t="s">
        <v>489</v>
      </c>
      <c r="DH10" s="989"/>
      <c r="DI10" s="989"/>
      <c r="DJ10" s="989"/>
      <c r="DK10" s="990"/>
      <c r="DL10" s="988" t="s">
        <v>489</v>
      </c>
      <c r="DM10" s="989"/>
      <c r="DN10" s="989"/>
      <c r="DO10" s="989"/>
      <c r="DP10" s="990"/>
      <c r="DQ10" s="988" t="s">
        <v>489</v>
      </c>
      <c r="DR10" s="989"/>
      <c r="DS10" s="989"/>
      <c r="DT10" s="989"/>
      <c r="DU10" s="990"/>
      <c r="DV10" s="991"/>
      <c r="DW10" s="992"/>
      <c r="DX10" s="992"/>
      <c r="DY10" s="992"/>
      <c r="DZ10" s="993"/>
      <c r="EA10" s="234"/>
    </row>
    <row r="11" spans="1:131" s="235" customFormat="1" ht="26.25" customHeight="1" x14ac:dyDescent="0.15">
      <c r="A11" s="238">
        <v>5</v>
      </c>
      <c r="B11" s="1029"/>
      <c r="C11" s="1030"/>
      <c r="D11" s="1030"/>
      <c r="E11" s="1030"/>
      <c r="F11" s="1030"/>
      <c r="G11" s="1030"/>
      <c r="H11" s="1030"/>
      <c r="I11" s="1030"/>
      <c r="J11" s="1030"/>
      <c r="K11" s="1030"/>
      <c r="L11" s="1030"/>
      <c r="M11" s="1030"/>
      <c r="N11" s="1030"/>
      <c r="O11" s="1030"/>
      <c r="P11" s="1031"/>
      <c r="Q11" s="1037"/>
      <c r="R11" s="1038"/>
      <c r="S11" s="1038"/>
      <c r="T11" s="1038"/>
      <c r="U11" s="1038"/>
      <c r="V11" s="1038"/>
      <c r="W11" s="1038"/>
      <c r="X11" s="1038"/>
      <c r="Y11" s="1038"/>
      <c r="Z11" s="1038"/>
      <c r="AA11" s="1038"/>
      <c r="AB11" s="1038"/>
      <c r="AC11" s="1038"/>
      <c r="AD11" s="1038"/>
      <c r="AE11" s="1039"/>
      <c r="AF11" s="1034"/>
      <c r="AG11" s="1035"/>
      <c r="AH11" s="1035"/>
      <c r="AI11" s="1035"/>
      <c r="AJ11" s="1036"/>
      <c r="AK11" s="1078"/>
      <c r="AL11" s="1079"/>
      <c r="AM11" s="1079"/>
      <c r="AN11" s="1079"/>
      <c r="AO11" s="1079"/>
      <c r="AP11" s="1079"/>
      <c r="AQ11" s="1079"/>
      <c r="AR11" s="1079"/>
      <c r="AS11" s="1079"/>
      <c r="AT11" s="1079"/>
      <c r="AU11" s="1080"/>
      <c r="AV11" s="1080"/>
      <c r="AW11" s="1080"/>
      <c r="AX11" s="1080"/>
      <c r="AY11" s="1081"/>
      <c r="AZ11" s="232"/>
      <c r="BA11" s="232"/>
      <c r="BB11" s="232"/>
      <c r="BC11" s="232"/>
      <c r="BD11" s="232"/>
      <c r="BE11" s="233"/>
      <c r="BF11" s="233"/>
      <c r="BG11" s="233"/>
      <c r="BH11" s="233"/>
      <c r="BI11" s="233"/>
      <c r="BJ11" s="233"/>
      <c r="BK11" s="233"/>
      <c r="BL11" s="233"/>
      <c r="BM11" s="233"/>
      <c r="BN11" s="233"/>
      <c r="BO11" s="233"/>
      <c r="BP11" s="233"/>
      <c r="BQ11" s="238">
        <v>5</v>
      </c>
      <c r="BR11" s="239"/>
      <c r="BS11" s="991" t="s">
        <v>570</v>
      </c>
      <c r="BT11" s="992"/>
      <c r="BU11" s="992"/>
      <c r="BV11" s="992"/>
      <c r="BW11" s="992"/>
      <c r="BX11" s="992"/>
      <c r="BY11" s="992"/>
      <c r="BZ11" s="992"/>
      <c r="CA11" s="992"/>
      <c r="CB11" s="992"/>
      <c r="CC11" s="992"/>
      <c r="CD11" s="992"/>
      <c r="CE11" s="992"/>
      <c r="CF11" s="992"/>
      <c r="CG11" s="1013"/>
      <c r="CH11" s="988">
        <v>-14</v>
      </c>
      <c r="CI11" s="989"/>
      <c r="CJ11" s="989"/>
      <c r="CK11" s="989"/>
      <c r="CL11" s="990"/>
      <c r="CM11" s="988">
        <v>63</v>
      </c>
      <c r="CN11" s="989"/>
      <c r="CO11" s="989"/>
      <c r="CP11" s="989"/>
      <c r="CQ11" s="990"/>
      <c r="CR11" s="988">
        <v>30</v>
      </c>
      <c r="CS11" s="989"/>
      <c r="CT11" s="989"/>
      <c r="CU11" s="989"/>
      <c r="CV11" s="990"/>
      <c r="CW11" s="988">
        <v>6</v>
      </c>
      <c r="CX11" s="989"/>
      <c r="CY11" s="989"/>
      <c r="CZ11" s="989"/>
      <c r="DA11" s="990"/>
      <c r="DB11" s="988" t="s">
        <v>489</v>
      </c>
      <c r="DC11" s="989"/>
      <c r="DD11" s="989"/>
      <c r="DE11" s="989"/>
      <c r="DF11" s="990"/>
      <c r="DG11" s="988" t="s">
        <v>489</v>
      </c>
      <c r="DH11" s="989"/>
      <c r="DI11" s="989"/>
      <c r="DJ11" s="989"/>
      <c r="DK11" s="990"/>
      <c r="DL11" s="988" t="s">
        <v>489</v>
      </c>
      <c r="DM11" s="989"/>
      <c r="DN11" s="989"/>
      <c r="DO11" s="989"/>
      <c r="DP11" s="990"/>
      <c r="DQ11" s="988" t="s">
        <v>489</v>
      </c>
      <c r="DR11" s="989"/>
      <c r="DS11" s="989"/>
      <c r="DT11" s="989"/>
      <c r="DU11" s="990"/>
      <c r="DV11" s="991"/>
      <c r="DW11" s="992"/>
      <c r="DX11" s="992"/>
      <c r="DY11" s="992"/>
      <c r="DZ11" s="993"/>
      <c r="EA11" s="234"/>
    </row>
    <row r="12" spans="1:131" s="235" customFormat="1" ht="26.25" customHeight="1" x14ac:dyDescent="0.15">
      <c r="A12" s="238">
        <v>6</v>
      </c>
      <c r="B12" s="1029"/>
      <c r="C12" s="1030"/>
      <c r="D12" s="1030"/>
      <c r="E12" s="1030"/>
      <c r="F12" s="1030"/>
      <c r="G12" s="1030"/>
      <c r="H12" s="1030"/>
      <c r="I12" s="1030"/>
      <c r="J12" s="1030"/>
      <c r="K12" s="1030"/>
      <c r="L12" s="1030"/>
      <c r="M12" s="1030"/>
      <c r="N12" s="1030"/>
      <c r="O12" s="1030"/>
      <c r="P12" s="1031"/>
      <c r="Q12" s="1037"/>
      <c r="R12" s="1038"/>
      <c r="S12" s="1038"/>
      <c r="T12" s="1038"/>
      <c r="U12" s="1038"/>
      <c r="V12" s="1038"/>
      <c r="W12" s="1038"/>
      <c r="X12" s="1038"/>
      <c r="Y12" s="1038"/>
      <c r="Z12" s="1038"/>
      <c r="AA12" s="1038"/>
      <c r="AB12" s="1038"/>
      <c r="AC12" s="1038"/>
      <c r="AD12" s="1038"/>
      <c r="AE12" s="1039"/>
      <c r="AF12" s="1034"/>
      <c r="AG12" s="1035"/>
      <c r="AH12" s="1035"/>
      <c r="AI12" s="1035"/>
      <c r="AJ12" s="1036"/>
      <c r="AK12" s="1078"/>
      <c r="AL12" s="1079"/>
      <c r="AM12" s="1079"/>
      <c r="AN12" s="1079"/>
      <c r="AO12" s="1079"/>
      <c r="AP12" s="1079"/>
      <c r="AQ12" s="1079"/>
      <c r="AR12" s="1079"/>
      <c r="AS12" s="1079"/>
      <c r="AT12" s="1079"/>
      <c r="AU12" s="1080"/>
      <c r="AV12" s="1080"/>
      <c r="AW12" s="1080"/>
      <c r="AX12" s="1080"/>
      <c r="AY12" s="1081"/>
      <c r="AZ12" s="232"/>
      <c r="BA12" s="232"/>
      <c r="BB12" s="232"/>
      <c r="BC12" s="232"/>
      <c r="BD12" s="232"/>
      <c r="BE12" s="233"/>
      <c r="BF12" s="233"/>
      <c r="BG12" s="233"/>
      <c r="BH12" s="233"/>
      <c r="BI12" s="233"/>
      <c r="BJ12" s="233"/>
      <c r="BK12" s="233"/>
      <c r="BL12" s="233"/>
      <c r="BM12" s="233"/>
      <c r="BN12" s="233"/>
      <c r="BO12" s="233"/>
      <c r="BP12" s="233"/>
      <c r="BQ12" s="238">
        <v>6</v>
      </c>
      <c r="BR12" s="239"/>
      <c r="BS12" s="991" t="s">
        <v>571</v>
      </c>
      <c r="BT12" s="992"/>
      <c r="BU12" s="992"/>
      <c r="BV12" s="992"/>
      <c r="BW12" s="992"/>
      <c r="BX12" s="992"/>
      <c r="BY12" s="992"/>
      <c r="BZ12" s="992"/>
      <c r="CA12" s="992"/>
      <c r="CB12" s="992"/>
      <c r="CC12" s="992"/>
      <c r="CD12" s="992"/>
      <c r="CE12" s="992"/>
      <c r="CF12" s="992"/>
      <c r="CG12" s="1013"/>
      <c r="CH12" s="988">
        <v>36</v>
      </c>
      <c r="CI12" s="989"/>
      <c r="CJ12" s="989"/>
      <c r="CK12" s="989"/>
      <c r="CL12" s="990"/>
      <c r="CM12" s="988">
        <v>158</v>
      </c>
      <c r="CN12" s="989"/>
      <c r="CO12" s="989"/>
      <c r="CP12" s="989"/>
      <c r="CQ12" s="990"/>
      <c r="CR12" s="988">
        <v>30</v>
      </c>
      <c r="CS12" s="989"/>
      <c r="CT12" s="989"/>
      <c r="CU12" s="989"/>
      <c r="CV12" s="990"/>
      <c r="CW12" s="988" t="s">
        <v>574</v>
      </c>
      <c r="CX12" s="989"/>
      <c r="CY12" s="989"/>
      <c r="CZ12" s="989"/>
      <c r="DA12" s="990"/>
      <c r="DB12" s="988" t="s">
        <v>489</v>
      </c>
      <c r="DC12" s="989"/>
      <c r="DD12" s="989"/>
      <c r="DE12" s="989"/>
      <c r="DF12" s="990"/>
      <c r="DG12" s="988" t="s">
        <v>489</v>
      </c>
      <c r="DH12" s="989"/>
      <c r="DI12" s="989"/>
      <c r="DJ12" s="989"/>
      <c r="DK12" s="990"/>
      <c r="DL12" s="988" t="s">
        <v>489</v>
      </c>
      <c r="DM12" s="989"/>
      <c r="DN12" s="989"/>
      <c r="DO12" s="989"/>
      <c r="DP12" s="990"/>
      <c r="DQ12" s="988" t="s">
        <v>489</v>
      </c>
      <c r="DR12" s="989"/>
      <c r="DS12" s="989"/>
      <c r="DT12" s="989"/>
      <c r="DU12" s="990"/>
      <c r="DV12" s="991"/>
      <c r="DW12" s="992"/>
      <c r="DX12" s="992"/>
      <c r="DY12" s="992"/>
      <c r="DZ12" s="993"/>
      <c r="EA12" s="234"/>
    </row>
    <row r="13" spans="1:131" s="235" customFormat="1" ht="26.25" customHeight="1" x14ac:dyDescent="0.15">
      <c r="A13" s="238">
        <v>7</v>
      </c>
      <c r="B13" s="1029"/>
      <c r="C13" s="1030"/>
      <c r="D13" s="1030"/>
      <c r="E13" s="1030"/>
      <c r="F13" s="1030"/>
      <c r="G13" s="1030"/>
      <c r="H13" s="1030"/>
      <c r="I13" s="1030"/>
      <c r="J13" s="1030"/>
      <c r="K13" s="1030"/>
      <c r="L13" s="1030"/>
      <c r="M13" s="1030"/>
      <c r="N13" s="1030"/>
      <c r="O13" s="1030"/>
      <c r="P13" s="1031"/>
      <c r="Q13" s="1037"/>
      <c r="R13" s="1038"/>
      <c r="S13" s="1038"/>
      <c r="T13" s="1038"/>
      <c r="U13" s="1038"/>
      <c r="V13" s="1038"/>
      <c r="W13" s="1038"/>
      <c r="X13" s="1038"/>
      <c r="Y13" s="1038"/>
      <c r="Z13" s="1038"/>
      <c r="AA13" s="1038"/>
      <c r="AB13" s="1038"/>
      <c r="AC13" s="1038"/>
      <c r="AD13" s="1038"/>
      <c r="AE13" s="1039"/>
      <c r="AF13" s="1034"/>
      <c r="AG13" s="1035"/>
      <c r="AH13" s="1035"/>
      <c r="AI13" s="1035"/>
      <c r="AJ13" s="1036"/>
      <c r="AK13" s="1078"/>
      <c r="AL13" s="1079"/>
      <c r="AM13" s="1079"/>
      <c r="AN13" s="1079"/>
      <c r="AO13" s="1079"/>
      <c r="AP13" s="1079"/>
      <c r="AQ13" s="1079"/>
      <c r="AR13" s="1079"/>
      <c r="AS13" s="1079"/>
      <c r="AT13" s="1079"/>
      <c r="AU13" s="1080"/>
      <c r="AV13" s="1080"/>
      <c r="AW13" s="1080"/>
      <c r="AX13" s="1080"/>
      <c r="AY13" s="1081"/>
      <c r="AZ13" s="232"/>
      <c r="BA13" s="232"/>
      <c r="BB13" s="232"/>
      <c r="BC13" s="232"/>
      <c r="BD13" s="232"/>
      <c r="BE13" s="233"/>
      <c r="BF13" s="233"/>
      <c r="BG13" s="233"/>
      <c r="BH13" s="233"/>
      <c r="BI13" s="233"/>
      <c r="BJ13" s="233"/>
      <c r="BK13" s="233"/>
      <c r="BL13" s="233"/>
      <c r="BM13" s="233"/>
      <c r="BN13" s="233"/>
      <c r="BO13" s="233"/>
      <c r="BP13" s="233"/>
      <c r="BQ13" s="238">
        <v>7</v>
      </c>
      <c r="BR13" s="239"/>
      <c r="BS13" s="991" t="s">
        <v>572</v>
      </c>
      <c r="BT13" s="992"/>
      <c r="BU13" s="992"/>
      <c r="BV13" s="992"/>
      <c r="BW13" s="992"/>
      <c r="BX13" s="992"/>
      <c r="BY13" s="992"/>
      <c r="BZ13" s="992"/>
      <c r="CA13" s="992"/>
      <c r="CB13" s="992"/>
      <c r="CC13" s="992"/>
      <c r="CD13" s="992"/>
      <c r="CE13" s="992"/>
      <c r="CF13" s="992"/>
      <c r="CG13" s="1013"/>
      <c r="CH13" s="988">
        <v>2</v>
      </c>
      <c r="CI13" s="989"/>
      <c r="CJ13" s="989"/>
      <c r="CK13" s="989"/>
      <c r="CL13" s="990"/>
      <c r="CM13" s="988">
        <v>20</v>
      </c>
      <c r="CN13" s="989"/>
      <c r="CO13" s="989"/>
      <c r="CP13" s="989"/>
      <c r="CQ13" s="990"/>
      <c r="CR13" s="988">
        <v>10</v>
      </c>
      <c r="CS13" s="989"/>
      <c r="CT13" s="989"/>
      <c r="CU13" s="989"/>
      <c r="CV13" s="990"/>
      <c r="CW13" s="988">
        <v>4</v>
      </c>
      <c r="CX13" s="989"/>
      <c r="CY13" s="989"/>
      <c r="CZ13" s="989"/>
      <c r="DA13" s="990"/>
      <c r="DB13" s="988" t="s">
        <v>489</v>
      </c>
      <c r="DC13" s="989"/>
      <c r="DD13" s="989"/>
      <c r="DE13" s="989"/>
      <c r="DF13" s="990"/>
      <c r="DG13" s="988" t="s">
        <v>489</v>
      </c>
      <c r="DH13" s="989"/>
      <c r="DI13" s="989"/>
      <c r="DJ13" s="989"/>
      <c r="DK13" s="990"/>
      <c r="DL13" s="988" t="s">
        <v>489</v>
      </c>
      <c r="DM13" s="989"/>
      <c r="DN13" s="989"/>
      <c r="DO13" s="989"/>
      <c r="DP13" s="990"/>
      <c r="DQ13" s="988" t="s">
        <v>489</v>
      </c>
      <c r="DR13" s="989"/>
      <c r="DS13" s="989"/>
      <c r="DT13" s="989"/>
      <c r="DU13" s="990"/>
      <c r="DV13" s="991"/>
      <c r="DW13" s="992"/>
      <c r="DX13" s="992"/>
      <c r="DY13" s="992"/>
      <c r="DZ13" s="993"/>
      <c r="EA13" s="234"/>
    </row>
    <row r="14" spans="1:131" s="235" customFormat="1" ht="26.25" customHeight="1" x14ac:dyDescent="0.15">
      <c r="A14" s="238">
        <v>8</v>
      </c>
      <c r="B14" s="1029"/>
      <c r="C14" s="1030"/>
      <c r="D14" s="1030"/>
      <c r="E14" s="1030"/>
      <c r="F14" s="1030"/>
      <c r="G14" s="1030"/>
      <c r="H14" s="1030"/>
      <c r="I14" s="1030"/>
      <c r="J14" s="1030"/>
      <c r="K14" s="1030"/>
      <c r="L14" s="1030"/>
      <c r="M14" s="1030"/>
      <c r="N14" s="1030"/>
      <c r="O14" s="1030"/>
      <c r="P14" s="1031"/>
      <c r="Q14" s="1037"/>
      <c r="R14" s="1038"/>
      <c r="S14" s="1038"/>
      <c r="T14" s="1038"/>
      <c r="U14" s="1038"/>
      <c r="V14" s="1038"/>
      <c r="W14" s="1038"/>
      <c r="X14" s="1038"/>
      <c r="Y14" s="1038"/>
      <c r="Z14" s="1038"/>
      <c r="AA14" s="1038"/>
      <c r="AB14" s="1038"/>
      <c r="AC14" s="1038"/>
      <c r="AD14" s="1038"/>
      <c r="AE14" s="1039"/>
      <c r="AF14" s="1034"/>
      <c r="AG14" s="1035"/>
      <c r="AH14" s="1035"/>
      <c r="AI14" s="1035"/>
      <c r="AJ14" s="1036"/>
      <c r="AK14" s="1078"/>
      <c r="AL14" s="1079"/>
      <c r="AM14" s="1079"/>
      <c r="AN14" s="1079"/>
      <c r="AO14" s="1079"/>
      <c r="AP14" s="1079"/>
      <c r="AQ14" s="1079"/>
      <c r="AR14" s="1079"/>
      <c r="AS14" s="1079"/>
      <c r="AT14" s="1079"/>
      <c r="AU14" s="1080"/>
      <c r="AV14" s="1080"/>
      <c r="AW14" s="1080"/>
      <c r="AX14" s="1080"/>
      <c r="AY14" s="1081"/>
      <c r="AZ14" s="232"/>
      <c r="BA14" s="232"/>
      <c r="BB14" s="232"/>
      <c r="BC14" s="232"/>
      <c r="BD14" s="232"/>
      <c r="BE14" s="233"/>
      <c r="BF14" s="233"/>
      <c r="BG14" s="233"/>
      <c r="BH14" s="233"/>
      <c r="BI14" s="233"/>
      <c r="BJ14" s="233"/>
      <c r="BK14" s="233"/>
      <c r="BL14" s="233"/>
      <c r="BM14" s="233"/>
      <c r="BN14" s="233"/>
      <c r="BO14" s="233"/>
      <c r="BP14" s="233"/>
      <c r="BQ14" s="238">
        <v>8</v>
      </c>
      <c r="BR14" s="239"/>
      <c r="BS14" s="991" t="s">
        <v>573</v>
      </c>
      <c r="BT14" s="992"/>
      <c r="BU14" s="992"/>
      <c r="BV14" s="992"/>
      <c r="BW14" s="992"/>
      <c r="BX14" s="992"/>
      <c r="BY14" s="992"/>
      <c r="BZ14" s="992"/>
      <c r="CA14" s="992"/>
      <c r="CB14" s="992"/>
      <c r="CC14" s="992"/>
      <c r="CD14" s="992"/>
      <c r="CE14" s="992"/>
      <c r="CF14" s="992"/>
      <c r="CG14" s="1013"/>
      <c r="CH14" s="988">
        <v>2</v>
      </c>
      <c r="CI14" s="989"/>
      <c r="CJ14" s="989"/>
      <c r="CK14" s="989"/>
      <c r="CL14" s="990"/>
      <c r="CM14" s="988">
        <v>28</v>
      </c>
      <c r="CN14" s="989"/>
      <c r="CO14" s="989"/>
      <c r="CP14" s="989"/>
      <c r="CQ14" s="990"/>
      <c r="CR14" s="988">
        <v>20</v>
      </c>
      <c r="CS14" s="989"/>
      <c r="CT14" s="989"/>
      <c r="CU14" s="989"/>
      <c r="CV14" s="990"/>
      <c r="CW14" s="988" t="s">
        <v>574</v>
      </c>
      <c r="CX14" s="989"/>
      <c r="CY14" s="989"/>
      <c r="CZ14" s="989"/>
      <c r="DA14" s="990"/>
      <c r="DB14" s="988" t="s">
        <v>489</v>
      </c>
      <c r="DC14" s="989"/>
      <c r="DD14" s="989"/>
      <c r="DE14" s="989"/>
      <c r="DF14" s="990"/>
      <c r="DG14" s="988" t="s">
        <v>489</v>
      </c>
      <c r="DH14" s="989"/>
      <c r="DI14" s="989"/>
      <c r="DJ14" s="989"/>
      <c r="DK14" s="990"/>
      <c r="DL14" s="988" t="s">
        <v>489</v>
      </c>
      <c r="DM14" s="989"/>
      <c r="DN14" s="989"/>
      <c r="DO14" s="989"/>
      <c r="DP14" s="990"/>
      <c r="DQ14" s="988" t="s">
        <v>489</v>
      </c>
      <c r="DR14" s="989"/>
      <c r="DS14" s="989"/>
      <c r="DT14" s="989"/>
      <c r="DU14" s="990"/>
      <c r="DV14" s="991"/>
      <c r="DW14" s="992"/>
      <c r="DX14" s="992"/>
      <c r="DY14" s="992"/>
      <c r="DZ14" s="993"/>
      <c r="EA14" s="234"/>
    </row>
    <row r="15" spans="1:131" s="235" customFormat="1" ht="26.25" customHeight="1" x14ac:dyDescent="0.15">
      <c r="A15" s="238">
        <v>9</v>
      </c>
      <c r="B15" s="1029"/>
      <c r="C15" s="1030"/>
      <c r="D15" s="1030"/>
      <c r="E15" s="1030"/>
      <c r="F15" s="1030"/>
      <c r="G15" s="1030"/>
      <c r="H15" s="1030"/>
      <c r="I15" s="1030"/>
      <c r="J15" s="1030"/>
      <c r="K15" s="1030"/>
      <c r="L15" s="1030"/>
      <c r="M15" s="1030"/>
      <c r="N15" s="1030"/>
      <c r="O15" s="1030"/>
      <c r="P15" s="1031"/>
      <c r="Q15" s="1037"/>
      <c r="R15" s="1038"/>
      <c r="S15" s="1038"/>
      <c r="T15" s="1038"/>
      <c r="U15" s="1038"/>
      <c r="V15" s="1038"/>
      <c r="W15" s="1038"/>
      <c r="X15" s="1038"/>
      <c r="Y15" s="1038"/>
      <c r="Z15" s="1038"/>
      <c r="AA15" s="1038"/>
      <c r="AB15" s="1038"/>
      <c r="AC15" s="1038"/>
      <c r="AD15" s="1038"/>
      <c r="AE15" s="1039"/>
      <c r="AF15" s="1034"/>
      <c r="AG15" s="1035"/>
      <c r="AH15" s="1035"/>
      <c r="AI15" s="1035"/>
      <c r="AJ15" s="1036"/>
      <c r="AK15" s="1078"/>
      <c r="AL15" s="1079"/>
      <c r="AM15" s="1079"/>
      <c r="AN15" s="1079"/>
      <c r="AO15" s="1079"/>
      <c r="AP15" s="1079"/>
      <c r="AQ15" s="1079"/>
      <c r="AR15" s="1079"/>
      <c r="AS15" s="1079"/>
      <c r="AT15" s="1079"/>
      <c r="AU15" s="1080"/>
      <c r="AV15" s="1080"/>
      <c r="AW15" s="1080"/>
      <c r="AX15" s="1080"/>
      <c r="AY15" s="1081"/>
      <c r="AZ15" s="232"/>
      <c r="BA15" s="232"/>
      <c r="BB15" s="232"/>
      <c r="BC15" s="232"/>
      <c r="BD15" s="232"/>
      <c r="BE15" s="233"/>
      <c r="BF15" s="233"/>
      <c r="BG15" s="233"/>
      <c r="BH15" s="233"/>
      <c r="BI15" s="233"/>
      <c r="BJ15" s="233"/>
      <c r="BK15" s="233"/>
      <c r="BL15" s="233"/>
      <c r="BM15" s="233"/>
      <c r="BN15" s="233"/>
      <c r="BO15" s="233"/>
      <c r="BP15" s="233"/>
      <c r="BQ15" s="238">
        <v>9</v>
      </c>
      <c r="BR15" s="239"/>
      <c r="BS15" s="991"/>
      <c r="BT15" s="992"/>
      <c r="BU15" s="992"/>
      <c r="BV15" s="992"/>
      <c r="BW15" s="992"/>
      <c r="BX15" s="992"/>
      <c r="BY15" s="992"/>
      <c r="BZ15" s="992"/>
      <c r="CA15" s="992"/>
      <c r="CB15" s="992"/>
      <c r="CC15" s="992"/>
      <c r="CD15" s="992"/>
      <c r="CE15" s="992"/>
      <c r="CF15" s="992"/>
      <c r="CG15" s="1013"/>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34"/>
    </row>
    <row r="16" spans="1:131" s="235" customFormat="1" ht="26.25" customHeight="1" x14ac:dyDescent="0.15">
      <c r="A16" s="238">
        <v>10</v>
      </c>
      <c r="B16" s="1029"/>
      <c r="C16" s="1030"/>
      <c r="D16" s="1030"/>
      <c r="E16" s="1030"/>
      <c r="F16" s="1030"/>
      <c r="G16" s="1030"/>
      <c r="H16" s="1030"/>
      <c r="I16" s="1030"/>
      <c r="J16" s="1030"/>
      <c r="K16" s="1030"/>
      <c r="L16" s="1030"/>
      <c r="M16" s="1030"/>
      <c r="N16" s="1030"/>
      <c r="O16" s="1030"/>
      <c r="P16" s="1031"/>
      <c r="Q16" s="1037"/>
      <c r="R16" s="1038"/>
      <c r="S16" s="1038"/>
      <c r="T16" s="1038"/>
      <c r="U16" s="1038"/>
      <c r="V16" s="1038"/>
      <c r="W16" s="1038"/>
      <c r="X16" s="1038"/>
      <c r="Y16" s="1038"/>
      <c r="Z16" s="1038"/>
      <c r="AA16" s="1038"/>
      <c r="AB16" s="1038"/>
      <c r="AC16" s="1038"/>
      <c r="AD16" s="1038"/>
      <c r="AE16" s="1039"/>
      <c r="AF16" s="1034"/>
      <c r="AG16" s="1035"/>
      <c r="AH16" s="1035"/>
      <c r="AI16" s="1035"/>
      <c r="AJ16" s="1036"/>
      <c r="AK16" s="1078"/>
      <c r="AL16" s="1079"/>
      <c r="AM16" s="1079"/>
      <c r="AN16" s="1079"/>
      <c r="AO16" s="1079"/>
      <c r="AP16" s="1079"/>
      <c r="AQ16" s="1079"/>
      <c r="AR16" s="1079"/>
      <c r="AS16" s="1079"/>
      <c r="AT16" s="1079"/>
      <c r="AU16" s="1080"/>
      <c r="AV16" s="1080"/>
      <c r="AW16" s="1080"/>
      <c r="AX16" s="1080"/>
      <c r="AY16" s="1081"/>
      <c r="AZ16" s="232"/>
      <c r="BA16" s="232"/>
      <c r="BB16" s="232"/>
      <c r="BC16" s="232"/>
      <c r="BD16" s="232"/>
      <c r="BE16" s="233"/>
      <c r="BF16" s="233"/>
      <c r="BG16" s="233"/>
      <c r="BH16" s="233"/>
      <c r="BI16" s="233"/>
      <c r="BJ16" s="233"/>
      <c r="BK16" s="233"/>
      <c r="BL16" s="233"/>
      <c r="BM16" s="233"/>
      <c r="BN16" s="233"/>
      <c r="BO16" s="233"/>
      <c r="BP16" s="233"/>
      <c r="BQ16" s="238">
        <v>10</v>
      </c>
      <c r="BR16" s="239"/>
      <c r="BS16" s="991"/>
      <c r="BT16" s="992"/>
      <c r="BU16" s="992"/>
      <c r="BV16" s="992"/>
      <c r="BW16" s="992"/>
      <c r="BX16" s="992"/>
      <c r="BY16" s="992"/>
      <c r="BZ16" s="992"/>
      <c r="CA16" s="992"/>
      <c r="CB16" s="992"/>
      <c r="CC16" s="992"/>
      <c r="CD16" s="992"/>
      <c r="CE16" s="992"/>
      <c r="CF16" s="992"/>
      <c r="CG16" s="1013"/>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34"/>
    </row>
    <row r="17" spans="1:131" s="235" customFormat="1" ht="26.25" customHeight="1" x14ac:dyDescent="0.15">
      <c r="A17" s="238">
        <v>11</v>
      </c>
      <c r="B17" s="1029"/>
      <c r="C17" s="1030"/>
      <c r="D17" s="1030"/>
      <c r="E17" s="1030"/>
      <c r="F17" s="1030"/>
      <c r="G17" s="1030"/>
      <c r="H17" s="1030"/>
      <c r="I17" s="1030"/>
      <c r="J17" s="1030"/>
      <c r="K17" s="1030"/>
      <c r="L17" s="1030"/>
      <c r="M17" s="1030"/>
      <c r="N17" s="1030"/>
      <c r="O17" s="1030"/>
      <c r="P17" s="1031"/>
      <c r="Q17" s="1037"/>
      <c r="R17" s="1038"/>
      <c r="S17" s="1038"/>
      <c r="T17" s="1038"/>
      <c r="U17" s="1038"/>
      <c r="V17" s="1038"/>
      <c r="W17" s="1038"/>
      <c r="X17" s="1038"/>
      <c r="Y17" s="1038"/>
      <c r="Z17" s="1038"/>
      <c r="AA17" s="1038"/>
      <c r="AB17" s="1038"/>
      <c r="AC17" s="1038"/>
      <c r="AD17" s="1038"/>
      <c r="AE17" s="1039"/>
      <c r="AF17" s="1034"/>
      <c r="AG17" s="1035"/>
      <c r="AH17" s="1035"/>
      <c r="AI17" s="1035"/>
      <c r="AJ17" s="1036"/>
      <c r="AK17" s="1078"/>
      <c r="AL17" s="1079"/>
      <c r="AM17" s="1079"/>
      <c r="AN17" s="1079"/>
      <c r="AO17" s="1079"/>
      <c r="AP17" s="1079"/>
      <c r="AQ17" s="1079"/>
      <c r="AR17" s="1079"/>
      <c r="AS17" s="1079"/>
      <c r="AT17" s="1079"/>
      <c r="AU17" s="1080"/>
      <c r="AV17" s="1080"/>
      <c r="AW17" s="1080"/>
      <c r="AX17" s="1080"/>
      <c r="AY17" s="1081"/>
      <c r="AZ17" s="232"/>
      <c r="BA17" s="232"/>
      <c r="BB17" s="232"/>
      <c r="BC17" s="232"/>
      <c r="BD17" s="232"/>
      <c r="BE17" s="233"/>
      <c r="BF17" s="233"/>
      <c r="BG17" s="233"/>
      <c r="BH17" s="233"/>
      <c r="BI17" s="233"/>
      <c r="BJ17" s="233"/>
      <c r="BK17" s="233"/>
      <c r="BL17" s="233"/>
      <c r="BM17" s="233"/>
      <c r="BN17" s="233"/>
      <c r="BO17" s="233"/>
      <c r="BP17" s="233"/>
      <c r="BQ17" s="238">
        <v>11</v>
      </c>
      <c r="BR17" s="239"/>
      <c r="BS17" s="991"/>
      <c r="BT17" s="992"/>
      <c r="BU17" s="992"/>
      <c r="BV17" s="992"/>
      <c r="BW17" s="992"/>
      <c r="BX17" s="992"/>
      <c r="BY17" s="992"/>
      <c r="BZ17" s="992"/>
      <c r="CA17" s="992"/>
      <c r="CB17" s="992"/>
      <c r="CC17" s="992"/>
      <c r="CD17" s="992"/>
      <c r="CE17" s="992"/>
      <c r="CF17" s="992"/>
      <c r="CG17" s="1013"/>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34"/>
    </row>
    <row r="18" spans="1:131" s="235" customFormat="1" ht="26.25" customHeight="1" x14ac:dyDescent="0.15">
      <c r="A18" s="238">
        <v>12</v>
      </c>
      <c r="B18" s="1029"/>
      <c r="C18" s="1030"/>
      <c r="D18" s="1030"/>
      <c r="E18" s="1030"/>
      <c r="F18" s="1030"/>
      <c r="G18" s="1030"/>
      <c r="H18" s="1030"/>
      <c r="I18" s="1030"/>
      <c r="J18" s="1030"/>
      <c r="K18" s="1030"/>
      <c r="L18" s="1030"/>
      <c r="M18" s="1030"/>
      <c r="N18" s="1030"/>
      <c r="O18" s="1030"/>
      <c r="P18" s="1031"/>
      <c r="Q18" s="1037"/>
      <c r="R18" s="1038"/>
      <c r="S18" s="1038"/>
      <c r="T18" s="1038"/>
      <c r="U18" s="1038"/>
      <c r="V18" s="1038"/>
      <c r="W18" s="1038"/>
      <c r="X18" s="1038"/>
      <c r="Y18" s="1038"/>
      <c r="Z18" s="1038"/>
      <c r="AA18" s="1038"/>
      <c r="AB18" s="1038"/>
      <c r="AC18" s="1038"/>
      <c r="AD18" s="1038"/>
      <c r="AE18" s="1039"/>
      <c r="AF18" s="1034"/>
      <c r="AG18" s="1035"/>
      <c r="AH18" s="1035"/>
      <c r="AI18" s="1035"/>
      <c r="AJ18" s="1036"/>
      <c r="AK18" s="1078"/>
      <c r="AL18" s="1079"/>
      <c r="AM18" s="1079"/>
      <c r="AN18" s="1079"/>
      <c r="AO18" s="1079"/>
      <c r="AP18" s="1079"/>
      <c r="AQ18" s="1079"/>
      <c r="AR18" s="1079"/>
      <c r="AS18" s="1079"/>
      <c r="AT18" s="1079"/>
      <c r="AU18" s="1080"/>
      <c r="AV18" s="1080"/>
      <c r="AW18" s="1080"/>
      <c r="AX18" s="1080"/>
      <c r="AY18" s="1081"/>
      <c r="AZ18" s="232"/>
      <c r="BA18" s="232"/>
      <c r="BB18" s="232"/>
      <c r="BC18" s="232"/>
      <c r="BD18" s="232"/>
      <c r="BE18" s="233"/>
      <c r="BF18" s="233"/>
      <c r="BG18" s="233"/>
      <c r="BH18" s="233"/>
      <c r="BI18" s="233"/>
      <c r="BJ18" s="233"/>
      <c r="BK18" s="233"/>
      <c r="BL18" s="233"/>
      <c r="BM18" s="233"/>
      <c r="BN18" s="233"/>
      <c r="BO18" s="233"/>
      <c r="BP18" s="233"/>
      <c r="BQ18" s="238">
        <v>12</v>
      </c>
      <c r="BR18" s="239"/>
      <c r="BS18" s="991"/>
      <c r="BT18" s="992"/>
      <c r="BU18" s="992"/>
      <c r="BV18" s="992"/>
      <c r="BW18" s="992"/>
      <c r="BX18" s="992"/>
      <c r="BY18" s="992"/>
      <c r="BZ18" s="992"/>
      <c r="CA18" s="992"/>
      <c r="CB18" s="992"/>
      <c r="CC18" s="992"/>
      <c r="CD18" s="992"/>
      <c r="CE18" s="992"/>
      <c r="CF18" s="992"/>
      <c r="CG18" s="1013"/>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34"/>
    </row>
    <row r="19" spans="1:131" s="235" customFormat="1" ht="26.25" customHeight="1" x14ac:dyDescent="0.15">
      <c r="A19" s="238">
        <v>13</v>
      </c>
      <c r="B19" s="1029"/>
      <c r="C19" s="1030"/>
      <c r="D19" s="1030"/>
      <c r="E19" s="1030"/>
      <c r="F19" s="1030"/>
      <c r="G19" s="1030"/>
      <c r="H19" s="1030"/>
      <c r="I19" s="1030"/>
      <c r="J19" s="1030"/>
      <c r="K19" s="1030"/>
      <c r="L19" s="1030"/>
      <c r="M19" s="1030"/>
      <c r="N19" s="1030"/>
      <c r="O19" s="1030"/>
      <c r="P19" s="1031"/>
      <c r="Q19" s="1037"/>
      <c r="R19" s="1038"/>
      <c r="S19" s="1038"/>
      <c r="T19" s="1038"/>
      <c r="U19" s="1038"/>
      <c r="V19" s="1038"/>
      <c r="W19" s="1038"/>
      <c r="X19" s="1038"/>
      <c r="Y19" s="1038"/>
      <c r="Z19" s="1038"/>
      <c r="AA19" s="1038"/>
      <c r="AB19" s="1038"/>
      <c r="AC19" s="1038"/>
      <c r="AD19" s="1038"/>
      <c r="AE19" s="1039"/>
      <c r="AF19" s="1034"/>
      <c r="AG19" s="1035"/>
      <c r="AH19" s="1035"/>
      <c r="AI19" s="1035"/>
      <c r="AJ19" s="1036"/>
      <c r="AK19" s="1078"/>
      <c r="AL19" s="1079"/>
      <c r="AM19" s="1079"/>
      <c r="AN19" s="1079"/>
      <c r="AO19" s="1079"/>
      <c r="AP19" s="1079"/>
      <c r="AQ19" s="1079"/>
      <c r="AR19" s="1079"/>
      <c r="AS19" s="1079"/>
      <c r="AT19" s="1079"/>
      <c r="AU19" s="1080"/>
      <c r="AV19" s="1080"/>
      <c r="AW19" s="1080"/>
      <c r="AX19" s="1080"/>
      <c r="AY19" s="1081"/>
      <c r="AZ19" s="232"/>
      <c r="BA19" s="232"/>
      <c r="BB19" s="232"/>
      <c r="BC19" s="232"/>
      <c r="BD19" s="232"/>
      <c r="BE19" s="233"/>
      <c r="BF19" s="233"/>
      <c r="BG19" s="233"/>
      <c r="BH19" s="233"/>
      <c r="BI19" s="233"/>
      <c r="BJ19" s="233"/>
      <c r="BK19" s="233"/>
      <c r="BL19" s="233"/>
      <c r="BM19" s="233"/>
      <c r="BN19" s="233"/>
      <c r="BO19" s="233"/>
      <c r="BP19" s="233"/>
      <c r="BQ19" s="238">
        <v>13</v>
      </c>
      <c r="BR19" s="239"/>
      <c r="BS19" s="991"/>
      <c r="BT19" s="992"/>
      <c r="BU19" s="992"/>
      <c r="BV19" s="992"/>
      <c r="BW19" s="992"/>
      <c r="BX19" s="992"/>
      <c r="BY19" s="992"/>
      <c r="BZ19" s="992"/>
      <c r="CA19" s="992"/>
      <c r="CB19" s="992"/>
      <c r="CC19" s="992"/>
      <c r="CD19" s="992"/>
      <c r="CE19" s="992"/>
      <c r="CF19" s="992"/>
      <c r="CG19" s="1013"/>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34"/>
    </row>
    <row r="20" spans="1:131" s="235" customFormat="1" ht="26.25" customHeight="1" x14ac:dyDescent="0.15">
      <c r="A20" s="238">
        <v>14</v>
      </c>
      <c r="B20" s="1029"/>
      <c r="C20" s="1030"/>
      <c r="D20" s="1030"/>
      <c r="E20" s="1030"/>
      <c r="F20" s="1030"/>
      <c r="G20" s="1030"/>
      <c r="H20" s="1030"/>
      <c r="I20" s="1030"/>
      <c r="J20" s="1030"/>
      <c r="K20" s="1030"/>
      <c r="L20" s="1030"/>
      <c r="M20" s="1030"/>
      <c r="N20" s="1030"/>
      <c r="O20" s="1030"/>
      <c r="P20" s="1031"/>
      <c r="Q20" s="1037"/>
      <c r="R20" s="1038"/>
      <c r="S20" s="1038"/>
      <c r="T20" s="1038"/>
      <c r="U20" s="1038"/>
      <c r="V20" s="1038"/>
      <c r="W20" s="1038"/>
      <c r="X20" s="1038"/>
      <c r="Y20" s="1038"/>
      <c r="Z20" s="1038"/>
      <c r="AA20" s="1038"/>
      <c r="AB20" s="1038"/>
      <c r="AC20" s="1038"/>
      <c r="AD20" s="1038"/>
      <c r="AE20" s="1039"/>
      <c r="AF20" s="1034"/>
      <c r="AG20" s="1035"/>
      <c r="AH20" s="1035"/>
      <c r="AI20" s="1035"/>
      <c r="AJ20" s="1036"/>
      <c r="AK20" s="1078"/>
      <c r="AL20" s="1079"/>
      <c r="AM20" s="1079"/>
      <c r="AN20" s="1079"/>
      <c r="AO20" s="1079"/>
      <c r="AP20" s="1079"/>
      <c r="AQ20" s="1079"/>
      <c r="AR20" s="1079"/>
      <c r="AS20" s="1079"/>
      <c r="AT20" s="1079"/>
      <c r="AU20" s="1080"/>
      <c r="AV20" s="1080"/>
      <c r="AW20" s="1080"/>
      <c r="AX20" s="1080"/>
      <c r="AY20" s="1081"/>
      <c r="AZ20" s="232"/>
      <c r="BA20" s="232"/>
      <c r="BB20" s="232"/>
      <c r="BC20" s="232"/>
      <c r="BD20" s="232"/>
      <c r="BE20" s="233"/>
      <c r="BF20" s="233"/>
      <c r="BG20" s="233"/>
      <c r="BH20" s="233"/>
      <c r="BI20" s="233"/>
      <c r="BJ20" s="233"/>
      <c r="BK20" s="233"/>
      <c r="BL20" s="233"/>
      <c r="BM20" s="233"/>
      <c r="BN20" s="233"/>
      <c r="BO20" s="233"/>
      <c r="BP20" s="233"/>
      <c r="BQ20" s="238">
        <v>14</v>
      </c>
      <c r="BR20" s="239"/>
      <c r="BS20" s="991"/>
      <c r="BT20" s="992"/>
      <c r="BU20" s="992"/>
      <c r="BV20" s="992"/>
      <c r="BW20" s="992"/>
      <c r="BX20" s="992"/>
      <c r="BY20" s="992"/>
      <c r="BZ20" s="992"/>
      <c r="CA20" s="992"/>
      <c r="CB20" s="992"/>
      <c r="CC20" s="992"/>
      <c r="CD20" s="992"/>
      <c r="CE20" s="992"/>
      <c r="CF20" s="992"/>
      <c r="CG20" s="1013"/>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34"/>
    </row>
    <row r="21" spans="1:131" s="235" customFormat="1" ht="26.25" customHeight="1" thickBot="1" x14ac:dyDescent="0.2">
      <c r="A21" s="238">
        <v>15</v>
      </c>
      <c r="B21" s="1029"/>
      <c r="C21" s="1030"/>
      <c r="D21" s="1030"/>
      <c r="E21" s="1030"/>
      <c r="F21" s="1030"/>
      <c r="G21" s="1030"/>
      <c r="H21" s="1030"/>
      <c r="I21" s="1030"/>
      <c r="J21" s="1030"/>
      <c r="K21" s="1030"/>
      <c r="L21" s="1030"/>
      <c r="M21" s="1030"/>
      <c r="N21" s="1030"/>
      <c r="O21" s="1030"/>
      <c r="P21" s="1031"/>
      <c r="Q21" s="1037"/>
      <c r="R21" s="1038"/>
      <c r="S21" s="1038"/>
      <c r="T21" s="1038"/>
      <c r="U21" s="1038"/>
      <c r="V21" s="1038"/>
      <c r="W21" s="1038"/>
      <c r="X21" s="1038"/>
      <c r="Y21" s="1038"/>
      <c r="Z21" s="1038"/>
      <c r="AA21" s="1038"/>
      <c r="AB21" s="1038"/>
      <c r="AC21" s="1038"/>
      <c r="AD21" s="1038"/>
      <c r="AE21" s="1039"/>
      <c r="AF21" s="1034"/>
      <c r="AG21" s="1035"/>
      <c r="AH21" s="1035"/>
      <c r="AI21" s="1035"/>
      <c r="AJ21" s="1036"/>
      <c r="AK21" s="1078"/>
      <c r="AL21" s="1079"/>
      <c r="AM21" s="1079"/>
      <c r="AN21" s="1079"/>
      <c r="AO21" s="1079"/>
      <c r="AP21" s="1079"/>
      <c r="AQ21" s="1079"/>
      <c r="AR21" s="1079"/>
      <c r="AS21" s="1079"/>
      <c r="AT21" s="1079"/>
      <c r="AU21" s="1080"/>
      <c r="AV21" s="1080"/>
      <c r="AW21" s="1080"/>
      <c r="AX21" s="1080"/>
      <c r="AY21" s="1081"/>
      <c r="AZ21" s="232"/>
      <c r="BA21" s="232"/>
      <c r="BB21" s="232"/>
      <c r="BC21" s="232"/>
      <c r="BD21" s="232"/>
      <c r="BE21" s="233"/>
      <c r="BF21" s="233"/>
      <c r="BG21" s="233"/>
      <c r="BH21" s="233"/>
      <c r="BI21" s="233"/>
      <c r="BJ21" s="233"/>
      <c r="BK21" s="233"/>
      <c r="BL21" s="233"/>
      <c r="BM21" s="233"/>
      <c r="BN21" s="233"/>
      <c r="BO21" s="233"/>
      <c r="BP21" s="233"/>
      <c r="BQ21" s="238">
        <v>15</v>
      </c>
      <c r="BR21" s="239"/>
      <c r="BS21" s="991"/>
      <c r="BT21" s="992"/>
      <c r="BU21" s="992"/>
      <c r="BV21" s="992"/>
      <c r="BW21" s="992"/>
      <c r="BX21" s="992"/>
      <c r="BY21" s="992"/>
      <c r="BZ21" s="992"/>
      <c r="CA21" s="992"/>
      <c r="CB21" s="992"/>
      <c r="CC21" s="992"/>
      <c r="CD21" s="992"/>
      <c r="CE21" s="992"/>
      <c r="CF21" s="992"/>
      <c r="CG21" s="1013"/>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34"/>
    </row>
    <row r="22" spans="1:131" s="235" customFormat="1" ht="26.25" customHeight="1" x14ac:dyDescent="0.15">
      <c r="A22" s="238">
        <v>16</v>
      </c>
      <c r="B22" s="1029"/>
      <c r="C22" s="1030"/>
      <c r="D22" s="1030"/>
      <c r="E22" s="1030"/>
      <c r="F22" s="1030"/>
      <c r="G22" s="1030"/>
      <c r="H22" s="1030"/>
      <c r="I22" s="1030"/>
      <c r="J22" s="1030"/>
      <c r="K22" s="1030"/>
      <c r="L22" s="1030"/>
      <c r="M22" s="1030"/>
      <c r="N22" s="1030"/>
      <c r="O22" s="1030"/>
      <c r="P22" s="1031"/>
      <c r="Q22" s="1071"/>
      <c r="R22" s="1072"/>
      <c r="S22" s="1072"/>
      <c r="T22" s="1072"/>
      <c r="U22" s="1072"/>
      <c r="V22" s="1072"/>
      <c r="W22" s="1072"/>
      <c r="X22" s="1072"/>
      <c r="Y22" s="1072"/>
      <c r="Z22" s="1072"/>
      <c r="AA22" s="1072"/>
      <c r="AB22" s="1072"/>
      <c r="AC22" s="1072"/>
      <c r="AD22" s="1072"/>
      <c r="AE22" s="1073"/>
      <c r="AF22" s="1034"/>
      <c r="AG22" s="1035"/>
      <c r="AH22" s="1035"/>
      <c r="AI22" s="1035"/>
      <c r="AJ22" s="1036"/>
      <c r="AK22" s="1074"/>
      <c r="AL22" s="1075"/>
      <c r="AM22" s="1075"/>
      <c r="AN22" s="1075"/>
      <c r="AO22" s="1075"/>
      <c r="AP22" s="1075"/>
      <c r="AQ22" s="1075"/>
      <c r="AR22" s="1075"/>
      <c r="AS22" s="1075"/>
      <c r="AT22" s="1075"/>
      <c r="AU22" s="1076"/>
      <c r="AV22" s="1076"/>
      <c r="AW22" s="1076"/>
      <c r="AX22" s="1076"/>
      <c r="AY22" s="1077"/>
      <c r="AZ22" s="1027" t="s">
        <v>375</v>
      </c>
      <c r="BA22" s="1027"/>
      <c r="BB22" s="1027"/>
      <c r="BC22" s="1027"/>
      <c r="BD22" s="1028"/>
      <c r="BE22" s="233"/>
      <c r="BF22" s="233"/>
      <c r="BG22" s="233"/>
      <c r="BH22" s="233"/>
      <c r="BI22" s="233"/>
      <c r="BJ22" s="233"/>
      <c r="BK22" s="233"/>
      <c r="BL22" s="233"/>
      <c r="BM22" s="233"/>
      <c r="BN22" s="233"/>
      <c r="BO22" s="233"/>
      <c r="BP22" s="233"/>
      <c r="BQ22" s="238">
        <v>16</v>
      </c>
      <c r="BR22" s="239"/>
      <c r="BS22" s="991"/>
      <c r="BT22" s="992"/>
      <c r="BU22" s="992"/>
      <c r="BV22" s="992"/>
      <c r="BW22" s="992"/>
      <c r="BX22" s="992"/>
      <c r="BY22" s="992"/>
      <c r="BZ22" s="992"/>
      <c r="CA22" s="992"/>
      <c r="CB22" s="992"/>
      <c r="CC22" s="992"/>
      <c r="CD22" s="992"/>
      <c r="CE22" s="992"/>
      <c r="CF22" s="992"/>
      <c r="CG22" s="1013"/>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34"/>
    </row>
    <row r="23" spans="1:131" s="235" customFormat="1" ht="26.25" customHeight="1" thickBot="1" x14ac:dyDescent="0.2">
      <c r="A23" s="240" t="s">
        <v>376</v>
      </c>
      <c r="B23" s="948" t="s">
        <v>377</v>
      </c>
      <c r="C23" s="949"/>
      <c r="D23" s="949"/>
      <c r="E23" s="949"/>
      <c r="F23" s="949"/>
      <c r="G23" s="949"/>
      <c r="H23" s="949"/>
      <c r="I23" s="949"/>
      <c r="J23" s="949"/>
      <c r="K23" s="949"/>
      <c r="L23" s="949"/>
      <c r="M23" s="949"/>
      <c r="N23" s="949"/>
      <c r="O23" s="949"/>
      <c r="P23" s="950"/>
      <c r="Q23" s="1065">
        <v>38470</v>
      </c>
      <c r="R23" s="1059"/>
      <c r="S23" s="1059"/>
      <c r="T23" s="1059"/>
      <c r="U23" s="1059"/>
      <c r="V23" s="1059">
        <v>36446</v>
      </c>
      <c r="W23" s="1059"/>
      <c r="X23" s="1059"/>
      <c r="Y23" s="1059"/>
      <c r="Z23" s="1059"/>
      <c r="AA23" s="1059">
        <v>2024</v>
      </c>
      <c r="AB23" s="1059"/>
      <c r="AC23" s="1059"/>
      <c r="AD23" s="1059"/>
      <c r="AE23" s="1066"/>
      <c r="AF23" s="1067">
        <v>1959</v>
      </c>
      <c r="AG23" s="1059"/>
      <c r="AH23" s="1059"/>
      <c r="AI23" s="1059"/>
      <c r="AJ23" s="1068"/>
      <c r="AK23" s="1069"/>
      <c r="AL23" s="1070"/>
      <c r="AM23" s="1070"/>
      <c r="AN23" s="1070"/>
      <c r="AO23" s="1070"/>
      <c r="AP23" s="1059">
        <v>41397</v>
      </c>
      <c r="AQ23" s="1059"/>
      <c r="AR23" s="1059"/>
      <c r="AS23" s="1059"/>
      <c r="AT23" s="1059"/>
      <c r="AU23" s="1060"/>
      <c r="AV23" s="1060"/>
      <c r="AW23" s="1060"/>
      <c r="AX23" s="1060"/>
      <c r="AY23" s="1061"/>
      <c r="AZ23" s="1062" t="s">
        <v>122</v>
      </c>
      <c r="BA23" s="1063"/>
      <c r="BB23" s="1063"/>
      <c r="BC23" s="1063"/>
      <c r="BD23" s="1064"/>
      <c r="BE23" s="233"/>
      <c r="BF23" s="233"/>
      <c r="BG23" s="233"/>
      <c r="BH23" s="233"/>
      <c r="BI23" s="233"/>
      <c r="BJ23" s="233"/>
      <c r="BK23" s="233"/>
      <c r="BL23" s="233"/>
      <c r="BM23" s="233"/>
      <c r="BN23" s="233"/>
      <c r="BO23" s="233"/>
      <c r="BP23" s="233"/>
      <c r="BQ23" s="238">
        <v>17</v>
      </c>
      <c r="BR23" s="239"/>
      <c r="BS23" s="991"/>
      <c r="BT23" s="992"/>
      <c r="BU23" s="992"/>
      <c r="BV23" s="992"/>
      <c r="BW23" s="992"/>
      <c r="BX23" s="992"/>
      <c r="BY23" s="992"/>
      <c r="BZ23" s="992"/>
      <c r="CA23" s="992"/>
      <c r="CB23" s="992"/>
      <c r="CC23" s="992"/>
      <c r="CD23" s="992"/>
      <c r="CE23" s="992"/>
      <c r="CF23" s="992"/>
      <c r="CG23" s="1013"/>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34"/>
    </row>
    <row r="24" spans="1:131" s="235" customFormat="1" ht="26.25" customHeight="1" x14ac:dyDescent="0.15">
      <c r="A24" s="1058" t="s">
        <v>378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32"/>
      <c r="BA24" s="232"/>
      <c r="BB24" s="232"/>
      <c r="BC24" s="232"/>
      <c r="BD24" s="232"/>
      <c r="BE24" s="233"/>
      <c r="BF24" s="233"/>
      <c r="BG24" s="233"/>
      <c r="BH24" s="233"/>
      <c r="BI24" s="233"/>
      <c r="BJ24" s="233"/>
      <c r="BK24" s="233"/>
      <c r="BL24" s="233"/>
      <c r="BM24" s="233"/>
      <c r="BN24" s="233"/>
      <c r="BO24" s="233"/>
      <c r="BP24" s="233"/>
      <c r="BQ24" s="238">
        <v>18</v>
      </c>
      <c r="BR24" s="239"/>
      <c r="BS24" s="991"/>
      <c r="BT24" s="992"/>
      <c r="BU24" s="992"/>
      <c r="BV24" s="992"/>
      <c r="BW24" s="992"/>
      <c r="BX24" s="992"/>
      <c r="BY24" s="992"/>
      <c r="BZ24" s="992"/>
      <c r="CA24" s="992"/>
      <c r="CB24" s="992"/>
      <c r="CC24" s="992"/>
      <c r="CD24" s="992"/>
      <c r="CE24" s="992"/>
      <c r="CF24" s="992"/>
      <c r="CG24" s="1013"/>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34"/>
    </row>
    <row r="25" spans="1:131" ht="26.25" customHeight="1" thickBot="1" x14ac:dyDescent="0.2">
      <c r="A25" s="1057" t="s">
        <v>379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32"/>
      <c r="BK25" s="232"/>
      <c r="BL25" s="232"/>
      <c r="BM25" s="232"/>
      <c r="BN25" s="232"/>
      <c r="BO25" s="241"/>
      <c r="BP25" s="241"/>
      <c r="BQ25" s="238">
        <v>19</v>
      </c>
      <c r="BR25" s="239"/>
      <c r="BS25" s="991"/>
      <c r="BT25" s="992"/>
      <c r="BU25" s="992"/>
      <c r="BV25" s="992"/>
      <c r="BW25" s="992"/>
      <c r="BX25" s="992"/>
      <c r="BY25" s="992"/>
      <c r="BZ25" s="992"/>
      <c r="CA25" s="992"/>
      <c r="CB25" s="992"/>
      <c r="CC25" s="992"/>
      <c r="CD25" s="992"/>
      <c r="CE25" s="992"/>
      <c r="CF25" s="992"/>
      <c r="CG25" s="1013"/>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230"/>
    </row>
    <row r="26" spans="1:131" ht="26.25" customHeight="1" x14ac:dyDescent="0.15">
      <c r="A26" s="994" t="s">
        <v>357</v>
      </c>
      <c r="B26" s="995"/>
      <c r="C26" s="995"/>
      <c r="D26" s="995"/>
      <c r="E26" s="995"/>
      <c r="F26" s="995"/>
      <c r="G26" s="995"/>
      <c r="H26" s="995"/>
      <c r="I26" s="995"/>
      <c r="J26" s="995"/>
      <c r="K26" s="995"/>
      <c r="L26" s="995"/>
      <c r="M26" s="995"/>
      <c r="N26" s="995"/>
      <c r="O26" s="995"/>
      <c r="P26" s="996"/>
      <c r="Q26" s="1000" t="s">
        <v>380</v>
      </c>
      <c r="R26" s="1001"/>
      <c r="S26" s="1001"/>
      <c r="T26" s="1001"/>
      <c r="U26" s="1002"/>
      <c r="V26" s="1000" t="s">
        <v>381</v>
      </c>
      <c r="W26" s="1001"/>
      <c r="X26" s="1001"/>
      <c r="Y26" s="1001"/>
      <c r="Z26" s="1002"/>
      <c r="AA26" s="1000" t="s">
        <v>382</v>
      </c>
      <c r="AB26" s="1001"/>
      <c r="AC26" s="1001"/>
      <c r="AD26" s="1001"/>
      <c r="AE26" s="1001"/>
      <c r="AF26" s="1053" t="s">
        <v>383</v>
      </c>
      <c r="AG26" s="1007"/>
      <c r="AH26" s="1007"/>
      <c r="AI26" s="1007"/>
      <c r="AJ26" s="1054"/>
      <c r="AK26" s="1001" t="s">
        <v>384</v>
      </c>
      <c r="AL26" s="1001"/>
      <c r="AM26" s="1001"/>
      <c r="AN26" s="1001"/>
      <c r="AO26" s="1002"/>
      <c r="AP26" s="1000" t="s">
        <v>385</v>
      </c>
      <c r="AQ26" s="1001"/>
      <c r="AR26" s="1001"/>
      <c r="AS26" s="1001"/>
      <c r="AT26" s="1002"/>
      <c r="AU26" s="1000" t="s">
        <v>386</v>
      </c>
      <c r="AV26" s="1001"/>
      <c r="AW26" s="1001"/>
      <c r="AX26" s="1001"/>
      <c r="AY26" s="1002"/>
      <c r="AZ26" s="1000" t="s">
        <v>387</v>
      </c>
      <c r="BA26" s="1001"/>
      <c r="BB26" s="1001"/>
      <c r="BC26" s="1001"/>
      <c r="BD26" s="1002"/>
      <c r="BE26" s="1000" t="s">
        <v>364</v>
      </c>
      <c r="BF26" s="1001"/>
      <c r="BG26" s="1001"/>
      <c r="BH26" s="1001"/>
      <c r="BI26" s="1014"/>
      <c r="BJ26" s="232"/>
      <c r="BK26" s="232"/>
      <c r="BL26" s="232"/>
      <c r="BM26" s="232"/>
      <c r="BN26" s="232"/>
      <c r="BO26" s="241"/>
      <c r="BP26" s="241"/>
      <c r="BQ26" s="238">
        <v>20</v>
      </c>
      <c r="BR26" s="239"/>
      <c r="BS26" s="991"/>
      <c r="BT26" s="992"/>
      <c r="BU26" s="992"/>
      <c r="BV26" s="992"/>
      <c r="BW26" s="992"/>
      <c r="BX26" s="992"/>
      <c r="BY26" s="992"/>
      <c r="BZ26" s="992"/>
      <c r="CA26" s="992"/>
      <c r="CB26" s="992"/>
      <c r="CC26" s="992"/>
      <c r="CD26" s="992"/>
      <c r="CE26" s="992"/>
      <c r="CF26" s="992"/>
      <c r="CG26" s="1013"/>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230"/>
    </row>
    <row r="27" spans="1:13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55"/>
      <c r="AG27" s="1010"/>
      <c r="AH27" s="1010"/>
      <c r="AI27" s="1010"/>
      <c r="AJ27" s="1056"/>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5"/>
      <c r="BJ27" s="232"/>
      <c r="BK27" s="232"/>
      <c r="BL27" s="232"/>
      <c r="BM27" s="232"/>
      <c r="BN27" s="232"/>
      <c r="BO27" s="241"/>
      <c r="BP27" s="241"/>
      <c r="BQ27" s="238">
        <v>21</v>
      </c>
      <c r="BR27" s="239"/>
      <c r="BS27" s="991"/>
      <c r="BT27" s="992"/>
      <c r="BU27" s="992"/>
      <c r="BV27" s="992"/>
      <c r="BW27" s="992"/>
      <c r="BX27" s="992"/>
      <c r="BY27" s="992"/>
      <c r="BZ27" s="992"/>
      <c r="CA27" s="992"/>
      <c r="CB27" s="992"/>
      <c r="CC27" s="992"/>
      <c r="CD27" s="992"/>
      <c r="CE27" s="992"/>
      <c r="CF27" s="992"/>
      <c r="CG27" s="1013"/>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230"/>
    </row>
    <row r="28" spans="1:131" ht="26.25" customHeight="1" thickTop="1" x14ac:dyDescent="0.15">
      <c r="A28" s="242">
        <v>1</v>
      </c>
      <c r="B28" s="1045" t="s">
        <v>388</v>
      </c>
      <c r="C28" s="1046"/>
      <c r="D28" s="1046"/>
      <c r="E28" s="1046"/>
      <c r="F28" s="1046"/>
      <c r="G28" s="1046"/>
      <c r="H28" s="1046"/>
      <c r="I28" s="1046"/>
      <c r="J28" s="1046"/>
      <c r="K28" s="1046"/>
      <c r="L28" s="1046"/>
      <c r="M28" s="1046"/>
      <c r="N28" s="1046"/>
      <c r="O28" s="1046"/>
      <c r="P28" s="1047"/>
      <c r="Q28" s="1048">
        <v>6072</v>
      </c>
      <c r="R28" s="1049"/>
      <c r="S28" s="1049"/>
      <c r="T28" s="1049"/>
      <c r="U28" s="1049"/>
      <c r="V28" s="1049">
        <v>6070</v>
      </c>
      <c r="W28" s="1049"/>
      <c r="X28" s="1049"/>
      <c r="Y28" s="1049"/>
      <c r="Z28" s="1049"/>
      <c r="AA28" s="1049">
        <v>2</v>
      </c>
      <c r="AB28" s="1049"/>
      <c r="AC28" s="1049"/>
      <c r="AD28" s="1049"/>
      <c r="AE28" s="1050"/>
      <c r="AF28" s="1051">
        <v>2</v>
      </c>
      <c r="AG28" s="1049"/>
      <c r="AH28" s="1049"/>
      <c r="AI28" s="1049"/>
      <c r="AJ28" s="1052"/>
      <c r="AK28" s="1041">
        <v>500</v>
      </c>
      <c r="AL28" s="1042"/>
      <c r="AM28" s="1042"/>
      <c r="AN28" s="1042"/>
      <c r="AO28" s="1042"/>
      <c r="AP28" s="1042" t="s">
        <v>574</v>
      </c>
      <c r="AQ28" s="1042"/>
      <c r="AR28" s="1042"/>
      <c r="AS28" s="1042"/>
      <c r="AT28" s="1042"/>
      <c r="AU28" s="1042" t="s">
        <v>574</v>
      </c>
      <c r="AV28" s="1042"/>
      <c r="AW28" s="1042"/>
      <c r="AX28" s="1042"/>
      <c r="AY28" s="1042"/>
      <c r="AZ28" s="1042" t="s">
        <v>574</v>
      </c>
      <c r="BA28" s="1042"/>
      <c r="BB28" s="1042"/>
      <c r="BC28" s="1042"/>
      <c r="BD28" s="1042"/>
      <c r="BE28" s="1043"/>
      <c r="BF28" s="1043"/>
      <c r="BG28" s="1043"/>
      <c r="BH28" s="1043"/>
      <c r="BI28" s="1044"/>
      <c r="BJ28" s="232"/>
      <c r="BK28" s="232"/>
      <c r="BL28" s="232"/>
      <c r="BM28" s="232"/>
      <c r="BN28" s="232"/>
      <c r="BO28" s="241"/>
      <c r="BP28" s="241"/>
      <c r="BQ28" s="238">
        <v>22</v>
      </c>
      <c r="BR28" s="239"/>
      <c r="BS28" s="991"/>
      <c r="BT28" s="992"/>
      <c r="BU28" s="992"/>
      <c r="BV28" s="992"/>
      <c r="BW28" s="992"/>
      <c r="BX28" s="992"/>
      <c r="BY28" s="992"/>
      <c r="BZ28" s="992"/>
      <c r="CA28" s="992"/>
      <c r="CB28" s="992"/>
      <c r="CC28" s="992"/>
      <c r="CD28" s="992"/>
      <c r="CE28" s="992"/>
      <c r="CF28" s="992"/>
      <c r="CG28" s="1013"/>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230"/>
    </row>
    <row r="29" spans="1:131" ht="26.25" customHeight="1" x14ac:dyDescent="0.15">
      <c r="A29" s="242">
        <v>2</v>
      </c>
      <c r="B29" s="1029" t="s">
        <v>389</v>
      </c>
      <c r="C29" s="1030"/>
      <c r="D29" s="1030"/>
      <c r="E29" s="1030"/>
      <c r="F29" s="1030"/>
      <c r="G29" s="1030"/>
      <c r="H29" s="1030"/>
      <c r="I29" s="1030"/>
      <c r="J29" s="1030"/>
      <c r="K29" s="1030"/>
      <c r="L29" s="1030"/>
      <c r="M29" s="1030"/>
      <c r="N29" s="1030"/>
      <c r="O29" s="1030"/>
      <c r="P29" s="1031"/>
      <c r="Q29" s="1037">
        <v>8109</v>
      </c>
      <c r="R29" s="1038"/>
      <c r="S29" s="1038"/>
      <c r="T29" s="1038"/>
      <c r="U29" s="1038"/>
      <c r="V29" s="1038">
        <v>7789</v>
      </c>
      <c r="W29" s="1038"/>
      <c r="X29" s="1038"/>
      <c r="Y29" s="1038"/>
      <c r="Z29" s="1038"/>
      <c r="AA29" s="1038">
        <v>321</v>
      </c>
      <c r="AB29" s="1038"/>
      <c r="AC29" s="1038"/>
      <c r="AD29" s="1038"/>
      <c r="AE29" s="1039"/>
      <c r="AF29" s="1034">
        <v>321</v>
      </c>
      <c r="AG29" s="1035"/>
      <c r="AH29" s="1035"/>
      <c r="AI29" s="1035"/>
      <c r="AJ29" s="1036"/>
      <c r="AK29" s="979">
        <v>1146</v>
      </c>
      <c r="AL29" s="970"/>
      <c r="AM29" s="970"/>
      <c r="AN29" s="970"/>
      <c r="AO29" s="970"/>
      <c r="AP29" s="970" t="s">
        <v>574</v>
      </c>
      <c r="AQ29" s="970"/>
      <c r="AR29" s="970"/>
      <c r="AS29" s="970"/>
      <c r="AT29" s="970"/>
      <c r="AU29" s="970" t="s">
        <v>574</v>
      </c>
      <c r="AV29" s="970"/>
      <c r="AW29" s="970"/>
      <c r="AX29" s="970"/>
      <c r="AY29" s="970"/>
      <c r="AZ29" s="970" t="s">
        <v>574</v>
      </c>
      <c r="BA29" s="970"/>
      <c r="BB29" s="970"/>
      <c r="BC29" s="970"/>
      <c r="BD29" s="970"/>
      <c r="BE29" s="971"/>
      <c r="BF29" s="971"/>
      <c r="BG29" s="971"/>
      <c r="BH29" s="971"/>
      <c r="BI29" s="972"/>
      <c r="BJ29" s="232"/>
      <c r="BK29" s="232"/>
      <c r="BL29" s="232"/>
      <c r="BM29" s="232"/>
      <c r="BN29" s="232"/>
      <c r="BO29" s="241"/>
      <c r="BP29" s="241"/>
      <c r="BQ29" s="238">
        <v>23</v>
      </c>
      <c r="BR29" s="239"/>
      <c r="BS29" s="991"/>
      <c r="BT29" s="992"/>
      <c r="BU29" s="992"/>
      <c r="BV29" s="992"/>
      <c r="BW29" s="992"/>
      <c r="BX29" s="992"/>
      <c r="BY29" s="992"/>
      <c r="BZ29" s="992"/>
      <c r="CA29" s="992"/>
      <c r="CB29" s="992"/>
      <c r="CC29" s="992"/>
      <c r="CD29" s="992"/>
      <c r="CE29" s="992"/>
      <c r="CF29" s="992"/>
      <c r="CG29" s="1013"/>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230"/>
    </row>
    <row r="30" spans="1:131" ht="26.25" customHeight="1" x14ac:dyDescent="0.15">
      <c r="A30" s="242">
        <v>3</v>
      </c>
      <c r="B30" s="1029" t="s">
        <v>390</v>
      </c>
      <c r="C30" s="1030"/>
      <c r="D30" s="1030"/>
      <c r="E30" s="1030"/>
      <c r="F30" s="1030"/>
      <c r="G30" s="1030"/>
      <c r="H30" s="1030"/>
      <c r="I30" s="1030"/>
      <c r="J30" s="1030"/>
      <c r="K30" s="1030"/>
      <c r="L30" s="1030"/>
      <c r="M30" s="1030"/>
      <c r="N30" s="1030"/>
      <c r="O30" s="1030"/>
      <c r="P30" s="1031"/>
      <c r="Q30" s="1037">
        <v>921</v>
      </c>
      <c r="R30" s="1038"/>
      <c r="S30" s="1038"/>
      <c r="T30" s="1038"/>
      <c r="U30" s="1038"/>
      <c r="V30" s="1038">
        <v>920</v>
      </c>
      <c r="W30" s="1038"/>
      <c r="X30" s="1038"/>
      <c r="Y30" s="1038"/>
      <c r="Z30" s="1038"/>
      <c r="AA30" s="1038">
        <v>1</v>
      </c>
      <c r="AB30" s="1038"/>
      <c r="AC30" s="1038"/>
      <c r="AD30" s="1038"/>
      <c r="AE30" s="1039"/>
      <c r="AF30" s="1034">
        <v>1</v>
      </c>
      <c r="AG30" s="1035"/>
      <c r="AH30" s="1035"/>
      <c r="AI30" s="1035"/>
      <c r="AJ30" s="1036"/>
      <c r="AK30" s="979">
        <v>242</v>
      </c>
      <c r="AL30" s="970"/>
      <c r="AM30" s="970"/>
      <c r="AN30" s="970"/>
      <c r="AO30" s="970"/>
      <c r="AP30" s="970" t="s">
        <v>574</v>
      </c>
      <c r="AQ30" s="970"/>
      <c r="AR30" s="970"/>
      <c r="AS30" s="970"/>
      <c r="AT30" s="970"/>
      <c r="AU30" s="970" t="s">
        <v>574</v>
      </c>
      <c r="AV30" s="970"/>
      <c r="AW30" s="970"/>
      <c r="AX30" s="970"/>
      <c r="AY30" s="970"/>
      <c r="AZ30" s="970" t="s">
        <v>574</v>
      </c>
      <c r="BA30" s="970"/>
      <c r="BB30" s="970"/>
      <c r="BC30" s="970"/>
      <c r="BD30" s="970"/>
      <c r="BE30" s="971"/>
      <c r="BF30" s="971"/>
      <c r="BG30" s="971"/>
      <c r="BH30" s="971"/>
      <c r="BI30" s="972"/>
      <c r="BJ30" s="232"/>
      <c r="BK30" s="232"/>
      <c r="BL30" s="232"/>
      <c r="BM30" s="232"/>
      <c r="BN30" s="232"/>
      <c r="BO30" s="241"/>
      <c r="BP30" s="241"/>
      <c r="BQ30" s="238">
        <v>24</v>
      </c>
      <c r="BR30" s="239"/>
      <c r="BS30" s="991"/>
      <c r="BT30" s="992"/>
      <c r="BU30" s="992"/>
      <c r="BV30" s="992"/>
      <c r="BW30" s="992"/>
      <c r="BX30" s="992"/>
      <c r="BY30" s="992"/>
      <c r="BZ30" s="992"/>
      <c r="CA30" s="992"/>
      <c r="CB30" s="992"/>
      <c r="CC30" s="992"/>
      <c r="CD30" s="992"/>
      <c r="CE30" s="992"/>
      <c r="CF30" s="992"/>
      <c r="CG30" s="1013"/>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230"/>
    </row>
    <row r="31" spans="1:131" ht="26.25" customHeight="1" x14ac:dyDescent="0.15">
      <c r="A31" s="242">
        <v>4</v>
      </c>
      <c r="B31" s="1029" t="s">
        <v>391</v>
      </c>
      <c r="C31" s="1030"/>
      <c r="D31" s="1030"/>
      <c r="E31" s="1030"/>
      <c r="F31" s="1030"/>
      <c r="G31" s="1030"/>
      <c r="H31" s="1030"/>
      <c r="I31" s="1030"/>
      <c r="J31" s="1030"/>
      <c r="K31" s="1030"/>
      <c r="L31" s="1030"/>
      <c r="M31" s="1030"/>
      <c r="N31" s="1030"/>
      <c r="O31" s="1030"/>
      <c r="P31" s="1031"/>
      <c r="Q31" s="1037">
        <v>1675</v>
      </c>
      <c r="R31" s="1038"/>
      <c r="S31" s="1038"/>
      <c r="T31" s="1038"/>
      <c r="U31" s="1038"/>
      <c r="V31" s="1038">
        <v>1483</v>
      </c>
      <c r="W31" s="1038"/>
      <c r="X31" s="1038"/>
      <c r="Y31" s="1038"/>
      <c r="Z31" s="1038"/>
      <c r="AA31" s="1038">
        <v>192</v>
      </c>
      <c r="AB31" s="1038"/>
      <c r="AC31" s="1038"/>
      <c r="AD31" s="1038"/>
      <c r="AE31" s="1039"/>
      <c r="AF31" s="1034">
        <v>1657</v>
      </c>
      <c r="AG31" s="1035"/>
      <c r="AH31" s="1035"/>
      <c r="AI31" s="1035"/>
      <c r="AJ31" s="1036"/>
      <c r="AK31" s="979">
        <v>98</v>
      </c>
      <c r="AL31" s="970"/>
      <c r="AM31" s="970"/>
      <c r="AN31" s="970"/>
      <c r="AO31" s="970"/>
      <c r="AP31" s="970">
        <v>3475</v>
      </c>
      <c r="AQ31" s="970"/>
      <c r="AR31" s="970"/>
      <c r="AS31" s="970"/>
      <c r="AT31" s="970"/>
      <c r="AU31" s="970">
        <v>789</v>
      </c>
      <c r="AV31" s="970"/>
      <c r="AW31" s="970"/>
      <c r="AX31" s="970"/>
      <c r="AY31" s="970"/>
      <c r="AZ31" s="1040" t="s">
        <v>574</v>
      </c>
      <c r="BA31" s="1040"/>
      <c r="BB31" s="1040"/>
      <c r="BC31" s="1040"/>
      <c r="BD31" s="1040"/>
      <c r="BE31" s="971" t="s">
        <v>392</v>
      </c>
      <c r="BF31" s="971"/>
      <c r="BG31" s="971"/>
      <c r="BH31" s="971"/>
      <c r="BI31" s="972"/>
      <c r="BJ31" s="232"/>
      <c r="BK31" s="232"/>
      <c r="BL31" s="232"/>
      <c r="BM31" s="232"/>
      <c r="BN31" s="232"/>
      <c r="BO31" s="241"/>
      <c r="BP31" s="241"/>
      <c r="BQ31" s="238">
        <v>25</v>
      </c>
      <c r="BR31" s="239"/>
      <c r="BS31" s="991"/>
      <c r="BT31" s="992"/>
      <c r="BU31" s="992"/>
      <c r="BV31" s="992"/>
      <c r="BW31" s="992"/>
      <c r="BX31" s="992"/>
      <c r="BY31" s="992"/>
      <c r="BZ31" s="992"/>
      <c r="CA31" s="992"/>
      <c r="CB31" s="992"/>
      <c r="CC31" s="992"/>
      <c r="CD31" s="992"/>
      <c r="CE31" s="992"/>
      <c r="CF31" s="992"/>
      <c r="CG31" s="1013"/>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230"/>
    </row>
    <row r="32" spans="1:131" ht="26.25" customHeight="1" x14ac:dyDescent="0.15">
      <c r="A32" s="242">
        <v>5</v>
      </c>
      <c r="B32" s="1029" t="s">
        <v>393</v>
      </c>
      <c r="C32" s="1030"/>
      <c r="D32" s="1030"/>
      <c r="E32" s="1030"/>
      <c r="F32" s="1030"/>
      <c r="G32" s="1030"/>
      <c r="H32" s="1030"/>
      <c r="I32" s="1030"/>
      <c r="J32" s="1030"/>
      <c r="K32" s="1030"/>
      <c r="L32" s="1030"/>
      <c r="M32" s="1030"/>
      <c r="N32" s="1030"/>
      <c r="O32" s="1030"/>
      <c r="P32" s="1031"/>
      <c r="Q32" s="1037">
        <v>730</v>
      </c>
      <c r="R32" s="1038"/>
      <c r="S32" s="1038"/>
      <c r="T32" s="1038"/>
      <c r="U32" s="1038"/>
      <c r="V32" s="1038">
        <v>665</v>
      </c>
      <c r="W32" s="1038"/>
      <c r="X32" s="1038"/>
      <c r="Y32" s="1038"/>
      <c r="Z32" s="1038"/>
      <c r="AA32" s="1038">
        <v>65</v>
      </c>
      <c r="AB32" s="1038"/>
      <c r="AC32" s="1038"/>
      <c r="AD32" s="1038"/>
      <c r="AE32" s="1039"/>
      <c r="AF32" s="1034">
        <v>-15</v>
      </c>
      <c r="AG32" s="1035"/>
      <c r="AH32" s="1035"/>
      <c r="AI32" s="1035"/>
      <c r="AJ32" s="1036"/>
      <c r="AK32" s="979">
        <v>13</v>
      </c>
      <c r="AL32" s="970"/>
      <c r="AM32" s="970"/>
      <c r="AN32" s="970"/>
      <c r="AO32" s="970"/>
      <c r="AP32" s="970">
        <v>6309</v>
      </c>
      <c r="AQ32" s="970"/>
      <c r="AR32" s="970"/>
      <c r="AS32" s="970"/>
      <c r="AT32" s="970"/>
      <c r="AU32" s="970">
        <v>2284</v>
      </c>
      <c r="AV32" s="970"/>
      <c r="AW32" s="970"/>
      <c r="AX32" s="970"/>
      <c r="AY32" s="970"/>
      <c r="AZ32" s="1040" t="s">
        <v>574</v>
      </c>
      <c r="BA32" s="1040"/>
      <c r="BB32" s="1040"/>
      <c r="BC32" s="1040"/>
      <c r="BD32" s="1040"/>
      <c r="BE32" s="971" t="s">
        <v>392</v>
      </c>
      <c r="BF32" s="971"/>
      <c r="BG32" s="971"/>
      <c r="BH32" s="971"/>
      <c r="BI32" s="972"/>
      <c r="BJ32" s="232"/>
      <c r="BK32" s="232"/>
      <c r="BL32" s="232"/>
      <c r="BM32" s="232"/>
      <c r="BN32" s="232"/>
      <c r="BO32" s="241"/>
      <c r="BP32" s="241"/>
      <c r="BQ32" s="238">
        <v>26</v>
      </c>
      <c r="BR32" s="239"/>
      <c r="BS32" s="991"/>
      <c r="BT32" s="992"/>
      <c r="BU32" s="992"/>
      <c r="BV32" s="992"/>
      <c r="BW32" s="992"/>
      <c r="BX32" s="992"/>
      <c r="BY32" s="992"/>
      <c r="BZ32" s="992"/>
      <c r="CA32" s="992"/>
      <c r="CB32" s="992"/>
      <c r="CC32" s="992"/>
      <c r="CD32" s="992"/>
      <c r="CE32" s="992"/>
      <c r="CF32" s="992"/>
      <c r="CG32" s="1013"/>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230"/>
    </row>
    <row r="33" spans="1:131" ht="26.25" customHeight="1" x14ac:dyDescent="0.15">
      <c r="A33" s="242">
        <v>6</v>
      </c>
      <c r="B33" s="1029" t="s">
        <v>394</v>
      </c>
      <c r="C33" s="1030"/>
      <c r="D33" s="1030"/>
      <c r="E33" s="1030"/>
      <c r="F33" s="1030"/>
      <c r="G33" s="1030"/>
      <c r="H33" s="1030"/>
      <c r="I33" s="1030"/>
      <c r="J33" s="1030"/>
      <c r="K33" s="1030"/>
      <c r="L33" s="1030"/>
      <c r="M33" s="1030"/>
      <c r="N33" s="1030"/>
      <c r="O33" s="1030"/>
      <c r="P33" s="1031"/>
      <c r="Q33" s="1037">
        <v>58</v>
      </c>
      <c r="R33" s="1038"/>
      <c r="S33" s="1038"/>
      <c r="T33" s="1038"/>
      <c r="U33" s="1038"/>
      <c r="V33" s="1038">
        <v>52</v>
      </c>
      <c r="W33" s="1038"/>
      <c r="X33" s="1038"/>
      <c r="Y33" s="1038"/>
      <c r="Z33" s="1038"/>
      <c r="AA33" s="1038">
        <v>6</v>
      </c>
      <c r="AB33" s="1038"/>
      <c r="AC33" s="1038"/>
      <c r="AD33" s="1038"/>
      <c r="AE33" s="1039"/>
      <c r="AF33" s="1034">
        <v>6</v>
      </c>
      <c r="AG33" s="1035"/>
      <c r="AH33" s="1035"/>
      <c r="AI33" s="1035"/>
      <c r="AJ33" s="1036"/>
      <c r="AK33" s="979" t="s">
        <v>574</v>
      </c>
      <c r="AL33" s="970"/>
      <c r="AM33" s="970"/>
      <c r="AN33" s="970"/>
      <c r="AO33" s="970"/>
      <c r="AP33" s="970" t="s">
        <v>574</v>
      </c>
      <c r="AQ33" s="970"/>
      <c r="AR33" s="970"/>
      <c r="AS33" s="970"/>
      <c r="AT33" s="970"/>
      <c r="AU33" s="970" t="s">
        <v>574</v>
      </c>
      <c r="AV33" s="970"/>
      <c r="AW33" s="970"/>
      <c r="AX33" s="970"/>
      <c r="AY33" s="970"/>
      <c r="AZ33" s="1040" t="s">
        <v>574</v>
      </c>
      <c r="BA33" s="1040"/>
      <c r="BB33" s="1040"/>
      <c r="BC33" s="1040"/>
      <c r="BD33" s="1040"/>
      <c r="BE33" s="971" t="s">
        <v>395</v>
      </c>
      <c r="BF33" s="971"/>
      <c r="BG33" s="971"/>
      <c r="BH33" s="971"/>
      <c r="BI33" s="972"/>
      <c r="BJ33" s="232"/>
      <c r="BK33" s="232"/>
      <c r="BL33" s="232"/>
      <c r="BM33" s="232"/>
      <c r="BN33" s="232"/>
      <c r="BO33" s="241"/>
      <c r="BP33" s="241"/>
      <c r="BQ33" s="238">
        <v>27</v>
      </c>
      <c r="BR33" s="239"/>
      <c r="BS33" s="991"/>
      <c r="BT33" s="992"/>
      <c r="BU33" s="992"/>
      <c r="BV33" s="992"/>
      <c r="BW33" s="992"/>
      <c r="BX33" s="992"/>
      <c r="BY33" s="992"/>
      <c r="BZ33" s="992"/>
      <c r="CA33" s="992"/>
      <c r="CB33" s="992"/>
      <c r="CC33" s="992"/>
      <c r="CD33" s="992"/>
      <c r="CE33" s="992"/>
      <c r="CF33" s="992"/>
      <c r="CG33" s="1013"/>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230"/>
    </row>
    <row r="34" spans="1:131" ht="26.25" customHeight="1" x14ac:dyDescent="0.15">
      <c r="A34" s="242">
        <v>7</v>
      </c>
      <c r="B34" s="1029" t="s">
        <v>396</v>
      </c>
      <c r="C34" s="1030"/>
      <c r="D34" s="1030"/>
      <c r="E34" s="1030"/>
      <c r="F34" s="1030"/>
      <c r="G34" s="1030"/>
      <c r="H34" s="1030"/>
      <c r="I34" s="1030"/>
      <c r="J34" s="1030"/>
      <c r="K34" s="1030"/>
      <c r="L34" s="1030"/>
      <c r="M34" s="1030"/>
      <c r="N34" s="1030"/>
      <c r="O34" s="1030"/>
      <c r="P34" s="1031"/>
      <c r="Q34" s="1037">
        <v>674</v>
      </c>
      <c r="R34" s="1038"/>
      <c r="S34" s="1038"/>
      <c r="T34" s="1038"/>
      <c r="U34" s="1038"/>
      <c r="V34" s="1038">
        <v>674</v>
      </c>
      <c r="W34" s="1038"/>
      <c r="X34" s="1038"/>
      <c r="Y34" s="1038"/>
      <c r="Z34" s="1038"/>
      <c r="AA34" s="1038">
        <v>0</v>
      </c>
      <c r="AB34" s="1038"/>
      <c r="AC34" s="1038"/>
      <c r="AD34" s="1038"/>
      <c r="AE34" s="1039"/>
      <c r="AF34" s="1034">
        <v>0</v>
      </c>
      <c r="AG34" s="1035"/>
      <c r="AH34" s="1035"/>
      <c r="AI34" s="1035"/>
      <c r="AJ34" s="1036"/>
      <c r="AK34" s="979">
        <v>534</v>
      </c>
      <c r="AL34" s="970"/>
      <c r="AM34" s="970"/>
      <c r="AN34" s="970"/>
      <c r="AO34" s="970"/>
      <c r="AP34" s="970" t="s">
        <v>574</v>
      </c>
      <c r="AQ34" s="970"/>
      <c r="AR34" s="970"/>
      <c r="AS34" s="970"/>
      <c r="AT34" s="970"/>
      <c r="AU34" s="970" t="s">
        <v>574</v>
      </c>
      <c r="AV34" s="970"/>
      <c r="AW34" s="970"/>
      <c r="AX34" s="970"/>
      <c r="AY34" s="970"/>
      <c r="AZ34" s="1040" t="s">
        <v>574</v>
      </c>
      <c r="BA34" s="1040"/>
      <c r="BB34" s="1040"/>
      <c r="BC34" s="1040"/>
      <c r="BD34" s="1040"/>
      <c r="BE34" s="971" t="s">
        <v>395</v>
      </c>
      <c r="BF34" s="971"/>
      <c r="BG34" s="971"/>
      <c r="BH34" s="971"/>
      <c r="BI34" s="972"/>
      <c r="BJ34" s="232"/>
      <c r="BK34" s="232"/>
      <c r="BL34" s="232"/>
      <c r="BM34" s="232"/>
      <c r="BN34" s="232"/>
      <c r="BO34" s="241"/>
      <c r="BP34" s="241"/>
      <c r="BQ34" s="238">
        <v>28</v>
      </c>
      <c r="BR34" s="239"/>
      <c r="BS34" s="991"/>
      <c r="BT34" s="992"/>
      <c r="BU34" s="992"/>
      <c r="BV34" s="992"/>
      <c r="BW34" s="992"/>
      <c r="BX34" s="992"/>
      <c r="BY34" s="992"/>
      <c r="BZ34" s="992"/>
      <c r="CA34" s="992"/>
      <c r="CB34" s="992"/>
      <c r="CC34" s="992"/>
      <c r="CD34" s="992"/>
      <c r="CE34" s="992"/>
      <c r="CF34" s="992"/>
      <c r="CG34" s="1013"/>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230"/>
    </row>
    <row r="35" spans="1:131" ht="26.25" customHeight="1" x14ac:dyDescent="0.15">
      <c r="A35" s="242">
        <v>8</v>
      </c>
      <c r="B35" s="1029" t="s">
        <v>397</v>
      </c>
      <c r="C35" s="1030"/>
      <c r="D35" s="1030"/>
      <c r="E35" s="1030"/>
      <c r="F35" s="1030"/>
      <c r="G35" s="1030"/>
      <c r="H35" s="1030"/>
      <c r="I35" s="1030"/>
      <c r="J35" s="1030"/>
      <c r="K35" s="1030"/>
      <c r="L35" s="1030"/>
      <c r="M35" s="1030"/>
      <c r="N35" s="1030"/>
      <c r="O35" s="1030"/>
      <c r="P35" s="1031"/>
      <c r="Q35" s="1037">
        <v>15</v>
      </c>
      <c r="R35" s="1038"/>
      <c r="S35" s="1038"/>
      <c r="T35" s="1038"/>
      <c r="U35" s="1038"/>
      <c r="V35" s="1038">
        <v>3</v>
      </c>
      <c r="W35" s="1038"/>
      <c r="X35" s="1038"/>
      <c r="Y35" s="1038"/>
      <c r="Z35" s="1038"/>
      <c r="AA35" s="1038">
        <v>12</v>
      </c>
      <c r="AB35" s="1038"/>
      <c r="AC35" s="1038"/>
      <c r="AD35" s="1038"/>
      <c r="AE35" s="1039"/>
      <c r="AF35" s="1034">
        <v>12</v>
      </c>
      <c r="AG35" s="1035"/>
      <c r="AH35" s="1035"/>
      <c r="AI35" s="1035"/>
      <c r="AJ35" s="1036"/>
      <c r="AK35" s="979" t="s">
        <v>574</v>
      </c>
      <c r="AL35" s="970"/>
      <c r="AM35" s="970"/>
      <c r="AN35" s="970"/>
      <c r="AO35" s="970"/>
      <c r="AP35" s="970" t="s">
        <v>574</v>
      </c>
      <c r="AQ35" s="970"/>
      <c r="AR35" s="970"/>
      <c r="AS35" s="970"/>
      <c r="AT35" s="970"/>
      <c r="AU35" s="970" t="s">
        <v>574</v>
      </c>
      <c r="AV35" s="970"/>
      <c r="AW35" s="970"/>
      <c r="AX35" s="970"/>
      <c r="AY35" s="970"/>
      <c r="AZ35" s="1040" t="s">
        <v>574</v>
      </c>
      <c r="BA35" s="1040"/>
      <c r="BB35" s="1040"/>
      <c r="BC35" s="1040"/>
      <c r="BD35" s="1040"/>
      <c r="BE35" s="971" t="s">
        <v>395</v>
      </c>
      <c r="BF35" s="971"/>
      <c r="BG35" s="971"/>
      <c r="BH35" s="971"/>
      <c r="BI35" s="972"/>
      <c r="BJ35" s="232"/>
      <c r="BK35" s="232"/>
      <c r="BL35" s="232"/>
      <c r="BM35" s="232"/>
      <c r="BN35" s="232"/>
      <c r="BO35" s="241"/>
      <c r="BP35" s="241"/>
      <c r="BQ35" s="238">
        <v>29</v>
      </c>
      <c r="BR35" s="239"/>
      <c r="BS35" s="991"/>
      <c r="BT35" s="992"/>
      <c r="BU35" s="992"/>
      <c r="BV35" s="992"/>
      <c r="BW35" s="992"/>
      <c r="BX35" s="992"/>
      <c r="BY35" s="992"/>
      <c r="BZ35" s="992"/>
      <c r="CA35" s="992"/>
      <c r="CB35" s="992"/>
      <c r="CC35" s="992"/>
      <c r="CD35" s="992"/>
      <c r="CE35" s="992"/>
      <c r="CF35" s="992"/>
      <c r="CG35" s="1013"/>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230"/>
    </row>
    <row r="36" spans="1:131" ht="26.25" customHeight="1" x14ac:dyDescent="0.15">
      <c r="A36" s="242">
        <v>9</v>
      </c>
      <c r="B36" s="1029"/>
      <c r="C36" s="1030"/>
      <c r="D36" s="1030"/>
      <c r="E36" s="1030"/>
      <c r="F36" s="1030"/>
      <c r="G36" s="1030"/>
      <c r="H36" s="1030"/>
      <c r="I36" s="1030"/>
      <c r="J36" s="1030"/>
      <c r="K36" s="1030"/>
      <c r="L36" s="1030"/>
      <c r="M36" s="1030"/>
      <c r="N36" s="1030"/>
      <c r="O36" s="1030"/>
      <c r="P36" s="1031"/>
      <c r="Q36" s="1037"/>
      <c r="R36" s="1038"/>
      <c r="S36" s="1038"/>
      <c r="T36" s="1038"/>
      <c r="U36" s="1038"/>
      <c r="V36" s="1038"/>
      <c r="W36" s="1038"/>
      <c r="X36" s="1038"/>
      <c r="Y36" s="1038"/>
      <c r="Z36" s="1038"/>
      <c r="AA36" s="1038"/>
      <c r="AB36" s="1038"/>
      <c r="AC36" s="1038"/>
      <c r="AD36" s="1038"/>
      <c r="AE36" s="1039"/>
      <c r="AF36" s="1034"/>
      <c r="AG36" s="1035"/>
      <c r="AH36" s="1035"/>
      <c r="AI36" s="1035"/>
      <c r="AJ36" s="1036"/>
      <c r="AK36" s="979"/>
      <c r="AL36" s="970"/>
      <c r="AM36" s="970"/>
      <c r="AN36" s="970"/>
      <c r="AO36" s="970"/>
      <c r="AP36" s="970"/>
      <c r="AQ36" s="970"/>
      <c r="AR36" s="970"/>
      <c r="AS36" s="970"/>
      <c r="AT36" s="970"/>
      <c r="AU36" s="970"/>
      <c r="AV36" s="970"/>
      <c r="AW36" s="970"/>
      <c r="AX36" s="970"/>
      <c r="AY36" s="970"/>
      <c r="AZ36" s="1040"/>
      <c r="BA36" s="1040"/>
      <c r="BB36" s="1040"/>
      <c r="BC36" s="1040"/>
      <c r="BD36" s="1040"/>
      <c r="BE36" s="971"/>
      <c r="BF36" s="971"/>
      <c r="BG36" s="971"/>
      <c r="BH36" s="971"/>
      <c r="BI36" s="972"/>
      <c r="BJ36" s="232"/>
      <c r="BK36" s="232"/>
      <c r="BL36" s="232"/>
      <c r="BM36" s="232"/>
      <c r="BN36" s="232"/>
      <c r="BO36" s="241"/>
      <c r="BP36" s="241"/>
      <c r="BQ36" s="238">
        <v>30</v>
      </c>
      <c r="BR36" s="239"/>
      <c r="BS36" s="991"/>
      <c r="BT36" s="992"/>
      <c r="BU36" s="992"/>
      <c r="BV36" s="992"/>
      <c r="BW36" s="992"/>
      <c r="BX36" s="992"/>
      <c r="BY36" s="992"/>
      <c r="BZ36" s="992"/>
      <c r="CA36" s="992"/>
      <c r="CB36" s="992"/>
      <c r="CC36" s="992"/>
      <c r="CD36" s="992"/>
      <c r="CE36" s="992"/>
      <c r="CF36" s="992"/>
      <c r="CG36" s="1013"/>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230"/>
    </row>
    <row r="37" spans="1:131" ht="26.25" customHeight="1" x14ac:dyDescent="0.15">
      <c r="A37" s="242">
        <v>10</v>
      </c>
      <c r="B37" s="1029"/>
      <c r="C37" s="1030"/>
      <c r="D37" s="1030"/>
      <c r="E37" s="1030"/>
      <c r="F37" s="1030"/>
      <c r="G37" s="1030"/>
      <c r="H37" s="1030"/>
      <c r="I37" s="1030"/>
      <c r="J37" s="1030"/>
      <c r="K37" s="1030"/>
      <c r="L37" s="1030"/>
      <c r="M37" s="1030"/>
      <c r="N37" s="1030"/>
      <c r="O37" s="1030"/>
      <c r="P37" s="1031"/>
      <c r="Q37" s="1037"/>
      <c r="R37" s="1038"/>
      <c r="S37" s="1038"/>
      <c r="T37" s="1038"/>
      <c r="U37" s="1038"/>
      <c r="V37" s="1038"/>
      <c r="W37" s="1038"/>
      <c r="X37" s="1038"/>
      <c r="Y37" s="1038"/>
      <c r="Z37" s="1038"/>
      <c r="AA37" s="1038"/>
      <c r="AB37" s="1038"/>
      <c r="AC37" s="1038"/>
      <c r="AD37" s="1038"/>
      <c r="AE37" s="1039"/>
      <c r="AF37" s="1034"/>
      <c r="AG37" s="1035"/>
      <c r="AH37" s="1035"/>
      <c r="AI37" s="1035"/>
      <c r="AJ37" s="1036"/>
      <c r="AK37" s="979"/>
      <c r="AL37" s="970"/>
      <c r="AM37" s="970"/>
      <c r="AN37" s="970"/>
      <c r="AO37" s="970"/>
      <c r="AP37" s="970"/>
      <c r="AQ37" s="970"/>
      <c r="AR37" s="970"/>
      <c r="AS37" s="970"/>
      <c r="AT37" s="970"/>
      <c r="AU37" s="970"/>
      <c r="AV37" s="970"/>
      <c r="AW37" s="970"/>
      <c r="AX37" s="970"/>
      <c r="AY37" s="970"/>
      <c r="AZ37" s="1040"/>
      <c r="BA37" s="1040"/>
      <c r="BB37" s="1040"/>
      <c r="BC37" s="1040"/>
      <c r="BD37" s="1040"/>
      <c r="BE37" s="971"/>
      <c r="BF37" s="971"/>
      <c r="BG37" s="971"/>
      <c r="BH37" s="971"/>
      <c r="BI37" s="972"/>
      <c r="BJ37" s="232"/>
      <c r="BK37" s="232"/>
      <c r="BL37" s="232"/>
      <c r="BM37" s="232"/>
      <c r="BN37" s="232"/>
      <c r="BO37" s="241"/>
      <c r="BP37" s="241"/>
      <c r="BQ37" s="238">
        <v>31</v>
      </c>
      <c r="BR37" s="239"/>
      <c r="BS37" s="991"/>
      <c r="BT37" s="992"/>
      <c r="BU37" s="992"/>
      <c r="BV37" s="992"/>
      <c r="BW37" s="992"/>
      <c r="BX37" s="992"/>
      <c r="BY37" s="992"/>
      <c r="BZ37" s="992"/>
      <c r="CA37" s="992"/>
      <c r="CB37" s="992"/>
      <c r="CC37" s="992"/>
      <c r="CD37" s="992"/>
      <c r="CE37" s="992"/>
      <c r="CF37" s="992"/>
      <c r="CG37" s="1013"/>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230"/>
    </row>
    <row r="38" spans="1:131" ht="26.25" customHeight="1" x14ac:dyDescent="0.15">
      <c r="A38" s="242">
        <v>11</v>
      </c>
      <c r="B38" s="1029"/>
      <c r="C38" s="1030"/>
      <c r="D38" s="1030"/>
      <c r="E38" s="1030"/>
      <c r="F38" s="1030"/>
      <c r="G38" s="1030"/>
      <c r="H38" s="1030"/>
      <c r="I38" s="1030"/>
      <c r="J38" s="1030"/>
      <c r="K38" s="1030"/>
      <c r="L38" s="1030"/>
      <c r="M38" s="1030"/>
      <c r="N38" s="1030"/>
      <c r="O38" s="1030"/>
      <c r="P38" s="1031"/>
      <c r="Q38" s="1037"/>
      <c r="R38" s="1038"/>
      <c r="S38" s="1038"/>
      <c r="T38" s="1038"/>
      <c r="U38" s="1038"/>
      <c r="V38" s="1038"/>
      <c r="W38" s="1038"/>
      <c r="X38" s="1038"/>
      <c r="Y38" s="1038"/>
      <c r="Z38" s="1038"/>
      <c r="AA38" s="1038"/>
      <c r="AB38" s="1038"/>
      <c r="AC38" s="1038"/>
      <c r="AD38" s="1038"/>
      <c r="AE38" s="1039"/>
      <c r="AF38" s="1034"/>
      <c r="AG38" s="1035"/>
      <c r="AH38" s="1035"/>
      <c r="AI38" s="1035"/>
      <c r="AJ38" s="1036"/>
      <c r="AK38" s="979"/>
      <c r="AL38" s="970"/>
      <c r="AM38" s="970"/>
      <c r="AN38" s="970"/>
      <c r="AO38" s="970"/>
      <c r="AP38" s="970"/>
      <c r="AQ38" s="970"/>
      <c r="AR38" s="970"/>
      <c r="AS38" s="970"/>
      <c r="AT38" s="970"/>
      <c r="AU38" s="970"/>
      <c r="AV38" s="970"/>
      <c r="AW38" s="970"/>
      <c r="AX38" s="970"/>
      <c r="AY38" s="970"/>
      <c r="AZ38" s="1040"/>
      <c r="BA38" s="1040"/>
      <c r="BB38" s="1040"/>
      <c r="BC38" s="1040"/>
      <c r="BD38" s="1040"/>
      <c r="BE38" s="971"/>
      <c r="BF38" s="971"/>
      <c r="BG38" s="971"/>
      <c r="BH38" s="971"/>
      <c r="BI38" s="972"/>
      <c r="BJ38" s="232"/>
      <c r="BK38" s="232"/>
      <c r="BL38" s="232"/>
      <c r="BM38" s="232"/>
      <c r="BN38" s="232"/>
      <c r="BO38" s="241"/>
      <c r="BP38" s="241"/>
      <c r="BQ38" s="238">
        <v>32</v>
      </c>
      <c r="BR38" s="239"/>
      <c r="BS38" s="991"/>
      <c r="BT38" s="992"/>
      <c r="BU38" s="992"/>
      <c r="BV38" s="992"/>
      <c r="BW38" s="992"/>
      <c r="BX38" s="992"/>
      <c r="BY38" s="992"/>
      <c r="BZ38" s="992"/>
      <c r="CA38" s="992"/>
      <c r="CB38" s="992"/>
      <c r="CC38" s="992"/>
      <c r="CD38" s="992"/>
      <c r="CE38" s="992"/>
      <c r="CF38" s="992"/>
      <c r="CG38" s="1013"/>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230"/>
    </row>
    <row r="39" spans="1:131" ht="26.25" customHeight="1" x14ac:dyDescent="0.15">
      <c r="A39" s="242">
        <v>12</v>
      </c>
      <c r="B39" s="1029"/>
      <c r="C39" s="1030"/>
      <c r="D39" s="1030"/>
      <c r="E39" s="1030"/>
      <c r="F39" s="1030"/>
      <c r="G39" s="1030"/>
      <c r="H39" s="1030"/>
      <c r="I39" s="1030"/>
      <c r="J39" s="1030"/>
      <c r="K39" s="1030"/>
      <c r="L39" s="1030"/>
      <c r="M39" s="1030"/>
      <c r="N39" s="1030"/>
      <c r="O39" s="1030"/>
      <c r="P39" s="1031"/>
      <c r="Q39" s="1037"/>
      <c r="R39" s="1038"/>
      <c r="S39" s="1038"/>
      <c r="T39" s="1038"/>
      <c r="U39" s="1038"/>
      <c r="V39" s="1038"/>
      <c r="W39" s="1038"/>
      <c r="X39" s="1038"/>
      <c r="Y39" s="1038"/>
      <c r="Z39" s="1038"/>
      <c r="AA39" s="1038"/>
      <c r="AB39" s="1038"/>
      <c r="AC39" s="1038"/>
      <c r="AD39" s="1038"/>
      <c r="AE39" s="1039"/>
      <c r="AF39" s="1034"/>
      <c r="AG39" s="1035"/>
      <c r="AH39" s="1035"/>
      <c r="AI39" s="1035"/>
      <c r="AJ39" s="1036"/>
      <c r="AK39" s="979"/>
      <c r="AL39" s="970"/>
      <c r="AM39" s="970"/>
      <c r="AN39" s="970"/>
      <c r="AO39" s="970"/>
      <c r="AP39" s="970"/>
      <c r="AQ39" s="970"/>
      <c r="AR39" s="970"/>
      <c r="AS39" s="970"/>
      <c r="AT39" s="970"/>
      <c r="AU39" s="970"/>
      <c r="AV39" s="970"/>
      <c r="AW39" s="970"/>
      <c r="AX39" s="970"/>
      <c r="AY39" s="970"/>
      <c r="AZ39" s="1040"/>
      <c r="BA39" s="1040"/>
      <c r="BB39" s="1040"/>
      <c r="BC39" s="1040"/>
      <c r="BD39" s="1040"/>
      <c r="BE39" s="971"/>
      <c r="BF39" s="971"/>
      <c r="BG39" s="971"/>
      <c r="BH39" s="971"/>
      <c r="BI39" s="972"/>
      <c r="BJ39" s="232"/>
      <c r="BK39" s="232"/>
      <c r="BL39" s="232"/>
      <c r="BM39" s="232"/>
      <c r="BN39" s="232"/>
      <c r="BO39" s="241"/>
      <c r="BP39" s="241"/>
      <c r="BQ39" s="238">
        <v>33</v>
      </c>
      <c r="BR39" s="239"/>
      <c r="BS39" s="991"/>
      <c r="BT39" s="992"/>
      <c r="BU39" s="992"/>
      <c r="BV39" s="992"/>
      <c r="BW39" s="992"/>
      <c r="BX39" s="992"/>
      <c r="BY39" s="992"/>
      <c r="BZ39" s="992"/>
      <c r="CA39" s="992"/>
      <c r="CB39" s="992"/>
      <c r="CC39" s="992"/>
      <c r="CD39" s="992"/>
      <c r="CE39" s="992"/>
      <c r="CF39" s="992"/>
      <c r="CG39" s="1013"/>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230"/>
    </row>
    <row r="40" spans="1:131" ht="26.25" customHeight="1" x14ac:dyDescent="0.15">
      <c r="A40" s="238">
        <v>13</v>
      </c>
      <c r="B40" s="1029"/>
      <c r="C40" s="1030"/>
      <c r="D40" s="1030"/>
      <c r="E40" s="1030"/>
      <c r="F40" s="1030"/>
      <c r="G40" s="1030"/>
      <c r="H40" s="1030"/>
      <c r="I40" s="1030"/>
      <c r="J40" s="1030"/>
      <c r="K40" s="1030"/>
      <c r="L40" s="1030"/>
      <c r="M40" s="1030"/>
      <c r="N40" s="1030"/>
      <c r="O40" s="1030"/>
      <c r="P40" s="1031"/>
      <c r="Q40" s="1037"/>
      <c r="R40" s="1038"/>
      <c r="S40" s="1038"/>
      <c r="T40" s="1038"/>
      <c r="U40" s="1038"/>
      <c r="V40" s="1038"/>
      <c r="W40" s="1038"/>
      <c r="X40" s="1038"/>
      <c r="Y40" s="1038"/>
      <c r="Z40" s="1038"/>
      <c r="AA40" s="1038"/>
      <c r="AB40" s="1038"/>
      <c r="AC40" s="1038"/>
      <c r="AD40" s="1038"/>
      <c r="AE40" s="1039"/>
      <c r="AF40" s="1034"/>
      <c r="AG40" s="1035"/>
      <c r="AH40" s="1035"/>
      <c r="AI40" s="1035"/>
      <c r="AJ40" s="1036"/>
      <c r="AK40" s="979"/>
      <c r="AL40" s="970"/>
      <c r="AM40" s="970"/>
      <c r="AN40" s="970"/>
      <c r="AO40" s="970"/>
      <c r="AP40" s="970"/>
      <c r="AQ40" s="970"/>
      <c r="AR40" s="970"/>
      <c r="AS40" s="970"/>
      <c r="AT40" s="970"/>
      <c r="AU40" s="970"/>
      <c r="AV40" s="970"/>
      <c r="AW40" s="970"/>
      <c r="AX40" s="970"/>
      <c r="AY40" s="970"/>
      <c r="AZ40" s="1040"/>
      <c r="BA40" s="1040"/>
      <c r="BB40" s="1040"/>
      <c r="BC40" s="1040"/>
      <c r="BD40" s="1040"/>
      <c r="BE40" s="971"/>
      <c r="BF40" s="971"/>
      <c r="BG40" s="971"/>
      <c r="BH40" s="971"/>
      <c r="BI40" s="972"/>
      <c r="BJ40" s="232"/>
      <c r="BK40" s="232"/>
      <c r="BL40" s="232"/>
      <c r="BM40" s="232"/>
      <c r="BN40" s="232"/>
      <c r="BO40" s="241"/>
      <c r="BP40" s="241"/>
      <c r="BQ40" s="238">
        <v>34</v>
      </c>
      <c r="BR40" s="239"/>
      <c r="BS40" s="991"/>
      <c r="BT40" s="992"/>
      <c r="BU40" s="992"/>
      <c r="BV40" s="992"/>
      <c r="BW40" s="992"/>
      <c r="BX40" s="992"/>
      <c r="BY40" s="992"/>
      <c r="BZ40" s="992"/>
      <c r="CA40" s="992"/>
      <c r="CB40" s="992"/>
      <c r="CC40" s="992"/>
      <c r="CD40" s="992"/>
      <c r="CE40" s="992"/>
      <c r="CF40" s="992"/>
      <c r="CG40" s="1013"/>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230"/>
    </row>
    <row r="41" spans="1:131" ht="26.25" customHeight="1" x14ac:dyDescent="0.15">
      <c r="A41" s="238">
        <v>14</v>
      </c>
      <c r="B41" s="1029"/>
      <c r="C41" s="1030"/>
      <c r="D41" s="1030"/>
      <c r="E41" s="1030"/>
      <c r="F41" s="1030"/>
      <c r="G41" s="1030"/>
      <c r="H41" s="1030"/>
      <c r="I41" s="1030"/>
      <c r="J41" s="1030"/>
      <c r="K41" s="1030"/>
      <c r="L41" s="1030"/>
      <c r="M41" s="1030"/>
      <c r="N41" s="1030"/>
      <c r="O41" s="1030"/>
      <c r="P41" s="1031"/>
      <c r="Q41" s="1037"/>
      <c r="R41" s="1038"/>
      <c r="S41" s="1038"/>
      <c r="T41" s="1038"/>
      <c r="U41" s="1038"/>
      <c r="V41" s="1038"/>
      <c r="W41" s="1038"/>
      <c r="X41" s="1038"/>
      <c r="Y41" s="1038"/>
      <c r="Z41" s="1038"/>
      <c r="AA41" s="1038"/>
      <c r="AB41" s="1038"/>
      <c r="AC41" s="1038"/>
      <c r="AD41" s="1038"/>
      <c r="AE41" s="1039"/>
      <c r="AF41" s="1034"/>
      <c r="AG41" s="1035"/>
      <c r="AH41" s="1035"/>
      <c r="AI41" s="1035"/>
      <c r="AJ41" s="1036"/>
      <c r="AK41" s="979"/>
      <c r="AL41" s="970"/>
      <c r="AM41" s="970"/>
      <c r="AN41" s="970"/>
      <c r="AO41" s="970"/>
      <c r="AP41" s="970"/>
      <c r="AQ41" s="970"/>
      <c r="AR41" s="970"/>
      <c r="AS41" s="970"/>
      <c r="AT41" s="970"/>
      <c r="AU41" s="970"/>
      <c r="AV41" s="970"/>
      <c r="AW41" s="970"/>
      <c r="AX41" s="970"/>
      <c r="AY41" s="970"/>
      <c r="AZ41" s="1040"/>
      <c r="BA41" s="1040"/>
      <c r="BB41" s="1040"/>
      <c r="BC41" s="1040"/>
      <c r="BD41" s="1040"/>
      <c r="BE41" s="971"/>
      <c r="BF41" s="971"/>
      <c r="BG41" s="971"/>
      <c r="BH41" s="971"/>
      <c r="BI41" s="972"/>
      <c r="BJ41" s="232"/>
      <c r="BK41" s="232"/>
      <c r="BL41" s="232"/>
      <c r="BM41" s="232"/>
      <c r="BN41" s="232"/>
      <c r="BO41" s="241"/>
      <c r="BP41" s="241"/>
      <c r="BQ41" s="238">
        <v>35</v>
      </c>
      <c r="BR41" s="239"/>
      <c r="BS41" s="991"/>
      <c r="BT41" s="992"/>
      <c r="BU41" s="992"/>
      <c r="BV41" s="992"/>
      <c r="BW41" s="992"/>
      <c r="BX41" s="992"/>
      <c r="BY41" s="992"/>
      <c r="BZ41" s="992"/>
      <c r="CA41" s="992"/>
      <c r="CB41" s="992"/>
      <c r="CC41" s="992"/>
      <c r="CD41" s="992"/>
      <c r="CE41" s="992"/>
      <c r="CF41" s="992"/>
      <c r="CG41" s="1013"/>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230"/>
    </row>
    <row r="42" spans="1:131" ht="26.25" customHeight="1" x14ac:dyDescent="0.15">
      <c r="A42" s="238">
        <v>15</v>
      </c>
      <c r="B42" s="1029"/>
      <c r="C42" s="1030"/>
      <c r="D42" s="1030"/>
      <c r="E42" s="1030"/>
      <c r="F42" s="1030"/>
      <c r="G42" s="1030"/>
      <c r="H42" s="1030"/>
      <c r="I42" s="1030"/>
      <c r="J42" s="1030"/>
      <c r="K42" s="1030"/>
      <c r="L42" s="1030"/>
      <c r="M42" s="1030"/>
      <c r="N42" s="1030"/>
      <c r="O42" s="1030"/>
      <c r="P42" s="1031"/>
      <c r="Q42" s="1037"/>
      <c r="R42" s="1038"/>
      <c r="S42" s="1038"/>
      <c r="T42" s="1038"/>
      <c r="U42" s="1038"/>
      <c r="V42" s="1038"/>
      <c r="W42" s="1038"/>
      <c r="X42" s="1038"/>
      <c r="Y42" s="1038"/>
      <c r="Z42" s="1038"/>
      <c r="AA42" s="1038"/>
      <c r="AB42" s="1038"/>
      <c r="AC42" s="1038"/>
      <c r="AD42" s="1038"/>
      <c r="AE42" s="1039"/>
      <c r="AF42" s="1034"/>
      <c r="AG42" s="1035"/>
      <c r="AH42" s="1035"/>
      <c r="AI42" s="1035"/>
      <c r="AJ42" s="1036"/>
      <c r="AK42" s="979"/>
      <c r="AL42" s="970"/>
      <c r="AM42" s="970"/>
      <c r="AN42" s="970"/>
      <c r="AO42" s="970"/>
      <c r="AP42" s="970"/>
      <c r="AQ42" s="970"/>
      <c r="AR42" s="970"/>
      <c r="AS42" s="970"/>
      <c r="AT42" s="970"/>
      <c r="AU42" s="970"/>
      <c r="AV42" s="970"/>
      <c r="AW42" s="970"/>
      <c r="AX42" s="970"/>
      <c r="AY42" s="970"/>
      <c r="AZ42" s="1040"/>
      <c r="BA42" s="1040"/>
      <c r="BB42" s="1040"/>
      <c r="BC42" s="1040"/>
      <c r="BD42" s="1040"/>
      <c r="BE42" s="971"/>
      <c r="BF42" s="971"/>
      <c r="BG42" s="971"/>
      <c r="BH42" s="971"/>
      <c r="BI42" s="972"/>
      <c r="BJ42" s="232"/>
      <c r="BK42" s="232"/>
      <c r="BL42" s="232"/>
      <c r="BM42" s="232"/>
      <c r="BN42" s="232"/>
      <c r="BO42" s="241"/>
      <c r="BP42" s="241"/>
      <c r="BQ42" s="238">
        <v>36</v>
      </c>
      <c r="BR42" s="239"/>
      <c r="BS42" s="991"/>
      <c r="BT42" s="992"/>
      <c r="BU42" s="992"/>
      <c r="BV42" s="992"/>
      <c r="BW42" s="992"/>
      <c r="BX42" s="992"/>
      <c r="BY42" s="992"/>
      <c r="BZ42" s="992"/>
      <c r="CA42" s="992"/>
      <c r="CB42" s="992"/>
      <c r="CC42" s="992"/>
      <c r="CD42" s="992"/>
      <c r="CE42" s="992"/>
      <c r="CF42" s="992"/>
      <c r="CG42" s="1013"/>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230"/>
    </row>
    <row r="43" spans="1:131" ht="26.25" customHeight="1" x14ac:dyDescent="0.15">
      <c r="A43" s="238">
        <v>16</v>
      </c>
      <c r="B43" s="1029"/>
      <c r="C43" s="1030"/>
      <c r="D43" s="1030"/>
      <c r="E43" s="1030"/>
      <c r="F43" s="1030"/>
      <c r="G43" s="1030"/>
      <c r="H43" s="1030"/>
      <c r="I43" s="1030"/>
      <c r="J43" s="1030"/>
      <c r="K43" s="1030"/>
      <c r="L43" s="1030"/>
      <c r="M43" s="1030"/>
      <c r="N43" s="1030"/>
      <c r="O43" s="1030"/>
      <c r="P43" s="1031"/>
      <c r="Q43" s="1037"/>
      <c r="R43" s="1038"/>
      <c r="S43" s="1038"/>
      <c r="T43" s="1038"/>
      <c r="U43" s="1038"/>
      <c r="V43" s="1038"/>
      <c r="W43" s="1038"/>
      <c r="X43" s="1038"/>
      <c r="Y43" s="1038"/>
      <c r="Z43" s="1038"/>
      <c r="AA43" s="1038"/>
      <c r="AB43" s="1038"/>
      <c r="AC43" s="1038"/>
      <c r="AD43" s="1038"/>
      <c r="AE43" s="1039"/>
      <c r="AF43" s="1034"/>
      <c r="AG43" s="1035"/>
      <c r="AH43" s="1035"/>
      <c r="AI43" s="1035"/>
      <c r="AJ43" s="1036"/>
      <c r="AK43" s="979"/>
      <c r="AL43" s="970"/>
      <c r="AM43" s="970"/>
      <c r="AN43" s="970"/>
      <c r="AO43" s="970"/>
      <c r="AP43" s="970"/>
      <c r="AQ43" s="970"/>
      <c r="AR43" s="970"/>
      <c r="AS43" s="970"/>
      <c r="AT43" s="970"/>
      <c r="AU43" s="970"/>
      <c r="AV43" s="970"/>
      <c r="AW43" s="970"/>
      <c r="AX43" s="970"/>
      <c r="AY43" s="970"/>
      <c r="AZ43" s="1040"/>
      <c r="BA43" s="1040"/>
      <c r="BB43" s="1040"/>
      <c r="BC43" s="1040"/>
      <c r="BD43" s="1040"/>
      <c r="BE43" s="971"/>
      <c r="BF43" s="971"/>
      <c r="BG43" s="971"/>
      <c r="BH43" s="971"/>
      <c r="BI43" s="972"/>
      <c r="BJ43" s="232"/>
      <c r="BK43" s="232"/>
      <c r="BL43" s="232"/>
      <c r="BM43" s="232"/>
      <c r="BN43" s="232"/>
      <c r="BO43" s="241"/>
      <c r="BP43" s="241"/>
      <c r="BQ43" s="238">
        <v>37</v>
      </c>
      <c r="BR43" s="239"/>
      <c r="BS43" s="991"/>
      <c r="BT43" s="992"/>
      <c r="BU43" s="992"/>
      <c r="BV43" s="992"/>
      <c r="BW43" s="992"/>
      <c r="BX43" s="992"/>
      <c r="BY43" s="992"/>
      <c r="BZ43" s="992"/>
      <c r="CA43" s="992"/>
      <c r="CB43" s="992"/>
      <c r="CC43" s="992"/>
      <c r="CD43" s="992"/>
      <c r="CE43" s="992"/>
      <c r="CF43" s="992"/>
      <c r="CG43" s="1013"/>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230"/>
    </row>
    <row r="44" spans="1:131" ht="26.25" customHeight="1" x14ac:dyDescent="0.15">
      <c r="A44" s="238">
        <v>17</v>
      </c>
      <c r="B44" s="1029"/>
      <c r="C44" s="1030"/>
      <c r="D44" s="1030"/>
      <c r="E44" s="1030"/>
      <c r="F44" s="1030"/>
      <c r="G44" s="1030"/>
      <c r="H44" s="1030"/>
      <c r="I44" s="1030"/>
      <c r="J44" s="1030"/>
      <c r="K44" s="1030"/>
      <c r="L44" s="1030"/>
      <c r="M44" s="1030"/>
      <c r="N44" s="1030"/>
      <c r="O44" s="1030"/>
      <c r="P44" s="1031"/>
      <c r="Q44" s="1037"/>
      <c r="R44" s="1038"/>
      <c r="S44" s="1038"/>
      <c r="T44" s="1038"/>
      <c r="U44" s="1038"/>
      <c r="V44" s="1038"/>
      <c r="W44" s="1038"/>
      <c r="X44" s="1038"/>
      <c r="Y44" s="1038"/>
      <c r="Z44" s="1038"/>
      <c r="AA44" s="1038"/>
      <c r="AB44" s="1038"/>
      <c r="AC44" s="1038"/>
      <c r="AD44" s="1038"/>
      <c r="AE44" s="1039"/>
      <c r="AF44" s="1034"/>
      <c r="AG44" s="1035"/>
      <c r="AH44" s="1035"/>
      <c r="AI44" s="1035"/>
      <c r="AJ44" s="1036"/>
      <c r="AK44" s="979"/>
      <c r="AL44" s="970"/>
      <c r="AM44" s="970"/>
      <c r="AN44" s="970"/>
      <c r="AO44" s="970"/>
      <c r="AP44" s="970"/>
      <c r="AQ44" s="970"/>
      <c r="AR44" s="970"/>
      <c r="AS44" s="970"/>
      <c r="AT44" s="970"/>
      <c r="AU44" s="970"/>
      <c r="AV44" s="970"/>
      <c r="AW44" s="970"/>
      <c r="AX44" s="970"/>
      <c r="AY44" s="970"/>
      <c r="AZ44" s="1040"/>
      <c r="BA44" s="1040"/>
      <c r="BB44" s="1040"/>
      <c r="BC44" s="1040"/>
      <c r="BD44" s="1040"/>
      <c r="BE44" s="971"/>
      <c r="BF44" s="971"/>
      <c r="BG44" s="971"/>
      <c r="BH44" s="971"/>
      <c r="BI44" s="972"/>
      <c r="BJ44" s="232"/>
      <c r="BK44" s="232"/>
      <c r="BL44" s="232"/>
      <c r="BM44" s="232"/>
      <c r="BN44" s="232"/>
      <c r="BO44" s="241"/>
      <c r="BP44" s="241"/>
      <c r="BQ44" s="238">
        <v>38</v>
      </c>
      <c r="BR44" s="239"/>
      <c r="BS44" s="991"/>
      <c r="BT44" s="992"/>
      <c r="BU44" s="992"/>
      <c r="BV44" s="992"/>
      <c r="BW44" s="992"/>
      <c r="BX44" s="992"/>
      <c r="BY44" s="992"/>
      <c r="BZ44" s="992"/>
      <c r="CA44" s="992"/>
      <c r="CB44" s="992"/>
      <c r="CC44" s="992"/>
      <c r="CD44" s="992"/>
      <c r="CE44" s="992"/>
      <c r="CF44" s="992"/>
      <c r="CG44" s="1013"/>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230"/>
    </row>
    <row r="45" spans="1:131" ht="26.25" customHeight="1" x14ac:dyDescent="0.15">
      <c r="A45" s="238">
        <v>18</v>
      </c>
      <c r="B45" s="1029"/>
      <c r="C45" s="1030"/>
      <c r="D45" s="1030"/>
      <c r="E45" s="1030"/>
      <c r="F45" s="1030"/>
      <c r="G45" s="1030"/>
      <c r="H45" s="1030"/>
      <c r="I45" s="1030"/>
      <c r="J45" s="1030"/>
      <c r="K45" s="1030"/>
      <c r="L45" s="1030"/>
      <c r="M45" s="1030"/>
      <c r="N45" s="1030"/>
      <c r="O45" s="1030"/>
      <c r="P45" s="1031"/>
      <c r="Q45" s="1037"/>
      <c r="R45" s="1038"/>
      <c r="S45" s="1038"/>
      <c r="T45" s="1038"/>
      <c r="U45" s="1038"/>
      <c r="V45" s="1038"/>
      <c r="W45" s="1038"/>
      <c r="X45" s="1038"/>
      <c r="Y45" s="1038"/>
      <c r="Z45" s="1038"/>
      <c r="AA45" s="1038"/>
      <c r="AB45" s="1038"/>
      <c r="AC45" s="1038"/>
      <c r="AD45" s="1038"/>
      <c r="AE45" s="1039"/>
      <c r="AF45" s="1034"/>
      <c r="AG45" s="1035"/>
      <c r="AH45" s="1035"/>
      <c r="AI45" s="1035"/>
      <c r="AJ45" s="1036"/>
      <c r="AK45" s="979"/>
      <c r="AL45" s="970"/>
      <c r="AM45" s="970"/>
      <c r="AN45" s="970"/>
      <c r="AO45" s="970"/>
      <c r="AP45" s="970"/>
      <c r="AQ45" s="970"/>
      <c r="AR45" s="970"/>
      <c r="AS45" s="970"/>
      <c r="AT45" s="970"/>
      <c r="AU45" s="970"/>
      <c r="AV45" s="970"/>
      <c r="AW45" s="970"/>
      <c r="AX45" s="970"/>
      <c r="AY45" s="970"/>
      <c r="AZ45" s="1040"/>
      <c r="BA45" s="1040"/>
      <c r="BB45" s="1040"/>
      <c r="BC45" s="1040"/>
      <c r="BD45" s="1040"/>
      <c r="BE45" s="971"/>
      <c r="BF45" s="971"/>
      <c r="BG45" s="971"/>
      <c r="BH45" s="971"/>
      <c r="BI45" s="972"/>
      <c r="BJ45" s="232"/>
      <c r="BK45" s="232"/>
      <c r="BL45" s="232"/>
      <c r="BM45" s="232"/>
      <c r="BN45" s="232"/>
      <c r="BO45" s="241"/>
      <c r="BP45" s="241"/>
      <c r="BQ45" s="238">
        <v>39</v>
      </c>
      <c r="BR45" s="239"/>
      <c r="BS45" s="991"/>
      <c r="BT45" s="992"/>
      <c r="BU45" s="992"/>
      <c r="BV45" s="992"/>
      <c r="BW45" s="992"/>
      <c r="BX45" s="992"/>
      <c r="BY45" s="992"/>
      <c r="BZ45" s="992"/>
      <c r="CA45" s="992"/>
      <c r="CB45" s="992"/>
      <c r="CC45" s="992"/>
      <c r="CD45" s="992"/>
      <c r="CE45" s="992"/>
      <c r="CF45" s="992"/>
      <c r="CG45" s="1013"/>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230"/>
    </row>
    <row r="46" spans="1:131" ht="26.25" customHeight="1" x14ac:dyDescent="0.15">
      <c r="A46" s="238">
        <v>19</v>
      </c>
      <c r="B46" s="1029"/>
      <c r="C46" s="1030"/>
      <c r="D46" s="1030"/>
      <c r="E46" s="1030"/>
      <c r="F46" s="1030"/>
      <c r="G46" s="1030"/>
      <c r="H46" s="1030"/>
      <c r="I46" s="1030"/>
      <c r="J46" s="1030"/>
      <c r="K46" s="1030"/>
      <c r="L46" s="1030"/>
      <c r="M46" s="1030"/>
      <c r="N46" s="1030"/>
      <c r="O46" s="1030"/>
      <c r="P46" s="1031"/>
      <c r="Q46" s="1037"/>
      <c r="R46" s="1038"/>
      <c r="S46" s="1038"/>
      <c r="T46" s="1038"/>
      <c r="U46" s="1038"/>
      <c r="V46" s="1038"/>
      <c r="W46" s="1038"/>
      <c r="X46" s="1038"/>
      <c r="Y46" s="1038"/>
      <c r="Z46" s="1038"/>
      <c r="AA46" s="1038"/>
      <c r="AB46" s="1038"/>
      <c r="AC46" s="1038"/>
      <c r="AD46" s="1038"/>
      <c r="AE46" s="1039"/>
      <c r="AF46" s="1034"/>
      <c r="AG46" s="1035"/>
      <c r="AH46" s="1035"/>
      <c r="AI46" s="1035"/>
      <c r="AJ46" s="1036"/>
      <c r="AK46" s="979"/>
      <c r="AL46" s="970"/>
      <c r="AM46" s="970"/>
      <c r="AN46" s="970"/>
      <c r="AO46" s="970"/>
      <c r="AP46" s="970"/>
      <c r="AQ46" s="970"/>
      <c r="AR46" s="970"/>
      <c r="AS46" s="970"/>
      <c r="AT46" s="970"/>
      <c r="AU46" s="970"/>
      <c r="AV46" s="970"/>
      <c r="AW46" s="970"/>
      <c r="AX46" s="970"/>
      <c r="AY46" s="970"/>
      <c r="AZ46" s="1040"/>
      <c r="BA46" s="1040"/>
      <c r="BB46" s="1040"/>
      <c r="BC46" s="1040"/>
      <c r="BD46" s="1040"/>
      <c r="BE46" s="971"/>
      <c r="BF46" s="971"/>
      <c r="BG46" s="971"/>
      <c r="BH46" s="971"/>
      <c r="BI46" s="972"/>
      <c r="BJ46" s="232"/>
      <c r="BK46" s="232"/>
      <c r="BL46" s="232"/>
      <c r="BM46" s="232"/>
      <c r="BN46" s="232"/>
      <c r="BO46" s="241"/>
      <c r="BP46" s="241"/>
      <c r="BQ46" s="238">
        <v>40</v>
      </c>
      <c r="BR46" s="239"/>
      <c r="BS46" s="991"/>
      <c r="BT46" s="992"/>
      <c r="BU46" s="992"/>
      <c r="BV46" s="992"/>
      <c r="BW46" s="992"/>
      <c r="BX46" s="992"/>
      <c r="BY46" s="992"/>
      <c r="BZ46" s="992"/>
      <c r="CA46" s="992"/>
      <c r="CB46" s="992"/>
      <c r="CC46" s="992"/>
      <c r="CD46" s="992"/>
      <c r="CE46" s="992"/>
      <c r="CF46" s="992"/>
      <c r="CG46" s="1013"/>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230"/>
    </row>
    <row r="47" spans="1:131" ht="26.25" customHeight="1" x14ac:dyDescent="0.15">
      <c r="A47" s="238">
        <v>20</v>
      </c>
      <c r="B47" s="1029"/>
      <c r="C47" s="1030"/>
      <c r="D47" s="1030"/>
      <c r="E47" s="1030"/>
      <c r="F47" s="1030"/>
      <c r="G47" s="1030"/>
      <c r="H47" s="1030"/>
      <c r="I47" s="1030"/>
      <c r="J47" s="1030"/>
      <c r="K47" s="1030"/>
      <c r="L47" s="1030"/>
      <c r="M47" s="1030"/>
      <c r="N47" s="1030"/>
      <c r="O47" s="1030"/>
      <c r="P47" s="1031"/>
      <c r="Q47" s="1037"/>
      <c r="R47" s="1038"/>
      <c r="S47" s="1038"/>
      <c r="T47" s="1038"/>
      <c r="U47" s="1038"/>
      <c r="V47" s="1038"/>
      <c r="W47" s="1038"/>
      <c r="X47" s="1038"/>
      <c r="Y47" s="1038"/>
      <c r="Z47" s="1038"/>
      <c r="AA47" s="1038"/>
      <c r="AB47" s="1038"/>
      <c r="AC47" s="1038"/>
      <c r="AD47" s="1038"/>
      <c r="AE47" s="1039"/>
      <c r="AF47" s="1034"/>
      <c r="AG47" s="1035"/>
      <c r="AH47" s="1035"/>
      <c r="AI47" s="1035"/>
      <c r="AJ47" s="1036"/>
      <c r="AK47" s="979"/>
      <c r="AL47" s="970"/>
      <c r="AM47" s="970"/>
      <c r="AN47" s="970"/>
      <c r="AO47" s="970"/>
      <c r="AP47" s="970"/>
      <c r="AQ47" s="970"/>
      <c r="AR47" s="970"/>
      <c r="AS47" s="970"/>
      <c r="AT47" s="970"/>
      <c r="AU47" s="970"/>
      <c r="AV47" s="970"/>
      <c r="AW47" s="970"/>
      <c r="AX47" s="970"/>
      <c r="AY47" s="970"/>
      <c r="AZ47" s="1040"/>
      <c r="BA47" s="1040"/>
      <c r="BB47" s="1040"/>
      <c r="BC47" s="1040"/>
      <c r="BD47" s="1040"/>
      <c r="BE47" s="971"/>
      <c r="BF47" s="971"/>
      <c r="BG47" s="971"/>
      <c r="BH47" s="971"/>
      <c r="BI47" s="972"/>
      <c r="BJ47" s="232"/>
      <c r="BK47" s="232"/>
      <c r="BL47" s="232"/>
      <c r="BM47" s="232"/>
      <c r="BN47" s="232"/>
      <c r="BO47" s="241"/>
      <c r="BP47" s="241"/>
      <c r="BQ47" s="238">
        <v>41</v>
      </c>
      <c r="BR47" s="239"/>
      <c r="BS47" s="991"/>
      <c r="BT47" s="992"/>
      <c r="BU47" s="992"/>
      <c r="BV47" s="992"/>
      <c r="BW47" s="992"/>
      <c r="BX47" s="992"/>
      <c r="BY47" s="992"/>
      <c r="BZ47" s="992"/>
      <c r="CA47" s="992"/>
      <c r="CB47" s="992"/>
      <c r="CC47" s="992"/>
      <c r="CD47" s="992"/>
      <c r="CE47" s="992"/>
      <c r="CF47" s="992"/>
      <c r="CG47" s="1013"/>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230"/>
    </row>
    <row r="48" spans="1:131" ht="26.25" customHeight="1" x14ac:dyDescent="0.15">
      <c r="A48" s="238">
        <v>21</v>
      </c>
      <c r="B48" s="1029"/>
      <c r="C48" s="1030"/>
      <c r="D48" s="1030"/>
      <c r="E48" s="1030"/>
      <c r="F48" s="1030"/>
      <c r="G48" s="1030"/>
      <c r="H48" s="1030"/>
      <c r="I48" s="1030"/>
      <c r="J48" s="1030"/>
      <c r="K48" s="1030"/>
      <c r="L48" s="1030"/>
      <c r="M48" s="1030"/>
      <c r="N48" s="1030"/>
      <c r="O48" s="1030"/>
      <c r="P48" s="1031"/>
      <c r="Q48" s="1037"/>
      <c r="R48" s="1038"/>
      <c r="S48" s="1038"/>
      <c r="T48" s="1038"/>
      <c r="U48" s="1038"/>
      <c r="V48" s="1038"/>
      <c r="W48" s="1038"/>
      <c r="X48" s="1038"/>
      <c r="Y48" s="1038"/>
      <c r="Z48" s="1038"/>
      <c r="AA48" s="1038"/>
      <c r="AB48" s="1038"/>
      <c r="AC48" s="1038"/>
      <c r="AD48" s="1038"/>
      <c r="AE48" s="1039"/>
      <c r="AF48" s="1034"/>
      <c r="AG48" s="1035"/>
      <c r="AH48" s="1035"/>
      <c r="AI48" s="1035"/>
      <c r="AJ48" s="1036"/>
      <c r="AK48" s="979"/>
      <c r="AL48" s="970"/>
      <c r="AM48" s="970"/>
      <c r="AN48" s="970"/>
      <c r="AO48" s="970"/>
      <c r="AP48" s="970"/>
      <c r="AQ48" s="970"/>
      <c r="AR48" s="970"/>
      <c r="AS48" s="970"/>
      <c r="AT48" s="970"/>
      <c r="AU48" s="970"/>
      <c r="AV48" s="970"/>
      <c r="AW48" s="970"/>
      <c r="AX48" s="970"/>
      <c r="AY48" s="970"/>
      <c r="AZ48" s="1040"/>
      <c r="BA48" s="1040"/>
      <c r="BB48" s="1040"/>
      <c r="BC48" s="1040"/>
      <c r="BD48" s="1040"/>
      <c r="BE48" s="971"/>
      <c r="BF48" s="971"/>
      <c r="BG48" s="971"/>
      <c r="BH48" s="971"/>
      <c r="BI48" s="972"/>
      <c r="BJ48" s="232"/>
      <c r="BK48" s="232"/>
      <c r="BL48" s="232"/>
      <c r="BM48" s="232"/>
      <c r="BN48" s="232"/>
      <c r="BO48" s="241"/>
      <c r="BP48" s="241"/>
      <c r="BQ48" s="238">
        <v>42</v>
      </c>
      <c r="BR48" s="239"/>
      <c r="BS48" s="991"/>
      <c r="BT48" s="992"/>
      <c r="BU48" s="992"/>
      <c r="BV48" s="992"/>
      <c r="BW48" s="992"/>
      <c r="BX48" s="992"/>
      <c r="BY48" s="992"/>
      <c r="BZ48" s="992"/>
      <c r="CA48" s="992"/>
      <c r="CB48" s="992"/>
      <c r="CC48" s="992"/>
      <c r="CD48" s="992"/>
      <c r="CE48" s="992"/>
      <c r="CF48" s="992"/>
      <c r="CG48" s="1013"/>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230"/>
    </row>
    <row r="49" spans="1:131" ht="26.25" customHeight="1" x14ac:dyDescent="0.15">
      <c r="A49" s="238">
        <v>22</v>
      </c>
      <c r="B49" s="1029"/>
      <c r="C49" s="1030"/>
      <c r="D49" s="1030"/>
      <c r="E49" s="1030"/>
      <c r="F49" s="1030"/>
      <c r="G49" s="1030"/>
      <c r="H49" s="1030"/>
      <c r="I49" s="1030"/>
      <c r="J49" s="1030"/>
      <c r="K49" s="1030"/>
      <c r="L49" s="1030"/>
      <c r="M49" s="1030"/>
      <c r="N49" s="1030"/>
      <c r="O49" s="1030"/>
      <c r="P49" s="1031"/>
      <c r="Q49" s="1037"/>
      <c r="R49" s="1038"/>
      <c r="S49" s="1038"/>
      <c r="T49" s="1038"/>
      <c r="U49" s="1038"/>
      <c r="V49" s="1038"/>
      <c r="W49" s="1038"/>
      <c r="X49" s="1038"/>
      <c r="Y49" s="1038"/>
      <c r="Z49" s="1038"/>
      <c r="AA49" s="1038"/>
      <c r="AB49" s="1038"/>
      <c r="AC49" s="1038"/>
      <c r="AD49" s="1038"/>
      <c r="AE49" s="1039"/>
      <c r="AF49" s="1034"/>
      <c r="AG49" s="1035"/>
      <c r="AH49" s="1035"/>
      <c r="AI49" s="1035"/>
      <c r="AJ49" s="1036"/>
      <c r="AK49" s="979"/>
      <c r="AL49" s="970"/>
      <c r="AM49" s="970"/>
      <c r="AN49" s="970"/>
      <c r="AO49" s="970"/>
      <c r="AP49" s="970"/>
      <c r="AQ49" s="970"/>
      <c r="AR49" s="970"/>
      <c r="AS49" s="970"/>
      <c r="AT49" s="970"/>
      <c r="AU49" s="970"/>
      <c r="AV49" s="970"/>
      <c r="AW49" s="970"/>
      <c r="AX49" s="970"/>
      <c r="AY49" s="970"/>
      <c r="AZ49" s="1040"/>
      <c r="BA49" s="1040"/>
      <c r="BB49" s="1040"/>
      <c r="BC49" s="1040"/>
      <c r="BD49" s="1040"/>
      <c r="BE49" s="971"/>
      <c r="BF49" s="971"/>
      <c r="BG49" s="971"/>
      <c r="BH49" s="971"/>
      <c r="BI49" s="972"/>
      <c r="BJ49" s="232"/>
      <c r="BK49" s="232"/>
      <c r="BL49" s="232"/>
      <c r="BM49" s="232"/>
      <c r="BN49" s="232"/>
      <c r="BO49" s="241"/>
      <c r="BP49" s="241"/>
      <c r="BQ49" s="238">
        <v>43</v>
      </c>
      <c r="BR49" s="239"/>
      <c r="BS49" s="991"/>
      <c r="BT49" s="992"/>
      <c r="BU49" s="992"/>
      <c r="BV49" s="992"/>
      <c r="BW49" s="992"/>
      <c r="BX49" s="992"/>
      <c r="BY49" s="992"/>
      <c r="BZ49" s="992"/>
      <c r="CA49" s="992"/>
      <c r="CB49" s="992"/>
      <c r="CC49" s="992"/>
      <c r="CD49" s="992"/>
      <c r="CE49" s="992"/>
      <c r="CF49" s="992"/>
      <c r="CG49" s="1013"/>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230"/>
    </row>
    <row r="50" spans="1:131" ht="26.25" customHeight="1" x14ac:dyDescent="0.15">
      <c r="A50" s="238">
        <v>23</v>
      </c>
      <c r="B50" s="1029"/>
      <c r="C50" s="1030"/>
      <c r="D50" s="1030"/>
      <c r="E50" s="1030"/>
      <c r="F50" s="1030"/>
      <c r="G50" s="1030"/>
      <c r="H50" s="1030"/>
      <c r="I50" s="1030"/>
      <c r="J50" s="1030"/>
      <c r="K50" s="1030"/>
      <c r="L50" s="1030"/>
      <c r="M50" s="1030"/>
      <c r="N50" s="1030"/>
      <c r="O50" s="1030"/>
      <c r="P50" s="1031"/>
      <c r="Q50" s="1032"/>
      <c r="R50" s="1024"/>
      <c r="S50" s="1024"/>
      <c r="T50" s="1024"/>
      <c r="U50" s="1024"/>
      <c r="V50" s="1024"/>
      <c r="W50" s="1024"/>
      <c r="X50" s="1024"/>
      <c r="Y50" s="1024"/>
      <c r="Z50" s="1024"/>
      <c r="AA50" s="1024"/>
      <c r="AB50" s="1024"/>
      <c r="AC50" s="1024"/>
      <c r="AD50" s="1024"/>
      <c r="AE50" s="1033"/>
      <c r="AF50" s="1034"/>
      <c r="AG50" s="1035"/>
      <c r="AH50" s="1035"/>
      <c r="AI50" s="1035"/>
      <c r="AJ50" s="1036"/>
      <c r="AK50" s="1023"/>
      <c r="AL50" s="1024"/>
      <c r="AM50" s="1024"/>
      <c r="AN50" s="1024"/>
      <c r="AO50" s="1024"/>
      <c r="AP50" s="1024"/>
      <c r="AQ50" s="1024"/>
      <c r="AR50" s="1024"/>
      <c r="AS50" s="1024"/>
      <c r="AT50" s="1024"/>
      <c r="AU50" s="1024"/>
      <c r="AV50" s="1024"/>
      <c r="AW50" s="1024"/>
      <c r="AX50" s="1024"/>
      <c r="AY50" s="1024"/>
      <c r="AZ50" s="1025"/>
      <c r="BA50" s="1025"/>
      <c r="BB50" s="1025"/>
      <c r="BC50" s="1025"/>
      <c r="BD50" s="1025"/>
      <c r="BE50" s="971"/>
      <c r="BF50" s="971"/>
      <c r="BG50" s="971"/>
      <c r="BH50" s="971"/>
      <c r="BI50" s="972"/>
      <c r="BJ50" s="232"/>
      <c r="BK50" s="232"/>
      <c r="BL50" s="232"/>
      <c r="BM50" s="232"/>
      <c r="BN50" s="232"/>
      <c r="BO50" s="241"/>
      <c r="BP50" s="241"/>
      <c r="BQ50" s="238">
        <v>44</v>
      </c>
      <c r="BR50" s="239"/>
      <c r="BS50" s="991"/>
      <c r="BT50" s="992"/>
      <c r="BU50" s="992"/>
      <c r="BV50" s="992"/>
      <c r="BW50" s="992"/>
      <c r="BX50" s="992"/>
      <c r="BY50" s="992"/>
      <c r="BZ50" s="992"/>
      <c r="CA50" s="992"/>
      <c r="CB50" s="992"/>
      <c r="CC50" s="992"/>
      <c r="CD50" s="992"/>
      <c r="CE50" s="992"/>
      <c r="CF50" s="992"/>
      <c r="CG50" s="1013"/>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230"/>
    </row>
    <row r="51" spans="1:131" ht="26.25" customHeight="1" x14ac:dyDescent="0.15">
      <c r="A51" s="238">
        <v>24</v>
      </c>
      <c r="B51" s="1029"/>
      <c r="C51" s="1030"/>
      <c r="D51" s="1030"/>
      <c r="E51" s="1030"/>
      <c r="F51" s="1030"/>
      <c r="G51" s="1030"/>
      <c r="H51" s="1030"/>
      <c r="I51" s="1030"/>
      <c r="J51" s="1030"/>
      <c r="K51" s="1030"/>
      <c r="L51" s="1030"/>
      <c r="M51" s="1030"/>
      <c r="N51" s="1030"/>
      <c r="O51" s="1030"/>
      <c r="P51" s="1031"/>
      <c r="Q51" s="1032"/>
      <c r="R51" s="1024"/>
      <c r="S51" s="1024"/>
      <c r="T51" s="1024"/>
      <c r="U51" s="1024"/>
      <c r="V51" s="1024"/>
      <c r="W51" s="1024"/>
      <c r="X51" s="1024"/>
      <c r="Y51" s="1024"/>
      <c r="Z51" s="1024"/>
      <c r="AA51" s="1024"/>
      <c r="AB51" s="1024"/>
      <c r="AC51" s="1024"/>
      <c r="AD51" s="1024"/>
      <c r="AE51" s="1033"/>
      <c r="AF51" s="1034"/>
      <c r="AG51" s="1035"/>
      <c r="AH51" s="1035"/>
      <c r="AI51" s="1035"/>
      <c r="AJ51" s="1036"/>
      <c r="AK51" s="1023"/>
      <c r="AL51" s="1024"/>
      <c r="AM51" s="1024"/>
      <c r="AN51" s="1024"/>
      <c r="AO51" s="1024"/>
      <c r="AP51" s="1024"/>
      <c r="AQ51" s="1024"/>
      <c r="AR51" s="1024"/>
      <c r="AS51" s="1024"/>
      <c r="AT51" s="1024"/>
      <c r="AU51" s="1024"/>
      <c r="AV51" s="1024"/>
      <c r="AW51" s="1024"/>
      <c r="AX51" s="1024"/>
      <c r="AY51" s="1024"/>
      <c r="AZ51" s="1025"/>
      <c r="BA51" s="1025"/>
      <c r="BB51" s="1025"/>
      <c r="BC51" s="1025"/>
      <c r="BD51" s="1025"/>
      <c r="BE51" s="971"/>
      <c r="BF51" s="971"/>
      <c r="BG51" s="971"/>
      <c r="BH51" s="971"/>
      <c r="BI51" s="972"/>
      <c r="BJ51" s="232"/>
      <c r="BK51" s="232"/>
      <c r="BL51" s="232"/>
      <c r="BM51" s="232"/>
      <c r="BN51" s="232"/>
      <c r="BO51" s="241"/>
      <c r="BP51" s="241"/>
      <c r="BQ51" s="238">
        <v>45</v>
      </c>
      <c r="BR51" s="239"/>
      <c r="BS51" s="991"/>
      <c r="BT51" s="992"/>
      <c r="BU51" s="992"/>
      <c r="BV51" s="992"/>
      <c r="BW51" s="992"/>
      <c r="BX51" s="992"/>
      <c r="BY51" s="992"/>
      <c r="BZ51" s="992"/>
      <c r="CA51" s="992"/>
      <c r="CB51" s="992"/>
      <c r="CC51" s="992"/>
      <c r="CD51" s="992"/>
      <c r="CE51" s="992"/>
      <c r="CF51" s="992"/>
      <c r="CG51" s="1013"/>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230"/>
    </row>
    <row r="52" spans="1:131" ht="26.25" customHeight="1" x14ac:dyDescent="0.15">
      <c r="A52" s="238">
        <v>25</v>
      </c>
      <c r="B52" s="1029"/>
      <c r="C52" s="1030"/>
      <c r="D52" s="1030"/>
      <c r="E52" s="1030"/>
      <c r="F52" s="1030"/>
      <c r="G52" s="1030"/>
      <c r="H52" s="1030"/>
      <c r="I52" s="1030"/>
      <c r="J52" s="1030"/>
      <c r="K52" s="1030"/>
      <c r="L52" s="1030"/>
      <c r="M52" s="1030"/>
      <c r="N52" s="1030"/>
      <c r="O52" s="1030"/>
      <c r="P52" s="1031"/>
      <c r="Q52" s="1032"/>
      <c r="R52" s="1024"/>
      <c r="S52" s="1024"/>
      <c r="T52" s="1024"/>
      <c r="U52" s="1024"/>
      <c r="V52" s="1024"/>
      <c r="W52" s="1024"/>
      <c r="X52" s="1024"/>
      <c r="Y52" s="1024"/>
      <c r="Z52" s="1024"/>
      <c r="AA52" s="1024"/>
      <c r="AB52" s="1024"/>
      <c r="AC52" s="1024"/>
      <c r="AD52" s="1024"/>
      <c r="AE52" s="1033"/>
      <c r="AF52" s="1034"/>
      <c r="AG52" s="1035"/>
      <c r="AH52" s="1035"/>
      <c r="AI52" s="1035"/>
      <c r="AJ52" s="1036"/>
      <c r="AK52" s="1023"/>
      <c r="AL52" s="1024"/>
      <c r="AM52" s="1024"/>
      <c r="AN52" s="1024"/>
      <c r="AO52" s="1024"/>
      <c r="AP52" s="1024"/>
      <c r="AQ52" s="1024"/>
      <c r="AR52" s="1024"/>
      <c r="AS52" s="1024"/>
      <c r="AT52" s="1024"/>
      <c r="AU52" s="1024"/>
      <c r="AV52" s="1024"/>
      <c r="AW52" s="1024"/>
      <c r="AX52" s="1024"/>
      <c r="AY52" s="1024"/>
      <c r="AZ52" s="1025"/>
      <c r="BA52" s="1025"/>
      <c r="BB52" s="1025"/>
      <c r="BC52" s="1025"/>
      <c r="BD52" s="1025"/>
      <c r="BE52" s="971"/>
      <c r="BF52" s="971"/>
      <c r="BG52" s="971"/>
      <c r="BH52" s="971"/>
      <c r="BI52" s="972"/>
      <c r="BJ52" s="232"/>
      <c r="BK52" s="232"/>
      <c r="BL52" s="232"/>
      <c r="BM52" s="232"/>
      <c r="BN52" s="232"/>
      <c r="BO52" s="241"/>
      <c r="BP52" s="241"/>
      <c r="BQ52" s="238">
        <v>46</v>
      </c>
      <c r="BR52" s="239"/>
      <c r="BS52" s="991"/>
      <c r="BT52" s="992"/>
      <c r="BU52" s="992"/>
      <c r="BV52" s="992"/>
      <c r="BW52" s="992"/>
      <c r="BX52" s="992"/>
      <c r="BY52" s="992"/>
      <c r="BZ52" s="992"/>
      <c r="CA52" s="992"/>
      <c r="CB52" s="992"/>
      <c r="CC52" s="992"/>
      <c r="CD52" s="992"/>
      <c r="CE52" s="992"/>
      <c r="CF52" s="992"/>
      <c r="CG52" s="1013"/>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230"/>
    </row>
    <row r="53" spans="1:131" ht="26.25" customHeight="1" x14ac:dyDescent="0.15">
      <c r="A53" s="238">
        <v>26</v>
      </c>
      <c r="B53" s="1029"/>
      <c r="C53" s="1030"/>
      <c r="D53" s="1030"/>
      <c r="E53" s="1030"/>
      <c r="F53" s="1030"/>
      <c r="G53" s="1030"/>
      <c r="H53" s="1030"/>
      <c r="I53" s="1030"/>
      <c r="J53" s="1030"/>
      <c r="K53" s="1030"/>
      <c r="L53" s="1030"/>
      <c r="M53" s="1030"/>
      <c r="N53" s="1030"/>
      <c r="O53" s="1030"/>
      <c r="P53" s="1031"/>
      <c r="Q53" s="1032"/>
      <c r="R53" s="1024"/>
      <c r="S53" s="1024"/>
      <c r="T53" s="1024"/>
      <c r="U53" s="1024"/>
      <c r="V53" s="1024"/>
      <c r="W53" s="1024"/>
      <c r="X53" s="1024"/>
      <c r="Y53" s="1024"/>
      <c r="Z53" s="1024"/>
      <c r="AA53" s="1024"/>
      <c r="AB53" s="1024"/>
      <c r="AC53" s="1024"/>
      <c r="AD53" s="1024"/>
      <c r="AE53" s="1033"/>
      <c r="AF53" s="1034"/>
      <c r="AG53" s="1035"/>
      <c r="AH53" s="1035"/>
      <c r="AI53" s="1035"/>
      <c r="AJ53" s="1036"/>
      <c r="AK53" s="1023"/>
      <c r="AL53" s="1024"/>
      <c r="AM53" s="1024"/>
      <c r="AN53" s="1024"/>
      <c r="AO53" s="1024"/>
      <c r="AP53" s="1024"/>
      <c r="AQ53" s="1024"/>
      <c r="AR53" s="1024"/>
      <c r="AS53" s="1024"/>
      <c r="AT53" s="1024"/>
      <c r="AU53" s="1024"/>
      <c r="AV53" s="1024"/>
      <c r="AW53" s="1024"/>
      <c r="AX53" s="1024"/>
      <c r="AY53" s="1024"/>
      <c r="AZ53" s="1025"/>
      <c r="BA53" s="1025"/>
      <c r="BB53" s="1025"/>
      <c r="BC53" s="1025"/>
      <c r="BD53" s="1025"/>
      <c r="BE53" s="971"/>
      <c r="BF53" s="971"/>
      <c r="BG53" s="971"/>
      <c r="BH53" s="971"/>
      <c r="BI53" s="972"/>
      <c r="BJ53" s="232"/>
      <c r="BK53" s="232"/>
      <c r="BL53" s="232"/>
      <c r="BM53" s="232"/>
      <c r="BN53" s="232"/>
      <c r="BO53" s="241"/>
      <c r="BP53" s="241"/>
      <c r="BQ53" s="238">
        <v>47</v>
      </c>
      <c r="BR53" s="239"/>
      <c r="BS53" s="991"/>
      <c r="BT53" s="992"/>
      <c r="BU53" s="992"/>
      <c r="BV53" s="992"/>
      <c r="BW53" s="992"/>
      <c r="BX53" s="992"/>
      <c r="BY53" s="992"/>
      <c r="BZ53" s="992"/>
      <c r="CA53" s="992"/>
      <c r="CB53" s="992"/>
      <c r="CC53" s="992"/>
      <c r="CD53" s="992"/>
      <c r="CE53" s="992"/>
      <c r="CF53" s="992"/>
      <c r="CG53" s="1013"/>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230"/>
    </row>
    <row r="54" spans="1:131" ht="26.25" customHeight="1" x14ac:dyDescent="0.15">
      <c r="A54" s="238">
        <v>27</v>
      </c>
      <c r="B54" s="1029"/>
      <c r="C54" s="1030"/>
      <c r="D54" s="1030"/>
      <c r="E54" s="1030"/>
      <c r="F54" s="1030"/>
      <c r="G54" s="1030"/>
      <c r="H54" s="1030"/>
      <c r="I54" s="1030"/>
      <c r="J54" s="1030"/>
      <c r="K54" s="1030"/>
      <c r="L54" s="1030"/>
      <c r="M54" s="1030"/>
      <c r="N54" s="1030"/>
      <c r="O54" s="1030"/>
      <c r="P54" s="1031"/>
      <c r="Q54" s="1032"/>
      <c r="R54" s="1024"/>
      <c r="S54" s="1024"/>
      <c r="T54" s="1024"/>
      <c r="U54" s="1024"/>
      <c r="V54" s="1024"/>
      <c r="W54" s="1024"/>
      <c r="X54" s="1024"/>
      <c r="Y54" s="1024"/>
      <c r="Z54" s="1024"/>
      <c r="AA54" s="1024"/>
      <c r="AB54" s="1024"/>
      <c r="AC54" s="1024"/>
      <c r="AD54" s="1024"/>
      <c r="AE54" s="1033"/>
      <c r="AF54" s="1034"/>
      <c r="AG54" s="1035"/>
      <c r="AH54" s="1035"/>
      <c r="AI54" s="1035"/>
      <c r="AJ54" s="1036"/>
      <c r="AK54" s="1023"/>
      <c r="AL54" s="1024"/>
      <c r="AM54" s="1024"/>
      <c r="AN54" s="1024"/>
      <c r="AO54" s="1024"/>
      <c r="AP54" s="1024"/>
      <c r="AQ54" s="1024"/>
      <c r="AR54" s="1024"/>
      <c r="AS54" s="1024"/>
      <c r="AT54" s="1024"/>
      <c r="AU54" s="1024"/>
      <c r="AV54" s="1024"/>
      <c r="AW54" s="1024"/>
      <c r="AX54" s="1024"/>
      <c r="AY54" s="1024"/>
      <c r="AZ54" s="1025"/>
      <c r="BA54" s="1025"/>
      <c r="BB54" s="1025"/>
      <c r="BC54" s="1025"/>
      <c r="BD54" s="1025"/>
      <c r="BE54" s="971"/>
      <c r="BF54" s="971"/>
      <c r="BG54" s="971"/>
      <c r="BH54" s="971"/>
      <c r="BI54" s="972"/>
      <c r="BJ54" s="232"/>
      <c r="BK54" s="232"/>
      <c r="BL54" s="232"/>
      <c r="BM54" s="232"/>
      <c r="BN54" s="232"/>
      <c r="BO54" s="241"/>
      <c r="BP54" s="241"/>
      <c r="BQ54" s="238">
        <v>48</v>
      </c>
      <c r="BR54" s="239"/>
      <c r="BS54" s="991"/>
      <c r="BT54" s="992"/>
      <c r="BU54" s="992"/>
      <c r="BV54" s="992"/>
      <c r="BW54" s="992"/>
      <c r="BX54" s="992"/>
      <c r="BY54" s="992"/>
      <c r="BZ54" s="992"/>
      <c r="CA54" s="992"/>
      <c r="CB54" s="992"/>
      <c r="CC54" s="992"/>
      <c r="CD54" s="992"/>
      <c r="CE54" s="992"/>
      <c r="CF54" s="992"/>
      <c r="CG54" s="1013"/>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230"/>
    </row>
    <row r="55" spans="1:131" ht="26.25" customHeight="1" x14ac:dyDescent="0.15">
      <c r="A55" s="238">
        <v>28</v>
      </c>
      <c r="B55" s="1029"/>
      <c r="C55" s="1030"/>
      <c r="D55" s="1030"/>
      <c r="E55" s="1030"/>
      <c r="F55" s="1030"/>
      <c r="G55" s="1030"/>
      <c r="H55" s="1030"/>
      <c r="I55" s="1030"/>
      <c r="J55" s="1030"/>
      <c r="K55" s="1030"/>
      <c r="L55" s="1030"/>
      <c r="M55" s="1030"/>
      <c r="N55" s="1030"/>
      <c r="O55" s="1030"/>
      <c r="P55" s="1031"/>
      <c r="Q55" s="1032"/>
      <c r="R55" s="1024"/>
      <c r="S55" s="1024"/>
      <c r="T55" s="1024"/>
      <c r="U55" s="1024"/>
      <c r="V55" s="1024"/>
      <c r="W55" s="1024"/>
      <c r="X55" s="1024"/>
      <c r="Y55" s="1024"/>
      <c r="Z55" s="1024"/>
      <c r="AA55" s="1024"/>
      <c r="AB55" s="1024"/>
      <c r="AC55" s="1024"/>
      <c r="AD55" s="1024"/>
      <c r="AE55" s="1033"/>
      <c r="AF55" s="1034"/>
      <c r="AG55" s="1035"/>
      <c r="AH55" s="1035"/>
      <c r="AI55" s="1035"/>
      <c r="AJ55" s="1036"/>
      <c r="AK55" s="1023"/>
      <c r="AL55" s="1024"/>
      <c r="AM55" s="1024"/>
      <c r="AN55" s="1024"/>
      <c r="AO55" s="1024"/>
      <c r="AP55" s="1024"/>
      <c r="AQ55" s="1024"/>
      <c r="AR55" s="1024"/>
      <c r="AS55" s="1024"/>
      <c r="AT55" s="1024"/>
      <c r="AU55" s="1024"/>
      <c r="AV55" s="1024"/>
      <c r="AW55" s="1024"/>
      <c r="AX55" s="1024"/>
      <c r="AY55" s="1024"/>
      <c r="AZ55" s="1025"/>
      <c r="BA55" s="1025"/>
      <c r="BB55" s="1025"/>
      <c r="BC55" s="1025"/>
      <c r="BD55" s="1025"/>
      <c r="BE55" s="971"/>
      <c r="BF55" s="971"/>
      <c r="BG55" s="971"/>
      <c r="BH55" s="971"/>
      <c r="BI55" s="972"/>
      <c r="BJ55" s="232"/>
      <c r="BK55" s="232"/>
      <c r="BL55" s="232"/>
      <c r="BM55" s="232"/>
      <c r="BN55" s="232"/>
      <c r="BO55" s="241"/>
      <c r="BP55" s="241"/>
      <c r="BQ55" s="238">
        <v>49</v>
      </c>
      <c r="BR55" s="239"/>
      <c r="BS55" s="991"/>
      <c r="BT55" s="992"/>
      <c r="BU55" s="992"/>
      <c r="BV55" s="992"/>
      <c r="BW55" s="992"/>
      <c r="BX55" s="992"/>
      <c r="BY55" s="992"/>
      <c r="BZ55" s="992"/>
      <c r="CA55" s="992"/>
      <c r="CB55" s="992"/>
      <c r="CC55" s="992"/>
      <c r="CD55" s="992"/>
      <c r="CE55" s="992"/>
      <c r="CF55" s="992"/>
      <c r="CG55" s="1013"/>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230"/>
    </row>
    <row r="56" spans="1:131" ht="26.25" customHeight="1" x14ac:dyDescent="0.15">
      <c r="A56" s="238">
        <v>29</v>
      </c>
      <c r="B56" s="1029"/>
      <c r="C56" s="1030"/>
      <c r="D56" s="1030"/>
      <c r="E56" s="1030"/>
      <c r="F56" s="1030"/>
      <c r="G56" s="1030"/>
      <c r="H56" s="1030"/>
      <c r="I56" s="1030"/>
      <c r="J56" s="1030"/>
      <c r="K56" s="1030"/>
      <c r="L56" s="1030"/>
      <c r="M56" s="1030"/>
      <c r="N56" s="1030"/>
      <c r="O56" s="1030"/>
      <c r="P56" s="1031"/>
      <c r="Q56" s="1032"/>
      <c r="R56" s="1024"/>
      <c r="S56" s="1024"/>
      <c r="T56" s="1024"/>
      <c r="U56" s="1024"/>
      <c r="V56" s="1024"/>
      <c r="W56" s="1024"/>
      <c r="X56" s="1024"/>
      <c r="Y56" s="1024"/>
      <c r="Z56" s="1024"/>
      <c r="AA56" s="1024"/>
      <c r="AB56" s="1024"/>
      <c r="AC56" s="1024"/>
      <c r="AD56" s="1024"/>
      <c r="AE56" s="1033"/>
      <c r="AF56" s="1034"/>
      <c r="AG56" s="1035"/>
      <c r="AH56" s="1035"/>
      <c r="AI56" s="1035"/>
      <c r="AJ56" s="1036"/>
      <c r="AK56" s="1023"/>
      <c r="AL56" s="1024"/>
      <c r="AM56" s="1024"/>
      <c r="AN56" s="1024"/>
      <c r="AO56" s="1024"/>
      <c r="AP56" s="1024"/>
      <c r="AQ56" s="1024"/>
      <c r="AR56" s="1024"/>
      <c r="AS56" s="1024"/>
      <c r="AT56" s="1024"/>
      <c r="AU56" s="1024"/>
      <c r="AV56" s="1024"/>
      <c r="AW56" s="1024"/>
      <c r="AX56" s="1024"/>
      <c r="AY56" s="1024"/>
      <c r="AZ56" s="1025"/>
      <c r="BA56" s="1025"/>
      <c r="BB56" s="1025"/>
      <c r="BC56" s="1025"/>
      <c r="BD56" s="1025"/>
      <c r="BE56" s="971"/>
      <c r="BF56" s="971"/>
      <c r="BG56" s="971"/>
      <c r="BH56" s="971"/>
      <c r="BI56" s="972"/>
      <c r="BJ56" s="232"/>
      <c r="BK56" s="232"/>
      <c r="BL56" s="232"/>
      <c r="BM56" s="232"/>
      <c r="BN56" s="232"/>
      <c r="BO56" s="241"/>
      <c r="BP56" s="241"/>
      <c r="BQ56" s="238">
        <v>50</v>
      </c>
      <c r="BR56" s="239"/>
      <c r="BS56" s="991"/>
      <c r="BT56" s="992"/>
      <c r="BU56" s="992"/>
      <c r="BV56" s="992"/>
      <c r="BW56" s="992"/>
      <c r="BX56" s="992"/>
      <c r="BY56" s="992"/>
      <c r="BZ56" s="992"/>
      <c r="CA56" s="992"/>
      <c r="CB56" s="992"/>
      <c r="CC56" s="992"/>
      <c r="CD56" s="992"/>
      <c r="CE56" s="992"/>
      <c r="CF56" s="992"/>
      <c r="CG56" s="1013"/>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230"/>
    </row>
    <row r="57" spans="1:131" ht="26.25" customHeight="1" x14ac:dyDescent="0.15">
      <c r="A57" s="238">
        <v>30</v>
      </c>
      <c r="B57" s="1029"/>
      <c r="C57" s="1030"/>
      <c r="D57" s="1030"/>
      <c r="E57" s="1030"/>
      <c r="F57" s="1030"/>
      <c r="G57" s="1030"/>
      <c r="H57" s="1030"/>
      <c r="I57" s="1030"/>
      <c r="J57" s="1030"/>
      <c r="K57" s="1030"/>
      <c r="L57" s="1030"/>
      <c r="M57" s="1030"/>
      <c r="N57" s="1030"/>
      <c r="O57" s="1030"/>
      <c r="P57" s="1031"/>
      <c r="Q57" s="1032"/>
      <c r="R57" s="1024"/>
      <c r="S57" s="1024"/>
      <c r="T57" s="1024"/>
      <c r="U57" s="1024"/>
      <c r="V57" s="1024"/>
      <c r="W57" s="1024"/>
      <c r="X57" s="1024"/>
      <c r="Y57" s="1024"/>
      <c r="Z57" s="1024"/>
      <c r="AA57" s="1024"/>
      <c r="AB57" s="1024"/>
      <c r="AC57" s="1024"/>
      <c r="AD57" s="1024"/>
      <c r="AE57" s="1033"/>
      <c r="AF57" s="1034"/>
      <c r="AG57" s="1035"/>
      <c r="AH57" s="1035"/>
      <c r="AI57" s="1035"/>
      <c r="AJ57" s="1036"/>
      <c r="AK57" s="1023"/>
      <c r="AL57" s="1024"/>
      <c r="AM57" s="1024"/>
      <c r="AN57" s="1024"/>
      <c r="AO57" s="1024"/>
      <c r="AP57" s="1024"/>
      <c r="AQ57" s="1024"/>
      <c r="AR57" s="1024"/>
      <c r="AS57" s="1024"/>
      <c r="AT57" s="1024"/>
      <c r="AU57" s="1024"/>
      <c r="AV57" s="1024"/>
      <c r="AW57" s="1024"/>
      <c r="AX57" s="1024"/>
      <c r="AY57" s="1024"/>
      <c r="AZ57" s="1025"/>
      <c r="BA57" s="1025"/>
      <c r="BB57" s="1025"/>
      <c r="BC57" s="1025"/>
      <c r="BD57" s="1025"/>
      <c r="BE57" s="971"/>
      <c r="BF57" s="971"/>
      <c r="BG57" s="971"/>
      <c r="BH57" s="971"/>
      <c r="BI57" s="972"/>
      <c r="BJ57" s="232"/>
      <c r="BK57" s="232"/>
      <c r="BL57" s="232"/>
      <c r="BM57" s="232"/>
      <c r="BN57" s="232"/>
      <c r="BO57" s="241"/>
      <c r="BP57" s="241"/>
      <c r="BQ57" s="238">
        <v>51</v>
      </c>
      <c r="BR57" s="239"/>
      <c r="BS57" s="991"/>
      <c r="BT57" s="992"/>
      <c r="BU57" s="992"/>
      <c r="BV57" s="992"/>
      <c r="BW57" s="992"/>
      <c r="BX57" s="992"/>
      <c r="BY57" s="992"/>
      <c r="BZ57" s="992"/>
      <c r="CA57" s="992"/>
      <c r="CB57" s="992"/>
      <c r="CC57" s="992"/>
      <c r="CD57" s="992"/>
      <c r="CE57" s="992"/>
      <c r="CF57" s="992"/>
      <c r="CG57" s="1013"/>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230"/>
    </row>
    <row r="58" spans="1:131" ht="26.25" customHeight="1" x14ac:dyDescent="0.15">
      <c r="A58" s="238">
        <v>31</v>
      </c>
      <c r="B58" s="1029"/>
      <c r="C58" s="1030"/>
      <c r="D58" s="1030"/>
      <c r="E58" s="1030"/>
      <c r="F58" s="1030"/>
      <c r="G58" s="1030"/>
      <c r="H58" s="1030"/>
      <c r="I58" s="1030"/>
      <c r="J58" s="1030"/>
      <c r="K58" s="1030"/>
      <c r="L58" s="1030"/>
      <c r="M58" s="1030"/>
      <c r="N58" s="1030"/>
      <c r="O58" s="1030"/>
      <c r="P58" s="1031"/>
      <c r="Q58" s="1032"/>
      <c r="R58" s="1024"/>
      <c r="S58" s="1024"/>
      <c r="T58" s="1024"/>
      <c r="U58" s="1024"/>
      <c r="V58" s="1024"/>
      <c r="W58" s="1024"/>
      <c r="X58" s="1024"/>
      <c r="Y58" s="1024"/>
      <c r="Z58" s="1024"/>
      <c r="AA58" s="1024"/>
      <c r="AB58" s="1024"/>
      <c r="AC58" s="1024"/>
      <c r="AD58" s="1024"/>
      <c r="AE58" s="1033"/>
      <c r="AF58" s="1034"/>
      <c r="AG58" s="1035"/>
      <c r="AH58" s="1035"/>
      <c r="AI58" s="1035"/>
      <c r="AJ58" s="1036"/>
      <c r="AK58" s="1023"/>
      <c r="AL58" s="1024"/>
      <c r="AM58" s="1024"/>
      <c r="AN58" s="1024"/>
      <c r="AO58" s="1024"/>
      <c r="AP58" s="1024"/>
      <c r="AQ58" s="1024"/>
      <c r="AR58" s="1024"/>
      <c r="AS58" s="1024"/>
      <c r="AT58" s="1024"/>
      <c r="AU58" s="1024"/>
      <c r="AV58" s="1024"/>
      <c r="AW58" s="1024"/>
      <c r="AX58" s="1024"/>
      <c r="AY58" s="1024"/>
      <c r="AZ58" s="1025"/>
      <c r="BA58" s="1025"/>
      <c r="BB58" s="1025"/>
      <c r="BC58" s="1025"/>
      <c r="BD58" s="1025"/>
      <c r="BE58" s="971"/>
      <c r="BF58" s="971"/>
      <c r="BG58" s="971"/>
      <c r="BH58" s="971"/>
      <c r="BI58" s="972"/>
      <c r="BJ58" s="232"/>
      <c r="BK58" s="232"/>
      <c r="BL58" s="232"/>
      <c r="BM58" s="232"/>
      <c r="BN58" s="232"/>
      <c r="BO58" s="241"/>
      <c r="BP58" s="241"/>
      <c r="BQ58" s="238">
        <v>52</v>
      </c>
      <c r="BR58" s="239"/>
      <c r="BS58" s="991"/>
      <c r="BT58" s="992"/>
      <c r="BU58" s="992"/>
      <c r="BV58" s="992"/>
      <c r="BW58" s="992"/>
      <c r="BX58" s="992"/>
      <c r="BY58" s="992"/>
      <c r="BZ58" s="992"/>
      <c r="CA58" s="992"/>
      <c r="CB58" s="992"/>
      <c r="CC58" s="992"/>
      <c r="CD58" s="992"/>
      <c r="CE58" s="992"/>
      <c r="CF58" s="992"/>
      <c r="CG58" s="1013"/>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230"/>
    </row>
    <row r="59" spans="1:131" ht="26.25" customHeight="1" x14ac:dyDescent="0.15">
      <c r="A59" s="238">
        <v>32</v>
      </c>
      <c r="B59" s="1029"/>
      <c r="C59" s="1030"/>
      <c r="D59" s="1030"/>
      <c r="E59" s="1030"/>
      <c r="F59" s="1030"/>
      <c r="G59" s="1030"/>
      <c r="H59" s="1030"/>
      <c r="I59" s="1030"/>
      <c r="J59" s="1030"/>
      <c r="K59" s="1030"/>
      <c r="L59" s="1030"/>
      <c r="M59" s="1030"/>
      <c r="N59" s="1030"/>
      <c r="O59" s="1030"/>
      <c r="P59" s="1031"/>
      <c r="Q59" s="1032"/>
      <c r="R59" s="1024"/>
      <c r="S59" s="1024"/>
      <c r="T59" s="1024"/>
      <c r="U59" s="1024"/>
      <c r="V59" s="1024"/>
      <c r="W59" s="1024"/>
      <c r="X59" s="1024"/>
      <c r="Y59" s="1024"/>
      <c r="Z59" s="1024"/>
      <c r="AA59" s="1024"/>
      <c r="AB59" s="1024"/>
      <c r="AC59" s="1024"/>
      <c r="AD59" s="1024"/>
      <c r="AE59" s="1033"/>
      <c r="AF59" s="1034"/>
      <c r="AG59" s="1035"/>
      <c r="AH59" s="1035"/>
      <c r="AI59" s="1035"/>
      <c r="AJ59" s="1036"/>
      <c r="AK59" s="1023"/>
      <c r="AL59" s="1024"/>
      <c r="AM59" s="1024"/>
      <c r="AN59" s="1024"/>
      <c r="AO59" s="1024"/>
      <c r="AP59" s="1024"/>
      <c r="AQ59" s="1024"/>
      <c r="AR59" s="1024"/>
      <c r="AS59" s="1024"/>
      <c r="AT59" s="1024"/>
      <c r="AU59" s="1024"/>
      <c r="AV59" s="1024"/>
      <c r="AW59" s="1024"/>
      <c r="AX59" s="1024"/>
      <c r="AY59" s="1024"/>
      <c r="AZ59" s="1025"/>
      <c r="BA59" s="1025"/>
      <c r="BB59" s="1025"/>
      <c r="BC59" s="1025"/>
      <c r="BD59" s="1025"/>
      <c r="BE59" s="971"/>
      <c r="BF59" s="971"/>
      <c r="BG59" s="971"/>
      <c r="BH59" s="971"/>
      <c r="BI59" s="972"/>
      <c r="BJ59" s="232"/>
      <c r="BK59" s="232"/>
      <c r="BL59" s="232"/>
      <c r="BM59" s="232"/>
      <c r="BN59" s="232"/>
      <c r="BO59" s="241"/>
      <c r="BP59" s="241"/>
      <c r="BQ59" s="238">
        <v>53</v>
      </c>
      <c r="BR59" s="239"/>
      <c r="BS59" s="991"/>
      <c r="BT59" s="992"/>
      <c r="BU59" s="992"/>
      <c r="BV59" s="992"/>
      <c r="BW59" s="992"/>
      <c r="BX59" s="992"/>
      <c r="BY59" s="992"/>
      <c r="BZ59" s="992"/>
      <c r="CA59" s="992"/>
      <c r="CB59" s="992"/>
      <c r="CC59" s="992"/>
      <c r="CD59" s="992"/>
      <c r="CE59" s="992"/>
      <c r="CF59" s="992"/>
      <c r="CG59" s="1013"/>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230"/>
    </row>
    <row r="60" spans="1:131" ht="26.25" customHeight="1" x14ac:dyDescent="0.15">
      <c r="A60" s="238">
        <v>33</v>
      </c>
      <c r="B60" s="1029"/>
      <c r="C60" s="1030"/>
      <c r="D60" s="1030"/>
      <c r="E60" s="1030"/>
      <c r="F60" s="1030"/>
      <c r="G60" s="1030"/>
      <c r="H60" s="1030"/>
      <c r="I60" s="1030"/>
      <c r="J60" s="1030"/>
      <c r="K60" s="1030"/>
      <c r="L60" s="1030"/>
      <c r="M60" s="1030"/>
      <c r="N60" s="1030"/>
      <c r="O60" s="1030"/>
      <c r="P60" s="1031"/>
      <c r="Q60" s="1032"/>
      <c r="R60" s="1024"/>
      <c r="S60" s="1024"/>
      <c r="T60" s="1024"/>
      <c r="U60" s="1024"/>
      <c r="V60" s="1024"/>
      <c r="W60" s="1024"/>
      <c r="X60" s="1024"/>
      <c r="Y60" s="1024"/>
      <c r="Z60" s="1024"/>
      <c r="AA60" s="1024"/>
      <c r="AB60" s="1024"/>
      <c r="AC60" s="1024"/>
      <c r="AD60" s="1024"/>
      <c r="AE60" s="1033"/>
      <c r="AF60" s="1034"/>
      <c r="AG60" s="1035"/>
      <c r="AH60" s="1035"/>
      <c r="AI60" s="1035"/>
      <c r="AJ60" s="1036"/>
      <c r="AK60" s="1023"/>
      <c r="AL60" s="1024"/>
      <c r="AM60" s="1024"/>
      <c r="AN60" s="1024"/>
      <c r="AO60" s="1024"/>
      <c r="AP60" s="1024"/>
      <c r="AQ60" s="1024"/>
      <c r="AR60" s="1024"/>
      <c r="AS60" s="1024"/>
      <c r="AT60" s="1024"/>
      <c r="AU60" s="1024"/>
      <c r="AV60" s="1024"/>
      <c r="AW60" s="1024"/>
      <c r="AX60" s="1024"/>
      <c r="AY60" s="1024"/>
      <c r="AZ60" s="1025"/>
      <c r="BA60" s="1025"/>
      <c r="BB60" s="1025"/>
      <c r="BC60" s="1025"/>
      <c r="BD60" s="1025"/>
      <c r="BE60" s="971"/>
      <c r="BF60" s="971"/>
      <c r="BG60" s="971"/>
      <c r="BH60" s="971"/>
      <c r="BI60" s="972"/>
      <c r="BJ60" s="232"/>
      <c r="BK60" s="232"/>
      <c r="BL60" s="232"/>
      <c r="BM60" s="232"/>
      <c r="BN60" s="232"/>
      <c r="BO60" s="241"/>
      <c r="BP60" s="241"/>
      <c r="BQ60" s="238">
        <v>54</v>
      </c>
      <c r="BR60" s="239"/>
      <c r="BS60" s="991"/>
      <c r="BT60" s="992"/>
      <c r="BU60" s="992"/>
      <c r="BV60" s="992"/>
      <c r="BW60" s="992"/>
      <c r="BX60" s="992"/>
      <c r="BY60" s="992"/>
      <c r="BZ60" s="992"/>
      <c r="CA60" s="992"/>
      <c r="CB60" s="992"/>
      <c r="CC60" s="992"/>
      <c r="CD60" s="992"/>
      <c r="CE60" s="992"/>
      <c r="CF60" s="992"/>
      <c r="CG60" s="1013"/>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230"/>
    </row>
    <row r="61" spans="1:131" ht="26.25" customHeight="1" thickBot="1" x14ac:dyDescent="0.2">
      <c r="A61" s="238">
        <v>34</v>
      </c>
      <c r="B61" s="1029"/>
      <c r="C61" s="1030"/>
      <c r="D61" s="1030"/>
      <c r="E61" s="1030"/>
      <c r="F61" s="1030"/>
      <c r="G61" s="1030"/>
      <c r="H61" s="1030"/>
      <c r="I61" s="1030"/>
      <c r="J61" s="1030"/>
      <c r="K61" s="1030"/>
      <c r="L61" s="1030"/>
      <c r="M61" s="1030"/>
      <c r="N61" s="1030"/>
      <c r="O61" s="1030"/>
      <c r="P61" s="1031"/>
      <c r="Q61" s="1032"/>
      <c r="R61" s="1024"/>
      <c r="S61" s="1024"/>
      <c r="T61" s="1024"/>
      <c r="U61" s="1024"/>
      <c r="V61" s="1024"/>
      <c r="W61" s="1024"/>
      <c r="X61" s="1024"/>
      <c r="Y61" s="1024"/>
      <c r="Z61" s="1024"/>
      <c r="AA61" s="1024"/>
      <c r="AB61" s="1024"/>
      <c r="AC61" s="1024"/>
      <c r="AD61" s="1024"/>
      <c r="AE61" s="1033"/>
      <c r="AF61" s="1034"/>
      <c r="AG61" s="1035"/>
      <c r="AH61" s="1035"/>
      <c r="AI61" s="1035"/>
      <c r="AJ61" s="1036"/>
      <c r="AK61" s="1023"/>
      <c r="AL61" s="1024"/>
      <c r="AM61" s="1024"/>
      <c r="AN61" s="1024"/>
      <c r="AO61" s="1024"/>
      <c r="AP61" s="1024"/>
      <c r="AQ61" s="1024"/>
      <c r="AR61" s="1024"/>
      <c r="AS61" s="1024"/>
      <c r="AT61" s="1024"/>
      <c r="AU61" s="1024"/>
      <c r="AV61" s="1024"/>
      <c r="AW61" s="1024"/>
      <c r="AX61" s="1024"/>
      <c r="AY61" s="1024"/>
      <c r="AZ61" s="1025"/>
      <c r="BA61" s="1025"/>
      <c r="BB61" s="1025"/>
      <c r="BC61" s="1025"/>
      <c r="BD61" s="1025"/>
      <c r="BE61" s="971"/>
      <c r="BF61" s="971"/>
      <c r="BG61" s="971"/>
      <c r="BH61" s="971"/>
      <c r="BI61" s="972"/>
      <c r="BJ61" s="232"/>
      <c r="BK61" s="232"/>
      <c r="BL61" s="232"/>
      <c r="BM61" s="232"/>
      <c r="BN61" s="232"/>
      <c r="BO61" s="241"/>
      <c r="BP61" s="241"/>
      <c r="BQ61" s="238">
        <v>55</v>
      </c>
      <c r="BR61" s="239"/>
      <c r="BS61" s="991"/>
      <c r="BT61" s="992"/>
      <c r="BU61" s="992"/>
      <c r="BV61" s="992"/>
      <c r="BW61" s="992"/>
      <c r="BX61" s="992"/>
      <c r="BY61" s="992"/>
      <c r="BZ61" s="992"/>
      <c r="CA61" s="992"/>
      <c r="CB61" s="992"/>
      <c r="CC61" s="992"/>
      <c r="CD61" s="992"/>
      <c r="CE61" s="992"/>
      <c r="CF61" s="992"/>
      <c r="CG61" s="1013"/>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230"/>
    </row>
    <row r="62" spans="1:131" ht="26.25" customHeight="1" x14ac:dyDescent="0.15">
      <c r="A62" s="238">
        <v>35</v>
      </c>
      <c r="B62" s="1029"/>
      <c r="C62" s="1030"/>
      <c r="D62" s="1030"/>
      <c r="E62" s="1030"/>
      <c r="F62" s="1030"/>
      <c r="G62" s="1030"/>
      <c r="H62" s="1030"/>
      <c r="I62" s="1030"/>
      <c r="J62" s="1030"/>
      <c r="K62" s="1030"/>
      <c r="L62" s="1030"/>
      <c r="M62" s="1030"/>
      <c r="N62" s="1030"/>
      <c r="O62" s="1030"/>
      <c r="P62" s="1031"/>
      <c r="Q62" s="1032"/>
      <c r="R62" s="1024"/>
      <c r="S62" s="1024"/>
      <c r="T62" s="1024"/>
      <c r="U62" s="1024"/>
      <c r="V62" s="1024"/>
      <c r="W62" s="1024"/>
      <c r="X62" s="1024"/>
      <c r="Y62" s="1024"/>
      <c r="Z62" s="1024"/>
      <c r="AA62" s="1024"/>
      <c r="AB62" s="1024"/>
      <c r="AC62" s="1024"/>
      <c r="AD62" s="1024"/>
      <c r="AE62" s="1033"/>
      <c r="AF62" s="1034"/>
      <c r="AG62" s="1035"/>
      <c r="AH62" s="1035"/>
      <c r="AI62" s="1035"/>
      <c r="AJ62" s="1036"/>
      <c r="AK62" s="1023"/>
      <c r="AL62" s="1024"/>
      <c r="AM62" s="1024"/>
      <c r="AN62" s="1024"/>
      <c r="AO62" s="1024"/>
      <c r="AP62" s="1024"/>
      <c r="AQ62" s="1024"/>
      <c r="AR62" s="1024"/>
      <c r="AS62" s="1024"/>
      <c r="AT62" s="1024"/>
      <c r="AU62" s="1024"/>
      <c r="AV62" s="1024"/>
      <c r="AW62" s="1024"/>
      <c r="AX62" s="1024"/>
      <c r="AY62" s="1024"/>
      <c r="AZ62" s="1025"/>
      <c r="BA62" s="1025"/>
      <c r="BB62" s="1025"/>
      <c r="BC62" s="1025"/>
      <c r="BD62" s="1025"/>
      <c r="BE62" s="971"/>
      <c r="BF62" s="971"/>
      <c r="BG62" s="971"/>
      <c r="BH62" s="971"/>
      <c r="BI62" s="972"/>
      <c r="BJ62" s="1026" t="s">
        <v>398</v>
      </c>
      <c r="BK62" s="1027"/>
      <c r="BL62" s="1027"/>
      <c r="BM62" s="1027"/>
      <c r="BN62" s="1028"/>
      <c r="BO62" s="241"/>
      <c r="BP62" s="241"/>
      <c r="BQ62" s="238">
        <v>56</v>
      </c>
      <c r="BR62" s="239"/>
      <c r="BS62" s="991"/>
      <c r="BT62" s="992"/>
      <c r="BU62" s="992"/>
      <c r="BV62" s="992"/>
      <c r="BW62" s="992"/>
      <c r="BX62" s="992"/>
      <c r="BY62" s="992"/>
      <c r="BZ62" s="992"/>
      <c r="CA62" s="992"/>
      <c r="CB62" s="992"/>
      <c r="CC62" s="992"/>
      <c r="CD62" s="992"/>
      <c r="CE62" s="992"/>
      <c r="CF62" s="992"/>
      <c r="CG62" s="1013"/>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230"/>
    </row>
    <row r="63" spans="1:131" ht="26.25" customHeight="1" thickBot="1" x14ac:dyDescent="0.2">
      <c r="A63" s="240" t="s">
        <v>376</v>
      </c>
      <c r="B63" s="948" t="s">
        <v>399</v>
      </c>
      <c r="C63" s="949"/>
      <c r="D63" s="949"/>
      <c r="E63" s="949"/>
      <c r="F63" s="949"/>
      <c r="G63" s="949"/>
      <c r="H63" s="949"/>
      <c r="I63" s="949"/>
      <c r="J63" s="949"/>
      <c r="K63" s="949"/>
      <c r="L63" s="949"/>
      <c r="M63" s="949"/>
      <c r="N63" s="949"/>
      <c r="O63" s="949"/>
      <c r="P63" s="950"/>
      <c r="Q63" s="961"/>
      <c r="R63" s="962"/>
      <c r="S63" s="962"/>
      <c r="T63" s="962"/>
      <c r="U63" s="962"/>
      <c r="V63" s="962"/>
      <c r="W63" s="962"/>
      <c r="X63" s="962"/>
      <c r="Y63" s="962"/>
      <c r="Z63" s="962"/>
      <c r="AA63" s="962"/>
      <c r="AB63" s="962"/>
      <c r="AC63" s="962"/>
      <c r="AD63" s="962"/>
      <c r="AE63" s="1019"/>
      <c r="AF63" s="1020">
        <v>1983</v>
      </c>
      <c r="AG63" s="958"/>
      <c r="AH63" s="958"/>
      <c r="AI63" s="958"/>
      <c r="AJ63" s="1021"/>
      <c r="AK63" s="1022"/>
      <c r="AL63" s="962"/>
      <c r="AM63" s="962"/>
      <c r="AN63" s="962"/>
      <c r="AO63" s="962"/>
      <c r="AP63" s="958">
        <f>SUM(AP28:AT62)</f>
        <v>9784</v>
      </c>
      <c r="AQ63" s="958"/>
      <c r="AR63" s="958"/>
      <c r="AS63" s="958"/>
      <c r="AT63" s="958"/>
      <c r="AU63" s="958">
        <f>SUM(AU28:AY62)</f>
        <v>3073</v>
      </c>
      <c r="AV63" s="958"/>
      <c r="AW63" s="958"/>
      <c r="AX63" s="958"/>
      <c r="AY63" s="958"/>
      <c r="AZ63" s="1016"/>
      <c r="BA63" s="1016"/>
      <c r="BB63" s="1016"/>
      <c r="BC63" s="1016"/>
      <c r="BD63" s="1016"/>
      <c r="BE63" s="959"/>
      <c r="BF63" s="959"/>
      <c r="BG63" s="959"/>
      <c r="BH63" s="959"/>
      <c r="BI63" s="960"/>
      <c r="BJ63" s="1017" t="s">
        <v>122</v>
      </c>
      <c r="BK63" s="938"/>
      <c r="BL63" s="938"/>
      <c r="BM63" s="938"/>
      <c r="BN63" s="1018"/>
      <c r="BO63" s="241"/>
      <c r="BP63" s="241"/>
      <c r="BQ63" s="238">
        <v>57</v>
      </c>
      <c r="BR63" s="239"/>
      <c r="BS63" s="991"/>
      <c r="BT63" s="992"/>
      <c r="BU63" s="992"/>
      <c r="BV63" s="992"/>
      <c r="BW63" s="992"/>
      <c r="BX63" s="992"/>
      <c r="BY63" s="992"/>
      <c r="BZ63" s="992"/>
      <c r="CA63" s="992"/>
      <c r="CB63" s="992"/>
      <c r="CC63" s="992"/>
      <c r="CD63" s="992"/>
      <c r="CE63" s="992"/>
      <c r="CF63" s="992"/>
      <c r="CG63" s="1013"/>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1"/>
      <c r="BT64" s="992"/>
      <c r="BU64" s="992"/>
      <c r="BV64" s="992"/>
      <c r="BW64" s="992"/>
      <c r="BX64" s="992"/>
      <c r="BY64" s="992"/>
      <c r="BZ64" s="992"/>
      <c r="CA64" s="992"/>
      <c r="CB64" s="992"/>
      <c r="CC64" s="992"/>
      <c r="CD64" s="992"/>
      <c r="CE64" s="992"/>
      <c r="CF64" s="992"/>
      <c r="CG64" s="1013"/>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1"/>
      <c r="BT65" s="992"/>
      <c r="BU65" s="992"/>
      <c r="BV65" s="992"/>
      <c r="BW65" s="992"/>
      <c r="BX65" s="992"/>
      <c r="BY65" s="992"/>
      <c r="BZ65" s="992"/>
      <c r="CA65" s="992"/>
      <c r="CB65" s="992"/>
      <c r="CC65" s="992"/>
      <c r="CD65" s="992"/>
      <c r="CE65" s="992"/>
      <c r="CF65" s="992"/>
      <c r="CG65" s="1013"/>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230"/>
    </row>
    <row r="66" spans="1:131" ht="26.25" customHeight="1" x14ac:dyDescent="0.15">
      <c r="A66" s="994" t="s">
        <v>401</v>
      </c>
      <c r="B66" s="995"/>
      <c r="C66" s="995"/>
      <c r="D66" s="995"/>
      <c r="E66" s="995"/>
      <c r="F66" s="995"/>
      <c r="G66" s="995"/>
      <c r="H66" s="995"/>
      <c r="I66" s="995"/>
      <c r="J66" s="995"/>
      <c r="K66" s="995"/>
      <c r="L66" s="995"/>
      <c r="M66" s="995"/>
      <c r="N66" s="995"/>
      <c r="O66" s="995"/>
      <c r="P66" s="996"/>
      <c r="Q66" s="1000" t="s">
        <v>380</v>
      </c>
      <c r="R66" s="1001"/>
      <c r="S66" s="1001"/>
      <c r="T66" s="1001"/>
      <c r="U66" s="1002"/>
      <c r="V66" s="1000" t="s">
        <v>381</v>
      </c>
      <c r="W66" s="1001"/>
      <c r="X66" s="1001"/>
      <c r="Y66" s="1001"/>
      <c r="Z66" s="1002"/>
      <c r="AA66" s="1000" t="s">
        <v>382</v>
      </c>
      <c r="AB66" s="1001"/>
      <c r="AC66" s="1001"/>
      <c r="AD66" s="1001"/>
      <c r="AE66" s="1002"/>
      <c r="AF66" s="1006" t="s">
        <v>383</v>
      </c>
      <c r="AG66" s="1007"/>
      <c r="AH66" s="1007"/>
      <c r="AI66" s="1007"/>
      <c r="AJ66" s="1008"/>
      <c r="AK66" s="1000" t="s">
        <v>384</v>
      </c>
      <c r="AL66" s="995"/>
      <c r="AM66" s="995"/>
      <c r="AN66" s="995"/>
      <c r="AO66" s="996"/>
      <c r="AP66" s="1000" t="s">
        <v>385</v>
      </c>
      <c r="AQ66" s="1001"/>
      <c r="AR66" s="1001"/>
      <c r="AS66" s="1001"/>
      <c r="AT66" s="1002"/>
      <c r="AU66" s="1000" t="s">
        <v>402</v>
      </c>
      <c r="AV66" s="1001"/>
      <c r="AW66" s="1001"/>
      <c r="AX66" s="1001"/>
      <c r="AY66" s="1002"/>
      <c r="AZ66" s="1000" t="s">
        <v>364</v>
      </c>
      <c r="BA66" s="1001"/>
      <c r="BB66" s="1001"/>
      <c r="BC66" s="1001"/>
      <c r="BD66" s="1014"/>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5"/>
      <c r="DW66" s="946"/>
      <c r="DX66" s="946"/>
      <c r="DY66" s="946"/>
      <c r="DZ66" s="947"/>
      <c r="EA66" s="230"/>
    </row>
    <row r="67" spans="1:13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5"/>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5"/>
      <c r="DW67" s="946"/>
      <c r="DX67" s="946"/>
      <c r="DY67" s="946"/>
      <c r="DZ67" s="947"/>
      <c r="EA67" s="230"/>
    </row>
    <row r="68" spans="1:131" ht="26.25" customHeight="1" thickTop="1" x14ac:dyDescent="0.15">
      <c r="A68" s="236">
        <v>1</v>
      </c>
      <c r="B68" s="984" t="s">
        <v>552</v>
      </c>
      <c r="C68" s="985"/>
      <c r="D68" s="985"/>
      <c r="E68" s="985"/>
      <c r="F68" s="985"/>
      <c r="G68" s="985"/>
      <c r="H68" s="985"/>
      <c r="I68" s="985"/>
      <c r="J68" s="985"/>
      <c r="K68" s="985"/>
      <c r="L68" s="985"/>
      <c r="M68" s="985"/>
      <c r="N68" s="985"/>
      <c r="O68" s="985"/>
      <c r="P68" s="986"/>
      <c r="Q68" s="987">
        <v>2046</v>
      </c>
      <c r="R68" s="981"/>
      <c r="S68" s="981"/>
      <c r="T68" s="981"/>
      <c r="U68" s="981"/>
      <c r="V68" s="981">
        <v>1915</v>
      </c>
      <c r="W68" s="981"/>
      <c r="X68" s="981"/>
      <c r="Y68" s="981"/>
      <c r="Z68" s="981"/>
      <c r="AA68" s="981">
        <v>130</v>
      </c>
      <c r="AB68" s="981"/>
      <c r="AC68" s="981"/>
      <c r="AD68" s="981"/>
      <c r="AE68" s="981"/>
      <c r="AF68" s="981">
        <v>38</v>
      </c>
      <c r="AG68" s="981"/>
      <c r="AH68" s="981"/>
      <c r="AI68" s="981"/>
      <c r="AJ68" s="981"/>
      <c r="AK68" s="981">
        <v>142</v>
      </c>
      <c r="AL68" s="981"/>
      <c r="AM68" s="981"/>
      <c r="AN68" s="981"/>
      <c r="AO68" s="981"/>
      <c r="AP68" s="981">
        <v>1313</v>
      </c>
      <c r="AQ68" s="981"/>
      <c r="AR68" s="981"/>
      <c r="AS68" s="981"/>
      <c r="AT68" s="981"/>
      <c r="AU68" s="981">
        <v>752</v>
      </c>
      <c r="AV68" s="981"/>
      <c r="AW68" s="981"/>
      <c r="AX68" s="981"/>
      <c r="AY68" s="981"/>
      <c r="AZ68" s="982"/>
      <c r="BA68" s="982"/>
      <c r="BB68" s="982"/>
      <c r="BC68" s="982"/>
      <c r="BD68" s="983"/>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5"/>
      <c r="DW68" s="946"/>
      <c r="DX68" s="946"/>
      <c r="DY68" s="946"/>
      <c r="DZ68" s="947"/>
      <c r="EA68" s="230"/>
    </row>
    <row r="69" spans="1:131" ht="26.25" customHeight="1" x14ac:dyDescent="0.15">
      <c r="A69" s="238">
        <v>2</v>
      </c>
      <c r="B69" s="973" t="s">
        <v>553</v>
      </c>
      <c r="C69" s="974"/>
      <c r="D69" s="974"/>
      <c r="E69" s="974"/>
      <c r="F69" s="974"/>
      <c r="G69" s="974"/>
      <c r="H69" s="974"/>
      <c r="I69" s="974"/>
      <c r="J69" s="974"/>
      <c r="K69" s="974"/>
      <c r="L69" s="974"/>
      <c r="M69" s="974"/>
      <c r="N69" s="974"/>
      <c r="O69" s="974"/>
      <c r="P69" s="975"/>
      <c r="Q69" s="976">
        <v>61</v>
      </c>
      <c r="R69" s="970"/>
      <c r="S69" s="970"/>
      <c r="T69" s="970"/>
      <c r="U69" s="970"/>
      <c r="V69" s="970">
        <v>60</v>
      </c>
      <c r="W69" s="970"/>
      <c r="X69" s="970"/>
      <c r="Y69" s="970"/>
      <c r="Z69" s="970"/>
      <c r="AA69" s="970">
        <v>1</v>
      </c>
      <c r="AB69" s="970"/>
      <c r="AC69" s="970"/>
      <c r="AD69" s="970"/>
      <c r="AE69" s="970"/>
      <c r="AF69" s="970">
        <v>1</v>
      </c>
      <c r="AG69" s="970"/>
      <c r="AH69" s="970"/>
      <c r="AI69" s="970"/>
      <c r="AJ69" s="970"/>
      <c r="AK69" s="970">
        <v>1</v>
      </c>
      <c r="AL69" s="970"/>
      <c r="AM69" s="970"/>
      <c r="AN69" s="970"/>
      <c r="AO69" s="970"/>
      <c r="AP69" s="970" t="s">
        <v>574</v>
      </c>
      <c r="AQ69" s="970"/>
      <c r="AR69" s="970"/>
      <c r="AS69" s="970"/>
      <c r="AT69" s="970"/>
      <c r="AU69" s="970" t="s">
        <v>574</v>
      </c>
      <c r="AV69" s="970"/>
      <c r="AW69" s="970"/>
      <c r="AX69" s="970"/>
      <c r="AY69" s="970"/>
      <c r="AZ69" s="971"/>
      <c r="BA69" s="971"/>
      <c r="BB69" s="971"/>
      <c r="BC69" s="971"/>
      <c r="BD69" s="972"/>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5"/>
      <c r="DW69" s="946"/>
      <c r="DX69" s="946"/>
      <c r="DY69" s="946"/>
      <c r="DZ69" s="947"/>
      <c r="EA69" s="230"/>
    </row>
    <row r="70" spans="1:131" ht="26.25" customHeight="1" x14ac:dyDescent="0.15">
      <c r="A70" s="238">
        <v>3</v>
      </c>
      <c r="B70" s="973" t="s">
        <v>554</v>
      </c>
      <c r="C70" s="974"/>
      <c r="D70" s="974"/>
      <c r="E70" s="974"/>
      <c r="F70" s="974"/>
      <c r="G70" s="974"/>
      <c r="H70" s="974"/>
      <c r="I70" s="974"/>
      <c r="J70" s="974"/>
      <c r="K70" s="974"/>
      <c r="L70" s="974"/>
      <c r="M70" s="974"/>
      <c r="N70" s="974"/>
      <c r="O70" s="974"/>
      <c r="P70" s="975"/>
      <c r="Q70" s="976">
        <v>290</v>
      </c>
      <c r="R70" s="970"/>
      <c r="S70" s="970"/>
      <c r="T70" s="970"/>
      <c r="U70" s="970"/>
      <c r="V70" s="970">
        <v>287</v>
      </c>
      <c r="W70" s="970"/>
      <c r="X70" s="970"/>
      <c r="Y70" s="970"/>
      <c r="Z70" s="970"/>
      <c r="AA70" s="970">
        <v>3</v>
      </c>
      <c r="AB70" s="970"/>
      <c r="AC70" s="970"/>
      <c r="AD70" s="970"/>
      <c r="AE70" s="970"/>
      <c r="AF70" s="970">
        <v>3</v>
      </c>
      <c r="AG70" s="970"/>
      <c r="AH70" s="970"/>
      <c r="AI70" s="970"/>
      <c r="AJ70" s="970"/>
      <c r="AK70" s="970">
        <v>19</v>
      </c>
      <c r="AL70" s="970"/>
      <c r="AM70" s="970"/>
      <c r="AN70" s="970"/>
      <c r="AO70" s="970"/>
      <c r="AP70" s="970" t="s">
        <v>574</v>
      </c>
      <c r="AQ70" s="970"/>
      <c r="AR70" s="970"/>
      <c r="AS70" s="970"/>
      <c r="AT70" s="970"/>
      <c r="AU70" s="970" t="s">
        <v>574</v>
      </c>
      <c r="AV70" s="970"/>
      <c r="AW70" s="970"/>
      <c r="AX70" s="970"/>
      <c r="AY70" s="970"/>
      <c r="AZ70" s="971"/>
      <c r="BA70" s="971"/>
      <c r="BB70" s="971"/>
      <c r="BC70" s="971"/>
      <c r="BD70" s="972"/>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5"/>
      <c r="DW70" s="946"/>
      <c r="DX70" s="946"/>
      <c r="DY70" s="946"/>
      <c r="DZ70" s="947"/>
      <c r="EA70" s="230"/>
    </row>
    <row r="71" spans="1:131" ht="26.25" customHeight="1" x14ac:dyDescent="0.15">
      <c r="A71" s="238">
        <v>4</v>
      </c>
      <c r="B71" s="973" t="s">
        <v>555</v>
      </c>
      <c r="C71" s="974"/>
      <c r="D71" s="974"/>
      <c r="E71" s="974"/>
      <c r="F71" s="974"/>
      <c r="G71" s="974"/>
      <c r="H71" s="974"/>
      <c r="I71" s="974"/>
      <c r="J71" s="974"/>
      <c r="K71" s="974"/>
      <c r="L71" s="974"/>
      <c r="M71" s="974"/>
      <c r="N71" s="974"/>
      <c r="O71" s="974"/>
      <c r="P71" s="975"/>
      <c r="Q71" s="976">
        <v>742</v>
      </c>
      <c r="R71" s="970"/>
      <c r="S71" s="970"/>
      <c r="T71" s="970"/>
      <c r="U71" s="970"/>
      <c r="V71" s="970">
        <v>734</v>
      </c>
      <c r="W71" s="970"/>
      <c r="X71" s="970"/>
      <c r="Y71" s="970"/>
      <c r="Z71" s="970"/>
      <c r="AA71" s="970">
        <v>8</v>
      </c>
      <c r="AB71" s="970"/>
      <c r="AC71" s="970"/>
      <c r="AD71" s="970"/>
      <c r="AE71" s="970"/>
      <c r="AF71" s="970">
        <v>7</v>
      </c>
      <c r="AG71" s="970"/>
      <c r="AH71" s="970"/>
      <c r="AI71" s="970"/>
      <c r="AJ71" s="970"/>
      <c r="AK71" s="970">
        <v>100</v>
      </c>
      <c r="AL71" s="970"/>
      <c r="AM71" s="970"/>
      <c r="AN71" s="970"/>
      <c r="AO71" s="970"/>
      <c r="AP71" s="970">
        <v>94</v>
      </c>
      <c r="AQ71" s="970"/>
      <c r="AR71" s="970"/>
      <c r="AS71" s="970"/>
      <c r="AT71" s="970"/>
      <c r="AU71" s="970">
        <v>62</v>
      </c>
      <c r="AV71" s="970"/>
      <c r="AW71" s="970"/>
      <c r="AX71" s="970"/>
      <c r="AY71" s="970"/>
      <c r="AZ71" s="971"/>
      <c r="BA71" s="971"/>
      <c r="BB71" s="971"/>
      <c r="BC71" s="971"/>
      <c r="BD71" s="972"/>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5"/>
      <c r="DW71" s="946"/>
      <c r="DX71" s="946"/>
      <c r="DY71" s="946"/>
      <c r="DZ71" s="947"/>
      <c r="EA71" s="230"/>
    </row>
    <row r="72" spans="1:131" ht="26.25" customHeight="1" x14ac:dyDescent="0.15">
      <c r="A72" s="238">
        <v>5</v>
      </c>
      <c r="B72" s="973" t="s">
        <v>556</v>
      </c>
      <c r="C72" s="974"/>
      <c r="D72" s="974"/>
      <c r="E72" s="974"/>
      <c r="F72" s="974"/>
      <c r="G72" s="974"/>
      <c r="H72" s="974"/>
      <c r="I72" s="974"/>
      <c r="J72" s="974"/>
      <c r="K72" s="974"/>
      <c r="L72" s="974"/>
      <c r="M72" s="974"/>
      <c r="N72" s="974"/>
      <c r="O72" s="974"/>
      <c r="P72" s="975"/>
      <c r="Q72" s="976">
        <v>4018</v>
      </c>
      <c r="R72" s="970"/>
      <c r="S72" s="970"/>
      <c r="T72" s="970"/>
      <c r="U72" s="970"/>
      <c r="V72" s="970">
        <v>3637</v>
      </c>
      <c r="W72" s="970"/>
      <c r="X72" s="970"/>
      <c r="Y72" s="970"/>
      <c r="Z72" s="970"/>
      <c r="AA72" s="970">
        <v>381</v>
      </c>
      <c r="AB72" s="970"/>
      <c r="AC72" s="970"/>
      <c r="AD72" s="970"/>
      <c r="AE72" s="970"/>
      <c r="AF72" s="970">
        <v>5898</v>
      </c>
      <c r="AG72" s="970"/>
      <c r="AH72" s="970"/>
      <c r="AI72" s="970"/>
      <c r="AJ72" s="970"/>
      <c r="AK72" s="970" t="s">
        <v>580</v>
      </c>
      <c r="AL72" s="970"/>
      <c r="AM72" s="970"/>
      <c r="AN72" s="970"/>
      <c r="AO72" s="970"/>
      <c r="AP72" s="970">
        <v>8463</v>
      </c>
      <c r="AQ72" s="970"/>
      <c r="AR72" s="970"/>
      <c r="AS72" s="970"/>
      <c r="AT72" s="970"/>
      <c r="AU72" s="970" t="s">
        <v>574</v>
      </c>
      <c r="AV72" s="970"/>
      <c r="AW72" s="970"/>
      <c r="AX72" s="970"/>
      <c r="AY72" s="970"/>
      <c r="AZ72" s="971"/>
      <c r="BA72" s="971"/>
      <c r="BB72" s="971"/>
      <c r="BC72" s="971"/>
      <c r="BD72" s="972"/>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5"/>
      <c r="DW72" s="946"/>
      <c r="DX72" s="946"/>
      <c r="DY72" s="946"/>
      <c r="DZ72" s="947"/>
      <c r="EA72" s="230"/>
    </row>
    <row r="73" spans="1:131" ht="26.25" customHeight="1" x14ac:dyDescent="0.15">
      <c r="A73" s="238">
        <v>6</v>
      </c>
      <c r="B73" s="973" t="s">
        <v>557</v>
      </c>
      <c r="C73" s="974"/>
      <c r="D73" s="974"/>
      <c r="E73" s="974"/>
      <c r="F73" s="974"/>
      <c r="G73" s="974"/>
      <c r="H73" s="974"/>
      <c r="I73" s="974"/>
      <c r="J73" s="974"/>
      <c r="K73" s="974"/>
      <c r="L73" s="974"/>
      <c r="M73" s="974"/>
      <c r="N73" s="974"/>
      <c r="O73" s="974"/>
      <c r="P73" s="975"/>
      <c r="Q73" s="976">
        <v>6353</v>
      </c>
      <c r="R73" s="970"/>
      <c r="S73" s="970"/>
      <c r="T73" s="970"/>
      <c r="U73" s="970"/>
      <c r="V73" s="970">
        <v>6529</v>
      </c>
      <c r="W73" s="970"/>
      <c r="X73" s="970"/>
      <c r="Y73" s="970"/>
      <c r="Z73" s="970"/>
      <c r="AA73" s="970">
        <v>-176</v>
      </c>
      <c r="AB73" s="970"/>
      <c r="AC73" s="970"/>
      <c r="AD73" s="970"/>
      <c r="AE73" s="970"/>
      <c r="AF73" s="970">
        <v>1732</v>
      </c>
      <c r="AG73" s="970"/>
      <c r="AH73" s="970"/>
      <c r="AI73" s="970"/>
      <c r="AJ73" s="970"/>
      <c r="AK73" s="970" t="s">
        <v>581</v>
      </c>
      <c r="AL73" s="970"/>
      <c r="AM73" s="970"/>
      <c r="AN73" s="970"/>
      <c r="AO73" s="970"/>
      <c r="AP73" s="970">
        <v>4000</v>
      </c>
      <c r="AQ73" s="970"/>
      <c r="AR73" s="970"/>
      <c r="AS73" s="970"/>
      <c r="AT73" s="970"/>
      <c r="AU73" s="970">
        <v>316</v>
      </c>
      <c r="AV73" s="970"/>
      <c r="AW73" s="970"/>
      <c r="AX73" s="970"/>
      <c r="AY73" s="970"/>
      <c r="AZ73" s="971"/>
      <c r="BA73" s="971"/>
      <c r="BB73" s="971"/>
      <c r="BC73" s="971"/>
      <c r="BD73" s="972"/>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5"/>
      <c r="DW73" s="946"/>
      <c r="DX73" s="946"/>
      <c r="DY73" s="946"/>
      <c r="DZ73" s="947"/>
      <c r="EA73" s="230"/>
    </row>
    <row r="74" spans="1:131" ht="26.25" customHeight="1" x14ac:dyDescent="0.15">
      <c r="A74" s="238">
        <v>7</v>
      </c>
      <c r="B74" s="973" t="s">
        <v>558</v>
      </c>
      <c r="C74" s="974"/>
      <c r="D74" s="974"/>
      <c r="E74" s="974"/>
      <c r="F74" s="974"/>
      <c r="G74" s="974"/>
      <c r="H74" s="974"/>
      <c r="I74" s="974"/>
      <c r="J74" s="974"/>
      <c r="K74" s="974"/>
      <c r="L74" s="974"/>
      <c r="M74" s="974"/>
      <c r="N74" s="974"/>
      <c r="O74" s="974"/>
      <c r="P74" s="975"/>
      <c r="Q74" s="976">
        <v>7299</v>
      </c>
      <c r="R74" s="970"/>
      <c r="S74" s="970"/>
      <c r="T74" s="970"/>
      <c r="U74" s="970"/>
      <c r="V74" s="970">
        <v>4954</v>
      </c>
      <c r="W74" s="970"/>
      <c r="X74" s="970"/>
      <c r="Y74" s="970"/>
      <c r="Z74" s="970"/>
      <c r="AA74" s="970">
        <v>2345</v>
      </c>
      <c r="AB74" s="970"/>
      <c r="AC74" s="970"/>
      <c r="AD74" s="970"/>
      <c r="AE74" s="970"/>
      <c r="AF74" s="970">
        <v>2345</v>
      </c>
      <c r="AG74" s="970"/>
      <c r="AH74" s="970"/>
      <c r="AI74" s="970"/>
      <c r="AJ74" s="970"/>
      <c r="AK74" s="970">
        <v>14</v>
      </c>
      <c r="AL74" s="970"/>
      <c r="AM74" s="970"/>
      <c r="AN74" s="970"/>
      <c r="AO74" s="970"/>
      <c r="AP74" s="970" t="s">
        <v>574</v>
      </c>
      <c r="AQ74" s="970"/>
      <c r="AR74" s="970"/>
      <c r="AS74" s="970"/>
      <c r="AT74" s="970"/>
      <c r="AU74" s="970" t="s">
        <v>574</v>
      </c>
      <c r="AV74" s="970"/>
      <c r="AW74" s="970"/>
      <c r="AX74" s="970"/>
      <c r="AY74" s="970"/>
      <c r="AZ74" s="971"/>
      <c r="BA74" s="971"/>
      <c r="BB74" s="971"/>
      <c r="BC74" s="971"/>
      <c r="BD74" s="972"/>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5"/>
      <c r="DW74" s="946"/>
      <c r="DX74" s="946"/>
      <c r="DY74" s="946"/>
      <c r="DZ74" s="947"/>
      <c r="EA74" s="230"/>
    </row>
    <row r="75" spans="1:131" ht="26.25" customHeight="1" x14ac:dyDescent="0.15">
      <c r="A75" s="238">
        <v>8</v>
      </c>
      <c r="B75" s="973" t="s">
        <v>559</v>
      </c>
      <c r="C75" s="974"/>
      <c r="D75" s="974"/>
      <c r="E75" s="974"/>
      <c r="F75" s="974"/>
      <c r="G75" s="974"/>
      <c r="H75" s="974"/>
      <c r="I75" s="974"/>
      <c r="J75" s="974"/>
      <c r="K75" s="974"/>
      <c r="L75" s="974"/>
      <c r="M75" s="974"/>
      <c r="N75" s="974"/>
      <c r="O75" s="974"/>
      <c r="P75" s="975"/>
      <c r="Q75" s="977">
        <v>1438</v>
      </c>
      <c r="R75" s="978"/>
      <c r="S75" s="978"/>
      <c r="T75" s="978"/>
      <c r="U75" s="979"/>
      <c r="V75" s="980">
        <v>1437</v>
      </c>
      <c r="W75" s="978"/>
      <c r="X75" s="978"/>
      <c r="Y75" s="978"/>
      <c r="Z75" s="979"/>
      <c r="AA75" s="980">
        <v>1</v>
      </c>
      <c r="AB75" s="978"/>
      <c r="AC75" s="978"/>
      <c r="AD75" s="978"/>
      <c r="AE75" s="979"/>
      <c r="AF75" s="980">
        <v>1</v>
      </c>
      <c r="AG75" s="978"/>
      <c r="AH75" s="978"/>
      <c r="AI75" s="978"/>
      <c r="AJ75" s="979"/>
      <c r="AK75" s="980" t="s">
        <v>580</v>
      </c>
      <c r="AL75" s="978"/>
      <c r="AM75" s="978"/>
      <c r="AN75" s="978"/>
      <c r="AO75" s="979"/>
      <c r="AP75" s="970" t="s">
        <v>574</v>
      </c>
      <c r="AQ75" s="970"/>
      <c r="AR75" s="970"/>
      <c r="AS75" s="970"/>
      <c r="AT75" s="970"/>
      <c r="AU75" s="970" t="s">
        <v>574</v>
      </c>
      <c r="AV75" s="970"/>
      <c r="AW75" s="970"/>
      <c r="AX75" s="970"/>
      <c r="AY75" s="970"/>
      <c r="AZ75" s="971"/>
      <c r="BA75" s="971"/>
      <c r="BB75" s="971"/>
      <c r="BC75" s="971"/>
      <c r="BD75" s="972"/>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5"/>
      <c r="DW75" s="946"/>
      <c r="DX75" s="946"/>
      <c r="DY75" s="946"/>
      <c r="DZ75" s="947"/>
      <c r="EA75" s="230"/>
    </row>
    <row r="76" spans="1:131" ht="26.25" customHeight="1" x14ac:dyDescent="0.15">
      <c r="A76" s="238">
        <v>9</v>
      </c>
      <c r="B76" s="973" t="s">
        <v>560</v>
      </c>
      <c r="C76" s="974"/>
      <c r="D76" s="974"/>
      <c r="E76" s="974"/>
      <c r="F76" s="974"/>
      <c r="G76" s="974"/>
      <c r="H76" s="974"/>
      <c r="I76" s="974"/>
      <c r="J76" s="974"/>
      <c r="K76" s="974"/>
      <c r="L76" s="974"/>
      <c r="M76" s="974"/>
      <c r="N76" s="974"/>
      <c r="O76" s="974"/>
      <c r="P76" s="975"/>
      <c r="Q76" s="977">
        <v>1</v>
      </c>
      <c r="R76" s="978"/>
      <c r="S76" s="978"/>
      <c r="T76" s="978"/>
      <c r="U76" s="979"/>
      <c r="V76" s="980">
        <v>0</v>
      </c>
      <c r="W76" s="978"/>
      <c r="X76" s="978"/>
      <c r="Y76" s="978"/>
      <c r="Z76" s="979"/>
      <c r="AA76" s="980">
        <v>1</v>
      </c>
      <c r="AB76" s="978"/>
      <c r="AC76" s="978"/>
      <c r="AD76" s="978"/>
      <c r="AE76" s="979"/>
      <c r="AF76" s="980">
        <v>1</v>
      </c>
      <c r="AG76" s="978"/>
      <c r="AH76" s="978"/>
      <c r="AI76" s="978"/>
      <c r="AJ76" s="979"/>
      <c r="AK76" s="980" t="s">
        <v>580</v>
      </c>
      <c r="AL76" s="978"/>
      <c r="AM76" s="978"/>
      <c r="AN76" s="978"/>
      <c r="AO76" s="979"/>
      <c r="AP76" s="970" t="s">
        <v>574</v>
      </c>
      <c r="AQ76" s="970"/>
      <c r="AR76" s="970"/>
      <c r="AS76" s="970"/>
      <c r="AT76" s="970"/>
      <c r="AU76" s="970" t="s">
        <v>574</v>
      </c>
      <c r="AV76" s="970"/>
      <c r="AW76" s="970"/>
      <c r="AX76" s="970"/>
      <c r="AY76" s="970"/>
      <c r="AZ76" s="971"/>
      <c r="BA76" s="971"/>
      <c r="BB76" s="971"/>
      <c r="BC76" s="971"/>
      <c r="BD76" s="972"/>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5"/>
      <c r="DW76" s="946"/>
      <c r="DX76" s="946"/>
      <c r="DY76" s="946"/>
      <c r="DZ76" s="947"/>
      <c r="EA76" s="230"/>
    </row>
    <row r="77" spans="1:131" ht="26.25" customHeight="1" x14ac:dyDescent="0.15">
      <c r="A77" s="238">
        <v>10</v>
      </c>
      <c r="B77" s="973" t="s">
        <v>561</v>
      </c>
      <c r="C77" s="974"/>
      <c r="D77" s="974"/>
      <c r="E77" s="974"/>
      <c r="F77" s="974"/>
      <c r="G77" s="974"/>
      <c r="H77" s="974"/>
      <c r="I77" s="974"/>
      <c r="J77" s="974"/>
      <c r="K77" s="974"/>
      <c r="L77" s="974"/>
      <c r="M77" s="974"/>
      <c r="N77" s="974"/>
      <c r="O77" s="974"/>
      <c r="P77" s="975"/>
      <c r="Q77" s="977">
        <v>49</v>
      </c>
      <c r="R77" s="978"/>
      <c r="S77" s="978"/>
      <c r="T77" s="978"/>
      <c r="U77" s="979"/>
      <c r="V77" s="980">
        <v>27</v>
      </c>
      <c r="W77" s="978"/>
      <c r="X77" s="978"/>
      <c r="Y77" s="978"/>
      <c r="Z77" s="979"/>
      <c r="AA77" s="980">
        <v>22</v>
      </c>
      <c r="AB77" s="978"/>
      <c r="AC77" s="978"/>
      <c r="AD77" s="978"/>
      <c r="AE77" s="979"/>
      <c r="AF77" s="980">
        <v>22</v>
      </c>
      <c r="AG77" s="978"/>
      <c r="AH77" s="978"/>
      <c r="AI77" s="978"/>
      <c r="AJ77" s="979"/>
      <c r="AK77" s="980" t="s">
        <v>580</v>
      </c>
      <c r="AL77" s="978"/>
      <c r="AM77" s="978"/>
      <c r="AN77" s="978"/>
      <c r="AO77" s="979"/>
      <c r="AP77" s="970" t="s">
        <v>574</v>
      </c>
      <c r="AQ77" s="970"/>
      <c r="AR77" s="970"/>
      <c r="AS77" s="970"/>
      <c r="AT77" s="970"/>
      <c r="AU77" s="970" t="s">
        <v>574</v>
      </c>
      <c r="AV77" s="970"/>
      <c r="AW77" s="970"/>
      <c r="AX77" s="970"/>
      <c r="AY77" s="970"/>
      <c r="AZ77" s="971"/>
      <c r="BA77" s="971"/>
      <c r="BB77" s="971"/>
      <c r="BC77" s="971"/>
      <c r="BD77" s="972"/>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5"/>
      <c r="DW77" s="946"/>
      <c r="DX77" s="946"/>
      <c r="DY77" s="946"/>
      <c r="DZ77" s="947"/>
      <c r="EA77" s="230"/>
    </row>
    <row r="78" spans="1:131" ht="26.25" customHeight="1" x14ac:dyDescent="0.15">
      <c r="A78" s="238">
        <v>11</v>
      </c>
      <c r="B78" s="973" t="s">
        <v>562</v>
      </c>
      <c r="C78" s="974"/>
      <c r="D78" s="974"/>
      <c r="E78" s="974"/>
      <c r="F78" s="974"/>
      <c r="G78" s="974"/>
      <c r="H78" s="974"/>
      <c r="I78" s="974"/>
      <c r="J78" s="974"/>
      <c r="K78" s="974"/>
      <c r="L78" s="974"/>
      <c r="M78" s="974"/>
      <c r="N78" s="974"/>
      <c r="O78" s="974"/>
      <c r="P78" s="975"/>
      <c r="Q78" s="976">
        <v>67</v>
      </c>
      <c r="R78" s="970"/>
      <c r="S78" s="970"/>
      <c r="T78" s="970"/>
      <c r="U78" s="970"/>
      <c r="V78" s="970">
        <v>66</v>
      </c>
      <c r="W78" s="970"/>
      <c r="X78" s="970"/>
      <c r="Y78" s="970"/>
      <c r="Z78" s="970"/>
      <c r="AA78" s="970">
        <v>1</v>
      </c>
      <c r="AB78" s="970"/>
      <c r="AC78" s="970"/>
      <c r="AD78" s="970"/>
      <c r="AE78" s="970"/>
      <c r="AF78" s="970">
        <v>1</v>
      </c>
      <c r="AG78" s="970"/>
      <c r="AH78" s="970"/>
      <c r="AI78" s="970"/>
      <c r="AJ78" s="970"/>
      <c r="AK78" s="970" t="s">
        <v>580</v>
      </c>
      <c r="AL78" s="970"/>
      <c r="AM78" s="970"/>
      <c r="AN78" s="970"/>
      <c r="AO78" s="970"/>
      <c r="AP78" s="970" t="s">
        <v>574</v>
      </c>
      <c r="AQ78" s="970"/>
      <c r="AR78" s="970"/>
      <c r="AS78" s="970"/>
      <c r="AT78" s="970"/>
      <c r="AU78" s="970" t="s">
        <v>574</v>
      </c>
      <c r="AV78" s="970"/>
      <c r="AW78" s="970"/>
      <c r="AX78" s="970"/>
      <c r="AY78" s="970"/>
      <c r="AZ78" s="971"/>
      <c r="BA78" s="971"/>
      <c r="BB78" s="971"/>
      <c r="BC78" s="971"/>
      <c r="BD78" s="972"/>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5"/>
      <c r="DW78" s="946"/>
      <c r="DX78" s="946"/>
      <c r="DY78" s="946"/>
      <c r="DZ78" s="947"/>
      <c r="EA78" s="230"/>
    </row>
    <row r="79" spans="1:131" ht="26.25" customHeight="1" x14ac:dyDescent="0.15">
      <c r="A79" s="238">
        <v>12</v>
      </c>
      <c r="B79" s="973" t="s">
        <v>563</v>
      </c>
      <c r="C79" s="974"/>
      <c r="D79" s="974"/>
      <c r="E79" s="974"/>
      <c r="F79" s="974"/>
      <c r="G79" s="974"/>
      <c r="H79" s="974"/>
      <c r="I79" s="974"/>
      <c r="J79" s="974"/>
      <c r="K79" s="974"/>
      <c r="L79" s="974"/>
      <c r="M79" s="974"/>
      <c r="N79" s="974"/>
      <c r="O79" s="974"/>
      <c r="P79" s="975"/>
      <c r="Q79" s="976">
        <v>1280</v>
      </c>
      <c r="R79" s="970"/>
      <c r="S79" s="970"/>
      <c r="T79" s="970"/>
      <c r="U79" s="970"/>
      <c r="V79" s="970">
        <v>1222</v>
      </c>
      <c r="W79" s="970"/>
      <c r="X79" s="970"/>
      <c r="Y79" s="970"/>
      <c r="Z79" s="970"/>
      <c r="AA79" s="970">
        <v>58</v>
      </c>
      <c r="AB79" s="970"/>
      <c r="AC79" s="970"/>
      <c r="AD79" s="970"/>
      <c r="AE79" s="970"/>
      <c r="AF79" s="970">
        <v>58</v>
      </c>
      <c r="AG79" s="970"/>
      <c r="AH79" s="970"/>
      <c r="AI79" s="970"/>
      <c r="AJ79" s="970"/>
      <c r="AK79" s="970" t="s">
        <v>581</v>
      </c>
      <c r="AL79" s="970"/>
      <c r="AM79" s="970"/>
      <c r="AN79" s="970"/>
      <c r="AO79" s="970"/>
      <c r="AP79" s="970" t="s">
        <v>574</v>
      </c>
      <c r="AQ79" s="970"/>
      <c r="AR79" s="970"/>
      <c r="AS79" s="970"/>
      <c r="AT79" s="970"/>
      <c r="AU79" s="970" t="s">
        <v>574</v>
      </c>
      <c r="AV79" s="970"/>
      <c r="AW79" s="970"/>
      <c r="AX79" s="970"/>
      <c r="AY79" s="970"/>
      <c r="AZ79" s="971"/>
      <c r="BA79" s="971"/>
      <c r="BB79" s="971"/>
      <c r="BC79" s="971"/>
      <c r="BD79" s="972"/>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5"/>
      <c r="DW79" s="946"/>
      <c r="DX79" s="946"/>
      <c r="DY79" s="946"/>
      <c r="DZ79" s="947"/>
      <c r="EA79" s="230"/>
    </row>
    <row r="80" spans="1:131" ht="26.25" customHeight="1" x14ac:dyDescent="0.15">
      <c r="A80" s="238">
        <v>13</v>
      </c>
      <c r="B80" s="973" t="s">
        <v>564</v>
      </c>
      <c r="C80" s="974"/>
      <c r="D80" s="974"/>
      <c r="E80" s="974"/>
      <c r="F80" s="974"/>
      <c r="G80" s="974"/>
      <c r="H80" s="974"/>
      <c r="I80" s="974"/>
      <c r="J80" s="974"/>
      <c r="K80" s="974"/>
      <c r="L80" s="974"/>
      <c r="M80" s="974"/>
      <c r="N80" s="974"/>
      <c r="O80" s="974"/>
      <c r="P80" s="975"/>
      <c r="Q80" s="976">
        <v>261159</v>
      </c>
      <c r="R80" s="970"/>
      <c r="S80" s="970"/>
      <c r="T80" s="970"/>
      <c r="U80" s="970"/>
      <c r="V80" s="970">
        <v>254522</v>
      </c>
      <c r="W80" s="970"/>
      <c r="X80" s="970"/>
      <c r="Y80" s="970"/>
      <c r="Z80" s="970"/>
      <c r="AA80" s="970">
        <v>6637</v>
      </c>
      <c r="AB80" s="970"/>
      <c r="AC80" s="970"/>
      <c r="AD80" s="970"/>
      <c r="AE80" s="970"/>
      <c r="AF80" s="970">
        <v>6336</v>
      </c>
      <c r="AG80" s="970"/>
      <c r="AH80" s="970"/>
      <c r="AI80" s="970"/>
      <c r="AJ80" s="970"/>
      <c r="AK80" s="970">
        <v>983</v>
      </c>
      <c r="AL80" s="970"/>
      <c r="AM80" s="970"/>
      <c r="AN80" s="970"/>
      <c r="AO80" s="970"/>
      <c r="AP80" s="970" t="s">
        <v>574</v>
      </c>
      <c r="AQ80" s="970"/>
      <c r="AR80" s="970"/>
      <c r="AS80" s="970"/>
      <c r="AT80" s="970"/>
      <c r="AU80" s="970" t="s">
        <v>574</v>
      </c>
      <c r="AV80" s="970"/>
      <c r="AW80" s="970"/>
      <c r="AX80" s="970"/>
      <c r="AY80" s="970"/>
      <c r="AZ80" s="971"/>
      <c r="BA80" s="971"/>
      <c r="BB80" s="971"/>
      <c r="BC80" s="971"/>
      <c r="BD80" s="972"/>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5"/>
      <c r="DW80" s="946"/>
      <c r="DX80" s="946"/>
      <c r="DY80" s="946"/>
      <c r="DZ80" s="947"/>
      <c r="EA80" s="230"/>
    </row>
    <row r="81" spans="1:131" ht="26.25" customHeight="1" x14ac:dyDescent="0.15">
      <c r="A81" s="238">
        <v>14</v>
      </c>
      <c r="B81" s="973" t="s">
        <v>565</v>
      </c>
      <c r="C81" s="974"/>
      <c r="D81" s="974"/>
      <c r="E81" s="974"/>
      <c r="F81" s="974"/>
      <c r="G81" s="974"/>
      <c r="H81" s="974"/>
      <c r="I81" s="974"/>
      <c r="J81" s="974"/>
      <c r="K81" s="974"/>
      <c r="L81" s="974"/>
      <c r="M81" s="974"/>
      <c r="N81" s="974"/>
      <c r="O81" s="974"/>
      <c r="P81" s="975"/>
      <c r="Q81" s="976">
        <v>378</v>
      </c>
      <c r="R81" s="970"/>
      <c r="S81" s="970"/>
      <c r="T81" s="970"/>
      <c r="U81" s="970"/>
      <c r="V81" s="970">
        <v>183</v>
      </c>
      <c r="W81" s="970"/>
      <c r="X81" s="970"/>
      <c r="Y81" s="970"/>
      <c r="Z81" s="970"/>
      <c r="AA81" s="970">
        <v>195</v>
      </c>
      <c r="AB81" s="970"/>
      <c r="AC81" s="970"/>
      <c r="AD81" s="970"/>
      <c r="AE81" s="970"/>
      <c r="AF81" s="970">
        <v>195</v>
      </c>
      <c r="AG81" s="970"/>
      <c r="AH81" s="970"/>
      <c r="AI81" s="970"/>
      <c r="AJ81" s="970"/>
      <c r="AK81" s="970" t="s">
        <v>580</v>
      </c>
      <c r="AL81" s="970"/>
      <c r="AM81" s="970"/>
      <c r="AN81" s="970"/>
      <c r="AO81" s="970"/>
      <c r="AP81" s="970" t="s">
        <v>574</v>
      </c>
      <c r="AQ81" s="970"/>
      <c r="AR81" s="970"/>
      <c r="AS81" s="970"/>
      <c r="AT81" s="970"/>
      <c r="AU81" s="970" t="s">
        <v>574</v>
      </c>
      <c r="AV81" s="970"/>
      <c r="AW81" s="970"/>
      <c r="AX81" s="970"/>
      <c r="AY81" s="970"/>
      <c r="AZ81" s="971"/>
      <c r="BA81" s="971"/>
      <c r="BB81" s="971"/>
      <c r="BC81" s="971"/>
      <c r="BD81" s="972"/>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5"/>
      <c r="DW81" s="946"/>
      <c r="DX81" s="946"/>
      <c r="DY81" s="946"/>
      <c r="DZ81" s="947"/>
      <c r="EA81" s="230"/>
    </row>
    <row r="82" spans="1:131" ht="26.25" customHeight="1" x14ac:dyDescent="0.15">
      <c r="A82" s="238">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5"/>
      <c r="DW82" s="946"/>
      <c r="DX82" s="946"/>
      <c r="DY82" s="946"/>
      <c r="DZ82" s="947"/>
      <c r="EA82" s="230"/>
    </row>
    <row r="83" spans="1:131" ht="26.25" customHeight="1" x14ac:dyDescent="0.15">
      <c r="A83" s="238">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5"/>
      <c r="DW83" s="946"/>
      <c r="DX83" s="946"/>
      <c r="DY83" s="946"/>
      <c r="DZ83" s="947"/>
      <c r="EA83" s="230"/>
    </row>
    <row r="84" spans="1:131" ht="26.25" customHeight="1" x14ac:dyDescent="0.15">
      <c r="A84" s="238">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5"/>
      <c r="DW84" s="946"/>
      <c r="DX84" s="946"/>
      <c r="DY84" s="946"/>
      <c r="DZ84" s="947"/>
      <c r="EA84" s="230"/>
    </row>
    <row r="85" spans="1:131" ht="26.25" customHeight="1" x14ac:dyDescent="0.15">
      <c r="A85" s="238">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5"/>
      <c r="DW85" s="946"/>
      <c r="DX85" s="946"/>
      <c r="DY85" s="946"/>
      <c r="DZ85" s="947"/>
      <c r="EA85" s="230"/>
    </row>
    <row r="86" spans="1:131" ht="26.25" customHeight="1" x14ac:dyDescent="0.15">
      <c r="A86" s="238">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5"/>
      <c r="DW86" s="946"/>
      <c r="DX86" s="946"/>
      <c r="DY86" s="946"/>
      <c r="DZ86" s="947"/>
      <c r="EA86" s="230"/>
    </row>
    <row r="87" spans="1:131" ht="26.25" customHeight="1" x14ac:dyDescent="0.15">
      <c r="A87" s="244">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5"/>
      <c r="DW87" s="946"/>
      <c r="DX87" s="946"/>
      <c r="DY87" s="946"/>
      <c r="DZ87" s="947"/>
      <c r="EA87" s="230"/>
    </row>
    <row r="88" spans="1:131" ht="26.25" customHeight="1" thickBot="1" x14ac:dyDescent="0.2">
      <c r="A88" s="240" t="s">
        <v>376</v>
      </c>
      <c r="B88" s="948" t="s">
        <v>403</v>
      </c>
      <c r="C88" s="949"/>
      <c r="D88" s="949"/>
      <c r="E88" s="949"/>
      <c r="F88" s="949"/>
      <c r="G88" s="949"/>
      <c r="H88" s="949"/>
      <c r="I88" s="949"/>
      <c r="J88" s="949"/>
      <c r="K88" s="949"/>
      <c r="L88" s="949"/>
      <c r="M88" s="949"/>
      <c r="N88" s="949"/>
      <c r="O88" s="949"/>
      <c r="P88" s="950"/>
      <c r="Q88" s="961"/>
      <c r="R88" s="962"/>
      <c r="S88" s="962"/>
      <c r="T88" s="962"/>
      <c r="U88" s="962"/>
      <c r="V88" s="962"/>
      <c r="W88" s="962"/>
      <c r="X88" s="962"/>
      <c r="Y88" s="962"/>
      <c r="Z88" s="962"/>
      <c r="AA88" s="962"/>
      <c r="AB88" s="962"/>
      <c r="AC88" s="962"/>
      <c r="AD88" s="962"/>
      <c r="AE88" s="962"/>
      <c r="AF88" s="958">
        <f>SUM(AF68:AJ87)</f>
        <v>16638</v>
      </c>
      <c r="AG88" s="958"/>
      <c r="AH88" s="958"/>
      <c r="AI88" s="958"/>
      <c r="AJ88" s="958"/>
      <c r="AK88" s="962"/>
      <c r="AL88" s="962"/>
      <c r="AM88" s="962"/>
      <c r="AN88" s="962"/>
      <c r="AO88" s="962"/>
      <c r="AP88" s="958">
        <f>SUM(AP68:AT87)</f>
        <v>13870</v>
      </c>
      <c r="AQ88" s="958"/>
      <c r="AR88" s="958"/>
      <c r="AS88" s="958"/>
      <c r="AT88" s="958"/>
      <c r="AU88" s="958">
        <f>SUM(AU68:AY87)</f>
        <v>1130</v>
      </c>
      <c r="AV88" s="958"/>
      <c r="AW88" s="958"/>
      <c r="AX88" s="958"/>
      <c r="AY88" s="958"/>
      <c r="AZ88" s="959"/>
      <c r="BA88" s="959"/>
      <c r="BB88" s="959"/>
      <c r="BC88" s="959"/>
      <c r="BD88" s="960"/>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48" t="s">
        <v>404</v>
      </c>
      <c r="BS102" s="949"/>
      <c r="BT102" s="949"/>
      <c r="BU102" s="949"/>
      <c r="BV102" s="949"/>
      <c r="BW102" s="949"/>
      <c r="BX102" s="949"/>
      <c r="BY102" s="949"/>
      <c r="BZ102" s="949"/>
      <c r="CA102" s="949"/>
      <c r="CB102" s="949"/>
      <c r="CC102" s="949"/>
      <c r="CD102" s="949"/>
      <c r="CE102" s="949"/>
      <c r="CF102" s="949"/>
      <c r="CG102" s="950"/>
      <c r="CH102" s="951"/>
      <c r="CI102" s="952"/>
      <c r="CJ102" s="952"/>
      <c r="CK102" s="952"/>
      <c r="CL102" s="953"/>
      <c r="CM102" s="951"/>
      <c r="CN102" s="952"/>
      <c r="CO102" s="952"/>
      <c r="CP102" s="952"/>
      <c r="CQ102" s="953"/>
      <c r="CR102" s="937">
        <f>SUM(CR7:CV88)</f>
        <v>150</v>
      </c>
      <c r="CS102" s="938"/>
      <c r="CT102" s="938"/>
      <c r="CU102" s="938"/>
      <c r="CV102" s="939"/>
      <c r="CW102" s="937">
        <f t="shared" ref="CW102" si="0">SUM(CW7:DA88)</f>
        <v>16</v>
      </c>
      <c r="CX102" s="938"/>
      <c r="CY102" s="938"/>
      <c r="CZ102" s="938"/>
      <c r="DA102" s="939"/>
      <c r="DB102" s="937">
        <f t="shared" ref="DB102" si="1">SUM(DB7:DF88)</f>
        <v>0</v>
      </c>
      <c r="DC102" s="938"/>
      <c r="DD102" s="938"/>
      <c r="DE102" s="938"/>
      <c r="DF102" s="939"/>
      <c r="DG102" s="937">
        <f t="shared" ref="DG102" si="2">SUM(DG7:DK88)</f>
        <v>0</v>
      </c>
      <c r="DH102" s="938"/>
      <c r="DI102" s="938"/>
      <c r="DJ102" s="938"/>
      <c r="DK102" s="939"/>
      <c r="DL102" s="937">
        <f t="shared" ref="DL102" si="3">SUM(DL7:DP88)</f>
        <v>0</v>
      </c>
      <c r="DM102" s="938"/>
      <c r="DN102" s="938"/>
      <c r="DO102" s="938"/>
      <c r="DP102" s="939"/>
      <c r="DQ102" s="937">
        <f t="shared" ref="DQ102" si="4">SUM(DQ7:DU88)</f>
        <v>0</v>
      </c>
      <c r="DR102" s="938"/>
      <c r="DS102" s="938"/>
      <c r="DT102" s="938"/>
      <c r="DU102" s="939"/>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3287128</v>
      </c>
      <c r="AB110" s="889"/>
      <c r="AC110" s="889"/>
      <c r="AD110" s="889"/>
      <c r="AE110" s="890"/>
      <c r="AF110" s="891">
        <v>3624517</v>
      </c>
      <c r="AG110" s="889"/>
      <c r="AH110" s="889"/>
      <c r="AI110" s="889"/>
      <c r="AJ110" s="890"/>
      <c r="AK110" s="891">
        <v>3744731</v>
      </c>
      <c r="AL110" s="889"/>
      <c r="AM110" s="889"/>
      <c r="AN110" s="889"/>
      <c r="AO110" s="890"/>
      <c r="AP110" s="892">
        <v>25.7</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41518130</v>
      </c>
      <c r="BR110" s="842"/>
      <c r="BS110" s="842"/>
      <c r="BT110" s="842"/>
      <c r="BU110" s="842"/>
      <c r="BV110" s="842">
        <v>41697940</v>
      </c>
      <c r="BW110" s="842"/>
      <c r="BX110" s="842"/>
      <c r="BY110" s="842"/>
      <c r="BZ110" s="842"/>
      <c r="CA110" s="842">
        <v>41397012</v>
      </c>
      <c r="CB110" s="842"/>
      <c r="CC110" s="842"/>
      <c r="CD110" s="842"/>
      <c r="CE110" s="842"/>
      <c r="CF110" s="866">
        <v>283.60000000000002</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4746296</v>
      </c>
      <c r="BR112" s="817"/>
      <c r="BS112" s="817"/>
      <c r="BT112" s="817"/>
      <c r="BU112" s="817"/>
      <c r="BV112" s="817">
        <v>4124195</v>
      </c>
      <c r="BW112" s="817"/>
      <c r="BX112" s="817"/>
      <c r="BY112" s="817"/>
      <c r="BZ112" s="817"/>
      <c r="CA112" s="817">
        <v>3072626</v>
      </c>
      <c r="CB112" s="817"/>
      <c r="CC112" s="817"/>
      <c r="CD112" s="817"/>
      <c r="CE112" s="817"/>
      <c r="CF112" s="875">
        <v>21</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433837</v>
      </c>
      <c r="AB113" s="919"/>
      <c r="AC113" s="919"/>
      <c r="AD113" s="919"/>
      <c r="AE113" s="920"/>
      <c r="AF113" s="921">
        <v>413172</v>
      </c>
      <c r="AG113" s="919"/>
      <c r="AH113" s="919"/>
      <c r="AI113" s="919"/>
      <c r="AJ113" s="920"/>
      <c r="AK113" s="921">
        <v>754966</v>
      </c>
      <c r="AL113" s="919"/>
      <c r="AM113" s="919"/>
      <c r="AN113" s="919"/>
      <c r="AO113" s="920"/>
      <c r="AP113" s="922">
        <v>5.2</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1377029</v>
      </c>
      <c r="BR113" s="817"/>
      <c r="BS113" s="817"/>
      <c r="BT113" s="817"/>
      <c r="BU113" s="817"/>
      <c r="BV113" s="817">
        <v>1255630</v>
      </c>
      <c r="BW113" s="817"/>
      <c r="BX113" s="817"/>
      <c r="BY113" s="817"/>
      <c r="BZ113" s="817"/>
      <c r="CA113" s="817">
        <v>1130408</v>
      </c>
      <c r="CB113" s="817"/>
      <c r="CC113" s="817"/>
      <c r="CD113" s="817"/>
      <c r="CE113" s="817"/>
      <c r="CF113" s="875">
        <v>7.7</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254500</v>
      </c>
      <c r="AB114" s="780"/>
      <c r="AC114" s="780"/>
      <c r="AD114" s="780"/>
      <c r="AE114" s="781"/>
      <c r="AF114" s="782">
        <v>250040</v>
      </c>
      <c r="AG114" s="780"/>
      <c r="AH114" s="780"/>
      <c r="AI114" s="780"/>
      <c r="AJ114" s="781"/>
      <c r="AK114" s="782">
        <v>236915</v>
      </c>
      <c r="AL114" s="780"/>
      <c r="AM114" s="780"/>
      <c r="AN114" s="780"/>
      <c r="AO114" s="781"/>
      <c r="AP114" s="824">
        <v>1.6</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3356372</v>
      </c>
      <c r="BR114" s="817"/>
      <c r="BS114" s="817"/>
      <c r="BT114" s="817"/>
      <c r="BU114" s="817"/>
      <c r="BV114" s="817">
        <v>3322733</v>
      </c>
      <c r="BW114" s="817"/>
      <c r="BX114" s="817"/>
      <c r="BY114" s="817"/>
      <c r="BZ114" s="817"/>
      <c r="CA114" s="817">
        <v>3227369</v>
      </c>
      <c r="CB114" s="817"/>
      <c r="CC114" s="817"/>
      <c r="CD114" s="817"/>
      <c r="CE114" s="817"/>
      <c r="CF114" s="875">
        <v>22.1</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281</v>
      </c>
      <c r="AB115" s="919"/>
      <c r="AC115" s="919"/>
      <c r="AD115" s="919"/>
      <c r="AE115" s="920"/>
      <c r="AF115" s="921">
        <v>191</v>
      </c>
      <c r="AG115" s="919"/>
      <c r="AH115" s="919"/>
      <c r="AI115" s="919"/>
      <c r="AJ115" s="920"/>
      <c r="AK115" s="921">
        <v>119</v>
      </c>
      <c r="AL115" s="919"/>
      <c r="AM115" s="919"/>
      <c r="AN115" s="919"/>
      <c r="AO115" s="920"/>
      <c r="AP115" s="922">
        <v>0</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3975746</v>
      </c>
      <c r="AB117" s="903"/>
      <c r="AC117" s="903"/>
      <c r="AD117" s="903"/>
      <c r="AE117" s="904"/>
      <c r="AF117" s="905">
        <v>4287920</v>
      </c>
      <c r="AG117" s="903"/>
      <c r="AH117" s="903"/>
      <c r="AI117" s="903"/>
      <c r="AJ117" s="904"/>
      <c r="AK117" s="905">
        <v>4736731</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50997827</v>
      </c>
      <c r="BR119" s="845"/>
      <c r="BS119" s="845"/>
      <c r="BT119" s="845"/>
      <c r="BU119" s="845"/>
      <c r="BV119" s="845">
        <v>50400498</v>
      </c>
      <c r="BW119" s="845"/>
      <c r="BX119" s="845"/>
      <c r="BY119" s="845"/>
      <c r="BZ119" s="845"/>
      <c r="CA119" s="845">
        <v>48827415</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8422536</v>
      </c>
      <c r="BR120" s="842"/>
      <c r="BS120" s="842"/>
      <c r="BT120" s="842"/>
      <c r="BU120" s="842"/>
      <c r="BV120" s="842">
        <v>8815557</v>
      </c>
      <c r="BW120" s="842"/>
      <c r="BX120" s="842"/>
      <c r="BY120" s="842"/>
      <c r="BZ120" s="842"/>
      <c r="CA120" s="842">
        <v>7689312</v>
      </c>
      <c r="CB120" s="842"/>
      <c r="CC120" s="842"/>
      <c r="CD120" s="842"/>
      <c r="CE120" s="842"/>
      <c r="CF120" s="866">
        <v>52.7</v>
      </c>
      <c r="CG120" s="867"/>
      <c r="CH120" s="867"/>
      <c r="CI120" s="867"/>
      <c r="CJ120" s="867"/>
      <c r="CK120" s="868" t="s">
        <v>448</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3540362</v>
      </c>
      <c r="DH120" s="842"/>
      <c r="DI120" s="842"/>
      <c r="DJ120" s="842"/>
      <c r="DK120" s="842"/>
      <c r="DL120" s="842">
        <v>2795776</v>
      </c>
      <c r="DM120" s="842"/>
      <c r="DN120" s="842"/>
      <c r="DO120" s="842"/>
      <c r="DP120" s="842"/>
      <c r="DQ120" s="842">
        <v>2283713</v>
      </c>
      <c r="DR120" s="842"/>
      <c r="DS120" s="842"/>
      <c r="DT120" s="842"/>
      <c r="DU120" s="842"/>
      <c r="DV120" s="843">
        <v>15.6</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79554</v>
      </c>
      <c r="BR121" s="817"/>
      <c r="BS121" s="817"/>
      <c r="BT121" s="817"/>
      <c r="BU121" s="817"/>
      <c r="BV121" s="817">
        <v>63818</v>
      </c>
      <c r="BW121" s="817"/>
      <c r="BX121" s="817"/>
      <c r="BY121" s="817"/>
      <c r="BZ121" s="817"/>
      <c r="CA121" s="817">
        <v>55440</v>
      </c>
      <c r="CB121" s="817"/>
      <c r="CC121" s="817"/>
      <c r="CD121" s="817"/>
      <c r="CE121" s="817"/>
      <c r="CF121" s="875">
        <v>0.4</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904592</v>
      </c>
      <c r="DH121" s="817"/>
      <c r="DI121" s="817"/>
      <c r="DJ121" s="817"/>
      <c r="DK121" s="817"/>
      <c r="DL121" s="817">
        <v>906076</v>
      </c>
      <c r="DM121" s="817"/>
      <c r="DN121" s="817"/>
      <c r="DO121" s="817"/>
      <c r="DP121" s="817"/>
      <c r="DQ121" s="817">
        <v>788913</v>
      </c>
      <c r="DR121" s="817"/>
      <c r="DS121" s="817"/>
      <c r="DT121" s="817"/>
      <c r="DU121" s="817"/>
      <c r="DV121" s="794">
        <v>5.4</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34186949</v>
      </c>
      <c r="BR122" s="845"/>
      <c r="BS122" s="845"/>
      <c r="BT122" s="845"/>
      <c r="BU122" s="845"/>
      <c r="BV122" s="845">
        <v>33924244</v>
      </c>
      <c r="BW122" s="845"/>
      <c r="BX122" s="845"/>
      <c r="BY122" s="845"/>
      <c r="BZ122" s="845"/>
      <c r="CA122" s="845">
        <v>33373804</v>
      </c>
      <c r="CB122" s="845"/>
      <c r="CC122" s="845"/>
      <c r="CD122" s="845"/>
      <c r="CE122" s="845"/>
      <c r="CF122" s="846">
        <v>228.6</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42689039</v>
      </c>
      <c r="BR123" s="833"/>
      <c r="BS123" s="833"/>
      <c r="BT123" s="833"/>
      <c r="BU123" s="833"/>
      <c r="BV123" s="833">
        <v>42803619</v>
      </c>
      <c r="BW123" s="833"/>
      <c r="BX123" s="833"/>
      <c r="BY123" s="833"/>
      <c r="BZ123" s="833"/>
      <c r="CA123" s="833">
        <v>41118556</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55.5</v>
      </c>
      <c r="BR124" s="831"/>
      <c r="BS124" s="831"/>
      <c r="BT124" s="831"/>
      <c r="BU124" s="831"/>
      <c r="BV124" s="831">
        <v>52.3</v>
      </c>
      <c r="BW124" s="831"/>
      <c r="BX124" s="831"/>
      <c r="BY124" s="831"/>
      <c r="BZ124" s="831"/>
      <c r="CA124" s="831">
        <v>52.8</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v>301342</v>
      </c>
      <c r="DH124" s="764"/>
      <c r="DI124" s="764"/>
      <c r="DJ124" s="764"/>
      <c r="DK124" s="765"/>
      <c r="DL124" s="766">
        <v>422343</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281</v>
      </c>
      <c r="AB127" s="780"/>
      <c r="AC127" s="780"/>
      <c r="AD127" s="780"/>
      <c r="AE127" s="781"/>
      <c r="AF127" s="782">
        <v>191</v>
      </c>
      <c r="AG127" s="780"/>
      <c r="AH127" s="780"/>
      <c r="AI127" s="780"/>
      <c r="AJ127" s="781"/>
      <c r="AK127" s="782">
        <v>119</v>
      </c>
      <c r="AL127" s="780"/>
      <c r="AM127" s="780"/>
      <c r="AN127" s="780"/>
      <c r="AO127" s="781"/>
      <c r="AP127" s="824">
        <v>0</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29699</v>
      </c>
      <c r="AB128" s="801"/>
      <c r="AC128" s="801"/>
      <c r="AD128" s="801"/>
      <c r="AE128" s="802"/>
      <c r="AF128" s="803">
        <v>14891</v>
      </c>
      <c r="AG128" s="801"/>
      <c r="AH128" s="801"/>
      <c r="AI128" s="801"/>
      <c r="AJ128" s="802"/>
      <c r="AK128" s="803">
        <v>1326</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12.62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17613211</v>
      </c>
      <c r="AB129" s="780"/>
      <c r="AC129" s="780"/>
      <c r="AD129" s="780"/>
      <c r="AE129" s="781"/>
      <c r="AF129" s="782">
        <v>17330599</v>
      </c>
      <c r="AG129" s="780"/>
      <c r="AH129" s="780"/>
      <c r="AI129" s="780"/>
      <c r="AJ129" s="781"/>
      <c r="AK129" s="782">
        <v>17464616</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17.62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2667758</v>
      </c>
      <c r="AB130" s="780"/>
      <c r="AC130" s="780"/>
      <c r="AD130" s="780"/>
      <c r="AE130" s="781"/>
      <c r="AF130" s="782">
        <v>2817894</v>
      </c>
      <c r="AG130" s="780"/>
      <c r="AH130" s="780"/>
      <c r="AI130" s="780"/>
      <c r="AJ130" s="781"/>
      <c r="AK130" s="782">
        <v>2866713</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14945453</v>
      </c>
      <c r="AB131" s="764"/>
      <c r="AC131" s="764"/>
      <c r="AD131" s="764"/>
      <c r="AE131" s="765"/>
      <c r="AF131" s="766">
        <v>14512705</v>
      </c>
      <c r="AG131" s="764"/>
      <c r="AH131" s="764"/>
      <c r="AI131" s="764"/>
      <c r="AJ131" s="765"/>
      <c r="AK131" s="766">
        <v>14597903</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52.8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8.5530294730000005</v>
      </c>
      <c r="AB132" s="745"/>
      <c r="AC132" s="745"/>
      <c r="AD132" s="745"/>
      <c r="AE132" s="746"/>
      <c r="AF132" s="747">
        <v>10.026628390000001</v>
      </c>
      <c r="AG132" s="745"/>
      <c r="AH132" s="745"/>
      <c r="AI132" s="745"/>
      <c r="AJ132" s="746"/>
      <c r="AK132" s="747">
        <v>12.8010989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7.8</v>
      </c>
      <c r="AB133" s="724"/>
      <c r="AC133" s="724"/>
      <c r="AD133" s="724"/>
      <c r="AE133" s="725"/>
      <c r="AF133" s="723">
        <v>8.8000000000000007</v>
      </c>
      <c r="AG133" s="724"/>
      <c r="AH133" s="724"/>
      <c r="AI133" s="724"/>
      <c r="AJ133" s="725"/>
      <c r="AK133" s="723">
        <v>10.4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YtwpXUJYoi19vZFJ8hLfEzTHlLWrD1AcnXyv5Poc7P/1JEFhQrQHidk+EORwvkpqE44XRwLoFdDOPtCD3i9Gg==" saltValue="IZd0nE4c5gOvBWqLPz8ka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uJCnoXhJo8deIpg33+CNSc3Ob/O5Dtx9TbCv0CTy2kjG/neHqNaa74uElwMY+aiSNUdW+VmH4VG+GsPEj4Uvg==" saltValue="mDoNay8Av16itYdlHE4O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jlIG/PBtJb+F2E8daPSNtKGRSeQVbY2qFvAX/14uff38Yv0Xt4HOxQ3TOLdT4S/tu2Zgfrk02sB497cFNzP5g==" saltValue="0IwdU3fUOlVJbv8hGAIz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8" t="s">
        <v>486</v>
      </c>
      <c r="AL9" s="1129"/>
      <c r="AM9" s="1129"/>
      <c r="AN9" s="1130"/>
      <c r="AO9" s="281">
        <v>4685124</v>
      </c>
      <c r="AP9" s="281">
        <v>82531</v>
      </c>
      <c r="AQ9" s="282">
        <v>88459</v>
      </c>
      <c r="AR9" s="283">
        <v>-6.7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8" t="s">
        <v>487</v>
      </c>
      <c r="AL10" s="1129"/>
      <c r="AM10" s="1129"/>
      <c r="AN10" s="1130"/>
      <c r="AO10" s="284">
        <v>726797</v>
      </c>
      <c r="AP10" s="284">
        <v>12803</v>
      </c>
      <c r="AQ10" s="285">
        <v>6814</v>
      </c>
      <c r="AR10" s="286">
        <v>87.9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8" t="s">
        <v>488</v>
      </c>
      <c r="AL11" s="1129"/>
      <c r="AM11" s="1129"/>
      <c r="AN11" s="1130"/>
      <c r="AO11" s="284" t="s">
        <v>489</v>
      </c>
      <c r="AP11" s="284" t="s">
        <v>489</v>
      </c>
      <c r="AQ11" s="285">
        <v>1610</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8" t="s">
        <v>490</v>
      </c>
      <c r="AL12" s="1129"/>
      <c r="AM12" s="1129"/>
      <c r="AN12" s="1130"/>
      <c r="AO12" s="284" t="s">
        <v>489</v>
      </c>
      <c r="AP12" s="284" t="s">
        <v>489</v>
      </c>
      <c r="AQ12" s="285">
        <v>24</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8" t="s">
        <v>491</v>
      </c>
      <c r="AL13" s="1129"/>
      <c r="AM13" s="1129"/>
      <c r="AN13" s="1130"/>
      <c r="AO13" s="284">
        <v>178605</v>
      </c>
      <c r="AP13" s="284">
        <v>3146</v>
      </c>
      <c r="AQ13" s="285">
        <v>3854</v>
      </c>
      <c r="AR13" s="286">
        <v>-18.399999999999999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8" t="s">
        <v>492</v>
      </c>
      <c r="AL14" s="1129"/>
      <c r="AM14" s="1129"/>
      <c r="AN14" s="1130"/>
      <c r="AO14" s="284">
        <v>146267</v>
      </c>
      <c r="AP14" s="284">
        <v>2577</v>
      </c>
      <c r="AQ14" s="285">
        <v>1979</v>
      </c>
      <c r="AR14" s="286">
        <v>30.2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1" t="s">
        <v>493</v>
      </c>
      <c r="AL15" s="1132"/>
      <c r="AM15" s="1132"/>
      <c r="AN15" s="1133"/>
      <c r="AO15" s="284">
        <v>-313356</v>
      </c>
      <c r="AP15" s="284">
        <v>-5520</v>
      </c>
      <c r="AQ15" s="285">
        <v>-5062</v>
      </c>
      <c r="AR15" s="286">
        <v>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1" t="s">
        <v>177</v>
      </c>
      <c r="AL16" s="1132"/>
      <c r="AM16" s="1132"/>
      <c r="AN16" s="1133"/>
      <c r="AO16" s="284">
        <v>5423437</v>
      </c>
      <c r="AP16" s="284">
        <v>95537</v>
      </c>
      <c r="AQ16" s="285">
        <v>97678</v>
      </c>
      <c r="AR16" s="286">
        <v>-2.2000000000000002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4" t="s">
        <v>498</v>
      </c>
      <c r="AL21" s="1135"/>
      <c r="AM21" s="1135"/>
      <c r="AN21" s="1136"/>
      <c r="AO21" s="297">
        <v>8.31</v>
      </c>
      <c r="AP21" s="298">
        <v>8.7899999999999991</v>
      </c>
      <c r="AQ21" s="299">
        <v>-0.48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4" t="s">
        <v>499</v>
      </c>
      <c r="AL22" s="1135"/>
      <c r="AM22" s="1135"/>
      <c r="AN22" s="1136"/>
      <c r="AO22" s="302">
        <v>97.8</v>
      </c>
      <c r="AP22" s="303">
        <v>97.7</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7" t="s">
        <v>500</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8" t="s">
        <v>503</v>
      </c>
      <c r="AL32" s="1119"/>
      <c r="AM32" s="1119"/>
      <c r="AN32" s="1120"/>
      <c r="AO32" s="312">
        <v>3744731</v>
      </c>
      <c r="AP32" s="312">
        <v>65966</v>
      </c>
      <c r="AQ32" s="313">
        <v>63215</v>
      </c>
      <c r="AR32" s="314">
        <v>4.4000000000000004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8" t="s">
        <v>504</v>
      </c>
      <c r="AL33" s="1119"/>
      <c r="AM33" s="1119"/>
      <c r="AN33" s="1120"/>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8" t="s">
        <v>505</v>
      </c>
      <c r="AL34" s="1119"/>
      <c r="AM34" s="1119"/>
      <c r="AN34" s="1120"/>
      <c r="AO34" s="312" t="s">
        <v>489</v>
      </c>
      <c r="AP34" s="312" t="s">
        <v>489</v>
      </c>
      <c r="AQ34" s="313">
        <v>3</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8" t="s">
        <v>506</v>
      </c>
      <c r="AL35" s="1119"/>
      <c r="AM35" s="1119"/>
      <c r="AN35" s="1120"/>
      <c r="AO35" s="312">
        <v>754966</v>
      </c>
      <c r="AP35" s="312">
        <v>13299</v>
      </c>
      <c r="AQ35" s="313">
        <v>15084</v>
      </c>
      <c r="AR35" s="314">
        <v>-11.8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8" t="s">
        <v>507</v>
      </c>
      <c r="AL36" s="1119"/>
      <c r="AM36" s="1119"/>
      <c r="AN36" s="1120"/>
      <c r="AO36" s="312">
        <v>236915</v>
      </c>
      <c r="AP36" s="312">
        <v>4173</v>
      </c>
      <c r="AQ36" s="313">
        <v>1958</v>
      </c>
      <c r="AR36" s="314">
        <v>113.1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8" t="s">
        <v>508</v>
      </c>
      <c r="AL37" s="1119"/>
      <c r="AM37" s="1119"/>
      <c r="AN37" s="1120"/>
      <c r="AO37" s="312">
        <v>119</v>
      </c>
      <c r="AP37" s="312">
        <v>2</v>
      </c>
      <c r="AQ37" s="313">
        <v>529</v>
      </c>
      <c r="AR37" s="314">
        <v>-99.6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1" t="s">
        <v>509</v>
      </c>
      <c r="AL38" s="1122"/>
      <c r="AM38" s="1122"/>
      <c r="AN38" s="1123"/>
      <c r="AO38" s="315" t="s">
        <v>489</v>
      </c>
      <c r="AP38" s="315" t="s">
        <v>489</v>
      </c>
      <c r="AQ38" s="316">
        <v>2</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1" t="s">
        <v>510</v>
      </c>
      <c r="AL39" s="1122"/>
      <c r="AM39" s="1122"/>
      <c r="AN39" s="1123"/>
      <c r="AO39" s="312">
        <v>-1326</v>
      </c>
      <c r="AP39" s="312">
        <v>-23</v>
      </c>
      <c r="AQ39" s="313">
        <v>-3177</v>
      </c>
      <c r="AR39" s="314">
        <v>-99.3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8" t="s">
        <v>511</v>
      </c>
      <c r="AL40" s="1119"/>
      <c r="AM40" s="1119"/>
      <c r="AN40" s="1120"/>
      <c r="AO40" s="312">
        <v>-2866713</v>
      </c>
      <c r="AP40" s="312">
        <v>-50499</v>
      </c>
      <c r="AQ40" s="313">
        <v>-54547</v>
      </c>
      <c r="AR40" s="314">
        <v>-7.4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4" t="s">
        <v>287</v>
      </c>
      <c r="AL41" s="1125"/>
      <c r="AM41" s="1125"/>
      <c r="AN41" s="1126"/>
      <c r="AO41" s="312">
        <v>1868692</v>
      </c>
      <c r="AP41" s="312">
        <v>32918</v>
      </c>
      <c r="AQ41" s="313">
        <v>23067</v>
      </c>
      <c r="AR41" s="314">
        <v>42.7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1" t="s">
        <v>481</v>
      </c>
      <c r="AN49" s="1113" t="s">
        <v>514</v>
      </c>
      <c r="AO49" s="1114"/>
      <c r="AP49" s="1114"/>
      <c r="AQ49" s="1114"/>
      <c r="AR49" s="111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2"/>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4087471</v>
      </c>
      <c r="AN51" s="334">
        <v>68092</v>
      </c>
      <c r="AO51" s="335">
        <v>-32.799999999999997</v>
      </c>
      <c r="AP51" s="336">
        <v>71604</v>
      </c>
      <c r="AQ51" s="337">
        <v>-9.6</v>
      </c>
      <c r="AR51" s="338">
        <v>-23.2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3277365</v>
      </c>
      <c r="AN52" s="342">
        <v>54596</v>
      </c>
      <c r="AO52" s="343">
        <v>-31.4</v>
      </c>
      <c r="AP52" s="344">
        <v>45121</v>
      </c>
      <c r="AQ52" s="345">
        <v>11.7</v>
      </c>
      <c r="AR52" s="346">
        <v>-43.1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4484158</v>
      </c>
      <c r="AN53" s="334">
        <v>75729</v>
      </c>
      <c r="AO53" s="335">
        <v>11.2</v>
      </c>
      <c r="AP53" s="336">
        <v>67009</v>
      </c>
      <c r="AQ53" s="337">
        <v>-6.4</v>
      </c>
      <c r="AR53" s="338">
        <v>17.600000000000001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2524539</v>
      </c>
      <c r="AN54" s="342">
        <v>42635</v>
      </c>
      <c r="AO54" s="343">
        <v>-21.9</v>
      </c>
      <c r="AP54" s="344">
        <v>43028</v>
      </c>
      <c r="AQ54" s="345">
        <v>-4.5999999999999996</v>
      </c>
      <c r="AR54" s="346">
        <v>-17.3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4807451</v>
      </c>
      <c r="AN55" s="334">
        <v>82432</v>
      </c>
      <c r="AO55" s="335">
        <v>8.9</v>
      </c>
      <c r="AP55" s="336">
        <v>71871</v>
      </c>
      <c r="AQ55" s="337">
        <v>7.3</v>
      </c>
      <c r="AR55" s="338">
        <v>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2970735</v>
      </c>
      <c r="AN56" s="342">
        <v>50939</v>
      </c>
      <c r="AO56" s="343">
        <v>19.5</v>
      </c>
      <c r="AP56" s="344">
        <v>38232</v>
      </c>
      <c r="AQ56" s="345">
        <v>-11.1</v>
      </c>
      <c r="AR56" s="346">
        <v>30.6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5539609</v>
      </c>
      <c r="AN57" s="334">
        <v>96244</v>
      </c>
      <c r="AO57" s="335">
        <v>16.8</v>
      </c>
      <c r="AP57" s="336">
        <v>71807</v>
      </c>
      <c r="AQ57" s="337">
        <v>-0.1</v>
      </c>
      <c r="AR57" s="338">
        <v>16.899999999999999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2485920</v>
      </c>
      <c r="AN58" s="342">
        <v>43190</v>
      </c>
      <c r="AO58" s="343">
        <v>-15.2</v>
      </c>
      <c r="AP58" s="344">
        <v>37333</v>
      </c>
      <c r="AQ58" s="345">
        <v>-2.4</v>
      </c>
      <c r="AR58" s="346">
        <v>-12.8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6002424</v>
      </c>
      <c r="AN59" s="334">
        <v>105736</v>
      </c>
      <c r="AO59" s="335">
        <v>9.9</v>
      </c>
      <c r="AP59" s="336">
        <v>80821</v>
      </c>
      <c r="AQ59" s="337">
        <v>12.6</v>
      </c>
      <c r="AR59" s="338">
        <v>-2.7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2044057</v>
      </c>
      <c r="AN60" s="342">
        <v>36007</v>
      </c>
      <c r="AO60" s="343">
        <v>-16.600000000000001</v>
      </c>
      <c r="AP60" s="344">
        <v>49586</v>
      </c>
      <c r="AQ60" s="345">
        <v>32.799999999999997</v>
      </c>
      <c r="AR60" s="346">
        <v>-49.4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4984223</v>
      </c>
      <c r="AN61" s="349">
        <v>85647</v>
      </c>
      <c r="AO61" s="350">
        <v>2.8</v>
      </c>
      <c r="AP61" s="351">
        <v>72622</v>
      </c>
      <c r="AQ61" s="352">
        <v>0.8</v>
      </c>
      <c r="AR61" s="338">
        <v>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2660523</v>
      </c>
      <c r="AN62" s="342">
        <v>45473</v>
      </c>
      <c r="AO62" s="343">
        <v>-13.1</v>
      </c>
      <c r="AP62" s="344">
        <v>42660</v>
      </c>
      <c r="AQ62" s="345">
        <v>5.3</v>
      </c>
      <c r="AR62" s="346">
        <v>-18.399999999999999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4JYlDlFfQ5OKsuYcCMgFf9VxJLHdWwazjSZfDsb0Z1D/A8WR1VF0QSykRoZkgEYJyYNf7ZsS3ZK4t6Q3mM/7w==" saltValue="qUBL1KbQYoRU3w7nBYBl4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HAAv1mxTeGUPbEQC91iM/tM9zq0PAYGw+xD7Mj9Ar8GZNjIelqQCNFpW3L/2+OrJXWuingNYoY4fT3aPWkKwsA==" saltValue="nco1Dai7zLUxbwxKjEq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8UcW+LLCyzND1NkAliMEalBlAq4blHmIyn2dGZmTlw+77r0eQKfXOvqPDx9UhWUpV5ywY5nw5bLkhLR8RZb6WQ==" saltValue="gJ2nt6y44R1RC33B+Efm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7" t="s">
        <v>3</v>
      </c>
      <c r="D47" s="1137"/>
      <c r="E47" s="1138"/>
      <c r="F47" s="11">
        <v>15.43</v>
      </c>
      <c r="G47" s="12">
        <v>15.15</v>
      </c>
      <c r="H47" s="12">
        <v>16.88</v>
      </c>
      <c r="I47" s="12">
        <v>14.75</v>
      </c>
      <c r="J47" s="13">
        <v>14.25</v>
      </c>
    </row>
    <row r="48" spans="2:10" ht="57.75" customHeight="1" x14ac:dyDescent="0.15">
      <c r="B48" s="14"/>
      <c r="C48" s="1139" t="s">
        <v>4</v>
      </c>
      <c r="D48" s="1139"/>
      <c r="E48" s="1140"/>
      <c r="F48" s="15">
        <v>10.050000000000001</v>
      </c>
      <c r="G48" s="16">
        <v>12.64</v>
      </c>
      <c r="H48" s="16">
        <v>14.66</v>
      </c>
      <c r="I48" s="16">
        <v>14.4</v>
      </c>
      <c r="J48" s="17">
        <v>11.21</v>
      </c>
    </row>
    <row r="49" spans="2:10" ht="57.75" customHeight="1" thickBot="1" x14ac:dyDescent="0.2">
      <c r="B49" s="18"/>
      <c r="C49" s="1141" t="s">
        <v>5</v>
      </c>
      <c r="D49" s="1141"/>
      <c r="E49" s="1142"/>
      <c r="F49" s="19" t="s">
        <v>533</v>
      </c>
      <c r="G49" s="20">
        <v>2.78</v>
      </c>
      <c r="H49" s="20">
        <v>4.68</v>
      </c>
      <c r="I49" s="20" t="s">
        <v>534</v>
      </c>
      <c r="J49" s="21" t="s">
        <v>535</v>
      </c>
    </row>
    <row r="50" spans="2:10" x14ac:dyDescent="0.15"/>
  </sheetData>
  <sheetProtection algorithmName="SHA-512" hashValue="GJUHZjjvMTn7967DJh58o23BQQhuavCHSCMQ/O0bdXDs7T+wkBdMetKOtbKqF4AxAISNNFlxs5hYzLL+q3laIg==" saltValue="3msHUEGbG9qcT3YG7/q5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49" t="s">
        <v>536</v>
      </c>
      <c r="D34" s="1149"/>
      <c r="E34" s="1150"/>
      <c r="F34" s="32" t="s">
        <v>489</v>
      </c>
      <c r="G34" s="33">
        <v>1.0900000000000001</v>
      </c>
      <c r="H34" s="33">
        <v>1.65</v>
      </c>
      <c r="I34" s="33">
        <v>0.45</v>
      </c>
      <c r="J34" s="34" t="s">
        <v>537</v>
      </c>
      <c r="K34" s="22"/>
      <c r="L34" s="22"/>
      <c r="M34" s="22"/>
      <c r="N34" s="22"/>
      <c r="O34" s="22"/>
      <c r="P34" s="22"/>
    </row>
    <row r="35" spans="1:16" ht="39" customHeight="1" x14ac:dyDescent="0.15">
      <c r="A35" s="22"/>
      <c r="B35" s="35"/>
      <c r="C35" s="1143" t="s">
        <v>538</v>
      </c>
      <c r="D35" s="1144"/>
      <c r="E35" s="1145"/>
      <c r="F35" s="36">
        <v>10.039999999999999</v>
      </c>
      <c r="G35" s="37">
        <v>12.63</v>
      </c>
      <c r="H35" s="37">
        <v>14.66</v>
      </c>
      <c r="I35" s="37">
        <v>14.39</v>
      </c>
      <c r="J35" s="38">
        <v>11.21</v>
      </c>
      <c r="K35" s="22"/>
      <c r="L35" s="22"/>
      <c r="M35" s="22"/>
      <c r="N35" s="22"/>
      <c r="O35" s="22"/>
      <c r="P35" s="22"/>
    </row>
    <row r="36" spans="1:16" ht="39" customHeight="1" x14ac:dyDescent="0.15">
      <c r="A36" s="22"/>
      <c r="B36" s="35"/>
      <c r="C36" s="1143" t="s">
        <v>539</v>
      </c>
      <c r="D36" s="1144"/>
      <c r="E36" s="1145"/>
      <c r="F36" s="36">
        <v>6.13</v>
      </c>
      <c r="G36" s="37">
        <v>6.81</v>
      </c>
      <c r="H36" s="37">
        <v>7.5</v>
      </c>
      <c r="I36" s="37">
        <v>8.3800000000000008</v>
      </c>
      <c r="J36" s="38">
        <v>9.48</v>
      </c>
      <c r="K36" s="22"/>
      <c r="L36" s="22"/>
      <c r="M36" s="22"/>
      <c r="N36" s="22"/>
      <c r="O36" s="22"/>
      <c r="P36" s="22"/>
    </row>
    <row r="37" spans="1:16" ht="39" customHeight="1" x14ac:dyDescent="0.15">
      <c r="A37" s="22"/>
      <c r="B37" s="35"/>
      <c r="C37" s="1143" t="s">
        <v>540</v>
      </c>
      <c r="D37" s="1144"/>
      <c r="E37" s="1145"/>
      <c r="F37" s="36">
        <v>0.77</v>
      </c>
      <c r="G37" s="37">
        <v>0.84</v>
      </c>
      <c r="H37" s="37">
        <v>3.13</v>
      </c>
      <c r="I37" s="37">
        <v>2.58</v>
      </c>
      <c r="J37" s="38">
        <v>1.83</v>
      </c>
      <c r="K37" s="22"/>
      <c r="L37" s="22"/>
      <c r="M37" s="22"/>
      <c r="N37" s="22"/>
      <c r="O37" s="22"/>
      <c r="P37" s="22"/>
    </row>
    <row r="38" spans="1:16" ht="39" customHeight="1" x14ac:dyDescent="0.15">
      <c r="A38" s="22"/>
      <c r="B38" s="35"/>
      <c r="C38" s="1143" t="s">
        <v>541</v>
      </c>
      <c r="D38" s="1144"/>
      <c r="E38" s="1145"/>
      <c r="F38" s="36">
        <v>0.09</v>
      </c>
      <c r="G38" s="37">
        <v>0.09</v>
      </c>
      <c r="H38" s="37">
        <v>0.08</v>
      </c>
      <c r="I38" s="37">
        <v>0.08</v>
      </c>
      <c r="J38" s="38">
        <v>0.06</v>
      </c>
      <c r="K38" s="22"/>
      <c r="L38" s="22"/>
      <c r="M38" s="22"/>
      <c r="N38" s="22"/>
      <c r="O38" s="22"/>
      <c r="P38" s="22"/>
    </row>
    <row r="39" spans="1:16" ht="39" customHeight="1" x14ac:dyDescent="0.15">
      <c r="A39" s="22"/>
      <c r="B39" s="35"/>
      <c r="C39" s="1143" t="s">
        <v>542</v>
      </c>
      <c r="D39" s="1144"/>
      <c r="E39" s="1145"/>
      <c r="F39" s="36">
        <v>0.01</v>
      </c>
      <c r="G39" s="37">
        <v>0.01</v>
      </c>
      <c r="H39" s="37">
        <v>0.01</v>
      </c>
      <c r="I39" s="37">
        <v>0.01</v>
      </c>
      <c r="J39" s="38">
        <v>0.03</v>
      </c>
      <c r="K39" s="22"/>
      <c r="L39" s="22"/>
      <c r="M39" s="22"/>
      <c r="N39" s="22"/>
      <c r="O39" s="22"/>
      <c r="P39" s="22"/>
    </row>
    <row r="40" spans="1:16" ht="39" customHeight="1" x14ac:dyDescent="0.15">
      <c r="A40" s="22"/>
      <c r="B40" s="35"/>
      <c r="C40" s="1143" t="s">
        <v>543</v>
      </c>
      <c r="D40" s="1144"/>
      <c r="E40" s="1145"/>
      <c r="F40" s="36">
        <v>0.53</v>
      </c>
      <c r="G40" s="37">
        <v>7.0000000000000007E-2</v>
      </c>
      <c r="H40" s="37">
        <v>0.05</v>
      </c>
      <c r="I40" s="37">
        <v>0.01</v>
      </c>
      <c r="J40" s="38">
        <v>0.01</v>
      </c>
      <c r="K40" s="22"/>
      <c r="L40" s="22"/>
      <c r="M40" s="22"/>
      <c r="N40" s="22"/>
      <c r="O40" s="22"/>
      <c r="P40" s="22"/>
    </row>
    <row r="41" spans="1:16" ht="39" customHeight="1" x14ac:dyDescent="0.15">
      <c r="A41" s="22"/>
      <c r="B41" s="35"/>
      <c r="C41" s="1143" t="s">
        <v>544</v>
      </c>
      <c r="D41" s="1144"/>
      <c r="E41" s="1145"/>
      <c r="F41" s="36">
        <v>0</v>
      </c>
      <c r="G41" s="37">
        <v>0</v>
      </c>
      <c r="H41" s="37">
        <v>0</v>
      </c>
      <c r="I41" s="37">
        <v>0.01</v>
      </c>
      <c r="J41" s="38">
        <v>0</v>
      </c>
      <c r="K41" s="22"/>
      <c r="L41" s="22"/>
      <c r="M41" s="22"/>
      <c r="N41" s="22"/>
      <c r="O41" s="22"/>
      <c r="P41" s="22"/>
    </row>
    <row r="42" spans="1:16" ht="39" customHeight="1" x14ac:dyDescent="0.15">
      <c r="A42" s="22"/>
      <c r="B42" s="39"/>
      <c r="C42" s="1143" t="s">
        <v>545</v>
      </c>
      <c r="D42" s="1144"/>
      <c r="E42" s="1145"/>
      <c r="F42" s="36" t="s">
        <v>489</v>
      </c>
      <c r="G42" s="37" t="s">
        <v>489</v>
      </c>
      <c r="H42" s="37" t="s">
        <v>489</v>
      </c>
      <c r="I42" s="37" t="s">
        <v>489</v>
      </c>
      <c r="J42" s="38" t="s">
        <v>489</v>
      </c>
      <c r="K42" s="22"/>
      <c r="L42" s="22"/>
      <c r="M42" s="22"/>
      <c r="N42" s="22"/>
      <c r="O42" s="22"/>
      <c r="P42" s="22"/>
    </row>
    <row r="43" spans="1:16" ht="39" customHeight="1" thickBot="1" x14ac:dyDescent="0.2">
      <c r="A43" s="22"/>
      <c r="B43" s="40"/>
      <c r="C43" s="1146" t="s">
        <v>546</v>
      </c>
      <c r="D43" s="1147"/>
      <c r="E43" s="1148"/>
      <c r="F43" s="41">
        <v>0.45</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NK9WXvUfFL+3+OoygVSrCza7vywcZ5Jfgt7IMe/nJd91fkSKU+IW/HpdbQEnSMOa00wnf5XQXmpLUqZzDVZKA==" saltValue="SAjhWAm6DkQDvCCG7GcL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4" t="s">
        <v>9</v>
      </c>
      <c r="C45" s="1175"/>
      <c r="D45" s="58"/>
      <c r="E45" s="1180" t="s">
        <v>10</v>
      </c>
      <c r="F45" s="1180"/>
      <c r="G45" s="1180"/>
      <c r="H45" s="1180"/>
      <c r="I45" s="1180"/>
      <c r="J45" s="1181"/>
      <c r="K45" s="59">
        <v>2953</v>
      </c>
      <c r="L45" s="60">
        <v>3049</v>
      </c>
      <c r="M45" s="60">
        <v>3287</v>
      </c>
      <c r="N45" s="60">
        <v>3625</v>
      </c>
      <c r="O45" s="61">
        <v>3745</v>
      </c>
      <c r="P45" s="48"/>
      <c r="Q45" s="48"/>
      <c r="R45" s="48"/>
      <c r="S45" s="48"/>
      <c r="T45" s="48"/>
      <c r="U45" s="48"/>
    </row>
    <row r="46" spans="1:21" ht="30.75" customHeight="1" x14ac:dyDescent="0.15">
      <c r="A46" s="48"/>
      <c r="B46" s="1176"/>
      <c r="C46" s="1177"/>
      <c r="D46" s="62"/>
      <c r="E46" s="1153" t="s">
        <v>11</v>
      </c>
      <c r="F46" s="1153"/>
      <c r="G46" s="1153"/>
      <c r="H46" s="1153"/>
      <c r="I46" s="1153"/>
      <c r="J46" s="1154"/>
      <c r="K46" s="63" t="s">
        <v>489</v>
      </c>
      <c r="L46" s="64" t="s">
        <v>489</v>
      </c>
      <c r="M46" s="64" t="s">
        <v>489</v>
      </c>
      <c r="N46" s="64" t="s">
        <v>489</v>
      </c>
      <c r="O46" s="65" t="s">
        <v>489</v>
      </c>
      <c r="P46" s="48"/>
      <c r="Q46" s="48"/>
      <c r="R46" s="48"/>
      <c r="S46" s="48"/>
      <c r="T46" s="48"/>
      <c r="U46" s="48"/>
    </row>
    <row r="47" spans="1:21" ht="30.75" customHeight="1" x14ac:dyDescent="0.15">
      <c r="A47" s="48"/>
      <c r="B47" s="1176"/>
      <c r="C47" s="1177"/>
      <c r="D47" s="62"/>
      <c r="E47" s="1153" t="s">
        <v>12</v>
      </c>
      <c r="F47" s="1153"/>
      <c r="G47" s="1153"/>
      <c r="H47" s="1153"/>
      <c r="I47" s="1153"/>
      <c r="J47" s="1154"/>
      <c r="K47" s="63">
        <v>13</v>
      </c>
      <c r="L47" s="64">
        <v>7</v>
      </c>
      <c r="M47" s="64" t="s">
        <v>489</v>
      </c>
      <c r="N47" s="64" t="s">
        <v>489</v>
      </c>
      <c r="O47" s="65" t="s">
        <v>489</v>
      </c>
      <c r="P47" s="48"/>
      <c r="Q47" s="48"/>
      <c r="R47" s="48"/>
      <c r="S47" s="48"/>
      <c r="T47" s="48"/>
      <c r="U47" s="48"/>
    </row>
    <row r="48" spans="1:21" ht="30.75" customHeight="1" x14ac:dyDescent="0.15">
      <c r="A48" s="48"/>
      <c r="B48" s="1176"/>
      <c r="C48" s="1177"/>
      <c r="D48" s="62"/>
      <c r="E48" s="1153" t="s">
        <v>13</v>
      </c>
      <c r="F48" s="1153"/>
      <c r="G48" s="1153"/>
      <c r="H48" s="1153"/>
      <c r="I48" s="1153"/>
      <c r="J48" s="1154"/>
      <c r="K48" s="63">
        <v>454</v>
      </c>
      <c r="L48" s="64">
        <v>449</v>
      </c>
      <c r="M48" s="64">
        <v>434</v>
      </c>
      <c r="N48" s="64">
        <v>413</v>
      </c>
      <c r="O48" s="65">
        <v>755</v>
      </c>
      <c r="P48" s="48"/>
      <c r="Q48" s="48"/>
      <c r="R48" s="48"/>
      <c r="S48" s="48"/>
      <c r="T48" s="48"/>
      <c r="U48" s="48"/>
    </row>
    <row r="49" spans="1:21" ht="30.75" customHeight="1" x14ac:dyDescent="0.15">
      <c r="A49" s="48"/>
      <c r="B49" s="1176"/>
      <c r="C49" s="1177"/>
      <c r="D49" s="62"/>
      <c r="E49" s="1153" t="s">
        <v>14</v>
      </c>
      <c r="F49" s="1153"/>
      <c r="G49" s="1153"/>
      <c r="H49" s="1153"/>
      <c r="I49" s="1153"/>
      <c r="J49" s="1154"/>
      <c r="K49" s="63">
        <v>256</v>
      </c>
      <c r="L49" s="64">
        <v>256</v>
      </c>
      <c r="M49" s="64">
        <v>255</v>
      </c>
      <c r="N49" s="64">
        <v>250</v>
      </c>
      <c r="O49" s="65">
        <v>237</v>
      </c>
      <c r="P49" s="48"/>
      <c r="Q49" s="48"/>
      <c r="R49" s="48"/>
      <c r="S49" s="48"/>
      <c r="T49" s="48"/>
      <c r="U49" s="48"/>
    </row>
    <row r="50" spans="1:21" ht="30.75" customHeight="1" x14ac:dyDescent="0.15">
      <c r="A50" s="48"/>
      <c r="B50" s="1176"/>
      <c r="C50" s="1177"/>
      <c r="D50" s="62"/>
      <c r="E50" s="1153" t="s">
        <v>15</v>
      </c>
      <c r="F50" s="1153"/>
      <c r="G50" s="1153"/>
      <c r="H50" s="1153"/>
      <c r="I50" s="1153"/>
      <c r="J50" s="1154"/>
      <c r="K50" s="63">
        <v>0</v>
      </c>
      <c r="L50" s="64">
        <v>0</v>
      </c>
      <c r="M50" s="64">
        <v>0</v>
      </c>
      <c r="N50" s="64">
        <v>0</v>
      </c>
      <c r="O50" s="65">
        <v>0</v>
      </c>
      <c r="P50" s="48"/>
      <c r="Q50" s="48"/>
      <c r="R50" s="48"/>
      <c r="S50" s="48"/>
      <c r="T50" s="48"/>
      <c r="U50" s="48"/>
    </row>
    <row r="51" spans="1:21" ht="30.75" customHeight="1" x14ac:dyDescent="0.15">
      <c r="A51" s="48"/>
      <c r="B51" s="1178"/>
      <c r="C51" s="1179"/>
      <c r="D51" s="66"/>
      <c r="E51" s="1153" t="s">
        <v>16</v>
      </c>
      <c r="F51" s="1153"/>
      <c r="G51" s="1153"/>
      <c r="H51" s="1153"/>
      <c r="I51" s="1153"/>
      <c r="J51" s="1154"/>
      <c r="K51" s="63" t="s">
        <v>489</v>
      </c>
      <c r="L51" s="64" t="s">
        <v>489</v>
      </c>
      <c r="M51" s="64" t="s">
        <v>489</v>
      </c>
      <c r="N51" s="64" t="s">
        <v>489</v>
      </c>
      <c r="O51" s="65" t="s">
        <v>489</v>
      </c>
      <c r="P51" s="48"/>
      <c r="Q51" s="48"/>
      <c r="R51" s="48"/>
      <c r="S51" s="48"/>
      <c r="T51" s="48"/>
      <c r="U51" s="48"/>
    </row>
    <row r="52" spans="1:21" ht="30.75" customHeight="1" x14ac:dyDescent="0.15">
      <c r="A52" s="48"/>
      <c r="B52" s="1151" t="s">
        <v>17</v>
      </c>
      <c r="C52" s="1152"/>
      <c r="D52" s="66"/>
      <c r="E52" s="1153" t="s">
        <v>18</v>
      </c>
      <c r="F52" s="1153"/>
      <c r="G52" s="1153"/>
      <c r="H52" s="1153"/>
      <c r="I52" s="1153"/>
      <c r="J52" s="1154"/>
      <c r="K52" s="63">
        <v>2671</v>
      </c>
      <c r="L52" s="64">
        <v>2626</v>
      </c>
      <c r="M52" s="64">
        <v>2698</v>
      </c>
      <c r="N52" s="64">
        <v>2832</v>
      </c>
      <c r="O52" s="65">
        <v>2868</v>
      </c>
      <c r="P52" s="48"/>
      <c r="Q52" s="48"/>
      <c r="R52" s="48"/>
      <c r="S52" s="48"/>
      <c r="T52" s="48"/>
      <c r="U52" s="48"/>
    </row>
    <row r="53" spans="1:21" ht="30.75" customHeight="1" thickBot="1" x14ac:dyDescent="0.2">
      <c r="A53" s="48"/>
      <c r="B53" s="1155" t="s">
        <v>19</v>
      </c>
      <c r="C53" s="1156"/>
      <c r="D53" s="67"/>
      <c r="E53" s="1157" t="s">
        <v>20</v>
      </c>
      <c r="F53" s="1157"/>
      <c r="G53" s="1157"/>
      <c r="H53" s="1157"/>
      <c r="I53" s="1157"/>
      <c r="J53" s="1158"/>
      <c r="K53" s="68">
        <v>1005</v>
      </c>
      <c r="L53" s="69">
        <v>1135</v>
      </c>
      <c r="M53" s="69">
        <v>1278</v>
      </c>
      <c r="N53" s="69">
        <v>1456</v>
      </c>
      <c r="O53" s="70">
        <v>1869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59" t="s">
        <v>24</v>
      </c>
      <c r="C58" s="1160"/>
      <c r="D58" s="1165" t="s">
        <v>25</v>
      </c>
      <c r="E58" s="1166"/>
      <c r="F58" s="1166"/>
      <c r="G58" s="1166"/>
      <c r="H58" s="1166"/>
      <c r="I58" s="1166"/>
      <c r="J58" s="1167"/>
      <c r="K58" s="83">
        <v>13</v>
      </c>
      <c r="L58" s="84">
        <v>7</v>
      </c>
      <c r="M58" s="84">
        <v>0</v>
      </c>
      <c r="N58" s="84">
        <v>0</v>
      </c>
      <c r="O58" s="85">
        <v>0</v>
      </c>
    </row>
    <row r="59" spans="1:21" ht="31.5" customHeight="1" x14ac:dyDescent="0.15">
      <c r="B59" s="1161"/>
      <c r="C59" s="1162"/>
      <c r="D59" s="1168" t="s">
        <v>26</v>
      </c>
      <c r="E59" s="1169"/>
      <c r="F59" s="1169"/>
      <c r="G59" s="1169"/>
      <c r="H59" s="1169"/>
      <c r="I59" s="1169"/>
      <c r="J59" s="1170"/>
      <c r="K59" s="86">
        <v>160</v>
      </c>
      <c r="L59" s="87">
        <v>0</v>
      </c>
      <c r="M59" s="87">
        <v>0</v>
      </c>
      <c r="N59" s="87">
        <v>0</v>
      </c>
      <c r="O59" s="88">
        <v>0</v>
      </c>
    </row>
    <row r="60" spans="1:21" ht="31.5" customHeight="1" thickBot="1" x14ac:dyDescent="0.2">
      <c r="B60" s="1163"/>
      <c r="C60" s="1164"/>
      <c r="D60" s="1171" t="s">
        <v>27</v>
      </c>
      <c r="E60" s="1172"/>
      <c r="F60" s="1172"/>
      <c r="G60" s="1172"/>
      <c r="H60" s="1172"/>
      <c r="I60" s="1172"/>
      <c r="J60" s="1173"/>
      <c r="K60" s="89">
        <v>27</v>
      </c>
      <c r="L60" s="90">
        <v>0</v>
      </c>
      <c r="M60" s="90">
        <v>0</v>
      </c>
      <c r="N60" s="90">
        <v>0</v>
      </c>
      <c r="O60" s="91">
        <v>0</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4XVIXVogDDKtSPivefNygBs0q/a2Gs6tQfGuJgMcz7N/3aDAkCDuUOYLSLd4DeQ1hunRtTjivFoTrWtoeihuQ==" saltValue="NQ01rUga87oekVdO/JmgI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4" t="s">
        <v>30</v>
      </c>
      <c r="C41" s="1195"/>
      <c r="D41" s="105"/>
      <c r="E41" s="1196" t="s">
        <v>31</v>
      </c>
      <c r="F41" s="1196"/>
      <c r="G41" s="1196"/>
      <c r="H41" s="1197"/>
      <c r="I41" s="355">
        <v>40060</v>
      </c>
      <c r="J41" s="356">
        <v>41123</v>
      </c>
      <c r="K41" s="356">
        <v>41518</v>
      </c>
      <c r="L41" s="356">
        <v>41698</v>
      </c>
      <c r="M41" s="357">
        <v>41397</v>
      </c>
    </row>
    <row r="42" spans="2:13" ht="27.75" customHeight="1" x14ac:dyDescent="0.15">
      <c r="B42" s="1184"/>
      <c r="C42" s="1185"/>
      <c r="D42" s="106"/>
      <c r="E42" s="1188" t="s">
        <v>32</v>
      </c>
      <c r="F42" s="1188"/>
      <c r="G42" s="1188"/>
      <c r="H42" s="1189"/>
      <c r="I42" s="358">
        <v>48</v>
      </c>
      <c r="J42" s="359" t="s">
        <v>489</v>
      </c>
      <c r="K42" s="359" t="s">
        <v>489</v>
      </c>
      <c r="L42" s="359" t="s">
        <v>489</v>
      </c>
      <c r="M42" s="360" t="s">
        <v>489</v>
      </c>
    </row>
    <row r="43" spans="2:13" ht="27.75" customHeight="1" x14ac:dyDescent="0.15">
      <c r="B43" s="1184"/>
      <c r="C43" s="1185"/>
      <c r="D43" s="106"/>
      <c r="E43" s="1188" t="s">
        <v>33</v>
      </c>
      <c r="F43" s="1188"/>
      <c r="G43" s="1188"/>
      <c r="H43" s="1189"/>
      <c r="I43" s="358">
        <v>5472</v>
      </c>
      <c r="J43" s="359">
        <v>5156</v>
      </c>
      <c r="K43" s="359">
        <v>4746</v>
      </c>
      <c r="L43" s="359">
        <v>4124</v>
      </c>
      <c r="M43" s="360">
        <v>3073</v>
      </c>
    </row>
    <row r="44" spans="2:13" ht="27.75" customHeight="1" x14ac:dyDescent="0.15">
      <c r="B44" s="1184"/>
      <c r="C44" s="1185"/>
      <c r="D44" s="106"/>
      <c r="E44" s="1188" t="s">
        <v>34</v>
      </c>
      <c r="F44" s="1188"/>
      <c r="G44" s="1188"/>
      <c r="H44" s="1189"/>
      <c r="I44" s="358">
        <v>1434</v>
      </c>
      <c r="J44" s="359">
        <v>1606</v>
      </c>
      <c r="K44" s="359">
        <v>1377</v>
      </c>
      <c r="L44" s="359">
        <v>1256</v>
      </c>
      <c r="M44" s="360">
        <v>1130</v>
      </c>
    </row>
    <row r="45" spans="2:13" ht="27.75" customHeight="1" x14ac:dyDescent="0.15">
      <c r="B45" s="1184"/>
      <c r="C45" s="1185"/>
      <c r="D45" s="106"/>
      <c r="E45" s="1188" t="s">
        <v>35</v>
      </c>
      <c r="F45" s="1188"/>
      <c r="G45" s="1188"/>
      <c r="H45" s="1189"/>
      <c r="I45" s="358">
        <v>3564</v>
      </c>
      <c r="J45" s="359">
        <v>3457</v>
      </c>
      <c r="K45" s="359">
        <v>3356</v>
      </c>
      <c r="L45" s="359">
        <v>3323</v>
      </c>
      <c r="M45" s="360">
        <v>3227</v>
      </c>
    </row>
    <row r="46" spans="2:13" ht="27.75" customHeight="1" x14ac:dyDescent="0.15">
      <c r="B46" s="1184"/>
      <c r="C46" s="1185"/>
      <c r="D46" s="107"/>
      <c r="E46" s="1188" t="s">
        <v>36</v>
      </c>
      <c r="F46" s="1188"/>
      <c r="G46" s="1188"/>
      <c r="H46" s="1189"/>
      <c r="I46" s="358" t="s">
        <v>489</v>
      </c>
      <c r="J46" s="359" t="s">
        <v>489</v>
      </c>
      <c r="K46" s="359" t="s">
        <v>489</v>
      </c>
      <c r="L46" s="359" t="s">
        <v>489</v>
      </c>
      <c r="M46" s="360" t="s">
        <v>489</v>
      </c>
    </row>
    <row r="47" spans="2:13" ht="27.75" customHeight="1" x14ac:dyDescent="0.15">
      <c r="B47" s="1184"/>
      <c r="C47" s="1185"/>
      <c r="D47" s="108"/>
      <c r="E47" s="1198" t="s">
        <v>37</v>
      </c>
      <c r="F47" s="1199"/>
      <c r="G47" s="1199"/>
      <c r="H47" s="1200"/>
      <c r="I47" s="358" t="s">
        <v>489</v>
      </c>
      <c r="J47" s="359" t="s">
        <v>489</v>
      </c>
      <c r="K47" s="359" t="s">
        <v>489</v>
      </c>
      <c r="L47" s="359" t="s">
        <v>489</v>
      </c>
      <c r="M47" s="360" t="s">
        <v>489</v>
      </c>
    </row>
    <row r="48" spans="2:13" ht="27.75" customHeight="1" x14ac:dyDescent="0.15">
      <c r="B48" s="1184"/>
      <c r="C48" s="1185"/>
      <c r="D48" s="106"/>
      <c r="E48" s="1188" t="s">
        <v>38</v>
      </c>
      <c r="F48" s="1188"/>
      <c r="G48" s="1188"/>
      <c r="H48" s="1189"/>
      <c r="I48" s="358" t="s">
        <v>489</v>
      </c>
      <c r="J48" s="359" t="s">
        <v>489</v>
      </c>
      <c r="K48" s="359" t="s">
        <v>489</v>
      </c>
      <c r="L48" s="359" t="s">
        <v>489</v>
      </c>
      <c r="M48" s="360" t="s">
        <v>489</v>
      </c>
    </row>
    <row r="49" spans="2:13" ht="27.75" customHeight="1" x14ac:dyDescent="0.15">
      <c r="B49" s="1186"/>
      <c r="C49" s="1187"/>
      <c r="D49" s="106"/>
      <c r="E49" s="1188" t="s">
        <v>39</v>
      </c>
      <c r="F49" s="1188"/>
      <c r="G49" s="1188"/>
      <c r="H49" s="1189"/>
      <c r="I49" s="358" t="s">
        <v>489</v>
      </c>
      <c r="J49" s="359" t="s">
        <v>489</v>
      </c>
      <c r="K49" s="359" t="s">
        <v>489</v>
      </c>
      <c r="L49" s="359" t="s">
        <v>489</v>
      </c>
      <c r="M49" s="360" t="s">
        <v>489</v>
      </c>
    </row>
    <row r="50" spans="2:13" ht="27.75" customHeight="1" x14ac:dyDescent="0.15">
      <c r="B50" s="1182" t="s">
        <v>40</v>
      </c>
      <c r="C50" s="1183"/>
      <c r="D50" s="109"/>
      <c r="E50" s="1188" t="s">
        <v>41</v>
      </c>
      <c r="F50" s="1188"/>
      <c r="G50" s="1188"/>
      <c r="H50" s="1189"/>
      <c r="I50" s="358">
        <v>9116</v>
      </c>
      <c r="J50" s="359">
        <v>8860</v>
      </c>
      <c r="K50" s="359">
        <v>8423</v>
      </c>
      <c r="L50" s="359">
        <v>8816</v>
      </c>
      <c r="M50" s="360">
        <v>7689</v>
      </c>
    </row>
    <row r="51" spans="2:13" ht="27.75" customHeight="1" x14ac:dyDescent="0.15">
      <c r="B51" s="1184"/>
      <c r="C51" s="1185"/>
      <c r="D51" s="106"/>
      <c r="E51" s="1188" t="s">
        <v>42</v>
      </c>
      <c r="F51" s="1188"/>
      <c r="G51" s="1188"/>
      <c r="H51" s="1189"/>
      <c r="I51" s="358">
        <v>140</v>
      </c>
      <c r="J51" s="359">
        <v>110</v>
      </c>
      <c r="K51" s="359">
        <v>80</v>
      </c>
      <c r="L51" s="359">
        <v>64</v>
      </c>
      <c r="M51" s="360">
        <v>55</v>
      </c>
    </row>
    <row r="52" spans="2:13" ht="27.75" customHeight="1" x14ac:dyDescent="0.15">
      <c r="B52" s="1186"/>
      <c r="C52" s="1187"/>
      <c r="D52" s="106"/>
      <c r="E52" s="1188" t="s">
        <v>43</v>
      </c>
      <c r="F52" s="1188"/>
      <c r="G52" s="1188"/>
      <c r="H52" s="1189"/>
      <c r="I52" s="358">
        <v>33662</v>
      </c>
      <c r="J52" s="359">
        <v>34195</v>
      </c>
      <c r="K52" s="359">
        <v>34187</v>
      </c>
      <c r="L52" s="359">
        <v>33924</v>
      </c>
      <c r="M52" s="360">
        <v>33374</v>
      </c>
    </row>
    <row r="53" spans="2:13" ht="27.75" customHeight="1" thickBot="1" x14ac:dyDescent="0.2">
      <c r="B53" s="1190" t="s">
        <v>19</v>
      </c>
      <c r="C53" s="1191"/>
      <c r="D53" s="110"/>
      <c r="E53" s="1192" t="s">
        <v>44</v>
      </c>
      <c r="F53" s="1192"/>
      <c r="G53" s="1192"/>
      <c r="H53" s="1193"/>
      <c r="I53" s="361">
        <v>7659</v>
      </c>
      <c r="J53" s="362">
        <v>8176</v>
      </c>
      <c r="K53" s="362">
        <v>8309</v>
      </c>
      <c r="L53" s="362">
        <v>7597</v>
      </c>
      <c r="M53" s="363">
        <v>7709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vZWyeyYTJiREjnu8eNgKVTkT3oRl6zNFnDgQmkGwqvZMyjEI/RTxkmFlzCAJx02bOUO/L7PJwUTLXpyOhy+Gg==" saltValue="ZBzxVz+5av/k2ZDEWyt2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09" t="s">
        <v>46</v>
      </c>
      <c r="D55" s="1209"/>
      <c r="E55" s="1210"/>
      <c r="F55" s="122">
        <v>2973</v>
      </c>
      <c r="G55" s="122">
        <v>2557</v>
      </c>
      <c r="H55" s="123">
        <v>2488</v>
      </c>
    </row>
    <row r="56" spans="2:8" ht="52.5" customHeight="1" x14ac:dyDescent="0.15">
      <c r="B56" s="124"/>
      <c r="C56" s="1211" t="s">
        <v>47</v>
      </c>
      <c r="D56" s="1211"/>
      <c r="E56" s="1212"/>
      <c r="F56" s="125">
        <v>723</v>
      </c>
      <c r="G56" s="125">
        <v>823</v>
      </c>
      <c r="H56" s="126">
        <v>623</v>
      </c>
    </row>
    <row r="57" spans="2:8" ht="53.25" customHeight="1" x14ac:dyDescent="0.15">
      <c r="B57" s="124"/>
      <c r="C57" s="1213" t="s">
        <v>48</v>
      </c>
      <c r="D57" s="1213"/>
      <c r="E57" s="1214"/>
      <c r="F57" s="127">
        <v>7480</v>
      </c>
      <c r="G57" s="127">
        <v>7716</v>
      </c>
      <c r="H57" s="128">
        <v>6630</v>
      </c>
    </row>
    <row r="58" spans="2:8" ht="45.75" customHeight="1" x14ac:dyDescent="0.15">
      <c r="B58" s="129"/>
      <c r="C58" s="1201" t="s">
        <v>575</v>
      </c>
      <c r="D58" s="1202"/>
      <c r="E58" s="1203"/>
      <c r="F58" s="130">
        <v>3260</v>
      </c>
      <c r="G58" s="130">
        <v>3053</v>
      </c>
      <c r="H58" s="131">
        <v>2862</v>
      </c>
    </row>
    <row r="59" spans="2:8" ht="45.75" customHeight="1" x14ac:dyDescent="0.15">
      <c r="B59" s="129"/>
      <c r="C59" s="1201" t="s">
        <v>576</v>
      </c>
      <c r="D59" s="1202"/>
      <c r="E59" s="1203"/>
      <c r="F59" s="130">
        <v>2033</v>
      </c>
      <c r="G59" s="130">
        <v>1881</v>
      </c>
      <c r="H59" s="131">
        <v>1844</v>
      </c>
    </row>
    <row r="60" spans="2:8" ht="45.75" customHeight="1" x14ac:dyDescent="0.15">
      <c r="B60" s="129"/>
      <c r="C60" s="1201" t="s">
        <v>577</v>
      </c>
      <c r="D60" s="1202"/>
      <c r="E60" s="1203"/>
      <c r="F60" s="130">
        <v>453</v>
      </c>
      <c r="G60" s="130">
        <v>1454</v>
      </c>
      <c r="H60" s="131">
        <v>1049</v>
      </c>
    </row>
    <row r="61" spans="2:8" ht="45.75" customHeight="1" x14ac:dyDescent="0.15">
      <c r="B61" s="129"/>
      <c r="C61" s="1201" t="s">
        <v>578</v>
      </c>
      <c r="D61" s="1202"/>
      <c r="E61" s="1203"/>
      <c r="F61" s="130">
        <v>976</v>
      </c>
      <c r="G61" s="130">
        <v>798</v>
      </c>
      <c r="H61" s="131">
        <v>441</v>
      </c>
    </row>
    <row r="62" spans="2:8" ht="45.75" customHeight="1" thickBot="1" x14ac:dyDescent="0.2">
      <c r="B62" s="132"/>
      <c r="C62" s="1204" t="s">
        <v>579</v>
      </c>
      <c r="D62" s="1205"/>
      <c r="E62" s="1206"/>
      <c r="F62" s="133">
        <v>394</v>
      </c>
      <c r="G62" s="133">
        <v>247</v>
      </c>
      <c r="H62" s="134">
        <v>250</v>
      </c>
    </row>
    <row r="63" spans="2:8" ht="52.5" customHeight="1" thickBot="1" x14ac:dyDescent="0.2">
      <c r="B63" s="135"/>
      <c r="C63" s="1207" t="s">
        <v>49</v>
      </c>
      <c r="D63" s="1207"/>
      <c r="E63" s="1208"/>
      <c r="F63" s="136">
        <v>11176</v>
      </c>
      <c r="G63" s="136">
        <v>11095</v>
      </c>
      <c r="H63" s="137">
        <v>9741</v>
      </c>
    </row>
    <row r="64" spans="2:8" x14ac:dyDescent="0.15"/>
  </sheetData>
  <sheetProtection algorithmName="SHA-512" hashValue="lOKUlP1evvTazypUIkEH17qeUO7tYgLMgqQ5TN1paqY6HyG/LukQKR4fLqDrfrqFWEL0WNuB+dShw7jgknEq1Q==" saltValue="kCjiu2nSkQMcdaUlcxnH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68092</v>
      </c>
      <c r="E3" s="156"/>
      <c r="F3" s="157">
        <v>71604</v>
      </c>
      <c r="G3" s="158"/>
      <c r="H3" s="159"/>
    </row>
    <row r="4" spans="1:8" x14ac:dyDescent="0.15">
      <c r="A4" s="160"/>
      <c r="B4" s="161"/>
      <c r="C4" s="162"/>
      <c r="D4" s="163">
        <v>54596</v>
      </c>
      <c r="E4" s="164"/>
      <c r="F4" s="165">
        <v>45121</v>
      </c>
      <c r="G4" s="166"/>
      <c r="H4" s="167"/>
    </row>
    <row r="5" spans="1:8" x14ac:dyDescent="0.15">
      <c r="A5" s="148" t="s">
        <v>522</v>
      </c>
      <c r="B5" s="153"/>
      <c r="C5" s="154"/>
      <c r="D5" s="155">
        <v>75729</v>
      </c>
      <c r="E5" s="156"/>
      <c r="F5" s="157">
        <v>67009</v>
      </c>
      <c r="G5" s="158"/>
      <c r="H5" s="159"/>
    </row>
    <row r="6" spans="1:8" x14ac:dyDescent="0.15">
      <c r="A6" s="160"/>
      <c r="B6" s="161"/>
      <c r="C6" s="162"/>
      <c r="D6" s="163">
        <v>42635</v>
      </c>
      <c r="E6" s="164"/>
      <c r="F6" s="165">
        <v>43028</v>
      </c>
      <c r="G6" s="166"/>
      <c r="H6" s="167"/>
    </row>
    <row r="7" spans="1:8" x14ac:dyDescent="0.15">
      <c r="A7" s="148" t="s">
        <v>523</v>
      </c>
      <c r="B7" s="153"/>
      <c r="C7" s="154"/>
      <c r="D7" s="155">
        <v>82432</v>
      </c>
      <c r="E7" s="156"/>
      <c r="F7" s="157">
        <v>71871</v>
      </c>
      <c r="G7" s="158"/>
      <c r="H7" s="159"/>
    </row>
    <row r="8" spans="1:8" x14ac:dyDescent="0.15">
      <c r="A8" s="160"/>
      <c r="B8" s="161"/>
      <c r="C8" s="162"/>
      <c r="D8" s="163">
        <v>50939</v>
      </c>
      <c r="E8" s="164"/>
      <c r="F8" s="165">
        <v>38232</v>
      </c>
      <c r="G8" s="166"/>
      <c r="H8" s="167"/>
    </row>
    <row r="9" spans="1:8" x14ac:dyDescent="0.15">
      <c r="A9" s="148" t="s">
        <v>524</v>
      </c>
      <c r="B9" s="153"/>
      <c r="C9" s="154"/>
      <c r="D9" s="155">
        <v>96244</v>
      </c>
      <c r="E9" s="156"/>
      <c r="F9" s="157">
        <v>71807</v>
      </c>
      <c r="G9" s="158"/>
      <c r="H9" s="159"/>
    </row>
    <row r="10" spans="1:8" x14ac:dyDescent="0.15">
      <c r="A10" s="160"/>
      <c r="B10" s="161"/>
      <c r="C10" s="162"/>
      <c r="D10" s="163">
        <v>43190</v>
      </c>
      <c r="E10" s="164"/>
      <c r="F10" s="165">
        <v>37333</v>
      </c>
      <c r="G10" s="166"/>
      <c r="H10" s="167"/>
    </row>
    <row r="11" spans="1:8" x14ac:dyDescent="0.15">
      <c r="A11" s="148" t="s">
        <v>525</v>
      </c>
      <c r="B11" s="153"/>
      <c r="C11" s="154"/>
      <c r="D11" s="155">
        <v>105736</v>
      </c>
      <c r="E11" s="156"/>
      <c r="F11" s="157">
        <v>80821</v>
      </c>
      <c r="G11" s="158"/>
      <c r="H11" s="159"/>
    </row>
    <row r="12" spans="1:8" x14ac:dyDescent="0.15">
      <c r="A12" s="160"/>
      <c r="B12" s="161"/>
      <c r="C12" s="168"/>
      <c r="D12" s="163">
        <v>36007</v>
      </c>
      <c r="E12" s="164"/>
      <c r="F12" s="165">
        <v>49586</v>
      </c>
      <c r="G12" s="166"/>
      <c r="H12" s="167"/>
    </row>
    <row r="13" spans="1:8" x14ac:dyDescent="0.15">
      <c r="A13" s="148"/>
      <c r="B13" s="153"/>
      <c r="C13" s="169"/>
      <c r="D13" s="170">
        <v>85647</v>
      </c>
      <c r="E13" s="171"/>
      <c r="F13" s="172">
        <v>72622</v>
      </c>
      <c r="G13" s="173"/>
      <c r="H13" s="159"/>
    </row>
    <row r="14" spans="1:8" x14ac:dyDescent="0.15">
      <c r="A14" s="160"/>
      <c r="B14" s="161"/>
      <c r="C14" s="162"/>
      <c r="D14" s="163">
        <v>45473</v>
      </c>
      <c r="E14" s="164"/>
      <c r="F14" s="165">
        <v>42660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10.050000000000001</v>
      </c>
      <c r="C19" s="174">
        <f>ROUND(VALUE(SUBSTITUTE(実質収支比率等に係る経年分析!G$48,"▲","-")),2)</f>
        <v>12.64</v>
      </c>
      <c r="D19" s="174">
        <f>ROUND(VALUE(SUBSTITUTE(実質収支比率等に係る経年分析!H$48,"▲","-")),2)</f>
        <v>14.66</v>
      </c>
      <c r="E19" s="174">
        <f>ROUND(VALUE(SUBSTITUTE(実質収支比率等に係る経年分析!I$48,"▲","-")),2)</f>
        <v>14.4</v>
      </c>
      <c r="F19" s="174">
        <f>ROUND(VALUE(SUBSTITUTE(実質収支比率等に係る経年分析!J$48,"▲","-")),2)</f>
        <v>11.21</v>
      </c>
    </row>
    <row r="20" spans="1:11" x14ac:dyDescent="0.15">
      <c r="A20" s="174" t="s">
        <v>53</v>
      </c>
      <c r="B20" s="174">
        <f>ROUND(VALUE(SUBSTITUTE(実質収支比率等に係る経年分析!F$47,"▲","-")),2)</f>
        <v>15.43</v>
      </c>
      <c r="C20" s="174">
        <f>ROUND(VALUE(SUBSTITUTE(実質収支比率等に係る経年分析!G$47,"▲","-")),2)</f>
        <v>15.15</v>
      </c>
      <c r="D20" s="174">
        <f>ROUND(VALUE(SUBSTITUTE(実質収支比率等に係る経年分析!H$47,"▲","-")),2)</f>
        <v>16.88</v>
      </c>
      <c r="E20" s="174">
        <f>ROUND(VALUE(SUBSTITUTE(実質収支比率等に係る経年分析!I$47,"▲","-")),2)</f>
        <v>14.75</v>
      </c>
      <c r="F20" s="174">
        <f>ROUND(VALUE(SUBSTITUTE(実質収支比率等に係る経年分析!J$47,"▲","-")),2)</f>
        <v>14.25</v>
      </c>
    </row>
    <row r="21" spans="1:11" x14ac:dyDescent="0.15">
      <c r="A21" s="174" t="s">
        <v>54</v>
      </c>
      <c r="B21" s="174">
        <f>IF(ISNUMBER(VALUE(SUBSTITUTE(実質収支比率等に係る経年分析!F$49,"▲","-"))),ROUND(VALUE(SUBSTITUTE(実質収支比率等に係る経年分析!F$49,"▲","-")),2),NA())</f>
        <v>-5.28</v>
      </c>
      <c r="C21" s="174">
        <f>IF(ISNUMBER(VALUE(SUBSTITUTE(実質収支比率等に係る経年分析!G$49,"▲","-"))),ROUND(VALUE(SUBSTITUTE(実質収支比率等に係る経年分析!G$49,"▲","-")),2),NA())</f>
        <v>2.78</v>
      </c>
      <c r="D21" s="174">
        <f>IF(ISNUMBER(VALUE(SUBSTITUTE(実質収支比率等に係る経年分析!H$49,"▲","-"))),ROUND(VALUE(SUBSTITUTE(実質収支比率等に係る経年分析!H$49,"▲","-")),2),NA())</f>
        <v>4.68</v>
      </c>
      <c r="E21" s="174">
        <f>IF(ISNUMBER(VALUE(SUBSTITUTE(実質収支比率等に係る経年分析!I$49,"▲","-"))),ROUND(VALUE(SUBSTITUTE(実質収支比率等に係る経年分析!I$49,"▲","-")),2),NA())</f>
        <v>-2.9</v>
      </c>
      <c r="F21" s="174">
        <f>IF(ISNUMBER(VALUE(SUBSTITUTE(実質収支比率等に係る経年分析!J$49,"▲","-"))),ROUND(VALUE(SUBSTITUTE(実質収支比率等に係る経年分析!J$49,"▲","-")),2),NA())</f>
        <v>-3.46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粟野地区農業集落排水処理事業特別会計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月舘宅地造成事業特別会計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2.58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1.83</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6.13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8.3800000000000008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9.48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10.039999999999999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14.66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11.21</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1.0900000000000001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0.45</v>
      </c>
      <c r="J36" s="175">
        <f>IF(ROUND(VALUE(SUBSTITUTE(連結実質赤字比率に係る赤字・黒字の構成分析!J$34,"▲", "-")), 2) &lt; 0, ABS(ROUND(VALUE(SUBSTITUTE(連結実質赤字比率に係る赤字・黒字の構成分析!J$34,"▲", "-")), 2)), NA())</f>
        <v>0.08</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2671</v>
      </c>
      <c r="E42" s="176"/>
      <c r="F42" s="176"/>
      <c r="G42" s="176">
        <f>'実質公債費比率（分子）の構造'!L$52</f>
        <v>2626</v>
      </c>
      <c r="H42" s="176"/>
      <c r="I42" s="176"/>
      <c r="J42" s="176">
        <f>'実質公債費比率（分子）の構造'!M$52</f>
        <v>2698</v>
      </c>
      <c r="K42" s="176"/>
      <c r="L42" s="176"/>
      <c r="M42" s="176">
        <f>'実質公債費比率（分子）の構造'!N$52</f>
        <v>2832</v>
      </c>
      <c r="N42" s="176"/>
      <c r="O42" s="176"/>
      <c r="P42" s="176">
        <f>'実質公債費比率（分子）の構造'!O$52</f>
        <v>2868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256</v>
      </c>
      <c r="C45" s="176"/>
      <c r="D45" s="176"/>
      <c r="E45" s="176">
        <f>'実質公債費比率（分子）の構造'!L$49</f>
        <v>256</v>
      </c>
      <c r="F45" s="176"/>
      <c r="G45" s="176"/>
      <c r="H45" s="176">
        <f>'実質公債費比率（分子）の構造'!M$49</f>
        <v>255</v>
      </c>
      <c r="I45" s="176"/>
      <c r="J45" s="176"/>
      <c r="K45" s="176">
        <f>'実質公債費比率（分子）の構造'!N$49</f>
        <v>250</v>
      </c>
      <c r="L45" s="176"/>
      <c r="M45" s="176"/>
      <c r="N45" s="176">
        <f>'実質公債費比率（分子）の構造'!O$49</f>
        <v>237</v>
      </c>
      <c r="O45" s="176"/>
      <c r="P45" s="176"/>
    </row>
    <row r="46" spans="1:16" x14ac:dyDescent="0.15">
      <c r="A46" s="176" t="s">
        <v>64</v>
      </c>
      <c r="B46" s="176">
        <f>'実質公債費比率（分子）の構造'!K$48</f>
        <v>454</v>
      </c>
      <c r="C46" s="176"/>
      <c r="D46" s="176"/>
      <c r="E46" s="176">
        <f>'実質公債費比率（分子）の構造'!L$48</f>
        <v>449</v>
      </c>
      <c r="F46" s="176"/>
      <c r="G46" s="176"/>
      <c r="H46" s="176">
        <f>'実質公債費比率（分子）の構造'!M$48</f>
        <v>434</v>
      </c>
      <c r="I46" s="176"/>
      <c r="J46" s="176"/>
      <c r="K46" s="176">
        <f>'実質公債費比率（分子）の構造'!N$48</f>
        <v>413</v>
      </c>
      <c r="L46" s="176"/>
      <c r="M46" s="176"/>
      <c r="N46" s="176">
        <f>'実質公債費比率（分子）の構造'!O$48</f>
        <v>755</v>
      </c>
      <c r="O46" s="176"/>
      <c r="P46" s="176"/>
    </row>
    <row r="47" spans="1:16" x14ac:dyDescent="0.15">
      <c r="A47" s="176" t="s">
        <v>12</v>
      </c>
      <c r="B47" s="176">
        <f>'実質公債費比率（分子）の構造'!K$47</f>
        <v>13</v>
      </c>
      <c r="C47" s="176"/>
      <c r="D47" s="176"/>
      <c r="E47" s="176">
        <f>'実質公債費比率（分子）の構造'!L$47</f>
        <v>7</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2953</v>
      </c>
      <c r="C49" s="176"/>
      <c r="D49" s="176"/>
      <c r="E49" s="176">
        <f>'実質公債費比率（分子）の構造'!L$45</f>
        <v>3049</v>
      </c>
      <c r="F49" s="176"/>
      <c r="G49" s="176"/>
      <c r="H49" s="176">
        <f>'実質公債費比率（分子）の構造'!M$45</f>
        <v>3287</v>
      </c>
      <c r="I49" s="176"/>
      <c r="J49" s="176"/>
      <c r="K49" s="176">
        <f>'実質公債費比率（分子）の構造'!N$45</f>
        <v>3625</v>
      </c>
      <c r="L49" s="176"/>
      <c r="M49" s="176"/>
      <c r="N49" s="176">
        <f>'実質公債費比率（分子）の構造'!O$45</f>
        <v>3745</v>
      </c>
      <c r="O49" s="176"/>
      <c r="P49" s="176"/>
    </row>
    <row r="50" spans="1:16" x14ac:dyDescent="0.15">
      <c r="A50" s="176" t="s">
        <v>67</v>
      </c>
      <c r="B50" s="176" t="e">
        <f>NA()</f>
        <v>#N/A</v>
      </c>
      <c r="C50" s="176">
        <f>IF(ISNUMBER('実質公債費比率（分子）の構造'!K$53),'実質公債費比率（分子）の構造'!K$53,NA())</f>
        <v>1005</v>
      </c>
      <c r="D50" s="176" t="e">
        <f>NA()</f>
        <v>#N/A</v>
      </c>
      <c r="E50" s="176" t="e">
        <f>NA()</f>
        <v>#N/A</v>
      </c>
      <c r="F50" s="176">
        <f>IF(ISNUMBER('実質公債費比率（分子）の構造'!L$53),'実質公債費比率（分子）の構造'!L$53,NA())</f>
        <v>1135</v>
      </c>
      <c r="G50" s="176" t="e">
        <f>NA()</f>
        <v>#N/A</v>
      </c>
      <c r="H50" s="176" t="e">
        <f>NA()</f>
        <v>#N/A</v>
      </c>
      <c r="I50" s="176">
        <f>IF(ISNUMBER('実質公債費比率（分子）の構造'!M$53),'実質公債費比率（分子）の構造'!M$53,NA())</f>
        <v>1278</v>
      </c>
      <c r="J50" s="176" t="e">
        <f>NA()</f>
        <v>#N/A</v>
      </c>
      <c r="K50" s="176" t="e">
        <f>NA()</f>
        <v>#N/A</v>
      </c>
      <c r="L50" s="176">
        <f>IF(ISNUMBER('実質公債費比率（分子）の構造'!N$53),'実質公債費比率（分子）の構造'!N$53,NA())</f>
        <v>1456</v>
      </c>
      <c r="M50" s="176" t="e">
        <f>NA()</f>
        <v>#N/A</v>
      </c>
      <c r="N50" s="176" t="e">
        <f>NA()</f>
        <v>#N/A</v>
      </c>
      <c r="O50" s="176">
        <f>IF(ISNUMBER('実質公債費比率（分子）の構造'!O$53),'実質公債費比率（分子）の構造'!O$53,NA())</f>
        <v>1869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33662</v>
      </c>
      <c r="E56" s="175"/>
      <c r="F56" s="175"/>
      <c r="G56" s="175">
        <f>'将来負担比率（分子）の構造'!J$52</f>
        <v>34195</v>
      </c>
      <c r="H56" s="175"/>
      <c r="I56" s="175"/>
      <c r="J56" s="175">
        <f>'将来負担比率（分子）の構造'!K$52</f>
        <v>34187</v>
      </c>
      <c r="K56" s="175"/>
      <c r="L56" s="175"/>
      <c r="M56" s="175">
        <f>'将来負担比率（分子）の構造'!L$52</f>
        <v>33924</v>
      </c>
      <c r="N56" s="175"/>
      <c r="O56" s="175"/>
      <c r="P56" s="175">
        <f>'将来負担比率（分子）の構造'!M$52</f>
        <v>33374</v>
      </c>
    </row>
    <row r="57" spans="1:16" x14ac:dyDescent="0.15">
      <c r="A57" s="175" t="s">
        <v>42</v>
      </c>
      <c r="B57" s="175"/>
      <c r="C57" s="175"/>
      <c r="D57" s="175">
        <f>'将来負担比率（分子）の構造'!I$51</f>
        <v>140</v>
      </c>
      <c r="E57" s="175"/>
      <c r="F57" s="175"/>
      <c r="G57" s="175">
        <f>'将来負担比率（分子）の構造'!J$51</f>
        <v>110</v>
      </c>
      <c r="H57" s="175"/>
      <c r="I57" s="175"/>
      <c r="J57" s="175">
        <f>'将来負担比率（分子）の構造'!K$51</f>
        <v>80</v>
      </c>
      <c r="K57" s="175"/>
      <c r="L57" s="175"/>
      <c r="M57" s="175">
        <f>'将来負担比率（分子）の構造'!L$51</f>
        <v>64</v>
      </c>
      <c r="N57" s="175"/>
      <c r="O57" s="175"/>
      <c r="P57" s="175">
        <f>'将来負担比率（分子）の構造'!M$51</f>
        <v>55</v>
      </c>
    </row>
    <row r="58" spans="1:16" x14ac:dyDescent="0.15">
      <c r="A58" s="175" t="s">
        <v>41</v>
      </c>
      <c r="B58" s="175"/>
      <c r="C58" s="175"/>
      <c r="D58" s="175">
        <f>'将来負担比率（分子）の構造'!I$50</f>
        <v>9116</v>
      </c>
      <c r="E58" s="175"/>
      <c r="F58" s="175"/>
      <c r="G58" s="175">
        <f>'将来負担比率（分子）の構造'!J$50</f>
        <v>8860</v>
      </c>
      <c r="H58" s="175"/>
      <c r="I58" s="175"/>
      <c r="J58" s="175">
        <f>'将来負担比率（分子）の構造'!K$50</f>
        <v>8423</v>
      </c>
      <c r="K58" s="175"/>
      <c r="L58" s="175"/>
      <c r="M58" s="175">
        <f>'将来負担比率（分子）の構造'!L$50</f>
        <v>8816</v>
      </c>
      <c r="N58" s="175"/>
      <c r="O58" s="175"/>
      <c r="P58" s="175">
        <f>'将来負担比率（分子）の構造'!M$50</f>
        <v>7689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3564</v>
      </c>
      <c r="C62" s="175"/>
      <c r="D62" s="175"/>
      <c r="E62" s="175">
        <f>'将来負担比率（分子）の構造'!J$45</f>
        <v>3457</v>
      </c>
      <c r="F62" s="175"/>
      <c r="G62" s="175"/>
      <c r="H62" s="175">
        <f>'将来負担比率（分子）の構造'!K$45</f>
        <v>3356</v>
      </c>
      <c r="I62" s="175"/>
      <c r="J62" s="175"/>
      <c r="K62" s="175">
        <f>'将来負担比率（分子）の構造'!L$45</f>
        <v>3323</v>
      </c>
      <c r="L62" s="175"/>
      <c r="M62" s="175"/>
      <c r="N62" s="175">
        <f>'将来負担比率（分子）の構造'!M$45</f>
        <v>3227</v>
      </c>
      <c r="O62" s="175"/>
      <c r="P62" s="175"/>
    </row>
    <row r="63" spans="1:16" x14ac:dyDescent="0.15">
      <c r="A63" s="175" t="s">
        <v>34</v>
      </c>
      <c r="B63" s="175">
        <f>'将来負担比率（分子）の構造'!I$44</f>
        <v>1434</v>
      </c>
      <c r="C63" s="175"/>
      <c r="D63" s="175"/>
      <c r="E63" s="175">
        <f>'将来負担比率（分子）の構造'!J$44</f>
        <v>1606</v>
      </c>
      <c r="F63" s="175"/>
      <c r="G63" s="175"/>
      <c r="H63" s="175">
        <f>'将来負担比率（分子）の構造'!K$44</f>
        <v>1377</v>
      </c>
      <c r="I63" s="175"/>
      <c r="J63" s="175"/>
      <c r="K63" s="175">
        <f>'将来負担比率（分子）の構造'!L$44</f>
        <v>1256</v>
      </c>
      <c r="L63" s="175"/>
      <c r="M63" s="175"/>
      <c r="N63" s="175">
        <f>'将来負担比率（分子）の構造'!M$44</f>
        <v>1130</v>
      </c>
      <c r="O63" s="175"/>
      <c r="P63" s="175"/>
    </row>
    <row r="64" spans="1:16" x14ac:dyDescent="0.15">
      <c r="A64" s="175" t="s">
        <v>33</v>
      </c>
      <c r="B64" s="175">
        <f>'将来負担比率（分子）の構造'!I$43</f>
        <v>5472</v>
      </c>
      <c r="C64" s="175"/>
      <c r="D64" s="175"/>
      <c r="E64" s="175">
        <f>'将来負担比率（分子）の構造'!J$43</f>
        <v>5156</v>
      </c>
      <c r="F64" s="175"/>
      <c r="G64" s="175"/>
      <c r="H64" s="175">
        <f>'将来負担比率（分子）の構造'!K$43</f>
        <v>4746</v>
      </c>
      <c r="I64" s="175"/>
      <c r="J64" s="175"/>
      <c r="K64" s="175">
        <f>'将来負担比率（分子）の構造'!L$43</f>
        <v>4124</v>
      </c>
      <c r="L64" s="175"/>
      <c r="M64" s="175"/>
      <c r="N64" s="175">
        <f>'将来負担比率（分子）の構造'!M$43</f>
        <v>3073</v>
      </c>
      <c r="O64" s="175"/>
      <c r="P64" s="175"/>
    </row>
    <row r="65" spans="1:16" x14ac:dyDescent="0.15">
      <c r="A65" s="175" t="s">
        <v>32</v>
      </c>
      <c r="B65" s="175">
        <f>'将来負担比率（分子）の構造'!I$42</f>
        <v>48</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40060</v>
      </c>
      <c r="C66" s="175"/>
      <c r="D66" s="175"/>
      <c r="E66" s="175">
        <f>'将来負担比率（分子）の構造'!J$41</f>
        <v>41123</v>
      </c>
      <c r="F66" s="175"/>
      <c r="G66" s="175"/>
      <c r="H66" s="175">
        <f>'将来負担比率（分子）の構造'!K$41</f>
        <v>41518</v>
      </c>
      <c r="I66" s="175"/>
      <c r="J66" s="175"/>
      <c r="K66" s="175">
        <f>'将来負担比率（分子）の構造'!L$41</f>
        <v>41698</v>
      </c>
      <c r="L66" s="175"/>
      <c r="M66" s="175"/>
      <c r="N66" s="175">
        <f>'将来負担比率（分子）の構造'!M$41</f>
        <v>41397</v>
      </c>
      <c r="O66" s="175"/>
      <c r="P66" s="175"/>
    </row>
    <row r="67" spans="1:16" x14ac:dyDescent="0.15">
      <c r="A67" s="175" t="s">
        <v>71</v>
      </c>
      <c r="B67" s="175" t="e">
        <f>NA()</f>
        <v>#N/A</v>
      </c>
      <c r="C67" s="175">
        <f>IF(ISNUMBER('将来負担比率（分子）の構造'!I$53), IF('将来負担比率（分子）の構造'!I$53 &lt; 0, 0, '将来負担比率（分子）の構造'!I$53), NA())</f>
        <v>7659</v>
      </c>
      <c r="D67" s="175" t="e">
        <f>NA()</f>
        <v>#N/A</v>
      </c>
      <c r="E67" s="175" t="e">
        <f>NA()</f>
        <v>#N/A</v>
      </c>
      <c r="F67" s="175">
        <f>IF(ISNUMBER('将来負担比率（分子）の構造'!J$53), IF('将来負担比率（分子）の構造'!J$53 &lt; 0, 0, '将来負担比率（分子）の構造'!J$53), NA())</f>
        <v>8176</v>
      </c>
      <c r="G67" s="175" t="e">
        <f>NA()</f>
        <v>#N/A</v>
      </c>
      <c r="H67" s="175" t="e">
        <f>NA()</f>
        <v>#N/A</v>
      </c>
      <c r="I67" s="175">
        <f>IF(ISNUMBER('将来負担比率（分子）の構造'!K$53), IF('将来負担比率（分子）の構造'!K$53 &lt; 0, 0, '将来負担比率（分子）の構造'!K$53), NA())</f>
        <v>8309</v>
      </c>
      <c r="J67" s="175" t="e">
        <f>NA()</f>
        <v>#N/A</v>
      </c>
      <c r="K67" s="175" t="e">
        <f>NA()</f>
        <v>#N/A</v>
      </c>
      <c r="L67" s="175">
        <f>IF(ISNUMBER('将来負担比率（分子）の構造'!L$53), IF('将来負担比率（分子）の構造'!L$53 &lt; 0, 0, '将来負担比率（分子）の構造'!L$53), NA())</f>
        <v>7597</v>
      </c>
      <c r="M67" s="175" t="e">
        <f>NA()</f>
        <v>#N/A</v>
      </c>
      <c r="N67" s="175" t="e">
        <f>NA()</f>
        <v>#N/A</v>
      </c>
      <c r="O67" s="175">
        <f>IF(ISNUMBER('将来負担比率（分子）の構造'!M$53), IF('将来負担比率（分子）の構造'!M$53 &lt; 0, 0, '将来負担比率（分子）の構造'!M$53), NA())</f>
        <v>7709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2973</v>
      </c>
      <c r="C72" s="179">
        <f>基金残高に係る経年分析!G55</f>
        <v>2557</v>
      </c>
      <c r="D72" s="179">
        <f>基金残高に係る経年分析!H55</f>
        <v>2488</v>
      </c>
    </row>
    <row r="73" spans="1:16" x14ac:dyDescent="0.15">
      <c r="A73" s="178" t="s">
        <v>74</v>
      </c>
      <c r="B73" s="179">
        <f>基金残高に係る経年分析!F56</f>
        <v>723</v>
      </c>
      <c r="C73" s="179">
        <f>基金残高に係る経年分析!G56</f>
        <v>823</v>
      </c>
      <c r="D73" s="179">
        <f>基金残高に係る経年分析!H56</f>
        <v>623</v>
      </c>
    </row>
    <row r="74" spans="1:16" x14ac:dyDescent="0.15">
      <c r="A74" s="178" t="s">
        <v>75</v>
      </c>
      <c r="B74" s="179">
        <f>基金残高に係る経年分析!F57</f>
        <v>7480</v>
      </c>
      <c r="C74" s="179">
        <f>基金残高に係る経年分析!G57</f>
        <v>7716</v>
      </c>
      <c r="D74" s="179">
        <f>基金残高に係る経年分析!H57</f>
        <v>6630</v>
      </c>
    </row>
  </sheetData>
  <sheetProtection algorithmName="SHA-512" hashValue="vCdbnzrMzzlGjkkpd29F0qV3viicStFx4WY75JvWOEH1ZEPaTyASBFUSHB6SvAdZxCXVrtTzmcDuOodQCCELrQ==" saltValue="Oxq6uHNTo2DdnPly3g8Fs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福島県伊達市</cp:lastModifiedBy>
  <cp:lastPrinted>2025-03-12T04:12:01Z</cp:lastPrinted>
  <dcterms:created xsi:type="dcterms:W3CDTF">2025-02-19T00:57:05Z</dcterms:created>
  <dcterms:modified xsi:type="dcterms:W3CDTF">2025-03-12T04:12:05Z</dcterms:modified>
  <cp:category/>
</cp:coreProperties>
</file>