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hcentersv\共有\01総務部\6財政課\1財政係\財政状況資料集（財政・歳出比較分析表）\2023財政状況資料集\"/>
    </mc:Choice>
  </mc:AlternateContent>
  <xr:revisionPtr revIDLastSave="0" documentId="13_ncr:1_{A2CEA59E-DF2B-44CC-8A0C-3E4DDBBBE6C4}"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BE36" i="10"/>
  <c r="C36" i="10"/>
  <c r="BE35" i="10"/>
  <c r="BW34" i="10"/>
  <c r="BW35" i="10" s="1"/>
  <c r="BW36" i="10" s="1"/>
  <c r="BW37" i="10" s="1"/>
  <c r="BW38" i="10" s="1"/>
  <c r="BW39" i="10" s="1"/>
  <c r="BW40" i="10" s="1"/>
  <c r="BW41" i="10" s="1"/>
  <c r="BW42" i="10" s="1"/>
  <c r="BW43" i="10" s="1"/>
  <c r="C34" i="10"/>
  <c r="CO34" i="10" l="1"/>
  <c r="CO35" i="10" s="1"/>
  <c r="CO36"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U34" i="10"/>
  <c r="U35" i="10" s="1"/>
  <c r="U36" i="10" s="1"/>
  <c r="U37" i="10" s="1"/>
  <c r="AM34" i="10"/>
  <c r="AM35" i="10" s="1"/>
  <c r="AM36" i="10" s="1"/>
  <c r="AM37" i="10" s="1"/>
</calcChain>
</file>

<file path=xl/sharedStrings.xml><?xml version="1.0" encoding="utf-8"?>
<sst xmlns="http://schemas.openxmlformats.org/spreadsheetml/2006/main" count="1078" uniqueCount="574">
  <si>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</si>
  <si>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</si>
  <si>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</si>
  <si>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</si>
  <si>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</si>
  <si>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</si>
  <si>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</si>
  <si>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</si>
  <si>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</si>
  <si>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</si>
  <si>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</si>
  <si>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</si>
  <si>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</si>
  <si>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</si>
  <si>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</si>
  <si>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</si>
  <si>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</si>
  <si>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</si>
  <si>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</si>
  <si>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</si>
  <si>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</si>
  <si>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</si>
  <si>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</si>
  <si>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</si>
  <si>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</si>
  <si>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</si>
  <si>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</si>
  <si>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</si>
  <si>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</si>
  <si>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</si>
  <si>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</si>
  <si>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</si>
  <si>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</si>
  <si>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</si>
  <si>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</si>
  <si>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</si>
  <si>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</si>
  <si>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</si>
  <si>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</si>
  <si>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</si>
  <si>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</si>
  <si>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</si>
  <si>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</si>
  <si>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</si>
  <si>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</si>
  <si>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</si>
  <si>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</si>
  <si>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</si>
  <si>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</si>
  <si>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</si>
  <si>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</si>
  <si>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</si>
  <si>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</si>
  <si>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</si>
  <si>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</si>
  <si>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</si>
  <si>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</si>
  <si>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</si>
  <si>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</si>
  <si>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</si>
  <si>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</si>
  <si>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</si>
  <si>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</si>
  <si>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</si>
  <si>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</si>
  <si>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</si>
  <si>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</si>
  <si>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</si>
  <si>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</si>
  <si>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</si>
  <si>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</si>
  <si>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</si>
  <si>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</si>
  <si>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</si>
  <si>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</si>
  <si>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</si>
  <si>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</si>
  <si>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</si>
  <si>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</si>
  <si>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</si>
  <si>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</si>
  <si>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</si>
  <si>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</si>
  <si>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</si>
  <si>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</si>
  <si>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</si>
  <si>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</si>
  <si>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</si>
  <si>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</si>
  <si>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</si>
  <si>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</si>
  <si>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</si>
  <si>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</si>
  <si>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</si>
  <si>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二本松市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</si>
  <si>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</si>
  <si>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</si>
  <si>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</si>
  <si>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</si>
  <si>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</si>
  <si>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</si>
  <si>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</si>
  <si>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</si>
  <si>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</si>
  <si>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</si>
  <si>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</si>
  <si>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</si>
  <si>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</si>
  <si>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</si>
  <si>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</si>
  <si>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</si>
  <si>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</si>
  <si>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</si>
  <si>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</si>
  <si>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</si>
  <si>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</si>
  <si>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</si>
  <si>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</si>
  <si>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</si>
  <si>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</si>
  <si>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</si>
  <si>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</si>
  <si>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</si>
  <si>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</si>
  <si>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</si>
  <si>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</si>
  <si>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</si>
  <si>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</si>
  <si>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</si>
  <si>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</si>
  <si>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</si>
  <si>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</si>
  <si>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</si>
  <si>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</si>
  <si>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</si>
  <si>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</si>
  <si>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</si>
  <si>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</si>
  <si>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</si>
  <si>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</si>
  <si>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</si>
  <si>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</si>
  <si>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</si>
  <si>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</si>
  <si>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</si>
  <si>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</si>
  <si>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</si>
  <si>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</si>
  <si>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</si>
  <si>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</si>
  <si>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</si>
  <si>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</si>
  <si>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</si>
  <si>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</si>
  <si>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</si>
  <si>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</si>
  <si>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</si>
  <si>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</si>
  <si>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</si>
  <si>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</si>
  <si>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</si>
  <si>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</si>
  <si>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</si>
  <si>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</si>
  <si>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</si>
  <si>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</si>
  <si>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</si>
  <si>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</si>
  <si>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</si>
  <si>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</si>
  <si>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</si>
  <si>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</si>
  <si>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</si>
  <si>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</si>
  <si>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</si>
  <si>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</si>
  <si>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</si>
  <si>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</si>
  <si>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</si>
  <si>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</si>
  <si>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</si>
  <si>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</si>
  <si>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</si>
  <si>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</si>
  <si>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</si>
  <si>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</si>
  <si>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</si>
  <si>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</si>
  <si>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</si>
  <si>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</si>
  <si>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</si>
  <si>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</si>
  <si>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</si>
  <si>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</si>
  <si>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</si>
  <si>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</si>
  <si>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</si>
  <si>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</si>
  <si>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</si>
  <si>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</si>
  <si>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</si>
  <si>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</si>
  <si>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</si>
  <si>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福島県二本松市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</si>
  <si>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</si>
  <si>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</si>
  <si>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</si>
  <si>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</si>
  <si>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</si>
  <si>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</si>
  <si>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</si>
  <si>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</si>
  <si>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</si>
  <si>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</si>
  <si>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</si>
  <si>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</si>
  <si>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</si>
  <si>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</si>
  <si>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</si>
  <si>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</si>
  <si>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</si>
  <si>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</si>
  <si>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</si>
  <si>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</si>
  <si>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</si>
  <si>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</si>
  <si>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</si>
  <si>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</si>
  <si>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</si>
  <si>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</si>
  <si>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</si>
  <si>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</si>
  <si>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</si>
  <si>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</si>
  <si>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</si>
  <si>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</si>
  <si>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</si>
  <si>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</si>
  <si>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</si>
  <si>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</si>
  <si>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</si>
  <si>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</si>
  <si>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</si>
  <si>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</si>
  <si>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</si>
  <si>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</si>
  <si>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</si>
  <si>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</si>
  <si>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</si>
  <si>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</si>
  <si>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</si>
  <si>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</si>
  <si>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</si>
  <si>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</si>
  <si>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</si>
  <si>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</si>
  <si>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</si>
  <si>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</si>
  <si>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</si>
  <si>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</si>
  <si>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</si>
  <si>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</si>
  <si>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</si>
  <si>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</si>
  <si>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</si>
  <si>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</si>
  <si>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</si>
  <si>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</si>
  <si>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</si>
  <si>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</si>
  <si>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</si>
  <si>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</si>
  <si>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</si>
  <si>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</si>
  <si>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</si>
  <si>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</si>
  <si>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</si>
  <si>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</si>
  <si>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</si>
  <si>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</si>
  <si>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</si>
  <si>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</si>
  <si>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</si>
  <si>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</si>
  <si>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</si>
  <si>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</si>
  <si>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</si>
  <si>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</si>
  <si>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</si>
  <si>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</si>
  <si>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</si>
  <si>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</si>
  <si>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</si>
  <si>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</si>
  <si>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</si>
  <si>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</si>
  <si>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</si>
  <si>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</si>
  <si>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</si>
  <si>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</si>
  <si>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</si>
  <si>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</si>
  <si>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</si>
  <si>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</si>
  <si>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</si>
  <si>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</si>
  <si>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</si>
  <si>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</si>
  <si>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</si>
  <si>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</si>
  <si>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</si>
  <si>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</si>
  <si>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</si>
  <si>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</si>
  <si>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</si>
  <si>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</si>
  <si>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</si>
  <si>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</si>
  <si>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</si>
  <si>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</si>
  <si>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</si>
  <si>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</si>
  <si>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</si>
  <si>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</si>
  <si>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</si>
  <si>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</si>
  <si>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</si>
  <si>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</si>
  <si>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</si>
  <si>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</si>
  <si>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</si>
  <si>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</si>
  <si>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</si>
  <si>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</si>
  <si>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</si>
  <si>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</si>
  <si>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</si>
  <si>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</si>
  <si>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</si>
  <si>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</si>
  <si>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</si>
  <si>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</si>
  <si>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</si>
  <si>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</si>
  <si>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</si>
  <si>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</si>
  <si>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</si>
  <si>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</si>
  <si>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</si>
  <si>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</si>
  <si>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</si>
  <si>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</si>
  <si>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</si>
  <si>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</si>
  <si>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福島県二本松市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</si>
  <si>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</si>
  <si>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</si>
  <si>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</si>
  <si>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</si>
  <si>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</si>
  <si>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</si>
  <si>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</si>
  <si>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</si>
  <si>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</si>
  <si>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</si>
  <si>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</si>
  <si>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</si>
  <si>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</si>
  <si>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</si>
  <si>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</si>
  <si>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</si>
  <si>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</si>
  <si>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</si>
  <si>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</si>
  <si>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</si>
  <si>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</si>
  <si>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</si>
  <si>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</si>
  <si>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</si>
  <si>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</si>
  <si>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</si>
  <si>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</si>
  <si>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</si>
  <si>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</si>
  <si>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</si>
  <si>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</si>
  <si>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</si>
  <si>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</si>
  <si>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</si>
  <si>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</si>
  <si>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</si>
  <si>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</si>
  <si>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t>
    <phoneticPr fontId="5"/>
  </si>
  <si>
    <t>水道事業会計</t>
    <phoneticPr fontId="5"/>
  </si>
  <si>
    <t>法適用企業</t>
    <phoneticPr fontId="5"/>
  </si>
  <si>
    <t>下水道事業会計</t>
    <phoneticPr fontId="5"/>
  </si>
  <si>
    <t>工業団地造成事業会計</t>
    <phoneticPr fontId="5"/>
  </si>
  <si>
    <t>宅地造成事業会計</t>
    <phoneticPr fontId="5"/>
  </si>
  <si>
    <t>公設地方卸売市場特別会計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</si>
  <si>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</si>
  <si>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</si>
  <si>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</si>
  <si>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</si>
  <si>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</si>
  <si>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</si>
  <si>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</si>
  <si>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</si>
  <si>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</si>
  <si>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</si>
  <si>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</si>
  <si>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</si>
  <si>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</si>
  <si>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</si>
  <si>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</si>
  <si>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</si>
  <si>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</si>
  <si>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</si>
  <si>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</si>
  <si>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</si>
  <si>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</si>
  <si>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</si>
  <si>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</si>
  <si>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</si>
  <si>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</si>
  <si>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</si>
  <si>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</si>
  <si>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</si>
  <si>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</si>
  <si>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</si>
  <si>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</si>
  <si>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</si>
  <si>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</si>
  <si>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</si>
  <si>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</si>
  <si>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</si>
  <si>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</si>
  <si>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</si>
  <si>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</si>
  <si>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</si>
  <si>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</si>
  <si>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</si>
  <si>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</si>
  <si>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</si>
  <si>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</si>
  <si>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</si>
  <si>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</si>
  <si>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</si>
  <si>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</si>
  <si>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</si>
  <si>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</si>
  <si>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</si>
  <si>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</si>
  <si>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</si>
  <si>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</si>
  <si>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</si>
  <si>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</si>
  <si>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</si>
  <si>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</si>
  <si>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</si>
  <si>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</si>
  <si>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</si>
  <si>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</si>
  <si>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</si>
  <si>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</si>
  <si>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</si>
  <si>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</si>
  <si>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</si>
  <si>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</si>
  <si>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</si>
  <si>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</si>
  <si>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</si>
  <si>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</si>
  <si>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</si>
  <si>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</si>
  <si>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</si>
  <si>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</si>
  <si>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</si>
  <si>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</si>
  <si>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</si>
  <si>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</si>
  <si>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</si>
  <si>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</si>
  <si>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</si>
  <si>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</si>
  <si>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</si>
  <si>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</si>
  <si>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</si>
  <si>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</si>
  <si>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</si>
  <si>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</si>
  <si>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</si>
  <si>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</si>
  <si>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</si>
  <si>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</si>
  <si>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</si>
  <si>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</si>
  <si>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</si>
  <si>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</si>
  <si>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</si>
  <si>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</si>
  <si>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</si>
  <si>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</si>
  <si>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</si>
  <si>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</si>
  <si>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</si>
  <si>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</si>
  <si>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</si>
  <si>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</si>
  <si>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</si>
  <si>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</si>
  <si>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</si>
  <si>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</si>
  <si>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</si>
  <si>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</si>
  <si>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</si>
  <si>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</si>
  <si>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</si>
  <si>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</si>
  <si>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</si>
  <si>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</si>
  <si>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</si>
  <si>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</si>
  <si>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</si>
  <si>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</si>
  <si>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</si>
  <si>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</si>
  <si>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</si>
  <si>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</si>
  <si>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</si>
  <si>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</si>
  <si>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</si>
  <si>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</si>
  <si>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</si>
  <si>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</si>
  <si>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</si>
  <si>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4.23</t>
  </si>
  <si>
    <t>▲ 2.47</t>
  </si>
  <si>
    <t>▲ 1.74</t>
  </si>
  <si>
    <t>▲ 0.27</t>
  </si>
  <si>
    <t>水道事業会計</t>
  </si>
  <si>
    <t>一般会計</t>
  </si>
  <si>
    <t>介護保険特別会計</t>
  </si>
  <si>
    <t>下水道事業会計</t>
  </si>
  <si>
    <t>工業団地造成事業会計</t>
  </si>
  <si>
    <t>国民健康保険特別会計（事業勘定）</t>
  </si>
  <si>
    <t>国民健康保険特別会計（直営診療施設勘定）</t>
  </si>
  <si>
    <t>後期高齢者医療特別会計</t>
  </si>
  <si>
    <t>その他会計（赤字）</t>
  </si>
  <si>
    <t>その他会計（黒字）</t>
  </si>
  <si>
    <t>R01</t>
    <phoneticPr fontId="5"/>
  </si>
  <si>
    <t>R02</t>
    <phoneticPr fontId="5"/>
  </si>
  <si>
    <t>R03</t>
    <phoneticPr fontId="5"/>
  </si>
  <si>
    <t>R04</t>
    <phoneticPr fontId="5"/>
  </si>
  <si>
    <t>R05</t>
    <phoneticPr fontId="5"/>
  </si>
  <si>
    <t>社会福祉基金</t>
    <rPh sb="0" eb="6">
      <t>シャカイフクシキキン</t>
    </rPh>
    <phoneticPr fontId="2"/>
  </si>
  <si>
    <t>地域振興整備基金</t>
    <rPh sb="0" eb="8">
      <t>チイキシンコウセイビキキン</t>
    </rPh>
    <phoneticPr fontId="2"/>
  </si>
  <si>
    <t>都市公園施設整備基金</t>
    <rPh sb="0" eb="4">
      <t>トシコウエン</t>
    </rPh>
    <rPh sb="4" eb="10">
      <t>シセツセイビキキン</t>
    </rPh>
    <phoneticPr fontId="2"/>
  </si>
  <si>
    <t>国際交流基金</t>
    <rPh sb="0" eb="6">
      <t>コクサイコウリュウキキン</t>
    </rPh>
    <phoneticPr fontId="2"/>
  </si>
  <si>
    <t>森林環境整備基金</t>
    <rPh sb="0" eb="6">
      <t>シンリンカンキョウセイビ</t>
    </rPh>
    <rPh sb="6" eb="8">
      <t>キキン</t>
    </rPh>
    <phoneticPr fontId="2"/>
  </si>
  <si>
    <t>-</t>
    <phoneticPr fontId="2"/>
  </si>
  <si>
    <t>安達地域農業振興公社</t>
    <rPh sb="0" eb="10">
      <t>アダチチイキノウギョウシンコウコウシャ</t>
    </rPh>
    <phoneticPr fontId="2"/>
  </si>
  <si>
    <t>二本松菊栄会</t>
    <rPh sb="0" eb="3">
      <t>ニホンマツ</t>
    </rPh>
    <rPh sb="3" eb="4">
      <t>キク</t>
    </rPh>
    <rPh sb="4" eb="5">
      <t>エイ</t>
    </rPh>
    <rPh sb="5" eb="6">
      <t>カイ</t>
    </rPh>
    <phoneticPr fontId="2"/>
  </si>
  <si>
    <t>二本松市振興公社</t>
    <rPh sb="0" eb="4">
      <t>ニホンマツシ</t>
    </rPh>
    <rPh sb="4" eb="8">
      <t>シンコウコウシャ</t>
    </rPh>
    <phoneticPr fontId="2"/>
  </si>
  <si>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</si>
  <si>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安達地方広域行政組合（地域振興事業特別会計）</t>
    <rPh sb="0" eb="2">
      <t>アダチ</t>
    </rPh>
    <rPh sb="2" eb="4">
      <t>チホウ</t>
    </rPh>
    <rPh sb="4" eb="6">
      <t>コウイキ</t>
    </rPh>
    <rPh sb="6" eb="8">
      <t>ギョウセイ</t>
    </rPh>
    <rPh sb="8" eb="10">
      <t>クミアイ</t>
    </rPh>
    <rPh sb="11" eb="13">
      <t>チイキ</t>
    </rPh>
    <rPh sb="13" eb="15">
      <t>シンコウ</t>
    </rPh>
    <rPh sb="15" eb="17">
      <t>ジギョウ</t>
    </rPh>
    <rPh sb="17" eb="19">
      <t>トクベツ</t>
    </rPh>
    <rPh sb="19" eb="2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</si>
  <si>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</si>
  <si>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</si>
  <si>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</si>
  <si>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</si>
  <si>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</si>
  <si>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</si>
  <si>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</si>
  <si>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</si>
  <si>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福島地方水道用水供給企業団</t>
    <rPh sb="0" eb="2">
      <t>フクシマ</t>
    </rPh>
    <rPh sb="2" eb="4">
      <t>チホウ</t>
    </rPh>
    <rPh sb="4" eb="6">
      <t>スイドウ</t>
    </rPh>
    <rPh sb="6" eb="8">
      <t>ヨウスイ</t>
    </rPh>
    <rPh sb="8" eb="10">
      <t>キョウキュウ</t>
    </rPh>
    <rPh sb="10" eb="12">
      <t>キギョウ</t>
    </rPh>
    <rPh sb="12" eb="13">
      <t>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</si>
</sst>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71871</c:v>
                </c:pt>
                <c:pt idx="3">
                  <c:v>71807</c:v>
                </c:pt>
                <c:pt idx="4">
                  <c:v>80821</c:v>
                </c:pt>
              </c:numCache>
            </c:numRef>
          </c:val>
          <c:smooth val="0"/>
          <c:extLst>
            <c:ext xmlns:c16="http://schemas.microsoft.com/office/drawing/2014/chart" uri="{C3380CC4-5D6E-409C-BE32-E72D297353CC}">
              <c16:uniqueId val="{00000000-E23A-4A84-9F64-3EF0D3DC15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79922</c:v>
                </c:pt>
                <c:pt idx="1">
                  <c:v>77579</c:v>
                </c:pt>
                <c:pt idx="2">
                  <c:v>97282</c:v>
                </c:pt>
                <c:pt idx="3">
                  <c:v>62620</c:v>
                </c:pt>
                <c:pt idx="4">
                  <c:v>79855</c:v>
                </c:pt>
              </c:numCache>
            </c:numRef>
          </c:val>
          <c:smooth val="0"/>
          <c:extLst>
            <c:ext xmlns:c16="http://schemas.microsoft.com/office/drawing/2014/chart" uri="{C3380CC4-5D6E-409C-BE32-E72D297353CC}">
              <c16:uniqueId val="{00000001-E23A-4A84-9F64-3EF0D3DC15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8.8800000000000008</c:v>
                </c:pt>
                <c:pt idx="1">
                  <c:v>9.76</c:v>
                </c:pt>
                <c:pt idx="2">
                  <c:v>12.19</c:v>
                </c:pt>
                <c:pt idx="3">
                  <c:v>10</c:v>
                </c:pt>
                <c:pt idx="4">
                  <c:v>8.74</c:v>
                </c:pt>
              </c:numCache>
            </c:numRef>
          </c:val>
          <c:extLst>
            <c:ext xmlns:c16="http://schemas.microsoft.com/office/drawing/2014/chart" uri="{C3380CC4-5D6E-409C-BE32-E72D297353CC}">
              <c16:uniqueId val="{00000000-C802-4E3D-A17C-54AE43246A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17.850000000000001</c:v>
                </c:pt>
                <c:pt idx="1">
                  <c:v>13.94</c:v>
                </c:pt>
                <c:pt idx="2">
                  <c:v>18.37</c:v>
                </c:pt>
                <c:pt idx="3">
                  <c:v>19.920000000000002</c:v>
                </c:pt>
                <c:pt idx="4">
                  <c:v>20.62</c:v>
                </c:pt>
              </c:numCache>
            </c:numRef>
          </c:val>
          <c:extLst>
            <c:ext xmlns:c16="http://schemas.microsoft.com/office/drawing/2014/chart" uri="{C3380CC4-5D6E-409C-BE32-E72D297353CC}">
              <c16:uniqueId val="{00000001-C802-4E3D-A17C-54AE43246A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-4.2300000000000004</c:v>
                </c:pt>
                <c:pt idx="1">
                  <c:v>-2.4700000000000002</c:v>
                </c:pt>
                <c:pt idx="2">
                  <c:v>7.59</c:v>
                </c:pt>
                <c:pt idx="3">
                  <c:v>-1.74</c:v>
                </c:pt>
                <c:pt idx="4">
                  <c:v>-0.27</c:v>
                </c:pt>
              </c:numCache>
            </c:numRef>
          </c:val>
          <c:smooth val="0"/>
          <c:extLst>
            <c:ext xmlns:c16="http://schemas.microsoft.com/office/drawing/2014/chart" uri="{C3380CC4-5D6E-409C-BE32-E72D297353CC}">
              <c16:uniqueId val="{00000002-C802-4E3D-A17C-54AE43246A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0.33</c:v>
                </c:pt>
                <c:pt idx="2">
                  <c:v>#N/A</c:v>
                </c:pt>
                <c:pt idx="3">
                  <c:v>0.14000000000000001</c:v>
                </c:pt>
                <c:pt idx="4">
                  <c:v>#N/A</c:v>
                </c:pt>
                <c:pt idx="5">
                  <c:v>1.0900000000000001</c:v>
                </c:pt>
                <c:pt idx="6">
                  <c:v>#N/A</c:v>
                </c:pt>
                <c:pt idx="7">
                  <c:v>0.11</c:v>
                </c:pt>
                <c:pt idx="8">
                  <c:v>#N/A</c:v>
                </c:pt>
                <c:pt idx="9">
                  <c:v>0</c:v>
                </c:pt>
              </c:numCache>
            </c:numRef>
          </c:val>
          <c:extLst>
            <c:ext xmlns:c16="http://schemas.microsoft.com/office/drawing/2014/chart" uri="{C3380CC4-5D6E-409C-BE32-E72D297353CC}">
              <c16:uniqueId val="{00000000-0163-4BD8-9522-116A87C72B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63-4BD8-9522-116A87C72B1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2-0163-4BD8-9522-116A87C72B15}"/>
            </c:ext>
          </c:extLst>
        </c:ser>
        <c:ser>
          <c:idx val="3"/>
          <c:order val="3"/>
          <c:tx>
            <c:strRef>
              <c:f>データシート!$A$30</c:f>
              <c:strCache>
                <c:ptCount val="1"/>
                <c:pt idx="0">
                  <c:v>国民健康保険特別会計（直営診療施設勘定）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163-4BD8-9522-116A87C72B15}"/>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c:v>
                </c:pt>
                <c:pt idx="2">
                  <c:v>#N/A</c:v>
                </c:pt>
                <c:pt idx="3">
                  <c:v>1.1200000000000001</c:v>
                </c:pt>
                <c:pt idx="4">
                  <c:v>#N/A</c:v>
                </c:pt>
                <c:pt idx="5">
                  <c:v>0.93</c:v>
                </c:pt>
                <c:pt idx="6">
                  <c:v>#N/A</c:v>
                </c:pt>
                <c:pt idx="7">
                  <c:v>0.88</c:v>
                </c:pt>
                <c:pt idx="8">
                  <c:v>#N/A</c:v>
                </c:pt>
                <c:pt idx="9">
                  <c:v>0.77</c:v>
                </c:pt>
              </c:numCache>
            </c:numRef>
          </c:val>
          <c:extLst>
            <c:ext xmlns:c16="http://schemas.microsoft.com/office/drawing/2014/chart" uri="{C3380CC4-5D6E-409C-BE32-E72D297353CC}">
              <c16:uniqueId val="{00000004-0163-4BD8-9522-116A87C72B15}"/>
            </c:ext>
          </c:extLst>
        </c:ser>
        <c:ser>
          <c:idx val="5"/>
          <c:order val="5"/>
          <c:tx>
            <c:strRef>
              <c:f>データシート!$A$32</c:f>
              <c:strCache>
                <c:ptCount val="1"/>
                <c:pt idx="0">
                  <c:v>工業団地造成事業会計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0.56999999999999995</c:v>
                </c:pt>
                <c:pt idx="4">
                  <c:v>#N/A</c:v>
                </c:pt>
                <c:pt idx="5">
                  <c:v>0</c:v>
                </c:pt>
                <c:pt idx="6">
                  <c:v>#N/A</c:v>
                </c:pt>
                <c:pt idx="7">
                  <c:v>0.78</c:v>
                </c:pt>
                <c:pt idx="8">
                  <c:v>#N/A</c:v>
                </c:pt>
                <c:pt idx="9">
                  <c:v>0.78</c:v>
                </c:pt>
              </c:numCache>
            </c:numRef>
          </c:val>
          <c:extLst>
            <c:ext xmlns:c16="http://schemas.microsoft.com/office/drawing/2014/chart" uri="{C3380CC4-5D6E-409C-BE32-E72D297353CC}">
              <c16:uniqueId val="{00000005-0163-4BD8-9522-116A87C72B1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4.68</c:v>
                </c:pt>
                <c:pt idx="2">
                  <c:v>#N/A</c:v>
                </c:pt>
                <c:pt idx="3">
                  <c:v>3.96</c:v>
                </c:pt>
                <c:pt idx="4">
                  <c:v>#N/A</c:v>
                </c:pt>
                <c:pt idx="5">
                  <c:v>3.15</c:v>
                </c:pt>
                <c:pt idx="6">
                  <c:v>#N/A</c:v>
                </c:pt>
                <c:pt idx="7">
                  <c:v>2.52</c:v>
                </c:pt>
                <c:pt idx="8">
                  <c:v>#N/A</c:v>
                </c:pt>
                <c:pt idx="9">
                  <c:v>1.8</c:v>
                </c:pt>
              </c:numCache>
            </c:numRef>
          </c:val>
          <c:extLst>
            <c:ext xmlns:c16="http://schemas.microsoft.com/office/drawing/2014/chart" uri="{C3380CC4-5D6E-409C-BE32-E72D297353CC}">
              <c16:uniqueId val="{00000006-0163-4BD8-9522-116A87C72B1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1.94</c:v>
                </c:pt>
                <c:pt idx="2">
                  <c:v>#N/A</c:v>
                </c:pt>
                <c:pt idx="3">
                  <c:v>2.97</c:v>
                </c:pt>
                <c:pt idx="4">
                  <c:v>#N/A</c:v>
                </c:pt>
                <c:pt idx="5">
                  <c:v>2.21</c:v>
                </c:pt>
                <c:pt idx="6">
                  <c:v>#N/A</c:v>
                </c:pt>
                <c:pt idx="7">
                  <c:v>2.2000000000000002</c:v>
                </c:pt>
                <c:pt idx="8">
                  <c:v>#N/A</c:v>
                </c:pt>
                <c:pt idx="9">
                  <c:v>1.82</c:v>
                </c:pt>
              </c:numCache>
            </c:numRef>
          </c:val>
          <c:extLst>
            <c:ext xmlns:c16="http://schemas.microsoft.com/office/drawing/2014/chart" uri="{C3380CC4-5D6E-409C-BE32-E72D297353CC}">
              <c16:uniqueId val="{00000007-0163-4BD8-9522-116A87C72B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8.8800000000000008</c:v>
                </c:pt>
                <c:pt idx="2">
                  <c:v>#N/A</c:v>
                </c:pt>
                <c:pt idx="3">
                  <c:v>9.76</c:v>
                </c:pt>
                <c:pt idx="4">
                  <c:v>#N/A</c:v>
                </c:pt>
                <c:pt idx="5">
                  <c:v>12.18</c:v>
                </c:pt>
                <c:pt idx="6">
                  <c:v>#N/A</c:v>
                </c:pt>
                <c:pt idx="7">
                  <c:v>9.99</c:v>
                </c:pt>
                <c:pt idx="8">
                  <c:v>#N/A</c:v>
                </c:pt>
                <c:pt idx="9">
                  <c:v>8.74</c:v>
                </c:pt>
              </c:numCache>
            </c:numRef>
          </c:val>
          <c:extLst>
            <c:ext xmlns:c16="http://schemas.microsoft.com/office/drawing/2014/chart" uri="{C3380CC4-5D6E-409C-BE32-E72D297353CC}">
              <c16:uniqueId val="{00000008-0163-4BD8-9522-116A87C72B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17.37</c:v>
                </c:pt>
                <c:pt idx="2">
                  <c:v>#N/A</c:v>
                </c:pt>
                <c:pt idx="3">
                  <c:v>18.23</c:v>
                </c:pt>
                <c:pt idx="4">
                  <c:v>#N/A</c:v>
                </c:pt>
                <c:pt idx="5">
                  <c:v>17.37</c:v>
                </c:pt>
                <c:pt idx="6">
                  <c:v>#N/A</c:v>
                </c:pt>
                <c:pt idx="7">
                  <c:v>17.7</c:v>
                </c:pt>
                <c:pt idx="8">
                  <c:v>#N/A</c:v>
                </c:pt>
                <c:pt idx="9">
                  <c:v>16.899999999999999</c:v>
                </c:pt>
              </c:numCache>
            </c:numRef>
          </c:val>
          <c:extLst>
            <c:ext xmlns:c16="http://schemas.microsoft.com/office/drawing/2014/chart" uri="{C3380CC4-5D6E-409C-BE32-E72D297353CC}">
              <c16:uniqueId val="{00000009-0163-4BD8-9522-116A87C72B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2844</c:v>
                </c:pt>
                <c:pt idx="5">
                  <c:v>2887</c:v>
                </c:pt>
                <c:pt idx="8">
                  <c:v>2845</c:v>
                </c:pt>
                <c:pt idx="11">
                  <c:v>2829</c:v>
                </c:pt>
                <c:pt idx="14">
                  <c:v>2762</c:v>
                </c:pt>
              </c:numCache>
            </c:numRef>
          </c:val>
          <c:extLst>
            <c:ext xmlns:c16="http://schemas.microsoft.com/office/drawing/2014/chart" uri="{C3380CC4-5D6E-409C-BE32-E72D297353CC}">
              <c16:uniqueId val="{00000000-CEF7-40FA-BC87-AB74D0894C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CEF7-40FA-BC87-AB74D0894C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219</c:v>
                </c:pt>
                <c:pt idx="3">
                  <c:v>191</c:v>
                </c:pt>
                <c:pt idx="6">
                  <c:v>158</c:v>
                </c:pt>
                <c:pt idx="9">
                  <c:v>132</c:v>
                </c:pt>
                <c:pt idx="12">
                  <c:v>105</c:v>
                </c:pt>
              </c:numCache>
            </c:numRef>
          </c:val>
          <c:extLst>
            <c:ext xmlns:c16="http://schemas.microsoft.com/office/drawing/2014/chart" uri="{C3380CC4-5D6E-409C-BE32-E72D297353CC}">
              <c16:uniqueId val="{00000002-CEF7-40FA-BC87-AB74D0894C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209</c:v>
                </c:pt>
                <c:pt idx="3">
                  <c:v>116</c:v>
                </c:pt>
                <c:pt idx="6">
                  <c:v>109</c:v>
                </c:pt>
                <c:pt idx="9">
                  <c:v>113</c:v>
                </c:pt>
                <c:pt idx="12">
                  <c:v>107</c:v>
                </c:pt>
              </c:numCache>
            </c:numRef>
          </c:val>
          <c:extLst>
            <c:ext xmlns:c16="http://schemas.microsoft.com/office/drawing/2014/chart" uri="{C3380CC4-5D6E-409C-BE32-E72D297353CC}">
              <c16:uniqueId val="{00000003-CEF7-40FA-BC87-AB74D0894C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640</c:v>
                </c:pt>
                <c:pt idx="3">
                  <c:v>623</c:v>
                </c:pt>
                <c:pt idx="6">
                  <c:v>615</c:v>
                </c:pt>
                <c:pt idx="9">
                  <c:v>632</c:v>
                </c:pt>
                <c:pt idx="12">
                  <c:v>594</c:v>
                </c:pt>
              </c:numCache>
            </c:numRef>
          </c:val>
          <c:extLst>
            <c:ext xmlns:c16="http://schemas.microsoft.com/office/drawing/2014/chart" uri="{C3380CC4-5D6E-409C-BE32-E72D297353CC}">
              <c16:uniqueId val="{00000004-CEF7-40FA-BC87-AB74D0894C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F7-40FA-BC87-AB74D0894C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F7-40FA-BC87-AB74D0894C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3121</c:v>
                </c:pt>
                <c:pt idx="3">
                  <c:v>3178</c:v>
                </c:pt>
                <c:pt idx="6">
                  <c:v>3215</c:v>
                </c:pt>
                <c:pt idx="9">
                  <c:v>3314</c:v>
                </c:pt>
                <c:pt idx="12">
                  <c:v>3294</c:v>
                </c:pt>
              </c:numCache>
            </c:numRef>
          </c:val>
          <c:extLst>
            <c:ext xmlns:c16="http://schemas.microsoft.com/office/drawing/2014/chart" uri="{C3380CC4-5D6E-409C-BE32-E72D297353CC}">
              <c16:uniqueId val="{00000007-CEF7-40FA-BC87-AB74D0894C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1345</c:v>
                </c:pt>
                <c:pt idx="2">
                  <c:v>#N/A</c:v>
                </c:pt>
                <c:pt idx="3">
                  <c:v>#N/A</c:v>
                </c:pt>
                <c:pt idx="4">
                  <c:v>1221</c:v>
                </c:pt>
                <c:pt idx="5">
                  <c:v>#N/A</c:v>
                </c:pt>
                <c:pt idx="6">
                  <c:v>#N/A</c:v>
                </c:pt>
                <c:pt idx="7">
                  <c:v>1252</c:v>
                </c:pt>
                <c:pt idx="8">
                  <c:v>#N/A</c:v>
                </c:pt>
                <c:pt idx="9">
                  <c:v>#N/A</c:v>
                </c:pt>
                <c:pt idx="10">
                  <c:v>1363</c:v>
                </c:pt>
                <c:pt idx="11">
                  <c:v>#N/A</c:v>
                </c:pt>
                <c:pt idx="12">
                  <c:v>#N/A</c:v>
                </c:pt>
                <c:pt idx="13">
                  <c:v>1339</c:v>
                </c:pt>
                <c:pt idx="14">
                  <c:v>#N/A</c:v>
                </c:pt>
              </c:numCache>
            </c:numRef>
          </c:val>
          <c:smooth val="0"/>
          <c:extLst>
            <c:ext xmlns:c16="http://schemas.microsoft.com/office/drawing/2014/chart" uri="{C3380CC4-5D6E-409C-BE32-E72D297353CC}">
              <c16:uniqueId val="{00000008-CEF7-40FA-BC87-AB74D0894C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28741</c:v>
                </c:pt>
                <c:pt idx="5">
                  <c:v>28456</c:v>
                </c:pt>
                <c:pt idx="8">
                  <c:v>28083</c:v>
                </c:pt>
                <c:pt idx="11">
                  <c:v>27665</c:v>
                </c:pt>
                <c:pt idx="14">
                  <c:v>27095</c:v>
                </c:pt>
              </c:numCache>
            </c:numRef>
          </c:val>
          <c:extLst>
            <c:ext xmlns:c16="http://schemas.microsoft.com/office/drawing/2014/chart" uri="{C3380CC4-5D6E-409C-BE32-E72D297353CC}">
              <c16:uniqueId val="{00000000-FC27-42C2-AD63-C489D9EA9F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582</c:v>
                </c:pt>
                <c:pt idx="5">
                  <c:v>508</c:v>
                </c:pt>
                <c:pt idx="8">
                  <c:v>452</c:v>
                </c:pt>
                <c:pt idx="11">
                  <c:v>420</c:v>
                </c:pt>
                <c:pt idx="14">
                  <c:v>387</c:v>
                </c:pt>
              </c:numCache>
            </c:numRef>
          </c:val>
          <c:extLst>
            <c:ext xmlns:c16="http://schemas.microsoft.com/office/drawing/2014/chart" uri="{C3380CC4-5D6E-409C-BE32-E72D297353CC}">
              <c16:uniqueId val="{00000001-FC27-42C2-AD63-C489D9EA9F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8597</c:v>
                </c:pt>
                <c:pt idx="5">
                  <c:v>7867</c:v>
                </c:pt>
                <c:pt idx="8">
                  <c:v>9255</c:v>
                </c:pt>
                <c:pt idx="11">
                  <c:v>9476</c:v>
                </c:pt>
                <c:pt idx="14">
                  <c:v>9671</c:v>
                </c:pt>
              </c:numCache>
            </c:numRef>
          </c:val>
          <c:extLst>
            <c:ext xmlns:c16="http://schemas.microsoft.com/office/drawing/2014/chart" uri="{C3380CC4-5D6E-409C-BE32-E72D297353CC}">
              <c16:uniqueId val="{00000002-FC27-42C2-AD63-C489D9EA9F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27-42C2-AD63-C489D9EA9F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27-42C2-AD63-C489D9EA9F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27-42C2-AD63-C489D9EA9F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3580</c:v>
                </c:pt>
                <c:pt idx="3">
                  <c:v>3289</c:v>
                </c:pt>
                <c:pt idx="6">
                  <c:v>3193</c:v>
                </c:pt>
                <c:pt idx="9">
                  <c:v>3148</c:v>
                </c:pt>
                <c:pt idx="12">
                  <c:v>3103</c:v>
                </c:pt>
              </c:numCache>
            </c:numRef>
          </c:val>
          <c:extLst>
            <c:ext xmlns:c16="http://schemas.microsoft.com/office/drawing/2014/chart" uri="{C3380CC4-5D6E-409C-BE32-E72D297353CC}">
              <c16:uniqueId val="{00000006-FC27-42C2-AD63-C489D9EA9F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860</c:v>
                </c:pt>
                <c:pt idx="3">
                  <c:v>922</c:v>
                </c:pt>
                <c:pt idx="6">
                  <c:v>834</c:v>
                </c:pt>
                <c:pt idx="9">
                  <c:v>742</c:v>
                </c:pt>
                <c:pt idx="12">
                  <c:v>719</c:v>
                </c:pt>
              </c:numCache>
            </c:numRef>
          </c:val>
          <c:extLst>
            <c:ext xmlns:c16="http://schemas.microsoft.com/office/drawing/2014/chart" uri="{C3380CC4-5D6E-409C-BE32-E72D297353CC}">
              <c16:uniqueId val="{00000007-FC27-42C2-AD63-C489D9EA9F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7501</c:v>
                </c:pt>
                <c:pt idx="3">
                  <c:v>7239</c:v>
                </c:pt>
                <c:pt idx="6">
                  <c:v>6465</c:v>
                </c:pt>
                <c:pt idx="9">
                  <c:v>6455</c:v>
                </c:pt>
                <c:pt idx="12">
                  <c:v>5973</c:v>
                </c:pt>
              </c:numCache>
            </c:numRef>
          </c:val>
          <c:extLst>
            <c:ext xmlns:c16="http://schemas.microsoft.com/office/drawing/2014/chart" uri="{C3380CC4-5D6E-409C-BE32-E72D297353CC}">
              <c16:uniqueId val="{00000008-FC27-42C2-AD63-C489D9EA9F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710</c:v>
                </c:pt>
                <c:pt idx="3">
                  <c:v>540</c:v>
                </c:pt>
                <c:pt idx="6">
                  <c:v>410</c:v>
                </c:pt>
                <c:pt idx="9">
                  <c:v>300</c:v>
                </c:pt>
                <c:pt idx="12">
                  <c:v>210</c:v>
                </c:pt>
              </c:numCache>
            </c:numRef>
          </c:val>
          <c:extLst>
            <c:ext xmlns:c16="http://schemas.microsoft.com/office/drawing/2014/chart" uri="{C3380CC4-5D6E-409C-BE32-E72D297353CC}">
              <c16:uniqueId val="{00000009-FC27-42C2-AD63-C489D9EA9F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32637</c:v>
                </c:pt>
                <c:pt idx="3">
                  <c:v>32943</c:v>
                </c:pt>
                <c:pt idx="6">
                  <c:v>33589</c:v>
                </c:pt>
                <c:pt idx="9">
                  <c:v>32800</c:v>
                </c:pt>
                <c:pt idx="12">
                  <c:v>31823</c:v>
                </c:pt>
              </c:numCache>
            </c:numRef>
          </c:val>
          <c:extLst>
            <c:ext xmlns:c16="http://schemas.microsoft.com/office/drawing/2014/chart" uri="{C3380CC4-5D6E-409C-BE32-E72D297353CC}">
              <c16:uniqueId val="{0000000A-FC27-42C2-AD63-C489D9EA9F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7370</c:v>
                </c:pt>
                <c:pt idx="2">
                  <c:v>#N/A</c:v>
                </c:pt>
                <c:pt idx="3">
                  <c:v>#N/A</c:v>
                </c:pt>
                <c:pt idx="4">
                  <c:v>8103</c:v>
                </c:pt>
                <c:pt idx="5">
                  <c:v>#N/A</c:v>
                </c:pt>
                <c:pt idx="6">
                  <c:v>#N/A</c:v>
                </c:pt>
                <c:pt idx="7">
                  <c:v>6701</c:v>
                </c:pt>
                <c:pt idx="8">
                  <c:v>#N/A</c:v>
                </c:pt>
                <c:pt idx="9">
                  <c:v>#N/A</c:v>
                </c:pt>
                <c:pt idx="10">
                  <c:v>5884</c:v>
                </c:pt>
                <c:pt idx="11">
                  <c:v>#N/A</c:v>
                </c:pt>
                <c:pt idx="12">
                  <c:v>#N/A</c:v>
                </c:pt>
                <c:pt idx="13">
                  <c:v>4674</c:v>
                </c:pt>
                <c:pt idx="14">
                  <c:v>#N/A</c:v>
                </c:pt>
              </c:numCache>
            </c:numRef>
          </c:val>
          <c:smooth val="0"/>
          <c:extLst>
            <c:ext xmlns:c16="http://schemas.microsoft.com/office/drawing/2014/chart" uri="{C3380CC4-5D6E-409C-BE32-E72D297353CC}">
              <c16:uniqueId val="{0000000B-FC27-42C2-AD63-C489D9EA9F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3214</c:v>
                </c:pt>
                <c:pt idx="1">
                  <c:v>3364</c:v>
                </c:pt>
                <c:pt idx="2">
                  <c:v>3515</c:v>
                </c:pt>
              </c:numCache>
            </c:numRef>
          </c:val>
          <c:extLst>
            <c:ext xmlns:c16="http://schemas.microsoft.com/office/drawing/2014/chart" uri="{C3380CC4-5D6E-409C-BE32-E72D297353CC}">
              <c16:uniqueId val="{00000000-1999-428D-9BCB-596878B04B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2075</c:v>
                </c:pt>
                <c:pt idx="1">
                  <c:v>2075</c:v>
                </c:pt>
                <c:pt idx="2">
                  <c:v>2076</c:v>
                </c:pt>
              </c:numCache>
            </c:numRef>
          </c:val>
          <c:extLst>
            <c:ext xmlns:c16="http://schemas.microsoft.com/office/drawing/2014/chart" uri="{C3380CC4-5D6E-409C-BE32-E72D297353CC}">
              <c16:uniqueId val="{00000001-1999-428D-9BCB-596878B04B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2067</c:v>
                </c:pt>
                <c:pt idx="1">
                  <c:v>1899</c:v>
                </c:pt>
                <c:pt idx="2">
                  <c:v>1766</c:v>
                </c:pt>
              </c:numCache>
            </c:numRef>
          </c:val>
          <c:extLst>
            <c:ext xmlns:c16="http://schemas.microsoft.com/office/drawing/2014/chart" uri="{C3380CC4-5D6E-409C-BE32-E72D297353CC}">
              <c16:uniqueId val="{00000002-1999-428D-9BCB-596878B04B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51,263
50,626
344.42
33,054,578
31,464,590
1,490,152
17,043,668
31,609,152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基準財政需要額については、公債費や包括算定経費等の増により全体で前年比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％の増となった。一方で、基準財政収入額については、市町村民税及び固定資産税の増等により全体で前年比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％の増となった。その結果、財政力指数（単年度）では前年度より増加したものの、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ヶ年平均では前年度と同値となった。</a:t>
          </a:r>
        </a:p>
        <a:p>
          <a:r>
            <a:rPr kumimoji="1" lang="ja-JP" altLang="en-US" sz="1300">
              <a:latin typeface="ＭＳ Ｐゴシック" panose="020B0600070205080204" pitchFamily="50" charset="-128"/>
              <a:ea typeface="ＭＳ Ｐゴシック" panose="020B0600070205080204" pitchFamily="50" charset="-128"/>
            </a:rPr>
            <a:t>　今後も、物件費、補助費を中心とした事務事業の見直しによる経常経費の削減、徴収業務の強化等による市税などの歳入の確保による行政基盤の安定確保に努める。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98986"/>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127000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9505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127000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127000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71664</xdr:rowOff>
    </xdr:from>
    <xdr:to>
      <xdr:col>7</xdr:col>
      <xdr:colOff>31750</xdr:colOff>
      <xdr:row>36</xdr:row>
      <xdr:rowOff>1814</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11991</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41728</xdr:rowOff>
    </xdr:from>
    <xdr:to>
      <xdr:col>23</xdr:col>
      <xdr:colOff>184150</xdr:colOff>
      <xdr:row>40</xdr:row>
      <xdr:rowOff>143328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58255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人件費の増や物件費等により経常経費が前年比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％の増となった。経常一般財源については地方税や普通交付税等で減少傾向があったものの、物価高騰対応重点支援地方創生臨時交付金等の増加により全体で前年比</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％の増となった。結果として経常収支比率は前年度比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今後も物価高騰対策で増加している交付金等の一般財源や、臨時財政対策債の減少が見込まれることから、義務的経費の抑制と市政全般にわたる事業厳選と見直しを行い、限られた財源での効率的で効果的な事業を実施する。あわせて、歳入の安定確保、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46736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9017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24655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13208</xdr:rowOff>
    </xdr:from>
    <xdr:to>
      <xdr:col>19</xdr:col>
      <xdr:colOff>133350</xdr:colOff>
      <xdr:row>62</xdr:row>
      <xdr:rowOff>160274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7165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13208</xdr:rowOff>
    </xdr:from>
    <xdr:to>
      <xdr:col>15</xdr:col>
      <xdr:colOff>82550</xdr:colOff>
      <xdr:row>62</xdr:row>
      <xdr:rowOff>73406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71658"/>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63263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2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63</xdr:row>
      <xdr:rowOff>41910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0330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150622</xdr:rowOff>
    </xdr:from>
    <xdr:to>
      <xdr:col>11</xdr:col>
      <xdr:colOff>82550</xdr:colOff>
      <xdr:row>62</xdr:row>
      <xdr:rowOff>80772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90949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139463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24401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133858</xdr:rowOff>
    </xdr:from>
    <xdr:to>
      <xdr:col>15</xdr:col>
      <xdr:colOff>133350</xdr:colOff>
      <xdr:row>61</xdr:row>
      <xdr:rowOff>64008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108983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％の増となり、人口が前年より</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人減となったが、物件費が放射能除染事業等の減等により、前年比</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％の減となったことから、人口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人当たり人件費・物件費等決算額は前年度と比較して減となった。しかし、依然として類似団体平均値を上回っている。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今後、物件費となる除染関連事業の終了により、物件費はさらに縮減される見込みであるが、加えて事務事業の見直しを行うことにより、全体的なコスト縮減に努める。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53787</xdr:rowOff>
    </xdr:from>
    <xdr:to>
      <xdr:col>23</xdr:col>
      <xdr:colOff>133350</xdr:colOff>
      <xdr:row>84</xdr:row>
      <xdr:rowOff>138950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55587"/>
          <a:ext cx="838200" cy="8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164589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3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138950</xdr:rowOff>
    </xdr:from>
    <xdr:to>
      <xdr:col>19</xdr:col>
      <xdr:colOff>133350</xdr:colOff>
      <xdr:row>85</xdr:row>
      <xdr:rowOff>150172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540750"/>
          <a:ext cx="889000" cy="18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73486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3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130111</xdr:rowOff>
    </xdr:from>
    <xdr:to>
      <xdr:col>15</xdr:col>
      <xdr:colOff>82550</xdr:colOff>
      <xdr:row>85</xdr:row>
      <xdr:rowOff>150172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03361"/>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34315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133392</xdr:rowOff>
    </xdr:from>
    <xdr:to>
      <xdr:col>11</xdr:col>
      <xdr:colOff>31750</xdr:colOff>
      <xdr:row>85</xdr:row>
      <xdr:rowOff>130111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35192"/>
          <a:ext cx="889000" cy="1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4225</xdr:rowOff>
    </xdr:from>
    <xdr:to>
      <xdr:col>11</xdr:col>
      <xdr:colOff>82550</xdr:colOff>
      <xdr:row>83</xdr:row>
      <xdr:rowOff>105825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116002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65891</xdr:rowOff>
    </xdr:from>
    <xdr:to>
      <xdr:col>7</xdr:col>
      <xdr:colOff>31750</xdr:colOff>
      <xdr:row>82</xdr:row>
      <xdr:rowOff>167491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6218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9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2987</xdr:rowOff>
    </xdr:from>
    <xdr:to>
      <xdr:col>23</xdr:col>
      <xdr:colOff>184150</xdr:colOff>
      <xdr:row>84</xdr:row>
      <xdr:rowOff>104587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146514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7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88150</xdr:rowOff>
    </xdr:from>
    <xdr:to>
      <xdr:col>19</xdr:col>
      <xdr:colOff>184150</xdr:colOff>
      <xdr:row>85</xdr:row>
      <xdr:rowOff>18300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3077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57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99372</xdr:rowOff>
    </xdr:from>
    <xdr:to>
      <xdr:col>15</xdr:col>
      <xdr:colOff>133350</xdr:colOff>
      <xdr:row>86</xdr:row>
      <xdr:rowOff>29522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14299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5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79311</xdr:rowOff>
    </xdr:from>
    <xdr:to>
      <xdr:col>11</xdr:col>
      <xdr:colOff>82550</xdr:colOff>
      <xdr:row>86</xdr:row>
      <xdr:rowOff>9461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6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165688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73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82592</xdr:rowOff>
    </xdr:from>
    <xdr:to>
      <xdr:col>7</xdr:col>
      <xdr:colOff>31750</xdr:colOff>
      <xdr:row>85</xdr:row>
      <xdr:rowOff>12742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168969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前年の数値を下回った要因は、採用・退職等による職員構成や経験年数別階層の変動と考えられる。</a:t>
          </a:r>
        </a:p>
        <a:p>
          <a:r>
            <a:rPr kumimoji="1" lang="ja-JP" altLang="en-US" sz="1300">
              <a:latin typeface="ＭＳ Ｐゴシック" panose="020B0600070205080204" pitchFamily="50" charset="-128"/>
              <a:ea typeface="ＭＳ Ｐゴシック" panose="020B0600070205080204" pitchFamily="50" charset="-128"/>
            </a:rPr>
            <a:t>　今後も、地域の民間企業の状況を踏まえて給与水準を見直し、事務の簡素合理化を図るなど、より一層の給与適正化に努めていく。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102507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841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136979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186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136979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669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8807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月策定の定員管理計画において、「令和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日現在の職員数を</a:t>
          </a:r>
          <a:r>
            <a:rPr kumimoji="1" lang="en-US" altLang="ja-JP" sz="1300">
              <a:latin typeface="ＭＳ Ｐゴシック" panose="020B0600070205080204" pitchFamily="50" charset="-128"/>
              <a:ea typeface="ＭＳ Ｐゴシック" panose="020B0600070205080204" pitchFamily="50" charset="-128"/>
            </a:rPr>
            <a:t>499</a:t>
          </a:r>
          <a:r>
            <a:rPr kumimoji="1" lang="ja-JP" altLang="en-US" sz="1300">
              <a:latin typeface="ＭＳ Ｐゴシック" panose="020B0600070205080204" pitchFamily="50" charset="-128"/>
              <a:ea typeface="ＭＳ Ｐゴシック" panose="020B0600070205080204" pitchFamily="50" charset="-128"/>
            </a:rPr>
            <a:t>人とする」目標を設定した。目標達成に向け、採用者数の抑制、組織の見直し等に取り組んでいるところである。（令和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年度当初職員数は</a:t>
          </a:r>
          <a:r>
            <a:rPr kumimoji="1" lang="en-US" altLang="ja-JP" sz="1300">
              <a:latin typeface="ＭＳ Ｐゴシック" panose="020B0600070205080204" pitchFamily="50" charset="-128"/>
              <a:ea typeface="ＭＳ Ｐゴシック" panose="020B0600070205080204" pitchFamily="50" charset="-128"/>
            </a:rPr>
            <a:t>506</a:t>
          </a:r>
          <a:r>
            <a:rPr kumimoji="1" lang="ja-JP" altLang="en-US" sz="1300">
              <a:latin typeface="ＭＳ Ｐゴシック" panose="020B0600070205080204" pitchFamily="50" charset="-128"/>
              <a:ea typeface="ＭＳ Ｐゴシック" panose="020B0600070205080204" pitchFamily="50" charset="-128"/>
            </a:rPr>
            <a:t>名となっている。）</a:t>
          </a:r>
        </a:p>
        <a:p>
          <a:r>
            <a:rPr kumimoji="1" lang="ja-JP" altLang="en-US" sz="1300">
              <a:latin typeface="ＭＳ Ｐゴシック" panose="020B0600070205080204" pitchFamily="50" charset="-128"/>
              <a:ea typeface="ＭＳ Ｐゴシック" panose="020B0600070205080204" pitchFamily="50" charset="-128"/>
            </a:rPr>
            <a:t>　適正な定員管理を継続するとともに、多様化する行政需要への柔軟な対応、サービスの維持・向上のため、事業見直しや組織の簡素・合理化、アウトソーシング等に取り組んでいく。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119380</xdr:rowOff>
    </xdr:from>
    <xdr:to>
      <xdr:col>81</xdr:col>
      <xdr:colOff>44450</xdr:colOff>
      <xdr:row>61</xdr:row>
      <xdr:rowOff>132020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77830"/>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61340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19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103294</xdr:rowOff>
    </xdr:from>
    <xdr:to>
      <xdr:col>77</xdr:col>
      <xdr:colOff>44450</xdr:colOff>
      <xdr:row>61</xdr:row>
      <xdr:rowOff>119380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617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89505</xdr:rowOff>
    </xdr:from>
    <xdr:to>
      <xdr:col>72</xdr:col>
      <xdr:colOff>203200</xdr:colOff>
      <xdr:row>61</xdr:row>
      <xdr:rowOff>103294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479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84909</xdr:rowOff>
    </xdr:from>
    <xdr:to>
      <xdr:col>68</xdr:col>
      <xdr:colOff>152400</xdr:colOff>
      <xdr:row>61</xdr:row>
      <xdr:rowOff>89505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4335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138914</xdr:rowOff>
    </xdr:from>
    <xdr:to>
      <xdr:col>68</xdr:col>
      <xdr:colOff>203200</xdr:colOff>
      <xdr:row>61</xdr:row>
      <xdr:rowOff>69064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2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79241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134317</xdr:rowOff>
    </xdr:from>
    <xdr:to>
      <xdr:col>64</xdr:col>
      <xdr:colOff>152400</xdr:colOff>
      <xdr:row>61</xdr:row>
      <xdr:rowOff>64467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74644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81220</xdr:rowOff>
    </xdr:from>
    <xdr:to>
      <xdr:col>81</xdr:col>
      <xdr:colOff>95250</xdr:colOff>
      <xdr:row>62</xdr:row>
      <xdr:rowOff>11370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97747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164271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38705</xdr:rowOff>
    </xdr:from>
    <xdr:to>
      <xdr:col>68</xdr:col>
      <xdr:colOff>203200</xdr:colOff>
      <xdr:row>61</xdr:row>
      <xdr:rowOff>140305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125082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8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繰上償還、償還終了等により、元利償還金の額が減少したため分子となる額は減少したのに対し、普通交付税及び臨時財政対策債発行可能額が減少したものの、市民税及び固定資産税を主とする標準税収入額等が増加したことにより、分母となる額が減少したため、単年度においては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ポイント実質公債費比率が減少なったが、３カ年平均では前年度より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ポイント増加となった。</a:t>
          </a:r>
        </a:p>
        <a:p>
          <a:r>
            <a:rPr kumimoji="1" lang="ja-JP" altLang="en-US" sz="1200">
              <a:latin typeface="ＭＳ Ｐゴシック" panose="020B0600070205080204" pitchFamily="50" charset="-128"/>
              <a:ea typeface="ＭＳ Ｐゴシック" panose="020B0600070205080204" pitchFamily="50" charset="-128"/>
            </a:rPr>
            <a:t>　今後の実質公債費比率については、近年頻発している災害に対する災害復旧事業債の償還及び実施予定の大規模事業等により増加が見込まれるため、総合計画による事業の厳選と計画的な財政運営及び、公債費に準ずる債務負担行為の新規設定の抑制により更なる財政健全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139398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1458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116417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162378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1458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59872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18748</xdr:rowOff>
    </xdr:from>
    <xdr:to>
      <xdr:col>64</xdr:col>
      <xdr:colOff>152400</xdr:colOff>
      <xdr:row>40</xdr:row>
      <xdr:rowOff>120348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130525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債務負担行為に基づく支出予定額及び公営企業債等繰入見込額の減少や、充当可能基金の残高の増加等により、前年比で</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ポイント減少したが、なお類似団体平均値を上回っている状況にある。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今後、二本松駅南整備事業や公立小中学校の長寿命化改修等の大規模事業により地方債残高の増加が見込まれることから、効果的な繰上償還を検討するとともに、長期総合計画の見直しによる事業の厳選により、将来負担の抑制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116054</xdr:rowOff>
    </xdr:from>
    <xdr:to>
      <xdr:col>81</xdr:col>
      <xdr:colOff>44450</xdr:colOff>
      <xdr:row>16</xdr:row>
      <xdr:rowOff>49167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6179800" y="2687804"/>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49167</xdr:rowOff>
    </xdr:from>
    <xdr:to>
      <xdr:col>77</xdr:col>
      <xdr:colOff>44450</xdr:colOff>
      <xdr:row>16</xdr:row>
      <xdr:rowOff>92831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5290800" y="2792367"/>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92831</xdr:rowOff>
    </xdr:from>
    <xdr:to>
      <xdr:col>72</xdr:col>
      <xdr:colOff>203200</xdr:colOff>
      <xdr:row>17</xdr:row>
      <xdr:rowOff>55819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2836031"/>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9858</xdr:rowOff>
    </xdr:from>
    <xdr:to>
      <xdr:col>68</xdr:col>
      <xdr:colOff>152400</xdr:colOff>
      <xdr:row>17</xdr:row>
      <xdr:rowOff>55819</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a:off x="13512800" y="292450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144538</xdr:rowOff>
    </xdr:from>
    <xdr:to>
      <xdr:col>68</xdr:col>
      <xdr:colOff>203200</xdr:colOff>
      <xdr:row>16</xdr:row>
      <xdr:rowOff>74688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71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84865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48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154879</xdr:rowOff>
    </xdr:from>
    <xdr:to>
      <xdr:col>64</xdr:col>
      <xdr:colOff>152400</xdr:colOff>
      <xdr:row>16</xdr:row>
      <xdr:rowOff>85029</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7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95206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4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65254</xdr:rowOff>
    </xdr:from>
    <xdr:to>
      <xdr:col>81</xdr:col>
      <xdr:colOff>95250</xdr:colOff>
      <xdr:row>15</xdr:row>
      <xdr:rowOff>166854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26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37331</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260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169817</xdr:rowOff>
    </xdr:from>
    <xdr:to>
      <xdr:col>77</xdr:col>
      <xdr:colOff>95250</xdr:colOff>
      <xdr:row>16</xdr:row>
      <xdr:rowOff>99967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84744</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282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42031</xdr:rowOff>
    </xdr:from>
    <xdr:to>
      <xdr:col>73</xdr:col>
      <xdr:colOff>44450</xdr:colOff>
      <xdr:row>16</xdr:row>
      <xdr:rowOff>143631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2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128408</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287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5019</xdr:rowOff>
    </xdr:from>
    <xdr:to>
      <xdr:col>68</xdr:col>
      <xdr:colOff>203200</xdr:colOff>
      <xdr:row>17</xdr:row>
      <xdr:rowOff>106619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91396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0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130508</xdr:rowOff>
    </xdr:from>
    <xdr:to>
      <xdr:col>64</xdr:col>
      <xdr:colOff>152400</xdr:colOff>
      <xdr:row>17</xdr:row>
      <xdr:rowOff>60658</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2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45435</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29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51,263
50,626
344.42
33,054,578
31,464,590
1,490,152
17,043,668
31,609,152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％となり、県平均と同率だが全国平均は下回っている。　　　</a:t>
          </a:r>
        </a:p>
        <a:p>
          <a:r>
            <a:rPr kumimoji="1" lang="ja-JP" altLang="en-US" sz="1300">
              <a:latin typeface="ＭＳ Ｐゴシック" panose="020B0600070205080204" pitchFamily="50" charset="-128"/>
              <a:ea typeface="ＭＳ Ｐゴシック" panose="020B0600070205080204" pitchFamily="50" charset="-128"/>
            </a:rPr>
            <a:t>　また、人件費及び人件費に準ずる経費の人口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人当たりの決算額については類似団体平均を上回っていることから、引き続き定員管理・職員給与の適正化を図り、人件費関係経費全体の抑制に努める。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15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ポイント増となり、類似団体平均及び全国平均を上回っている。福島県内類似団体では平均並みとなっている。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主な要因は、物価高騰による光熱水費や委託料等の増によるもの。</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今後も引き続き、コストを意識した効率的で効果的な市民サービスの提供方法について検討し、物件費の抑制に努める。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25400</xdr:rowOff>
    </xdr:from>
    <xdr:to>
      <xdr:col>82</xdr:col>
      <xdr:colOff>107950</xdr:colOff>
      <xdr:row>18</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11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101600</xdr:rowOff>
    </xdr:from>
    <xdr:to>
      <xdr:col>78</xdr:col>
      <xdr:colOff>69850</xdr:colOff>
      <xdr:row>18</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44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101600</xdr:rowOff>
    </xdr:from>
    <xdr:to>
      <xdr:col>73</xdr:col>
      <xdr:colOff>180975</xdr:colOff>
      <xdr:row>17</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4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6350</xdr:rowOff>
    </xdr:from>
    <xdr:to>
      <xdr:col>69</xdr:col>
      <xdr:colOff>92075</xdr:colOff>
      <xdr:row>18</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210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76200</xdr:rowOff>
    </xdr:from>
    <xdr:to>
      <xdr:col>69</xdr:col>
      <xdr:colOff>142875</xdr:colOff>
      <xdr:row>19</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27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146050</xdr:rowOff>
    </xdr:from>
    <xdr:to>
      <xdr:col>78</xdr:col>
      <xdr:colOff>120650</xdr:colOff>
      <xdr:row>18</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50800</xdr:rowOff>
    </xdr:from>
    <xdr:to>
      <xdr:col>74</xdr:col>
      <xdr:colOff>31750</xdr:colOff>
      <xdr:row>16</xdr:row>
      <xdr:rowOff>152400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137177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127000</xdr:rowOff>
    </xdr:from>
    <xdr:to>
      <xdr:col>69</xdr:col>
      <xdr:colOff>142875</xdr:colOff>
      <xdr:row>17</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101600</xdr:rowOff>
    </xdr:from>
    <xdr:to>
      <xdr:col>65</xdr:col>
      <xdr:colOff>53975</xdr:colOff>
      <xdr:row>19</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扶助費に係る経常収支比率は、前年度比と同率であり、全国・県・類似団体平均を下回っている。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今後も生活保護費をはじめ社会保障の増加が見込まれるため、資格審査の適正化など財政負担が過度にならないよう適正管理に努める。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17272</xdr:rowOff>
    </xdr:from>
    <xdr:to>
      <xdr:col>24</xdr:col>
      <xdr:colOff>25400</xdr:colOff>
      <xdr:row>54</xdr:row>
      <xdr:rowOff>17272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75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68851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8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xdr:rowOff>
    </xdr:from>
    <xdr:to>
      <xdr:col>19</xdr:col>
      <xdr:colOff>187325</xdr:colOff>
      <xdr:row>54</xdr:row>
      <xdr:rowOff>17272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66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155719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85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xdr:rowOff>
    </xdr:from>
    <xdr:to>
      <xdr:col>15</xdr:col>
      <xdr:colOff>98425</xdr:colOff>
      <xdr:row>54</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66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137431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35560</xdr:rowOff>
    </xdr:from>
    <xdr:to>
      <xdr:col>11</xdr:col>
      <xdr:colOff>9525</xdr:colOff>
      <xdr:row>54</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93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60198</xdr:rowOff>
    </xdr:from>
    <xdr:to>
      <xdr:col>11</xdr:col>
      <xdr:colOff>60325</xdr:colOff>
      <xdr:row>55</xdr:row>
      <xdr:rowOff>161798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146575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7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151638</xdr:rowOff>
    </xdr:from>
    <xdr:to>
      <xdr:col>6</xdr:col>
      <xdr:colOff>171450</xdr:colOff>
      <xdr:row>56</xdr:row>
      <xdr:rowOff>81788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66565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137922</xdr:rowOff>
    </xdr:from>
    <xdr:to>
      <xdr:col>24</xdr:col>
      <xdr:colOff>76200</xdr:colOff>
      <xdr:row>54</xdr:row>
      <xdr:rowOff>68072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46499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137922</xdr:rowOff>
    </xdr:from>
    <xdr:to>
      <xdr:col>20</xdr:col>
      <xdr:colOff>38100</xdr:colOff>
      <xdr:row>54</xdr:row>
      <xdr:rowOff>68072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2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78249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9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128778</xdr:rowOff>
    </xdr:from>
    <xdr:to>
      <xdr:col>15</xdr:col>
      <xdr:colOff>149225</xdr:colOff>
      <xdr:row>54</xdr:row>
      <xdr:rowOff>58928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69105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その他に係る経常収支比率は、維持補修費が減少した一方、積立金や繰出金が増加した影響により全体で前年度比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今後も公共施設等管理計画に基づき、効率的な施設管理を図り、維持補修費及び繰出金の抑制に努める。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60</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89852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80027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107950</xdr:rowOff>
    </xdr:from>
    <xdr:to>
      <xdr:col>82</xdr:col>
      <xdr:colOff>196850</xdr:colOff>
      <xdr:row>60</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9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55</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19050</xdr:rowOff>
    </xdr:from>
    <xdr:to>
      <xdr:col>78</xdr:col>
      <xdr:colOff>120650</xdr:colOff>
      <xdr:row>56</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105427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146050</xdr:rowOff>
    </xdr:from>
    <xdr:to>
      <xdr:col>73</xdr:col>
      <xdr:colOff>180975</xdr:colOff>
      <xdr:row>55</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04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57</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4805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0</xdr:rowOff>
    </xdr:from>
    <xdr:to>
      <xdr:col>69</xdr:col>
      <xdr:colOff>142875</xdr:colOff>
      <xdr:row>54</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38100</xdr:rowOff>
    </xdr:from>
    <xdr:to>
      <xdr:col>65</xdr:col>
      <xdr:colOff>53975</xdr:colOff>
      <xdr:row>57</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95250</xdr:rowOff>
    </xdr:from>
    <xdr:to>
      <xdr:col>74</xdr:col>
      <xdr:colOff>31750</xdr:colOff>
      <xdr:row>55</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ポイント増となったが、全国及び類似団体平均を上回っている。これは、一部事務組合に対する負担金や補助金等が多額となっているためである。</a:t>
          </a:r>
        </a:p>
        <a:p>
          <a:r>
            <a:rPr kumimoji="1" lang="ja-JP" altLang="en-US" sz="1300">
              <a:latin typeface="ＭＳ Ｐゴシック" panose="020B0600070205080204" pitchFamily="50" charset="-128"/>
              <a:ea typeface="ＭＳ Ｐゴシック" panose="020B0600070205080204" pitchFamily="50" charset="-128"/>
            </a:rPr>
            <a:t>　今後も、補助制度における経費負担のあり方や事業効果の検証を行い、減額や廃止等の検討を行うとともに、真に必要なものを除く新たな補助等は抑制するよう努める。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18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72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38</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729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44704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ポイント減少したが、全国及び県、類似団体平均を上回った。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今後は、近年頻発している災害に対する災害復旧事業債の償還及び、実施予定の大規模事業により公債費は増える見込みであるため、総合計画に基づく事業の厳選等により新発債の発行の抑制に努める。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0</xdr:rowOff>
    </xdr:from>
    <xdr:to>
      <xdr:col>24</xdr:col>
      <xdr:colOff>25400</xdr:colOff>
      <xdr:row>78</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373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78</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95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95250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95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82550</xdr:rowOff>
    </xdr:from>
    <xdr:to>
      <xdr:col>11</xdr:col>
      <xdr:colOff>9525</xdr:colOff>
      <xdr:row>77</xdr:row>
      <xdr:rowOff>95250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28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44450</xdr:rowOff>
    </xdr:from>
    <xdr:to>
      <xdr:col>11</xdr:col>
      <xdr:colOff>60325</xdr:colOff>
      <xdr:row>75</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31750</xdr:rowOff>
    </xdr:from>
    <xdr:to>
      <xdr:col>6</xdr:col>
      <xdr:colOff>171450</xdr:colOff>
      <xdr:row>75</xdr:row>
      <xdr:rowOff>133350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120650</xdr:rowOff>
    </xdr:from>
    <xdr:to>
      <xdr:col>24</xdr:col>
      <xdr:colOff>76200</xdr:colOff>
      <xdr:row>78</xdr:row>
      <xdr:rowOff>50800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92727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44450</xdr:rowOff>
    </xdr:from>
    <xdr:to>
      <xdr:col>11</xdr:col>
      <xdr:colOff>60325</xdr:colOff>
      <xdr:row>77</xdr:row>
      <xdr:rowOff>146050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31750</xdr:rowOff>
    </xdr:from>
    <xdr:to>
      <xdr:col>6</xdr:col>
      <xdr:colOff>171450</xdr:colOff>
      <xdr:row>77</xdr:row>
      <xdr:rowOff>133350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118127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ポイント増となり、全国平均並みとなっているが、県及び類似団体平均を上回っている。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要因として、各費目の分析欄記載内容の他、経常一般財源等が地方税や普通交付税の減により、減となったことも挙げられる。</a:t>
          </a:r>
        </a:p>
        <a:p>
          <a:r>
            <a:rPr kumimoji="1" lang="ja-JP" altLang="en-US" sz="1300">
              <a:latin typeface="ＭＳ Ｐゴシック" panose="020B0600070205080204" pitchFamily="50" charset="-128"/>
              <a:ea typeface="ＭＳ Ｐゴシック" panose="020B0600070205080204" pitchFamily="50" charset="-128"/>
            </a:rPr>
            <a:t>　今後は、経常一般財源等を構成する地方税及び普通交付税等は年により変動することを踏まえ、物件費や補助費等を中心に経費の削減・見直しを図り、より効率的な執行に努める。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143329</xdr:rowOff>
    </xdr:from>
    <xdr:to>
      <xdr:col>82</xdr:col>
      <xdr:colOff>107950</xdr:colOff>
      <xdr:row>77</xdr:row>
      <xdr:rowOff>56787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7352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153126</xdr:rowOff>
    </xdr:from>
    <xdr:to>
      <xdr:col>78</xdr:col>
      <xdr:colOff>69850</xdr:colOff>
      <xdr:row>76</xdr:row>
      <xdr:rowOff>143329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40426"/>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153126</xdr:rowOff>
    </xdr:from>
    <xdr:to>
      <xdr:col>73</xdr:col>
      <xdr:colOff>180975</xdr:colOff>
      <xdr:row>76</xdr:row>
      <xdr:rowOff>71482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40426"/>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71482</xdr:rowOff>
    </xdr:from>
    <xdr:to>
      <xdr:col>69</xdr:col>
      <xdr:colOff>92075</xdr:colOff>
      <xdr:row>77</xdr:row>
      <xdr:rowOff>95976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01682"/>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138249</xdr:rowOff>
    </xdr:from>
    <xdr:to>
      <xdr:col>69</xdr:col>
      <xdr:colOff>142875</xdr:colOff>
      <xdr:row>77</xdr:row>
      <xdr:rowOff>68399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53176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5987</xdr:rowOff>
    </xdr:from>
    <xdr:to>
      <xdr:col>82</xdr:col>
      <xdr:colOff>158750</xdr:colOff>
      <xdr:row>77</xdr:row>
      <xdr:rowOff>107587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149514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92529</xdr:rowOff>
    </xdr:from>
    <xdr:to>
      <xdr:col>78</xdr:col>
      <xdr:colOff>120650</xdr:colOff>
      <xdr:row>77</xdr:row>
      <xdr:rowOff>22679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102326</xdr:rowOff>
    </xdr:from>
    <xdr:to>
      <xdr:col>74</xdr:col>
      <xdr:colOff>31750</xdr:colOff>
      <xdr:row>75</xdr:row>
      <xdr:rowOff>32476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17253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20682</xdr:rowOff>
    </xdr:from>
    <xdr:to>
      <xdr:col>69</xdr:col>
      <xdr:colOff>142875</xdr:colOff>
      <xdr:row>76</xdr:row>
      <xdr:rowOff>122282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132460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45176</xdr:rowOff>
    </xdr:from>
    <xdr:to>
      <xdr:col>65</xdr:col>
      <xdr:colOff>53975</xdr:colOff>
      <xdr:row>77</xdr:row>
      <xdr:rowOff>146776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131553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54521</xdr:rowOff>
    </xdr:from>
    <xdr:to>
      <xdr:col>29</xdr:col>
      <xdr:colOff>127000</xdr:colOff>
      <xdr:row>17</xdr:row>
      <xdr:rowOff>102603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6796"/>
          <a:ext cx="647700" cy="48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39298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0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102603</xdr:rowOff>
    </xdr:from>
    <xdr:to>
      <xdr:col>26</xdr:col>
      <xdr:colOff>50800</xdr:colOff>
      <xdr:row>17</xdr:row>
      <xdr:rowOff>142900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4878"/>
          <a:ext cx="698500" cy="4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23296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142900</xdr:rowOff>
    </xdr:from>
    <xdr:to>
      <xdr:col>22</xdr:col>
      <xdr:colOff>114300</xdr:colOff>
      <xdr:row>17</xdr:row>
      <xdr:rowOff>158661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5175"/>
          <a:ext cx="698500" cy="1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37342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158661</xdr:rowOff>
    </xdr:from>
    <xdr:to>
      <xdr:col>18</xdr:col>
      <xdr:colOff>177800</xdr:colOff>
      <xdr:row>18</xdr:row>
      <xdr:rowOff>58712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0936"/>
          <a:ext cx="698500" cy="7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29858</xdr:rowOff>
    </xdr:from>
    <xdr:to>
      <xdr:col>19</xdr:col>
      <xdr:colOff>38100</xdr:colOff>
      <xdr:row>18</xdr:row>
      <xdr:rowOff>131458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35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116235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86601</xdr:rowOff>
    </xdr:from>
    <xdr:to>
      <xdr:col>15</xdr:col>
      <xdr:colOff>101600</xdr:colOff>
      <xdr:row>19</xdr:row>
      <xdr:rowOff>16751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20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0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3721</xdr:rowOff>
    </xdr:from>
    <xdr:to>
      <xdr:col>29</xdr:col>
      <xdr:colOff>177800</xdr:colOff>
      <xdr:row>17</xdr:row>
      <xdr:rowOff>105321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20248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1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51803</xdr:rowOff>
    </xdr:from>
    <xdr:to>
      <xdr:col>26</xdr:col>
      <xdr:colOff>101600</xdr:colOff>
      <xdr:row>17</xdr:row>
      <xdr:rowOff>153403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163580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82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92100</xdr:rowOff>
    </xdr:from>
    <xdr:to>
      <xdr:col>22</xdr:col>
      <xdr:colOff>165100</xdr:colOff>
      <xdr:row>18</xdr:row>
      <xdr:rowOff>22250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32427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2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107861</xdr:rowOff>
    </xdr:from>
    <xdr:to>
      <xdr:col>19</xdr:col>
      <xdr:colOff>38100</xdr:colOff>
      <xdr:row>18</xdr:row>
      <xdr:rowOff>38011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48188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3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7912</xdr:rowOff>
    </xdr:from>
    <xdr:to>
      <xdr:col>15</xdr:col>
      <xdr:colOff>101600</xdr:colOff>
      <xdr:row>18</xdr:row>
      <xdr:rowOff>109512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119689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1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146659</xdr:rowOff>
    </xdr:from>
    <xdr:to>
      <xdr:col>29</xdr:col>
      <xdr:colOff>127000</xdr:colOff>
      <xdr:row>35</xdr:row>
      <xdr:rowOff>146659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57009"/>
          <a:ext cx="6477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146659</xdr:rowOff>
    </xdr:from>
    <xdr:to>
      <xdr:col>26</xdr:col>
      <xdr:colOff>50800</xdr:colOff>
      <xdr:row>35</xdr:row>
      <xdr:rowOff>228172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57009"/>
          <a:ext cx="698500" cy="8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228172</xdr:rowOff>
    </xdr:from>
    <xdr:to>
      <xdr:col>22</xdr:col>
      <xdr:colOff>114300</xdr:colOff>
      <xdr:row>35</xdr:row>
      <xdr:rowOff>257628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38522"/>
          <a:ext cx="698500" cy="2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190910</xdr:rowOff>
    </xdr:from>
    <xdr:to>
      <xdr:col>18</xdr:col>
      <xdr:colOff>177800</xdr:colOff>
      <xdr:row>35</xdr:row>
      <xdr:rowOff>257628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01260"/>
          <a:ext cx="698500" cy="66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118099</xdr:rowOff>
    </xdr:from>
    <xdr:to>
      <xdr:col>19</xdr:col>
      <xdr:colOff>38100</xdr:colOff>
      <xdr:row>37</xdr:row>
      <xdr:rowOff>48249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1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33026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5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61700</xdr:rowOff>
    </xdr:from>
    <xdr:to>
      <xdr:col>15</xdr:col>
      <xdr:colOff>101600</xdr:colOff>
      <xdr:row>36</xdr:row>
      <xdr:rowOff>163300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148077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0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95859</xdr:rowOff>
    </xdr:from>
    <xdr:to>
      <xdr:col>29</xdr:col>
      <xdr:colOff>177800</xdr:colOff>
      <xdr:row>35</xdr:row>
      <xdr:rowOff>197459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06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283836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95859</xdr:rowOff>
    </xdr:from>
    <xdr:to>
      <xdr:col>26</xdr:col>
      <xdr:colOff>101600</xdr:colOff>
      <xdr:row>35</xdr:row>
      <xdr:rowOff>197459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6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207636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75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177372</xdr:rowOff>
    </xdr:from>
    <xdr:to>
      <xdr:col>22</xdr:col>
      <xdr:colOff>165100</xdr:colOff>
      <xdr:row>35</xdr:row>
      <xdr:rowOff>278972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87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289149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5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206828</xdr:rowOff>
    </xdr:from>
    <xdr:to>
      <xdr:col>19</xdr:col>
      <xdr:colOff>38100</xdr:colOff>
      <xdr:row>35</xdr:row>
      <xdr:rowOff>308428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1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318605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8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140110</xdr:rowOff>
    </xdr:from>
    <xdr:to>
      <xdr:col>15</xdr:col>
      <xdr:colOff>101600</xdr:colOff>
      <xdr:row>35</xdr:row>
      <xdr:rowOff>241710</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50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251887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1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51,263
50,626
344.42
33,054,578
31,464,590
1,490,152
17,043,668
31,609,152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9042</xdr:rowOff>
    </xdr:from>
    <xdr:to>
      <xdr:col>24</xdr:col>
      <xdr:colOff>63500</xdr:colOff>
      <xdr:row>37</xdr:row>
      <xdr:rowOff>36513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2692"/>
          <a:ext cx="8382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124998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9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36513</xdr:rowOff>
    </xdr:from>
    <xdr:to>
      <xdr:col>19</xdr:col>
      <xdr:colOff>177800</xdr:colOff>
      <xdr:row>37</xdr:row>
      <xdr:rowOff>66370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0163"/>
          <a:ext cx="889000" cy="2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66370</xdr:rowOff>
    </xdr:from>
    <xdr:to>
      <xdr:col>15</xdr:col>
      <xdr:colOff>50800</xdr:colOff>
      <xdr:row>37</xdr:row>
      <xdr:rowOff>91618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0020"/>
          <a:ext cx="889000" cy="2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128287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91618</xdr:rowOff>
    </xdr:from>
    <xdr:to>
      <xdr:col>10</xdr:col>
      <xdr:colOff>114300</xdr:colOff>
      <xdr:row>38</xdr:row>
      <xdr:rowOff>80632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5268"/>
          <a:ext cx="889000" cy="16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145085</xdr:rowOff>
    </xdr:from>
    <xdr:to>
      <xdr:col>10</xdr:col>
      <xdr:colOff>165100</xdr:colOff>
      <xdr:row>38</xdr:row>
      <xdr:rowOff>75235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66362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82106</xdr:rowOff>
    </xdr:from>
    <xdr:to>
      <xdr:col>6</xdr:col>
      <xdr:colOff>38100</xdr:colOff>
      <xdr:row>39</xdr:row>
      <xdr:rowOff>12256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9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129692</xdr:rowOff>
    </xdr:from>
    <xdr:to>
      <xdr:col>24</xdr:col>
      <xdr:colOff>114300</xdr:colOff>
      <xdr:row>37</xdr:row>
      <xdr:rowOff>59842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152569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157163</xdr:rowOff>
    </xdr:from>
    <xdr:to>
      <xdr:col>20</xdr:col>
      <xdr:colOff>38100</xdr:colOff>
      <xdr:row>37</xdr:row>
      <xdr:rowOff>87313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103840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15570</xdr:rowOff>
    </xdr:from>
    <xdr:to>
      <xdr:col>15</xdr:col>
      <xdr:colOff>101600</xdr:colOff>
      <xdr:row>37</xdr:row>
      <xdr:rowOff>117170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108297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40818</xdr:rowOff>
    </xdr:from>
    <xdr:to>
      <xdr:col>10</xdr:col>
      <xdr:colOff>165100</xdr:colOff>
      <xdr:row>37</xdr:row>
      <xdr:rowOff>142418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158945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29832</xdr:rowOff>
    </xdr:from>
    <xdr:to>
      <xdr:col>6</xdr:col>
      <xdr:colOff>38100</xdr:colOff>
      <xdr:row>38</xdr:row>
      <xdr:rowOff>131432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147959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146444</xdr:rowOff>
    </xdr:from>
    <xdr:to>
      <xdr:col>24</xdr:col>
      <xdr:colOff>63500</xdr:colOff>
      <xdr:row>55</xdr:row>
      <xdr:rowOff>17725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233294"/>
          <a:ext cx="838200" cy="21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18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67870</xdr:rowOff>
    </xdr:from>
    <xdr:to>
      <xdr:col>19</xdr:col>
      <xdr:colOff>177800</xdr:colOff>
      <xdr:row>53</xdr:row>
      <xdr:rowOff>146444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8811820"/>
          <a:ext cx="889000" cy="4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95755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2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67870</xdr:rowOff>
    </xdr:from>
    <xdr:to>
      <xdr:col>15</xdr:col>
      <xdr:colOff>50800</xdr:colOff>
      <xdr:row>51</xdr:row>
      <xdr:rowOff>76884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811820"/>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152611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76884</xdr:rowOff>
    </xdr:from>
    <xdr:to>
      <xdr:col>10</xdr:col>
      <xdr:colOff>114300</xdr:colOff>
      <xdr:row>52</xdr:row>
      <xdr:rowOff>30903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820834"/>
          <a:ext cx="889000" cy="1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13332</xdr:rowOff>
    </xdr:from>
    <xdr:to>
      <xdr:col>10</xdr:col>
      <xdr:colOff>165100</xdr:colOff>
      <xdr:row>55</xdr:row>
      <xdr:rowOff>114932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4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106059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3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103906</xdr:rowOff>
    </xdr:from>
    <xdr:to>
      <xdr:col>6</xdr:col>
      <xdr:colOff>38100</xdr:colOff>
      <xdr:row>56</xdr:row>
      <xdr:rowOff>34056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25183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138375</xdr:rowOff>
    </xdr:from>
    <xdr:to>
      <xdr:col>24</xdr:col>
      <xdr:colOff>114300</xdr:colOff>
      <xdr:row>55</xdr:row>
      <xdr:rowOff>68525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161252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4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95644</xdr:rowOff>
    </xdr:from>
    <xdr:to>
      <xdr:col>20</xdr:col>
      <xdr:colOff>38100</xdr:colOff>
      <xdr:row>54</xdr:row>
      <xdr:rowOff>25794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42321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95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17070</xdr:rowOff>
    </xdr:from>
    <xdr:to>
      <xdr:col>15</xdr:col>
      <xdr:colOff>101600</xdr:colOff>
      <xdr:row>51</xdr:row>
      <xdr:rowOff>118670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7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135197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53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26084</xdr:rowOff>
    </xdr:from>
    <xdr:to>
      <xdr:col>10</xdr:col>
      <xdr:colOff>165100</xdr:colOff>
      <xdr:row>51</xdr:row>
      <xdr:rowOff>127684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7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144211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5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151553</xdr:rowOff>
    </xdr:from>
    <xdr:to>
      <xdr:col>6</xdr:col>
      <xdr:colOff>38100</xdr:colOff>
      <xdr:row>52</xdr:row>
      <xdr:rowOff>81703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8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98230</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867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143540</xdr:rowOff>
    </xdr:from>
    <xdr:to>
      <xdr:col>24</xdr:col>
      <xdr:colOff>63500</xdr:colOff>
      <xdr:row>76</xdr:row>
      <xdr:rowOff>148341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3740"/>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143540</xdr:rowOff>
    </xdr:from>
    <xdr:to>
      <xdr:col>19</xdr:col>
      <xdr:colOff>177800</xdr:colOff>
      <xdr:row>76</xdr:row>
      <xdr:rowOff>166401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7374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149758</xdr:rowOff>
    </xdr:from>
    <xdr:to>
      <xdr:col>15</xdr:col>
      <xdr:colOff>50800</xdr:colOff>
      <xdr:row>76</xdr:row>
      <xdr:rowOff>166401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79958"/>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149758</xdr:rowOff>
    </xdr:from>
    <xdr:to>
      <xdr:col>10</xdr:col>
      <xdr:colOff>114300</xdr:colOff>
      <xdr:row>76</xdr:row>
      <xdr:rowOff>161737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179958"/>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35224</xdr:rowOff>
    </xdr:from>
    <xdr:to>
      <xdr:col>10</xdr:col>
      <xdr:colOff>165100</xdr:colOff>
      <xdr:row>77</xdr:row>
      <xdr:rowOff>136824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127951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2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100612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0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97541</xdr:rowOff>
    </xdr:from>
    <xdr:to>
      <xdr:col>24</xdr:col>
      <xdr:colOff>114300</xdr:colOff>
      <xdr:row>77</xdr:row>
      <xdr:rowOff>27691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75968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92740</xdr:rowOff>
    </xdr:from>
    <xdr:to>
      <xdr:col>20</xdr:col>
      <xdr:colOff>38100</xdr:colOff>
      <xdr:row>77</xdr:row>
      <xdr:rowOff>22890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115601</xdr:rowOff>
    </xdr:from>
    <xdr:to>
      <xdr:col>15</xdr:col>
      <xdr:colOff>101600</xdr:colOff>
      <xdr:row>77</xdr:row>
      <xdr:rowOff>45751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36878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98958</xdr:rowOff>
    </xdr:from>
    <xdr:to>
      <xdr:col>10</xdr:col>
      <xdr:colOff>165100</xdr:colOff>
      <xdr:row>77</xdr:row>
      <xdr:rowOff>29108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45635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0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110937</xdr:rowOff>
    </xdr:from>
    <xdr:to>
      <xdr:col>6</xdr:col>
      <xdr:colOff>38100</xdr:colOff>
      <xdr:row>77</xdr:row>
      <xdr:rowOff>41087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57614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35230</xdr:rowOff>
    </xdr:from>
    <xdr:to>
      <xdr:col>24</xdr:col>
      <xdr:colOff>63500</xdr:colOff>
      <xdr:row>98</xdr:row>
      <xdr:rowOff>99335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37330"/>
          <a:ext cx="838200" cy="6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91530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0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153090</xdr:rowOff>
    </xdr:from>
    <xdr:to>
      <xdr:col>19</xdr:col>
      <xdr:colOff>177800</xdr:colOff>
      <xdr:row>98</xdr:row>
      <xdr:rowOff>99335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83740"/>
          <a:ext cx="889000" cy="1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126691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153090</xdr:rowOff>
    </xdr:from>
    <xdr:to>
      <xdr:col>15</xdr:col>
      <xdr:colOff>50800</xdr:colOff>
      <xdr:row>99</xdr:row>
      <xdr:rowOff>53409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83740"/>
          <a:ext cx="889000" cy="24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157694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52908</xdr:rowOff>
    </xdr:from>
    <xdr:to>
      <xdr:col>10</xdr:col>
      <xdr:colOff>114300</xdr:colOff>
      <xdr:row>99</xdr:row>
      <xdr:rowOff>53409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26458"/>
          <a:ext cx="8890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105021</xdr:rowOff>
    </xdr:from>
    <xdr:to>
      <xdr:col>10</xdr:col>
      <xdr:colOff>165100</xdr:colOff>
      <xdr:row>98</xdr:row>
      <xdr:rowOff>35171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3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51698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132824</xdr:rowOff>
    </xdr:from>
    <xdr:to>
      <xdr:col>6</xdr:col>
      <xdr:colOff>38100</xdr:colOff>
      <xdr:row>98</xdr:row>
      <xdr:rowOff>62974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79501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3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155880</xdr:rowOff>
    </xdr:from>
    <xdr:to>
      <xdr:col>24</xdr:col>
      <xdr:colOff>114300</xdr:colOff>
      <xdr:row>98</xdr:row>
      <xdr:rowOff>86030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70807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48535</xdr:rowOff>
    </xdr:from>
    <xdr:to>
      <xdr:col>20</xdr:col>
      <xdr:colOff>38100</xdr:colOff>
      <xdr:row>98</xdr:row>
      <xdr:rowOff>150135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141262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102290</xdr:rowOff>
    </xdr:from>
    <xdr:to>
      <xdr:col>15</xdr:col>
      <xdr:colOff>101600</xdr:colOff>
      <xdr:row>98</xdr:row>
      <xdr:rowOff>32440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23567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2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2609</xdr:rowOff>
    </xdr:from>
    <xdr:to>
      <xdr:col>10</xdr:col>
      <xdr:colOff>165100</xdr:colOff>
      <xdr:row>99</xdr:row>
      <xdr:rowOff>104209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7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95336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2108</xdr:rowOff>
    </xdr:from>
    <xdr:to>
      <xdr:col>6</xdr:col>
      <xdr:colOff>38100</xdr:colOff>
      <xdr:row>99</xdr:row>
      <xdr:rowOff>103708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94835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27160</xdr:rowOff>
    </xdr:from>
    <xdr:to>
      <xdr:col>55</xdr:col>
      <xdr:colOff>0</xdr:colOff>
      <xdr:row>34</xdr:row>
      <xdr:rowOff>94239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856460"/>
          <a:ext cx="838200" cy="6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38889</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39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94239</xdr:rowOff>
    </xdr:from>
    <xdr:to>
      <xdr:col>50</xdr:col>
      <xdr:colOff>114300</xdr:colOff>
      <xdr:row>35</xdr:row>
      <xdr:rowOff>9413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923539"/>
          <a:ext cx="889000" cy="8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156321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44877</xdr:rowOff>
    </xdr:from>
    <xdr:to>
      <xdr:col>45</xdr:col>
      <xdr:colOff>177800</xdr:colOff>
      <xdr:row>35</xdr:row>
      <xdr:rowOff>9413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88377"/>
          <a:ext cx="889000" cy="8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8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44877</xdr:rowOff>
    </xdr:from>
    <xdr:to>
      <xdr:col>41</xdr:col>
      <xdr:colOff>50800</xdr:colOff>
      <xdr:row>35</xdr:row>
      <xdr:rowOff>103840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88377"/>
          <a:ext cx="889000" cy="9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180</xdr:rowOff>
    </xdr:from>
    <xdr:to>
      <xdr:col>41</xdr:col>
      <xdr:colOff>101600</xdr:colOff>
      <xdr:row>31</xdr:row>
      <xdr:rowOff>101780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92907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4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94485</xdr:rowOff>
    </xdr:from>
    <xdr:to>
      <xdr:col>36</xdr:col>
      <xdr:colOff>165100</xdr:colOff>
      <xdr:row>37</xdr:row>
      <xdr:rowOff>24635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5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147810</xdr:rowOff>
    </xdr:from>
    <xdr:to>
      <xdr:col>55</xdr:col>
      <xdr:colOff>50800</xdr:colOff>
      <xdr:row>34</xdr:row>
      <xdr:rowOff>77960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0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170687</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65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43439</xdr:rowOff>
    </xdr:from>
    <xdr:to>
      <xdr:col>50</xdr:col>
      <xdr:colOff>165100</xdr:colOff>
      <xdr:row>34</xdr:row>
      <xdr:rowOff>145039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8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161566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64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130063</xdr:rowOff>
    </xdr:from>
    <xdr:to>
      <xdr:col>46</xdr:col>
      <xdr:colOff>38100</xdr:colOff>
      <xdr:row>35</xdr:row>
      <xdr:rowOff>60213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76740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73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165527</xdr:rowOff>
    </xdr:from>
    <xdr:to>
      <xdr:col>41</xdr:col>
      <xdr:colOff>101600</xdr:colOff>
      <xdr:row>30</xdr:row>
      <xdr:rowOff>95677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112204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1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53040</xdr:rowOff>
    </xdr:from>
    <xdr:to>
      <xdr:col>36</xdr:col>
      <xdr:colOff>165100</xdr:colOff>
      <xdr:row>35</xdr:row>
      <xdr:rowOff>154640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171167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82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121755</xdr:rowOff>
    </xdr:from>
    <xdr:to>
      <xdr:col>55</xdr:col>
      <xdr:colOff>0</xdr:colOff>
      <xdr:row>56</xdr:row>
      <xdr:rowOff>81635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51505"/>
          <a:ext cx="838200" cy="1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86471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4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160411</xdr:rowOff>
    </xdr:from>
    <xdr:to>
      <xdr:col>50</xdr:col>
      <xdr:colOff>114300</xdr:colOff>
      <xdr:row>56</xdr:row>
      <xdr:rowOff>81635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18711"/>
          <a:ext cx="889000" cy="26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160411</xdr:rowOff>
    </xdr:from>
    <xdr:to>
      <xdr:col>45</xdr:col>
      <xdr:colOff>177800</xdr:colOff>
      <xdr:row>55</xdr:row>
      <xdr:rowOff>139098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18711"/>
          <a:ext cx="889000" cy="15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121245</xdr:rowOff>
    </xdr:from>
    <xdr:to>
      <xdr:col>41</xdr:col>
      <xdr:colOff>50800</xdr:colOff>
      <xdr:row>55</xdr:row>
      <xdr:rowOff>139098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50995"/>
          <a:ext cx="8890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168842</xdr:rowOff>
    </xdr:from>
    <xdr:to>
      <xdr:col>41</xdr:col>
      <xdr:colOff>101600</xdr:colOff>
      <xdr:row>56</xdr:row>
      <xdr:rowOff>98992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9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9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133827</xdr:rowOff>
    </xdr:from>
    <xdr:to>
      <xdr:col>36</xdr:col>
      <xdr:colOff>165100</xdr:colOff>
      <xdr:row>56</xdr:row>
      <xdr:rowOff>63977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55104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70955</xdr:rowOff>
    </xdr:from>
    <xdr:to>
      <xdr:col>55</xdr:col>
      <xdr:colOff>50800</xdr:colOff>
      <xdr:row>56</xdr:row>
      <xdr:rowOff>1105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49382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47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30835</xdr:rowOff>
    </xdr:from>
    <xdr:to>
      <xdr:col>50</xdr:col>
      <xdr:colOff>165100</xdr:colOff>
      <xdr:row>56</xdr:row>
      <xdr:rowOff>132435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123562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109611</xdr:rowOff>
    </xdr:from>
    <xdr:to>
      <xdr:col>46</xdr:col>
      <xdr:colOff>38100</xdr:colOff>
      <xdr:row>55</xdr:row>
      <xdr:rowOff>39761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56288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4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88298</xdr:rowOff>
    </xdr:from>
    <xdr:to>
      <xdr:col>41</xdr:col>
      <xdr:colOff>101600</xdr:colOff>
      <xdr:row>56</xdr:row>
      <xdr:rowOff>18448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34975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9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70445</xdr:rowOff>
    </xdr:from>
    <xdr:to>
      <xdr:col>36</xdr:col>
      <xdr:colOff>165100</xdr:colOff>
      <xdr:row>56</xdr:row>
      <xdr:rowOff>595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17122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30200</xdr:rowOff>
    </xdr:from>
    <xdr:to>
      <xdr:col>55</xdr:col>
      <xdr:colOff>0</xdr:colOff>
      <xdr:row>75</xdr:row>
      <xdr:rowOff>152806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888950"/>
          <a:ext cx="838200" cy="1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19073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20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5035</xdr:rowOff>
    </xdr:from>
    <xdr:to>
      <xdr:col>50</xdr:col>
      <xdr:colOff>114300</xdr:colOff>
      <xdr:row>75</xdr:row>
      <xdr:rowOff>152806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692335"/>
          <a:ext cx="889000" cy="31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112265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1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5035</xdr:rowOff>
    </xdr:from>
    <xdr:to>
      <xdr:col>45</xdr:col>
      <xdr:colOff>177800</xdr:colOff>
      <xdr:row>75</xdr:row>
      <xdr:rowOff>132976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692335"/>
          <a:ext cx="889000" cy="29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4388</xdr:rowOff>
    </xdr:from>
    <xdr:to>
      <xdr:col>41</xdr:col>
      <xdr:colOff>50800</xdr:colOff>
      <xdr:row>75</xdr:row>
      <xdr:rowOff>132976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863138"/>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91757</xdr:rowOff>
    </xdr:from>
    <xdr:to>
      <xdr:col>41</xdr:col>
      <xdr:colOff>101600</xdr:colOff>
      <xdr:row>77</xdr:row>
      <xdr:rowOff>21907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13034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94348</xdr:rowOff>
    </xdr:from>
    <xdr:to>
      <xdr:col>36</xdr:col>
      <xdr:colOff>165100</xdr:colOff>
      <xdr:row>77</xdr:row>
      <xdr:rowOff>24498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15625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150850</xdr:rowOff>
    </xdr:from>
    <xdr:to>
      <xdr:col>55</xdr:col>
      <xdr:colOff>50800</xdr:colOff>
      <xdr:row>75</xdr:row>
      <xdr:rowOff>81000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8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2277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6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102006</xdr:rowOff>
    </xdr:from>
    <xdr:to>
      <xdr:col>50</xdr:col>
      <xdr:colOff>165100</xdr:colOff>
      <xdr:row>76</xdr:row>
      <xdr:rowOff>32156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9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48683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125685</xdr:rowOff>
    </xdr:from>
    <xdr:to>
      <xdr:col>46</xdr:col>
      <xdr:colOff>38100</xdr:colOff>
      <xdr:row>74</xdr:row>
      <xdr:rowOff>55835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6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72362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41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82176</xdr:rowOff>
    </xdr:from>
    <xdr:to>
      <xdr:col>41</xdr:col>
      <xdr:colOff>101600</xdr:colOff>
      <xdr:row>76</xdr:row>
      <xdr:rowOff>12325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9409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28853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1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125038</xdr:rowOff>
    </xdr:from>
    <xdr:to>
      <xdr:col>36</xdr:col>
      <xdr:colOff>165100</xdr:colOff>
      <xdr:row>75</xdr:row>
      <xdr:rowOff>55188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8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71715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58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69466</xdr:rowOff>
    </xdr:from>
    <xdr:to>
      <xdr:col>55</xdr:col>
      <xdr:colOff>0</xdr:colOff>
      <xdr:row>98</xdr:row>
      <xdr:rowOff>51363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00116"/>
          <a:ext cx="838200" cy="15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21534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09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54584</xdr:rowOff>
    </xdr:from>
    <xdr:to>
      <xdr:col>50</xdr:col>
      <xdr:colOff>114300</xdr:colOff>
      <xdr:row>98</xdr:row>
      <xdr:rowOff>51363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85234"/>
          <a:ext cx="889000" cy="16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56652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54584</xdr:rowOff>
    </xdr:from>
    <xdr:to>
      <xdr:col>45</xdr:col>
      <xdr:colOff>177800</xdr:colOff>
      <xdr:row>97</xdr:row>
      <xdr:rowOff>86044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685234"/>
          <a:ext cx="889000" cy="3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86044</xdr:rowOff>
    </xdr:from>
    <xdr:to>
      <xdr:col>41</xdr:col>
      <xdr:colOff>50800</xdr:colOff>
      <xdr:row>97</xdr:row>
      <xdr:rowOff>106096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16694"/>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8280</xdr:rowOff>
    </xdr:from>
    <xdr:to>
      <xdr:col>41</xdr:col>
      <xdr:colOff>101600</xdr:colOff>
      <xdr:row>97</xdr:row>
      <xdr:rowOff>109880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126407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1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130299</xdr:rowOff>
    </xdr:from>
    <xdr:to>
      <xdr:col>36</xdr:col>
      <xdr:colOff>165100</xdr:colOff>
      <xdr:row>97</xdr:row>
      <xdr:rowOff>60449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76976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6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18666</xdr:rowOff>
    </xdr:from>
    <xdr:to>
      <xdr:col>55</xdr:col>
      <xdr:colOff>50800</xdr:colOff>
      <xdr:row>97</xdr:row>
      <xdr:rowOff>120266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4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168543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563</xdr:rowOff>
    </xdr:from>
    <xdr:to>
      <xdr:col>50</xdr:col>
      <xdr:colOff>165100</xdr:colOff>
      <xdr:row>98</xdr:row>
      <xdr:rowOff>102163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93290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3784</xdr:rowOff>
    </xdr:from>
    <xdr:to>
      <xdr:col>46</xdr:col>
      <xdr:colOff>38100</xdr:colOff>
      <xdr:row>97</xdr:row>
      <xdr:rowOff>105384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96511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35244</xdr:rowOff>
    </xdr:from>
    <xdr:to>
      <xdr:col>41</xdr:col>
      <xdr:colOff>101600</xdr:colOff>
      <xdr:row>97</xdr:row>
      <xdr:rowOff>136844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6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127971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55296</xdr:rowOff>
    </xdr:from>
    <xdr:to>
      <xdr:col>36</xdr:col>
      <xdr:colOff>165100</xdr:colOff>
      <xdr:row>97</xdr:row>
      <xdr:rowOff>156896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148023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144044</xdr:rowOff>
    </xdr:from>
    <xdr:to>
      <xdr:col>85</xdr:col>
      <xdr:colOff>127000</xdr:colOff>
      <xdr:row>38</xdr:row>
      <xdr:rowOff>124402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316244"/>
          <a:ext cx="838200" cy="32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151663</xdr:rowOff>
    </xdr:from>
    <xdr:to>
      <xdr:col>81</xdr:col>
      <xdr:colOff>50800</xdr:colOff>
      <xdr:row>36</xdr:row>
      <xdr:rowOff>144044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152413"/>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120610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3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26981</xdr:rowOff>
    </xdr:from>
    <xdr:to>
      <xdr:col>76</xdr:col>
      <xdr:colOff>114300</xdr:colOff>
      <xdr:row>35</xdr:row>
      <xdr:rowOff>151663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027731"/>
          <a:ext cx="889000" cy="1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67918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26981</xdr:rowOff>
    </xdr:from>
    <xdr:to>
      <xdr:col>71</xdr:col>
      <xdr:colOff>177800</xdr:colOff>
      <xdr:row>37</xdr:row>
      <xdr:rowOff>148425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027731"/>
          <a:ext cx="889000" cy="46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44056</xdr:rowOff>
    </xdr:from>
    <xdr:to>
      <xdr:col>72</xdr:col>
      <xdr:colOff>38100</xdr:colOff>
      <xdr:row>38</xdr:row>
      <xdr:rowOff>145656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5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136783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5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96520</xdr:rowOff>
    </xdr:from>
    <xdr:to>
      <xdr:col>67</xdr:col>
      <xdr:colOff>101600</xdr:colOff>
      <xdr:row>39</xdr:row>
      <xdr:rowOff>26670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17797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73602</xdr:rowOff>
    </xdr:from>
    <xdr:to>
      <xdr:col>85</xdr:col>
      <xdr:colOff>177800</xdr:colOff>
      <xdr:row>39</xdr:row>
      <xdr:rowOff>3752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34046</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4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93244</xdr:rowOff>
    </xdr:from>
    <xdr:to>
      <xdr:col>81</xdr:col>
      <xdr:colOff>101600</xdr:colOff>
      <xdr:row>37</xdr:row>
      <xdr:rowOff>23394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2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39921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04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100863</xdr:rowOff>
    </xdr:from>
    <xdr:to>
      <xdr:col>76</xdr:col>
      <xdr:colOff>165100</xdr:colOff>
      <xdr:row>36</xdr:row>
      <xdr:rowOff>31013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1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47540</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58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147631</xdr:rowOff>
    </xdr:from>
    <xdr:to>
      <xdr:col>72</xdr:col>
      <xdr:colOff>38100</xdr:colOff>
      <xdr:row>35</xdr:row>
      <xdr:rowOff>77781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9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94308</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575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97625</xdr:rowOff>
    </xdr:from>
    <xdr:to>
      <xdr:col>67</xdr:col>
      <xdr:colOff>101600</xdr:colOff>
      <xdr:row>38</xdr:row>
      <xdr:rowOff>27775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4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44302</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62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70075</xdr:rowOff>
    </xdr:from>
    <xdr:to>
      <xdr:col>85</xdr:col>
      <xdr:colOff>127000</xdr:colOff>
      <xdr:row>75</xdr:row>
      <xdr:rowOff>84166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928825"/>
          <a:ext cx="8382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84166</xdr:rowOff>
    </xdr:from>
    <xdr:to>
      <xdr:col>81</xdr:col>
      <xdr:colOff>50800</xdr:colOff>
      <xdr:row>75</xdr:row>
      <xdr:rowOff>130458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942916"/>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127709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130458</xdr:rowOff>
    </xdr:from>
    <xdr:to>
      <xdr:col>76</xdr:col>
      <xdr:colOff>114300</xdr:colOff>
      <xdr:row>75</xdr:row>
      <xdr:rowOff>157939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989208"/>
          <a:ext cx="889000" cy="2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157939</xdr:rowOff>
    </xdr:from>
    <xdr:to>
      <xdr:col>71</xdr:col>
      <xdr:colOff>177800</xdr:colOff>
      <xdr:row>76</xdr:row>
      <xdr:rowOff>14624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016689"/>
          <a:ext cx="889000" cy="2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3158</xdr:rowOff>
    </xdr:from>
    <xdr:to>
      <xdr:col>72</xdr:col>
      <xdr:colOff>38100</xdr:colOff>
      <xdr:row>77</xdr:row>
      <xdr:rowOff>104758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0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95885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20172</xdr:rowOff>
    </xdr:from>
    <xdr:to>
      <xdr:col>67</xdr:col>
      <xdr:colOff>101600</xdr:colOff>
      <xdr:row>77</xdr:row>
      <xdr:rowOff>121772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2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112899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1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19275</xdr:rowOff>
    </xdr:from>
    <xdr:to>
      <xdr:col>85</xdr:col>
      <xdr:colOff>177800</xdr:colOff>
      <xdr:row>75</xdr:row>
      <xdr:rowOff>120875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87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169152</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85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33366</xdr:rowOff>
    </xdr:from>
    <xdr:to>
      <xdr:col>81</xdr:col>
      <xdr:colOff>101600</xdr:colOff>
      <xdr:row>75</xdr:row>
      <xdr:rowOff>134966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151493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26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79658</xdr:rowOff>
    </xdr:from>
    <xdr:to>
      <xdr:col>76</xdr:col>
      <xdr:colOff>165100</xdr:colOff>
      <xdr:row>76</xdr:row>
      <xdr:rowOff>9807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38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936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03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107139</xdr:rowOff>
    </xdr:from>
    <xdr:to>
      <xdr:col>72</xdr:col>
      <xdr:colOff>38100</xdr:colOff>
      <xdr:row>76</xdr:row>
      <xdr:rowOff>37289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53816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27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135273</xdr:rowOff>
    </xdr:from>
    <xdr:to>
      <xdr:col>67</xdr:col>
      <xdr:colOff>101600</xdr:colOff>
      <xdr:row>76</xdr:row>
      <xdr:rowOff>65422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940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81950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27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35649</xdr:rowOff>
    </xdr:from>
    <xdr:to>
      <xdr:col>85</xdr:col>
      <xdr:colOff>127000</xdr:colOff>
      <xdr:row>97</xdr:row>
      <xdr:rowOff>95098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666299"/>
          <a:ext cx="838200" cy="5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36525</xdr:rowOff>
    </xdr:from>
    <xdr:to>
      <xdr:col>81</xdr:col>
      <xdr:colOff>50800</xdr:colOff>
      <xdr:row>97</xdr:row>
      <xdr:rowOff>95098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667175"/>
          <a:ext cx="889000" cy="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115397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104877</xdr:rowOff>
    </xdr:from>
    <xdr:to>
      <xdr:col>76</xdr:col>
      <xdr:colOff>114300</xdr:colOff>
      <xdr:row>97</xdr:row>
      <xdr:rowOff>36525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564077"/>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57002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104877</xdr:rowOff>
    </xdr:from>
    <xdr:to>
      <xdr:col>71</xdr:col>
      <xdr:colOff>177800</xdr:colOff>
      <xdr:row>97</xdr:row>
      <xdr:rowOff>143929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564077"/>
          <a:ext cx="889000" cy="21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115582</xdr:rowOff>
    </xdr:from>
    <xdr:to>
      <xdr:col>72</xdr:col>
      <xdr:colOff>38100</xdr:colOff>
      <xdr:row>98</xdr:row>
      <xdr:rowOff>45732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4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36859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41250</xdr:rowOff>
    </xdr:from>
    <xdr:to>
      <xdr:col>67</xdr:col>
      <xdr:colOff>101600</xdr:colOff>
      <xdr:row>98</xdr:row>
      <xdr:rowOff>142850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133977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156299</xdr:rowOff>
    </xdr:from>
    <xdr:to>
      <xdr:col>85</xdr:col>
      <xdr:colOff>177800</xdr:colOff>
      <xdr:row>97</xdr:row>
      <xdr:rowOff>86449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6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7726</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4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44298</xdr:rowOff>
    </xdr:from>
    <xdr:to>
      <xdr:col>81</xdr:col>
      <xdr:colOff>101600</xdr:colOff>
      <xdr:row>97</xdr:row>
      <xdr:rowOff>145898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137025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157175</xdr:rowOff>
    </xdr:from>
    <xdr:to>
      <xdr:col>76</xdr:col>
      <xdr:colOff>165100</xdr:colOff>
      <xdr:row>97</xdr:row>
      <xdr:rowOff>87325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78452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0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54077</xdr:rowOff>
    </xdr:from>
    <xdr:to>
      <xdr:col>72</xdr:col>
      <xdr:colOff>38100</xdr:colOff>
      <xdr:row>96</xdr:row>
      <xdr:rowOff>155677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28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93129</xdr:rowOff>
    </xdr:from>
    <xdr:to>
      <xdr:col>67</xdr:col>
      <xdr:colOff>101600</xdr:colOff>
      <xdr:row>98</xdr:row>
      <xdr:rowOff>23279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39806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66045</xdr:rowOff>
    </xdr:from>
    <xdr:to>
      <xdr:col>116</xdr:col>
      <xdr:colOff>63500</xdr:colOff>
      <xdr:row>38</xdr:row>
      <xdr:rowOff>71486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581145"/>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42100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14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66045</xdr:rowOff>
    </xdr:from>
    <xdr:to>
      <xdr:col>111</xdr:col>
      <xdr:colOff>177800</xdr:colOff>
      <xdr:row>38</xdr:row>
      <xdr:rowOff>66456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581145"/>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66456</xdr:rowOff>
    </xdr:from>
    <xdr:to>
      <xdr:col>107</xdr:col>
      <xdr:colOff>50800</xdr:colOff>
      <xdr:row>38</xdr:row>
      <xdr:rowOff>74092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81556"/>
          <a:ext cx="8890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74092</xdr:rowOff>
    </xdr:from>
    <xdr:to>
      <xdr:col>102</xdr:col>
      <xdr:colOff>114300</xdr:colOff>
      <xdr:row>38</xdr:row>
      <xdr:rowOff>103993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589192"/>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135214</xdr:rowOff>
    </xdr:from>
    <xdr:to>
      <xdr:col>102</xdr:col>
      <xdr:colOff>165100</xdr:colOff>
      <xdr:row>38</xdr:row>
      <xdr:rowOff>65364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7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81891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5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34768</xdr:rowOff>
    </xdr:from>
    <xdr:to>
      <xdr:col>98</xdr:col>
      <xdr:colOff>38100</xdr:colOff>
      <xdr:row>38</xdr:row>
      <xdr:rowOff>136368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152895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20686</xdr:rowOff>
    </xdr:from>
    <xdr:to>
      <xdr:col>116</xdr:col>
      <xdr:colOff>114300</xdr:colOff>
      <xdr:row>38</xdr:row>
      <xdr:rowOff>122286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107063</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5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15245</xdr:rowOff>
    </xdr:from>
    <xdr:to>
      <xdr:col>112</xdr:col>
      <xdr:colOff>38100</xdr:colOff>
      <xdr:row>38</xdr:row>
      <xdr:rowOff>116845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107972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2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15656</xdr:rowOff>
    </xdr:from>
    <xdr:to>
      <xdr:col>107</xdr:col>
      <xdr:colOff>101600</xdr:colOff>
      <xdr:row>38</xdr:row>
      <xdr:rowOff>117256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3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108383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23292</xdr:rowOff>
    </xdr:from>
    <xdr:to>
      <xdr:col>102</xdr:col>
      <xdr:colOff>165100</xdr:colOff>
      <xdr:row>38</xdr:row>
      <xdr:rowOff>124892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3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116019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53193</xdr:rowOff>
    </xdr:from>
    <xdr:to>
      <xdr:col>98</xdr:col>
      <xdr:colOff>38100</xdr:colOff>
      <xdr:row>38</xdr:row>
      <xdr:rowOff>154793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145920</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6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124704</xdr:rowOff>
    </xdr:from>
    <xdr:to>
      <xdr:col>116</xdr:col>
      <xdr:colOff>63500</xdr:colOff>
      <xdr:row>55</xdr:row>
      <xdr:rowOff>163795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554454"/>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87489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88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72034</xdr:rowOff>
    </xdr:from>
    <xdr:to>
      <xdr:col>111</xdr:col>
      <xdr:colOff>177800</xdr:colOff>
      <xdr:row>55</xdr:row>
      <xdr:rowOff>163795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501784"/>
          <a:ext cx="889000" cy="9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48582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2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39756</xdr:rowOff>
    </xdr:from>
    <xdr:to>
      <xdr:col>107</xdr:col>
      <xdr:colOff>50800</xdr:colOff>
      <xdr:row>55</xdr:row>
      <xdr:rowOff>72034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9469506"/>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28739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80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39756</xdr:rowOff>
    </xdr:from>
    <xdr:to>
      <xdr:col>102</xdr:col>
      <xdr:colOff>114300</xdr:colOff>
      <xdr:row>55</xdr:row>
      <xdr:rowOff>46248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9469506"/>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118892</xdr:rowOff>
    </xdr:from>
    <xdr:to>
      <xdr:col>102</xdr:col>
      <xdr:colOff>165100</xdr:colOff>
      <xdr:row>57</xdr:row>
      <xdr:rowOff>49042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40169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81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935</xdr:rowOff>
    </xdr:from>
    <xdr:to>
      <xdr:col>98</xdr:col>
      <xdr:colOff>38100</xdr:colOff>
      <xdr:row>57</xdr:row>
      <xdr:rowOff>102535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93662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86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73904</xdr:rowOff>
    </xdr:from>
    <xdr:to>
      <xdr:col>116</xdr:col>
      <xdr:colOff>114300</xdr:colOff>
      <xdr:row>56</xdr:row>
      <xdr:rowOff>4054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50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96781</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3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112995</xdr:rowOff>
    </xdr:from>
    <xdr:to>
      <xdr:col>112</xdr:col>
      <xdr:colOff>38100</xdr:colOff>
      <xdr:row>56</xdr:row>
      <xdr:rowOff>43145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5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59672</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931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21234</xdr:rowOff>
    </xdr:from>
    <xdr:to>
      <xdr:col>107</xdr:col>
      <xdr:colOff>101600</xdr:colOff>
      <xdr:row>55</xdr:row>
      <xdr:rowOff>122834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4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139361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2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160406</xdr:rowOff>
    </xdr:from>
    <xdr:to>
      <xdr:col>102</xdr:col>
      <xdr:colOff>165100</xdr:colOff>
      <xdr:row>55</xdr:row>
      <xdr:rowOff>90556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41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107083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278111" y="91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166898</xdr:rowOff>
    </xdr:from>
    <xdr:to>
      <xdr:col>98</xdr:col>
      <xdr:colOff>38100</xdr:colOff>
      <xdr:row>55</xdr:row>
      <xdr:rowOff>97048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42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113575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920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18962</xdr:rowOff>
    </xdr:from>
    <xdr:to>
      <xdr:col>116</xdr:col>
      <xdr:colOff>63500</xdr:colOff>
      <xdr:row>76</xdr:row>
      <xdr:rowOff>101409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49162"/>
          <a:ext cx="838200" cy="8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12869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00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101409</xdr:rowOff>
    </xdr:from>
    <xdr:to>
      <xdr:col>111</xdr:col>
      <xdr:colOff>177800</xdr:colOff>
      <xdr:row>76</xdr:row>
      <xdr:rowOff>154063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31609"/>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6316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154063</xdr:rowOff>
    </xdr:from>
    <xdr:to>
      <xdr:col>107</xdr:col>
      <xdr:colOff>50800</xdr:colOff>
      <xdr:row>77</xdr:row>
      <xdr:rowOff>7341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84263"/>
          <a:ext cx="8890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33520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35801</xdr:rowOff>
    </xdr:from>
    <xdr:to>
      <xdr:col>102</xdr:col>
      <xdr:colOff>114300</xdr:colOff>
      <xdr:row>77</xdr:row>
      <xdr:rowOff>7341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894551"/>
          <a:ext cx="889000" cy="3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101740</xdr:rowOff>
    </xdr:from>
    <xdr:to>
      <xdr:col>102</xdr:col>
      <xdr:colOff>165100</xdr:colOff>
      <xdr:row>78</xdr:row>
      <xdr:rowOff>31890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3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23017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3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45656</xdr:rowOff>
    </xdr:from>
    <xdr:to>
      <xdr:col>98</xdr:col>
      <xdr:colOff>38100</xdr:colOff>
      <xdr:row>75</xdr:row>
      <xdr:rowOff>147256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138383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139611</xdr:rowOff>
    </xdr:from>
    <xdr:to>
      <xdr:col>116</xdr:col>
      <xdr:colOff>114300</xdr:colOff>
      <xdr:row>76</xdr:row>
      <xdr:rowOff>69760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998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118039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7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50609</xdr:rowOff>
    </xdr:from>
    <xdr:to>
      <xdr:col>112</xdr:col>
      <xdr:colOff>38100</xdr:colOff>
      <xdr:row>76</xdr:row>
      <xdr:rowOff>152209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8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143336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103263</xdr:rowOff>
    </xdr:from>
    <xdr:to>
      <xdr:col>107</xdr:col>
      <xdr:colOff>101600</xdr:colOff>
      <xdr:row>77</xdr:row>
      <xdr:rowOff>33413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24540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127991</xdr:rowOff>
    </xdr:from>
    <xdr:to>
      <xdr:col>102</xdr:col>
      <xdr:colOff>165100</xdr:colOff>
      <xdr:row>77</xdr:row>
      <xdr:rowOff>58141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74668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9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156451</xdr:rowOff>
    </xdr:from>
    <xdr:to>
      <xdr:col>98</xdr:col>
      <xdr:colOff>38100</xdr:colOff>
      <xdr:row>75</xdr:row>
      <xdr:rowOff>86601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8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103128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61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主な構成項目である物件費は住民一人当たり</a:t>
          </a:r>
          <a:r>
            <a:rPr kumimoji="1" lang="en-US" altLang="ja-JP" sz="1300">
              <a:latin typeface="ＭＳ Ｐゴシック" panose="020B0600070205080204" pitchFamily="50" charset="-128"/>
              <a:ea typeface="ＭＳ Ｐゴシック" panose="020B0600070205080204" pitchFamily="50" charset="-128"/>
            </a:rPr>
            <a:t>86,970</a:t>
          </a:r>
          <a:r>
            <a:rPr kumimoji="1" lang="ja-JP" altLang="en-US" sz="1300">
              <a:latin typeface="ＭＳ Ｐゴシック" panose="020B0600070205080204" pitchFamily="50" charset="-128"/>
              <a:ea typeface="ＭＳ Ｐゴシック" panose="020B0600070205080204" pitchFamily="50" charset="-128"/>
            </a:rPr>
            <a:t>円となっており、前年度より差が縮小し、類似団体平均とはほぼ同じ額となり、県平均を下回った。これは、除染関連事業が含まれているためである。今後、除染関連事業や新型コロナウイルス接種事業等の減によりものである。</a:t>
          </a:r>
        </a:p>
        <a:p>
          <a:r>
            <a:rPr kumimoji="1" lang="ja-JP" altLang="en-US" sz="130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4,803</a:t>
          </a:r>
          <a:r>
            <a:rPr kumimoji="1" lang="ja-JP" altLang="en-US" sz="1300">
              <a:latin typeface="ＭＳ Ｐゴシック" panose="020B0600070205080204" pitchFamily="50" charset="-128"/>
              <a:ea typeface="ＭＳ Ｐゴシック" panose="020B0600070205080204" pitchFamily="50" charset="-128"/>
            </a:rPr>
            <a:t>円と前年度と比較し</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％の減となり県、類似団体平均を下回った。これは、令和元年発生台風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号及び豪雨災害等の過年災害復旧事業の減によるものである。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79,855</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％の増となっており、全国平均を上回り、県及び類似団体平均を下回っている。これは、二本松駅南地区整備事業や芝生広場整備事業の増によるもの。</a:t>
          </a:r>
        </a:p>
        <a:p>
          <a:r>
            <a:rPr kumimoji="1" lang="ja-JP" altLang="en-US" sz="1300">
              <a:latin typeface="ＭＳ Ｐゴシック" panose="020B0600070205080204" pitchFamily="50" charset="-128"/>
              <a:ea typeface="ＭＳ Ｐゴシック" panose="020B0600070205080204" pitchFamily="50" charset="-128"/>
            </a:rPr>
            <a:t>　今後は、総合計画及び公共施設等総合管理計画に基づき事業の厳選を徹底するとともに、計画的な施設等の更新を行いながら、維持補修費も含めた事業費の配分を目指すこととしている。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福島県二本松市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51,263
50,626
344.42
33,054,578
31,464,590
1,490,152
17,043,668
31,609,152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10541</xdr:rowOff>
    </xdr:from>
    <xdr:to>
      <xdr:col>24</xdr:col>
      <xdr:colOff>63500</xdr:colOff>
      <xdr:row>34</xdr:row>
      <xdr:rowOff>24638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39841"/>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10541</xdr:rowOff>
    </xdr:from>
    <xdr:to>
      <xdr:col>19</xdr:col>
      <xdr:colOff>177800</xdr:colOff>
      <xdr:row>34</xdr:row>
      <xdr:rowOff>69215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39841"/>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69215</xdr:rowOff>
    </xdr:from>
    <xdr:to>
      <xdr:col>15</xdr:col>
      <xdr:colOff>50800</xdr:colOff>
      <xdr:row>34</xdr:row>
      <xdr:rowOff>94742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9851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60452</xdr:rowOff>
    </xdr:from>
    <xdr:to>
      <xdr:col>10</xdr:col>
      <xdr:colOff>114300</xdr:colOff>
      <xdr:row>34</xdr:row>
      <xdr:rowOff>94742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897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61468</xdr:rowOff>
    </xdr:from>
    <xdr:to>
      <xdr:col>10</xdr:col>
      <xdr:colOff>165100</xdr:colOff>
      <xdr:row>35</xdr:row>
      <xdr:rowOff>163068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154195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60325</xdr:rowOff>
    </xdr:from>
    <xdr:to>
      <xdr:col>6</xdr:col>
      <xdr:colOff>38100</xdr:colOff>
      <xdr:row>35</xdr:row>
      <xdr:rowOff>161925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153052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145288</xdr:rowOff>
    </xdr:from>
    <xdr:to>
      <xdr:col>24</xdr:col>
      <xdr:colOff>114300</xdr:colOff>
      <xdr:row>34</xdr:row>
      <xdr:rowOff>75438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168165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131191</xdr:rowOff>
    </xdr:from>
    <xdr:to>
      <xdr:col>20</xdr:col>
      <xdr:colOff>38100</xdr:colOff>
      <xdr:row>34</xdr:row>
      <xdr:rowOff>61341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77868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18415</xdr:rowOff>
    </xdr:from>
    <xdr:to>
      <xdr:col>15</xdr:col>
      <xdr:colOff>101600</xdr:colOff>
      <xdr:row>34</xdr:row>
      <xdr:rowOff>120015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136542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43942</xdr:rowOff>
    </xdr:from>
    <xdr:to>
      <xdr:col>10</xdr:col>
      <xdr:colOff>165100</xdr:colOff>
      <xdr:row>34</xdr:row>
      <xdr:rowOff>145542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162069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9652</xdr:rowOff>
    </xdr:from>
    <xdr:to>
      <xdr:col>6</xdr:col>
      <xdr:colOff>38100</xdr:colOff>
      <xdr:row>34</xdr:row>
      <xdr:rowOff>111252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127779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80040</xdr:rowOff>
    </xdr:from>
    <xdr:to>
      <xdr:col>24</xdr:col>
      <xdr:colOff>63500</xdr:colOff>
      <xdr:row>56</xdr:row>
      <xdr:rowOff>116346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81240"/>
          <a:ext cx="838200" cy="3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162796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1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115646</xdr:rowOff>
    </xdr:from>
    <xdr:to>
      <xdr:col>19</xdr:col>
      <xdr:colOff>177800</xdr:colOff>
      <xdr:row>56</xdr:row>
      <xdr:rowOff>116346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16846"/>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164713</xdr:rowOff>
    </xdr:from>
    <xdr:to>
      <xdr:col>15</xdr:col>
      <xdr:colOff>50800</xdr:colOff>
      <xdr:row>56</xdr:row>
      <xdr:rowOff>115646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51563"/>
          <a:ext cx="889000" cy="46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120337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164713</xdr:rowOff>
    </xdr:from>
    <xdr:to>
      <xdr:col>10</xdr:col>
      <xdr:colOff>114300</xdr:colOff>
      <xdr:row>56</xdr:row>
      <xdr:rowOff>143669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51563"/>
          <a:ext cx="889000" cy="49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151139</xdr:rowOff>
    </xdr:from>
    <xdr:to>
      <xdr:col>10</xdr:col>
      <xdr:colOff>165100</xdr:colOff>
      <xdr:row>54</xdr:row>
      <xdr:rowOff>81289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72416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3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127519</xdr:rowOff>
    </xdr:from>
    <xdr:to>
      <xdr:col>6</xdr:col>
      <xdr:colOff>38100</xdr:colOff>
      <xdr:row>57</xdr:row>
      <xdr:rowOff>57669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48796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29240</xdr:rowOff>
    </xdr:from>
    <xdr:to>
      <xdr:col>24</xdr:col>
      <xdr:colOff>114300</xdr:colOff>
      <xdr:row>56</xdr:row>
      <xdr:rowOff>130840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65546</xdr:rowOff>
    </xdr:from>
    <xdr:to>
      <xdr:col>20</xdr:col>
      <xdr:colOff>38100</xdr:colOff>
      <xdr:row>56</xdr:row>
      <xdr:rowOff>167146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158273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64846</xdr:rowOff>
    </xdr:from>
    <xdr:to>
      <xdr:col>15</xdr:col>
      <xdr:colOff>101600</xdr:colOff>
      <xdr:row>56</xdr:row>
      <xdr:rowOff>166446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157573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113913</xdr:rowOff>
    </xdr:from>
    <xdr:to>
      <xdr:col>10</xdr:col>
      <xdr:colOff>165100</xdr:colOff>
      <xdr:row>54</xdr:row>
      <xdr:rowOff>44063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0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60590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7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92869</xdr:rowOff>
    </xdr:from>
    <xdr:to>
      <xdr:col>6</xdr:col>
      <xdr:colOff>38100</xdr:colOff>
      <xdr:row>57</xdr:row>
      <xdr:rowOff>23019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39546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68884</xdr:rowOff>
    </xdr:from>
    <xdr:to>
      <xdr:col>24</xdr:col>
      <xdr:colOff>63500</xdr:colOff>
      <xdr:row>76</xdr:row>
      <xdr:rowOff>100585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9084"/>
          <a:ext cx="838200" cy="3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16451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3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660</xdr:rowOff>
    </xdr:from>
    <xdr:to>
      <xdr:col>19</xdr:col>
      <xdr:colOff>177800</xdr:colOff>
      <xdr:row>76</xdr:row>
      <xdr:rowOff>100585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687960"/>
          <a:ext cx="889000" cy="4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105694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660</xdr:rowOff>
    </xdr:from>
    <xdr:to>
      <xdr:col>15</xdr:col>
      <xdr:colOff>50800</xdr:colOff>
      <xdr:row>75</xdr:row>
      <xdr:rowOff>101905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87960"/>
          <a:ext cx="889000" cy="2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111904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101905</xdr:rowOff>
    </xdr:from>
    <xdr:to>
      <xdr:col>10</xdr:col>
      <xdr:colOff>114300</xdr:colOff>
      <xdr:row>76</xdr:row>
      <xdr:rowOff>111049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60655"/>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2287</xdr:rowOff>
    </xdr:from>
    <xdr:to>
      <xdr:col>10</xdr:col>
      <xdr:colOff>165100</xdr:colOff>
      <xdr:row>78</xdr:row>
      <xdr:rowOff>103887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95014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6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145008</xdr:rowOff>
    </xdr:from>
    <xdr:to>
      <xdr:col>6</xdr:col>
      <xdr:colOff>38100</xdr:colOff>
      <xdr:row>79</xdr:row>
      <xdr:rowOff>75158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51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66285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61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18084</xdr:rowOff>
    </xdr:from>
    <xdr:to>
      <xdr:col>24</xdr:col>
      <xdr:colOff>114300</xdr:colOff>
      <xdr:row>76</xdr:row>
      <xdr:rowOff>119684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167961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49785</xdr:rowOff>
    </xdr:from>
    <xdr:to>
      <xdr:col>20</xdr:col>
      <xdr:colOff>38100</xdr:colOff>
      <xdr:row>76</xdr:row>
      <xdr:rowOff>151385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142512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7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121310</xdr:rowOff>
    </xdr:from>
    <xdr:to>
      <xdr:col>15</xdr:col>
      <xdr:colOff>101600</xdr:colOff>
      <xdr:row>74</xdr:row>
      <xdr:rowOff>51460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67987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1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51105</xdr:rowOff>
    </xdr:from>
    <xdr:to>
      <xdr:col>10</xdr:col>
      <xdr:colOff>165100</xdr:colOff>
      <xdr:row>75</xdr:row>
      <xdr:rowOff>152704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09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169232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60249</xdr:rowOff>
    </xdr:from>
    <xdr:to>
      <xdr:col>6</xdr:col>
      <xdr:colOff>38100</xdr:colOff>
      <xdr:row>76</xdr:row>
      <xdr:rowOff>161849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6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100515</xdr:rowOff>
    </xdr:from>
    <xdr:to>
      <xdr:col>24</xdr:col>
      <xdr:colOff>63500</xdr:colOff>
      <xdr:row>95</xdr:row>
      <xdr:rowOff>154482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388265"/>
          <a:ext cx="838200" cy="5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154482</xdr:rowOff>
    </xdr:from>
    <xdr:to>
      <xdr:col>19</xdr:col>
      <xdr:colOff>177800</xdr:colOff>
      <xdr:row>96</xdr:row>
      <xdr:rowOff>109982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42232"/>
          <a:ext cx="889000" cy="1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109982</xdr:rowOff>
    </xdr:from>
    <xdr:to>
      <xdr:col>15</xdr:col>
      <xdr:colOff>50800</xdr:colOff>
      <xdr:row>97</xdr:row>
      <xdr:rowOff>89484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69182"/>
          <a:ext cx="889000" cy="1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21419</xdr:rowOff>
    </xdr:from>
    <xdr:to>
      <xdr:col>10</xdr:col>
      <xdr:colOff>114300</xdr:colOff>
      <xdr:row>97</xdr:row>
      <xdr:rowOff>89484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52069"/>
          <a:ext cx="889000" cy="6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164985</xdr:rowOff>
    </xdr:from>
    <xdr:to>
      <xdr:col>10</xdr:col>
      <xdr:colOff>165100</xdr:colOff>
      <xdr:row>96</xdr:row>
      <xdr:rowOff>95135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111662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78423</xdr:rowOff>
    </xdr:from>
    <xdr:to>
      <xdr:col>6</xdr:col>
      <xdr:colOff>38100</xdr:colOff>
      <xdr:row>97</xdr:row>
      <xdr:rowOff>8573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25100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49715</xdr:rowOff>
    </xdr:from>
    <xdr:to>
      <xdr:col>24</xdr:col>
      <xdr:colOff>114300</xdr:colOff>
      <xdr:row>95</xdr:row>
      <xdr:rowOff>151315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72592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103682</xdr:rowOff>
    </xdr:from>
    <xdr:to>
      <xdr:col>20</xdr:col>
      <xdr:colOff>38100</xdr:colOff>
      <xdr:row>96</xdr:row>
      <xdr:rowOff>33832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24959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4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59182</xdr:rowOff>
    </xdr:from>
    <xdr:to>
      <xdr:col>15</xdr:col>
      <xdr:colOff>101600</xdr:colOff>
      <xdr:row>96</xdr:row>
      <xdr:rowOff>160782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151909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1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38684</xdr:rowOff>
    </xdr:from>
    <xdr:to>
      <xdr:col>10</xdr:col>
      <xdr:colOff>165100</xdr:colOff>
      <xdr:row>97</xdr:row>
      <xdr:rowOff>140284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131411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142069</xdr:rowOff>
    </xdr:from>
    <xdr:to>
      <xdr:col>6</xdr:col>
      <xdr:colOff>38100</xdr:colOff>
      <xdr:row>97</xdr:row>
      <xdr:rowOff>72219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63346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9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134366</xdr:rowOff>
    </xdr:from>
    <xdr:to>
      <xdr:col>55</xdr:col>
      <xdr:colOff>0</xdr:colOff>
      <xdr:row>38</xdr:row>
      <xdr:rowOff>143129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49466"/>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113792</xdr:rowOff>
    </xdr:from>
    <xdr:to>
      <xdr:col>50</xdr:col>
      <xdr:colOff>114300</xdr:colOff>
      <xdr:row>38</xdr:row>
      <xdr:rowOff>134366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2889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113792</xdr:rowOff>
    </xdr:from>
    <xdr:to>
      <xdr:col>45</xdr:col>
      <xdr:colOff>177800</xdr:colOff>
      <xdr:row>38</xdr:row>
      <xdr:rowOff>116840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2889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69596</xdr:rowOff>
    </xdr:from>
    <xdr:to>
      <xdr:col>41</xdr:col>
      <xdr:colOff>50800</xdr:colOff>
      <xdr:row>38</xdr:row>
      <xdr:rowOff>116840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84696"/>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16510</xdr:rowOff>
    </xdr:from>
    <xdr:to>
      <xdr:col>41</xdr:col>
      <xdr:colOff>101600</xdr:colOff>
      <xdr:row>38</xdr:row>
      <xdr:rowOff>118110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134637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17653</xdr:rowOff>
    </xdr:from>
    <xdr:to>
      <xdr:col>36</xdr:col>
      <xdr:colOff>165100</xdr:colOff>
      <xdr:row>38</xdr:row>
      <xdr:rowOff>119253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135780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07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92329</xdr:rowOff>
    </xdr:from>
    <xdr:to>
      <xdr:col>55</xdr:col>
      <xdr:colOff>50800</xdr:colOff>
      <xdr:row>39</xdr:row>
      <xdr:rowOff>22479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7256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83566</xdr:rowOff>
    </xdr:from>
    <xdr:to>
      <xdr:col>50</xdr:col>
      <xdr:colOff>165100</xdr:colOff>
      <xdr:row>39</xdr:row>
      <xdr:rowOff>13716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4843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62992</xdr:rowOff>
    </xdr:from>
    <xdr:to>
      <xdr:col>46</xdr:col>
      <xdr:colOff>38100</xdr:colOff>
      <xdr:row>38</xdr:row>
      <xdr:rowOff>164592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155719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66040</xdr:rowOff>
    </xdr:from>
    <xdr:to>
      <xdr:col>41</xdr:col>
      <xdr:colOff>101600</xdr:colOff>
      <xdr:row>38</xdr:row>
      <xdr:rowOff>167640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158767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18796</xdr:rowOff>
    </xdr:from>
    <xdr:to>
      <xdr:col>36</xdr:col>
      <xdr:colOff>165100</xdr:colOff>
      <xdr:row>38</xdr:row>
      <xdr:rowOff>120396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111523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47441</xdr:rowOff>
    </xdr:from>
    <xdr:to>
      <xdr:col>55</xdr:col>
      <xdr:colOff>0</xdr:colOff>
      <xdr:row>56</xdr:row>
      <xdr:rowOff>69444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48641"/>
          <a:ext cx="8382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42735</xdr:rowOff>
    </xdr:from>
    <xdr:to>
      <xdr:col>50</xdr:col>
      <xdr:colOff>114300</xdr:colOff>
      <xdr:row>56</xdr:row>
      <xdr:rowOff>69444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472485"/>
          <a:ext cx="889000" cy="19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42735</xdr:rowOff>
    </xdr:from>
    <xdr:to>
      <xdr:col>45</xdr:col>
      <xdr:colOff>177800</xdr:colOff>
      <xdr:row>55</xdr:row>
      <xdr:rowOff>80016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472485"/>
          <a:ext cx="8890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80071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80016</xdr:rowOff>
    </xdr:from>
    <xdr:to>
      <xdr:col>41</xdr:col>
      <xdr:colOff>50800</xdr:colOff>
      <xdr:row>55</xdr:row>
      <xdr:rowOff>106591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09766"/>
          <a:ext cx="8890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86557</xdr:rowOff>
    </xdr:from>
    <xdr:to>
      <xdr:col>41</xdr:col>
      <xdr:colOff>101600</xdr:colOff>
      <xdr:row>57</xdr:row>
      <xdr:rowOff>16707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7834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104997</xdr:rowOff>
    </xdr:from>
    <xdr:to>
      <xdr:col>36</xdr:col>
      <xdr:colOff>165100</xdr:colOff>
      <xdr:row>57</xdr:row>
      <xdr:rowOff>35147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26274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7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168091</xdr:rowOff>
    </xdr:from>
    <xdr:to>
      <xdr:col>55</xdr:col>
      <xdr:colOff>50800</xdr:colOff>
      <xdr:row>56</xdr:row>
      <xdr:rowOff>98241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146518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18644</xdr:rowOff>
    </xdr:from>
    <xdr:to>
      <xdr:col>50</xdr:col>
      <xdr:colOff>165100</xdr:colOff>
      <xdr:row>56</xdr:row>
      <xdr:rowOff>120244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111371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7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163385</xdr:rowOff>
    </xdr:from>
    <xdr:to>
      <xdr:col>46</xdr:col>
      <xdr:colOff>38100</xdr:colOff>
      <xdr:row>55</xdr:row>
      <xdr:rowOff>93535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2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110062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1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29216</xdr:rowOff>
    </xdr:from>
    <xdr:to>
      <xdr:col>41</xdr:col>
      <xdr:colOff>101600</xdr:colOff>
      <xdr:row>55</xdr:row>
      <xdr:rowOff>130816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147343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55791</xdr:rowOff>
    </xdr:from>
    <xdr:to>
      <xdr:col>36</xdr:col>
      <xdr:colOff>165100</xdr:colOff>
      <xdr:row>55</xdr:row>
      <xdr:rowOff>157391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8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2468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6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45093</xdr:rowOff>
    </xdr:from>
    <xdr:to>
      <xdr:col>55</xdr:col>
      <xdr:colOff>0</xdr:colOff>
      <xdr:row>74</xdr:row>
      <xdr:rowOff>133234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732393"/>
          <a:ext cx="838200" cy="8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34180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9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45093</xdr:rowOff>
    </xdr:from>
    <xdr:to>
      <xdr:col>50</xdr:col>
      <xdr:colOff>114300</xdr:colOff>
      <xdr:row>74</xdr:row>
      <xdr:rowOff>52375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732393"/>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44435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11716</xdr:rowOff>
    </xdr:from>
    <xdr:to>
      <xdr:col>45</xdr:col>
      <xdr:colOff>177800</xdr:colOff>
      <xdr:row>74</xdr:row>
      <xdr:rowOff>52375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356116"/>
          <a:ext cx="889000" cy="38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26604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11716</xdr:rowOff>
    </xdr:from>
    <xdr:to>
      <xdr:col>41</xdr:col>
      <xdr:colOff>50800</xdr:colOff>
      <xdr:row>75</xdr:row>
      <xdr:rowOff>39801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356116"/>
          <a:ext cx="889000" cy="54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158950</xdr:rowOff>
    </xdr:from>
    <xdr:to>
      <xdr:col>41</xdr:col>
      <xdr:colOff>101600</xdr:colOff>
      <xdr:row>76</xdr:row>
      <xdr:rowOff>89100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80227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1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71755</xdr:rowOff>
    </xdr:from>
    <xdr:to>
      <xdr:col>36</xdr:col>
      <xdr:colOff>165100</xdr:colOff>
      <xdr:row>78</xdr:row>
      <xdr:rowOff>1905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164482</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82434</xdr:rowOff>
    </xdr:from>
    <xdr:to>
      <xdr:col>55</xdr:col>
      <xdr:colOff>50800</xdr:colOff>
      <xdr:row>75</xdr:row>
      <xdr:rowOff>12584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7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105311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62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165743</xdr:rowOff>
    </xdr:from>
    <xdr:to>
      <xdr:col>50</xdr:col>
      <xdr:colOff>165100</xdr:colOff>
      <xdr:row>74</xdr:row>
      <xdr:rowOff>95893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68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112420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4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1575</xdr:rowOff>
    </xdr:from>
    <xdr:to>
      <xdr:col>46</xdr:col>
      <xdr:colOff>38100</xdr:colOff>
      <xdr:row>74</xdr:row>
      <xdr:rowOff>103175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6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119702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46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132366</xdr:rowOff>
    </xdr:from>
    <xdr:to>
      <xdr:col>41</xdr:col>
      <xdr:colOff>101600</xdr:colOff>
      <xdr:row>72</xdr:row>
      <xdr:rowOff>62516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30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79043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08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160451</xdr:rowOff>
    </xdr:from>
    <xdr:to>
      <xdr:col>36</xdr:col>
      <xdr:colOff>165100</xdr:colOff>
      <xdr:row>75</xdr:row>
      <xdr:rowOff>90601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8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107128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6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115182</xdr:rowOff>
    </xdr:from>
    <xdr:to>
      <xdr:col>55</xdr:col>
      <xdr:colOff>0</xdr:colOff>
      <xdr:row>94</xdr:row>
      <xdr:rowOff>160179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231482"/>
          <a:ext cx="838200" cy="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154291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70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236</xdr:rowOff>
    </xdr:from>
    <xdr:to>
      <xdr:col>50</xdr:col>
      <xdr:colOff>114300</xdr:colOff>
      <xdr:row>94</xdr:row>
      <xdr:rowOff>115182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5945086"/>
          <a:ext cx="889000" cy="28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94702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236</xdr:rowOff>
    </xdr:from>
    <xdr:to>
      <xdr:col>45</xdr:col>
      <xdr:colOff>177800</xdr:colOff>
      <xdr:row>95</xdr:row>
      <xdr:rowOff>28142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5945086"/>
          <a:ext cx="889000" cy="37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61517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4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11685</xdr:rowOff>
    </xdr:from>
    <xdr:to>
      <xdr:col>41</xdr:col>
      <xdr:colOff>50800</xdr:colOff>
      <xdr:row>95</xdr:row>
      <xdr:rowOff>28142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127985"/>
          <a:ext cx="889000" cy="18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56572</xdr:rowOff>
    </xdr:from>
    <xdr:to>
      <xdr:col>41</xdr:col>
      <xdr:colOff>101600</xdr:colOff>
      <xdr:row>96</xdr:row>
      <xdr:rowOff>158172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1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149299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81356</xdr:rowOff>
    </xdr:from>
    <xdr:to>
      <xdr:col>36</xdr:col>
      <xdr:colOff>165100</xdr:colOff>
      <xdr:row>97</xdr:row>
      <xdr:rowOff>11506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2633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109379</xdr:rowOff>
    </xdr:from>
    <xdr:to>
      <xdr:col>55</xdr:col>
      <xdr:colOff>50800</xdr:colOff>
      <xdr:row>95</xdr:row>
      <xdr:rowOff>39529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132256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64382</xdr:rowOff>
    </xdr:from>
    <xdr:to>
      <xdr:col>50</xdr:col>
      <xdr:colOff>165100</xdr:colOff>
      <xdr:row>94</xdr:row>
      <xdr:rowOff>165982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1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11059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9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120886</xdr:rowOff>
    </xdr:from>
    <xdr:to>
      <xdr:col>46</xdr:col>
      <xdr:colOff>38100</xdr:colOff>
      <xdr:row>93</xdr:row>
      <xdr:rowOff>51036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8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67563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66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148792</xdr:rowOff>
    </xdr:from>
    <xdr:to>
      <xdr:col>41</xdr:col>
      <xdr:colOff>101600</xdr:colOff>
      <xdr:row>95</xdr:row>
      <xdr:rowOff>78942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95469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0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132335</xdr:rowOff>
    </xdr:from>
    <xdr:to>
      <xdr:col>36</xdr:col>
      <xdr:colOff>165100</xdr:colOff>
      <xdr:row>94</xdr:row>
      <xdr:rowOff>62485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07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79012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85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22962</xdr:rowOff>
    </xdr:from>
    <xdr:to>
      <xdr:col>85</xdr:col>
      <xdr:colOff>127000</xdr:colOff>
      <xdr:row>37</xdr:row>
      <xdr:rowOff>47765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66612"/>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151473</xdr:rowOff>
    </xdr:from>
    <xdr:to>
      <xdr:col>81</xdr:col>
      <xdr:colOff>50800</xdr:colOff>
      <xdr:row>37</xdr:row>
      <xdr:rowOff>47765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23673"/>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113640</xdr:rowOff>
    </xdr:from>
    <xdr:to>
      <xdr:col>76</xdr:col>
      <xdr:colOff>114300</xdr:colOff>
      <xdr:row>36</xdr:row>
      <xdr:rowOff>151473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285840"/>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25150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113640</xdr:rowOff>
    </xdr:from>
    <xdr:to>
      <xdr:col>71</xdr:col>
      <xdr:colOff>177800</xdr:colOff>
      <xdr:row>37</xdr:row>
      <xdr:rowOff>17399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85840"/>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162814</xdr:rowOff>
    </xdr:from>
    <xdr:to>
      <xdr:col>72</xdr:col>
      <xdr:colOff>38100</xdr:colOff>
      <xdr:row>36</xdr:row>
      <xdr:rowOff>92964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109491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108712</xdr:rowOff>
    </xdr:from>
    <xdr:to>
      <xdr:col>67</xdr:col>
      <xdr:colOff>101600</xdr:colOff>
      <xdr:row>37</xdr:row>
      <xdr:rowOff>38862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8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55389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143612</xdr:rowOff>
    </xdr:from>
    <xdr:to>
      <xdr:col>85</xdr:col>
      <xdr:colOff>177800</xdr:colOff>
      <xdr:row>37</xdr:row>
      <xdr:rowOff>73762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122039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168415</xdr:rowOff>
    </xdr:from>
    <xdr:to>
      <xdr:col>81</xdr:col>
      <xdr:colOff>101600</xdr:colOff>
      <xdr:row>37</xdr:row>
      <xdr:rowOff>98565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89692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3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100673</xdr:rowOff>
    </xdr:from>
    <xdr:to>
      <xdr:col>76</xdr:col>
      <xdr:colOff>165100</xdr:colOff>
      <xdr:row>37</xdr:row>
      <xdr:rowOff>30823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47350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4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62840</xdr:rowOff>
    </xdr:from>
    <xdr:to>
      <xdr:col>72</xdr:col>
      <xdr:colOff>38100</xdr:colOff>
      <xdr:row>36</xdr:row>
      <xdr:rowOff>164440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155567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138049</xdr:rowOff>
    </xdr:from>
    <xdr:to>
      <xdr:col>67</xdr:col>
      <xdr:colOff>101600</xdr:colOff>
      <xdr:row>37</xdr:row>
      <xdr:rowOff>68199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59326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129889</xdr:rowOff>
    </xdr:from>
    <xdr:to>
      <xdr:col>85</xdr:col>
      <xdr:colOff>127000</xdr:colOff>
      <xdr:row>56</xdr:row>
      <xdr:rowOff>139243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88189"/>
          <a:ext cx="838200" cy="35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52715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53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4997</xdr:rowOff>
    </xdr:from>
    <xdr:to>
      <xdr:col>81</xdr:col>
      <xdr:colOff>50800</xdr:colOff>
      <xdr:row>56</xdr:row>
      <xdr:rowOff>139243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06197"/>
          <a:ext cx="889000" cy="13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23667</xdr:rowOff>
    </xdr:from>
    <xdr:to>
      <xdr:col>76</xdr:col>
      <xdr:colOff>114300</xdr:colOff>
      <xdr:row>56</xdr:row>
      <xdr:rowOff>4997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453417"/>
          <a:ext cx="889000" cy="1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23667</xdr:rowOff>
    </xdr:from>
    <xdr:to>
      <xdr:col>71</xdr:col>
      <xdr:colOff>177800</xdr:colOff>
      <xdr:row>57</xdr:row>
      <xdr:rowOff>44774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53417"/>
          <a:ext cx="889000" cy="3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32760</xdr:rowOff>
    </xdr:from>
    <xdr:to>
      <xdr:col>72</xdr:col>
      <xdr:colOff>38100</xdr:colOff>
      <xdr:row>56</xdr:row>
      <xdr:rowOff>134360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125487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33045</xdr:rowOff>
    </xdr:from>
    <xdr:to>
      <xdr:col>67</xdr:col>
      <xdr:colOff>101600</xdr:colOff>
      <xdr:row>56</xdr:row>
      <xdr:rowOff>134645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151172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0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79089</xdr:rowOff>
    </xdr:from>
    <xdr:to>
      <xdr:col>85</xdr:col>
      <xdr:colOff>177800</xdr:colOff>
      <xdr:row>55</xdr:row>
      <xdr:rowOff>9239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3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101966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88443</xdr:rowOff>
    </xdr:from>
    <xdr:to>
      <xdr:col>81</xdr:col>
      <xdr:colOff>101600</xdr:colOff>
      <xdr:row>57</xdr:row>
      <xdr:rowOff>18593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35120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6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125647</xdr:rowOff>
    </xdr:from>
    <xdr:to>
      <xdr:col>76</xdr:col>
      <xdr:colOff>165100</xdr:colOff>
      <xdr:row>56</xdr:row>
      <xdr:rowOff>55797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72324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144317</xdr:rowOff>
    </xdr:from>
    <xdr:to>
      <xdr:col>72</xdr:col>
      <xdr:colOff>38100</xdr:colOff>
      <xdr:row>55</xdr:row>
      <xdr:rowOff>74467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90994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7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165424</xdr:rowOff>
    </xdr:from>
    <xdr:to>
      <xdr:col>67</xdr:col>
      <xdr:colOff>101600</xdr:colOff>
      <xdr:row>57</xdr:row>
      <xdr:rowOff>95574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86701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5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144044</xdr:rowOff>
    </xdr:from>
    <xdr:to>
      <xdr:col>85</xdr:col>
      <xdr:colOff>127000</xdr:colOff>
      <xdr:row>78</xdr:row>
      <xdr:rowOff>124403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174244"/>
          <a:ext cx="838200" cy="3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151664</xdr:rowOff>
    </xdr:from>
    <xdr:to>
      <xdr:col>81</xdr:col>
      <xdr:colOff>50800</xdr:colOff>
      <xdr:row>76</xdr:row>
      <xdr:rowOff>144044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010414"/>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120344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4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26981</xdr:rowOff>
    </xdr:from>
    <xdr:to>
      <xdr:col>76</xdr:col>
      <xdr:colOff>114300</xdr:colOff>
      <xdr:row>75</xdr:row>
      <xdr:rowOff>151664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885731"/>
          <a:ext cx="889000" cy="12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67879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26981</xdr:rowOff>
    </xdr:from>
    <xdr:to>
      <xdr:col>71</xdr:col>
      <xdr:colOff>177800</xdr:colOff>
      <xdr:row>77</xdr:row>
      <xdr:rowOff>148425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2885731"/>
          <a:ext cx="889000" cy="46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44056</xdr:rowOff>
    </xdr:from>
    <xdr:to>
      <xdr:col>72</xdr:col>
      <xdr:colOff>38100</xdr:colOff>
      <xdr:row>78</xdr:row>
      <xdr:rowOff>145656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1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136783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0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96520</xdr:rowOff>
    </xdr:from>
    <xdr:to>
      <xdr:col>67</xdr:col>
      <xdr:colOff>101600</xdr:colOff>
      <xdr:row>79</xdr:row>
      <xdr:rowOff>26670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17797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73603</xdr:rowOff>
    </xdr:from>
    <xdr:to>
      <xdr:col>85</xdr:col>
      <xdr:colOff>177800</xdr:colOff>
      <xdr:row>79</xdr:row>
      <xdr:rowOff>3753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34047</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0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93244</xdr:rowOff>
    </xdr:from>
    <xdr:to>
      <xdr:col>81</xdr:col>
      <xdr:colOff>101600</xdr:colOff>
      <xdr:row>77</xdr:row>
      <xdr:rowOff>23394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39920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28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100864</xdr:rowOff>
    </xdr:from>
    <xdr:to>
      <xdr:col>76</xdr:col>
      <xdr:colOff>165100</xdr:colOff>
      <xdr:row>76</xdr:row>
      <xdr:rowOff>31014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9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47541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25111" y="127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147631</xdr:rowOff>
    </xdr:from>
    <xdr:to>
      <xdr:col>72</xdr:col>
      <xdr:colOff>38100</xdr:colOff>
      <xdr:row>75</xdr:row>
      <xdr:rowOff>77781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83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94308</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261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97625</xdr:rowOff>
    </xdr:from>
    <xdr:to>
      <xdr:col>67</xdr:col>
      <xdr:colOff>101600</xdr:colOff>
      <xdr:row>78</xdr:row>
      <xdr:rowOff>27775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2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44302</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0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70075</xdr:rowOff>
    </xdr:from>
    <xdr:to>
      <xdr:col>85</xdr:col>
      <xdr:colOff>127000</xdr:colOff>
      <xdr:row>95</xdr:row>
      <xdr:rowOff>84167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357825"/>
          <a:ext cx="838200" cy="1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84167</xdr:rowOff>
    </xdr:from>
    <xdr:to>
      <xdr:col>81</xdr:col>
      <xdr:colOff>50800</xdr:colOff>
      <xdr:row>95</xdr:row>
      <xdr:rowOff>130459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371917"/>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41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130459</xdr:rowOff>
    </xdr:from>
    <xdr:to>
      <xdr:col>76</xdr:col>
      <xdr:colOff>114300</xdr:colOff>
      <xdr:row>95</xdr:row>
      <xdr:rowOff>157939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418209"/>
          <a:ext cx="889000" cy="2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157939</xdr:rowOff>
    </xdr:from>
    <xdr:to>
      <xdr:col>71</xdr:col>
      <xdr:colOff>177800</xdr:colOff>
      <xdr:row>96</xdr:row>
      <xdr:rowOff>14624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445689"/>
          <a:ext cx="889000" cy="2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3158</xdr:rowOff>
    </xdr:from>
    <xdr:to>
      <xdr:col>72</xdr:col>
      <xdr:colOff>38100</xdr:colOff>
      <xdr:row>97</xdr:row>
      <xdr:rowOff>104758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63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95885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20157</xdr:rowOff>
    </xdr:from>
    <xdr:to>
      <xdr:col>67</xdr:col>
      <xdr:colOff>101600</xdr:colOff>
      <xdr:row>97</xdr:row>
      <xdr:rowOff>121757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112884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19275</xdr:rowOff>
    </xdr:from>
    <xdr:to>
      <xdr:col>85</xdr:col>
      <xdr:colOff>177800</xdr:colOff>
      <xdr:row>95</xdr:row>
      <xdr:rowOff>120875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3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169152</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28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33367</xdr:rowOff>
    </xdr:from>
    <xdr:to>
      <xdr:col>81</xdr:col>
      <xdr:colOff>101600</xdr:colOff>
      <xdr:row>95</xdr:row>
      <xdr:rowOff>134967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32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151494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09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79659</xdr:rowOff>
    </xdr:from>
    <xdr:to>
      <xdr:col>76</xdr:col>
      <xdr:colOff>165100</xdr:colOff>
      <xdr:row>96</xdr:row>
      <xdr:rowOff>9809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36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46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107139</xdr:rowOff>
    </xdr:from>
    <xdr:to>
      <xdr:col>72</xdr:col>
      <xdr:colOff>38100</xdr:colOff>
      <xdr:row>96</xdr:row>
      <xdr:rowOff>37289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3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53816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17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135274</xdr:rowOff>
    </xdr:from>
    <xdr:to>
      <xdr:col>67</xdr:col>
      <xdr:colOff>101600</xdr:colOff>
      <xdr:row>96</xdr:row>
      <xdr:rowOff>65424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81951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1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143935</xdr:rowOff>
    </xdr:from>
    <xdr:to>
      <xdr:col>102</xdr:col>
      <xdr:colOff>165100</xdr:colOff>
      <xdr:row>38</xdr:row>
      <xdr:rowOff>74085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90612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262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144164</xdr:rowOff>
    </xdr:from>
    <xdr:to>
      <xdr:col>98</xdr:col>
      <xdr:colOff>38100</xdr:colOff>
      <xdr:row>38</xdr:row>
      <xdr:rowOff>74314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8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90841</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263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442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188,576</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％増）となったが、全国及び類似団体平均を下回っている。これは、電力・ガス・食品等価格高騰重点支援給付金給付事業等が増となった事が主な要因となっている。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88,049</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％増）となっており、県及び類似団体平均は下回るものの、全国平均は上回っている。これは旧小学校解体工事費等の増によるものである。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80,515</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29.8</a:t>
          </a:r>
          <a:r>
            <a:rPr kumimoji="1" lang="ja-JP" altLang="en-US" sz="1300">
              <a:latin typeface="ＭＳ Ｐゴシック" panose="020B0600070205080204" pitchFamily="50" charset="-128"/>
              <a:ea typeface="ＭＳ Ｐゴシック" panose="020B0600070205080204" pitchFamily="50" charset="-128"/>
            </a:rPr>
            <a:t>％増）となっており、全国、県、類似団体平均をいずれも上回っているが、これは安達地方特別支援学校敷地造成事業等の増によるものである。</a:t>
          </a: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4,803</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％減）となっており、県、類似団体平均を下回った。これは、これは、令和元年発生台風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号及び豪雨災害等の過年災害復旧事業の減によるものである。</a:t>
          </a:r>
        </a:p>
        <a:p>
          <a:r>
            <a:rPr kumimoji="1" lang="ja-JP" altLang="en-US" sz="1300">
              <a:latin typeface="ＭＳ Ｐゴシック" panose="020B0600070205080204" pitchFamily="50" charset="-128"/>
              <a:ea typeface="ＭＳ Ｐゴシック" panose="020B0600070205080204" pitchFamily="50" charset="-128"/>
            </a:rPr>
            <a:t>　今後は、総合計画及び公共施設等総合管理計画に基づき、事業の厳選に努めていく。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歳出では電力・ガス・食料品等価格高騰重点支援給付金給付事業での増等により</a:t>
          </a:r>
          <a:r>
            <a:rPr kumimoji="1" lang="en-US" altLang="ja-JP" sz="1200">
              <a:latin typeface="ＭＳ ゴシック" pitchFamily="49" charset="-128"/>
              <a:ea typeface="ＭＳ ゴシック" pitchFamily="49" charset="-128"/>
            </a:rPr>
            <a:t>92</a:t>
          </a:r>
          <a:r>
            <a:rPr kumimoji="1" lang="ja-JP" altLang="en-US" sz="1200">
              <a:latin typeface="ＭＳ ゴシック" pitchFamily="49" charset="-128"/>
              <a:ea typeface="ＭＳ ゴシック" pitchFamily="49" charset="-128"/>
            </a:rPr>
            <a:t>百万円の増となり、歳入においては、地方税が増となった一方、新型コロナウイル感染症対策地方創生臨時交付金をはじめとする各種新型コロナ関連交付金の減や除染対策事業に要する県支出金の減等により決算額で</a:t>
          </a:r>
          <a:r>
            <a:rPr kumimoji="1" lang="en-US" altLang="ja-JP" sz="1200">
              <a:latin typeface="ＭＳ ゴシック" pitchFamily="49" charset="-128"/>
              <a:ea typeface="ＭＳ ゴシック" pitchFamily="49" charset="-128"/>
            </a:rPr>
            <a:t>601</a:t>
          </a:r>
          <a:r>
            <a:rPr kumimoji="1" lang="ja-JP" altLang="en-US" sz="1200">
              <a:latin typeface="ＭＳ ゴシック" pitchFamily="49" charset="-128"/>
              <a:ea typeface="ＭＳ ゴシック" pitchFamily="49" charset="-128"/>
            </a:rPr>
            <a:t>百万円の減となったことから、歳入歳出差引額は</a:t>
          </a:r>
          <a:r>
            <a:rPr kumimoji="1" lang="en-US" altLang="ja-JP" sz="1200">
              <a:latin typeface="ＭＳ ゴシック" pitchFamily="49" charset="-128"/>
              <a:ea typeface="ＭＳ ゴシック" pitchFamily="49" charset="-128"/>
            </a:rPr>
            <a:t>510</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繰越財源が大きく減少したことにより実質収支は黒字となったが、前年度実質収支が多額であったこと等の影響により実質単年度収支は赤字となった。</a:t>
          </a:r>
        </a:p>
        <a:p>
          <a:r>
            <a:rPr kumimoji="1" lang="ja-JP" altLang="en-US" sz="1200">
              <a:latin typeface="ＭＳ ゴシック" pitchFamily="49" charset="-128"/>
              <a:ea typeface="ＭＳ ゴシック" pitchFamily="49" charset="-128"/>
            </a:rPr>
            <a:t>　今後は、普通交付税等の減額が見込まれることから、更なる経常経費の削減と、市政全般にわたる事業厳選と見直しを実施する。</a:t>
          </a:r>
        </a:p>
        <a:p>
          <a:r>
            <a:rPr kumimoji="1" lang="ja-JP" altLang="en-US" sz="12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各会計とも赤字額は生じておらず、将来的に赤字化となる要素も少ないと思われるため、安定的に推移するものと見込まれる。</a:t>
          </a:r>
        </a:p>
        <a:p>
          <a:r>
            <a:rPr kumimoji="1" lang="ja-JP" altLang="en-US" sz="1400">
              <a:latin typeface="ＭＳ ゴシック" pitchFamily="49" charset="-128"/>
              <a:ea typeface="ＭＳ ゴシック" pitchFamily="49" charset="-128"/>
            </a:rPr>
            <a:t>　今後も収支バランスを意識しながら、更なる経常経費の削減と、総合計画による事業の厳選を行い、安定的な運営に努める。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債務負担行為に基づく支出額が減少、任意繰上償還、償還終了等により元利償還金等（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の総額は減となった。</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も減少したため、実質公債費比率の分子は減少した。</a:t>
          </a:r>
        </a:p>
        <a:p>
          <a:r>
            <a:rPr kumimoji="1" lang="ja-JP" altLang="en-US" sz="1400">
              <a:latin typeface="ＭＳ ゴシック" pitchFamily="49" charset="-128"/>
              <a:ea typeface="ＭＳ ゴシック" pitchFamily="49" charset="-128"/>
            </a:rPr>
            <a:t>　今後は、計画されている大規模事業及び頻発する災害復旧に対する地方債の元利償還による実質公債費比率の増加が見込まれるため、総合計画による事業の厳選に努めるとともに効果的な繰上償還を検討し、実質公債費比率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当市では、減債基金のうち満期一括償還地方債の償還財源としての積立は無い。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一般会計等に係る地方債の現在高の減少、債務負担行為に基づく支出予定額の減少等により将来負担額の総額は減少した。</a:t>
          </a:r>
        </a:p>
        <a:p>
          <a:r>
            <a:rPr kumimoji="1" lang="ja-JP" altLang="en-US" sz="1400">
              <a:latin typeface="ＭＳ ゴシック" pitchFamily="49" charset="-128"/>
              <a:ea typeface="ＭＳ ゴシック" pitchFamily="49" charset="-128"/>
            </a:rPr>
            <a:t>　一方で、充当可能基金が増加したものの、基準財政需要額参入見込額等が減少したため、充当可能財源等も減少した。</a:t>
          </a:r>
        </a:p>
        <a:p>
          <a:r>
            <a:rPr kumimoji="1" lang="ja-JP" altLang="en-US" sz="1400">
              <a:latin typeface="ＭＳ ゴシック" pitchFamily="49" charset="-128"/>
              <a:ea typeface="ＭＳ ゴシック" pitchFamily="49" charset="-128"/>
            </a:rPr>
            <a:t>　結果、将来負担比率の分子は減少となった。</a:t>
          </a:r>
        </a:p>
        <a:p>
          <a:r>
            <a:rPr kumimoji="1" lang="ja-JP" altLang="en-US" sz="1400">
              <a:latin typeface="ＭＳ ゴシック" pitchFamily="49" charset="-128"/>
              <a:ea typeface="ＭＳ ゴシック" pitchFamily="49" charset="-128"/>
            </a:rPr>
            <a:t>　今後は、効果的な繰上償還を検討し地方債の残高の減少を図るとともに、総合計画等により事業を厳選し、充当可能財源を確保することで、将来負担比率を抑制する。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福島県二本松市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決算剰余金より、財政調整基金に約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百万円、地域振興整備基金へ約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万円、減産基金を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一般会計の調整財源として大きな割合を占めているが、これらの基金によることなく、できる限り歳入増の取り組み及び総合計画等により事業の厳選を行い歳出減となるように努める。そのほかの特定目的基金については、使途に沿った事業に充当していく予定であり、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地域振興整備基金：市勢の振興、地域活性化に向けた施策の推進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都市公園施設整備基金：都市公園施設の整備促進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森林環境整備基金：森林環境の整備促進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社会福祉基金：運用利子等により約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百万円積み立てた一方、社協活動推進事業に約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地域振興整備基金：ふるさと納税等により約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百万円積み立てた一方、地域の活性化に資する施設の維持管理等に約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都市公園施設整備基金：運用利子の積み立てによる増加。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国際交流基金：青年海外協力隊支援事業分等に取り崩したことによる減少。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地域振興整備基金は、ふるさと納税のさらなる伸びを目指し、地域の活性化に資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る事業への活用を行うことができるよう努める。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その他、各基金の使途を踏まえ、基金事業等の精査を行い、適切に管理する。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百万円の取り崩しを行ったため、結果として約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の調整財源として大きな割合を占めているが、基金の充当をできる限り抑制し、歳入増の取り組み及び総合計画等により事業の厳選を行い歳出減となるよう努め、真に必要な事業が行われる際の財源として適切に充当が行え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同様、一般会計の調整財源として大きな割合を占めているが、基金の充当をできる限り抑制し、歳入増の取り組み及び総合計画等により事業の厳選を行い歳出減となるよう努め、真に必要な事業が行われる際の財源として適切に充当が行え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33054578</v>
      </c>
      <c r="BO4" s="371"/>
      <c r="BP4" s="371"/>
      <c r="BQ4" s="371"/>
      <c r="BR4" s="371"/>
      <c r="BS4" s="371"/>
      <c r="BT4" s="371"/>
      <c r="BU4" s="372"/>
      <c r="BV4" s="370">
        <v>33655397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8.6999999999999993</v>
      </c>
      <c r="CU4" s="377"/>
      <c r="CV4" s="377"/>
      <c r="CW4" s="377"/>
      <c r="CX4" s="377"/>
      <c r="CY4" s="377"/>
      <c r="CZ4" s="377"/>
      <c r="DA4" s="378"/>
      <c r="DB4" s="376">
        <v>10</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31464590</v>
      </c>
      <c r="BO5" s="408"/>
      <c r="BP5" s="408"/>
      <c r="BQ5" s="408"/>
      <c r="BR5" s="408"/>
      <c r="BS5" s="408"/>
      <c r="BT5" s="408"/>
      <c r="BU5" s="409"/>
      <c r="BV5" s="407">
        <v>31372576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96.1</v>
      </c>
      <c r="CU5" s="405"/>
      <c r="CV5" s="405"/>
      <c r="CW5" s="405"/>
      <c r="CX5" s="405"/>
      <c r="CY5" s="405"/>
      <c r="CZ5" s="405"/>
      <c r="DA5" s="406"/>
      <c r="DB5" s="404">
        <v>94.9</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1589988</v>
      </c>
      <c r="BO6" s="408"/>
      <c r="BP6" s="408"/>
      <c r="BQ6" s="408"/>
      <c r="BR6" s="408"/>
      <c r="BS6" s="408"/>
      <c r="BT6" s="408"/>
      <c r="BU6" s="409"/>
      <c r="BV6" s="407">
        <v>2282821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96.7</v>
      </c>
      <c r="CU6" s="445"/>
      <c r="CV6" s="445"/>
      <c r="CW6" s="445"/>
      <c r="CX6" s="445"/>
      <c r="CY6" s="445"/>
      <c r="CZ6" s="445"/>
      <c r="DA6" s="446"/>
      <c r="DB6" s="444">
        <v>96.2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99836</v>
      </c>
      <c r="BO7" s="408"/>
      <c r="BP7" s="408"/>
      <c r="BQ7" s="408"/>
      <c r="BR7" s="408"/>
      <c r="BS7" s="408"/>
      <c r="BT7" s="408"/>
      <c r="BU7" s="409"/>
      <c r="BV7" s="407">
        <v>593931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17043668</v>
      </c>
      <c r="CU7" s="408"/>
      <c r="CV7" s="408"/>
      <c r="CW7" s="408"/>
      <c r="CX7" s="408"/>
      <c r="CY7" s="408"/>
      <c r="CZ7" s="408"/>
      <c r="DA7" s="409"/>
      <c r="DB7" s="407">
        <v>16890830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1490152</v>
      </c>
      <c r="BO8" s="408"/>
      <c r="BP8" s="408"/>
      <c r="BQ8" s="408"/>
      <c r="BR8" s="408"/>
      <c r="BS8" s="408"/>
      <c r="BT8" s="408"/>
      <c r="BU8" s="409"/>
      <c r="BV8" s="407">
        <v>1688890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0.46</v>
      </c>
      <c r="CU8" s="448"/>
      <c r="CV8" s="448"/>
      <c r="CW8" s="448"/>
      <c r="CX8" s="448"/>
      <c r="CY8" s="448"/>
      <c r="CZ8" s="448"/>
      <c r="DA8" s="449"/>
      <c r="DB8" s="447">
        <v>0.45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53557</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-198738</v>
      </c>
      <c r="BO9" s="408"/>
      <c r="BP9" s="408"/>
      <c r="BQ9" s="408"/>
      <c r="BR9" s="408"/>
      <c r="BS9" s="408"/>
      <c r="BT9" s="408"/>
      <c r="BU9" s="409"/>
      <c r="BV9" s="407">
        <v>-443946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14.6</v>
      </c>
      <c r="CU9" s="405"/>
      <c r="CV9" s="405"/>
      <c r="CW9" s="405"/>
      <c r="CX9" s="405"/>
      <c r="CY9" s="405"/>
      <c r="CZ9" s="405"/>
      <c r="DA9" s="406"/>
      <c r="DB9" s="404">
        <v>14.5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58162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750863</v>
      </c>
      <c r="BO10" s="408"/>
      <c r="BP10" s="408"/>
      <c r="BQ10" s="408"/>
      <c r="BR10" s="408"/>
      <c r="BS10" s="408"/>
      <c r="BT10" s="408"/>
      <c r="BU10" s="409"/>
      <c r="BV10" s="407">
        <v>667232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2277</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51263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600000</v>
      </c>
      <c r="BO12" s="408"/>
      <c r="BP12" s="408"/>
      <c r="BQ12" s="408"/>
      <c r="BR12" s="408"/>
      <c r="BS12" s="408"/>
      <c r="BT12" s="408"/>
      <c r="BU12" s="409"/>
      <c r="BV12" s="407">
        <v>517000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50626</v>
      </c>
      <c r="S13" s="492"/>
      <c r="T13" s="492"/>
      <c r="U13" s="492"/>
      <c r="V13" s="493"/>
      <c r="W13" s="423" t="s">
        <v>131</v>
      </c>
      <c r="X13" s="424"/>
      <c r="Y13" s="424"/>
      <c r="Z13" s="424"/>
      <c r="AA13" s="424"/>
      <c r="AB13" s="414"/>
      <c r="AC13" s="458">
        <v>2376</v>
      </c>
      <c r="AD13" s="459"/>
      <c r="AE13" s="459"/>
      <c r="AF13" s="459"/>
      <c r="AG13" s="501"/>
      <c r="AH13" s="458">
        <v>2462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-45598</v>
      </c>
      <c r="BO13" s="408"/>
      <c r="BP13" s="408"/>
      <c r="BQ13" s="408"/>
      <c r="BR13" s="408"/>
      <c r="BS13" s="408"/>
      <c r="BT13" s="408"/>
      <c r="BU13" s="409"/>
      <c r="BV13" s="407">
        <v>-293714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9.1</v>
      </c>
      <c r="CU13" s="405"/>
      <c r="CV13" s="405"/>
      <c r="CW13" s="405"/>
      <c r="CX13" s="405"/>
      <c r="CY13" s="405"/>
      <c r="CZ13" s="405"/>
      <c r="DA13" s="406"/>
      <c r="DB13" s="404">
        <v>8.9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52162</v>
      </c>
      <c r="S14" s="492"/>
      <c r="T14" s="492"/>
      <c r="U14" s="492"/>
      <c r="V14" s="493"/>
      <c r="W14" s="397"/>
      <c r="X14" s="398"/>
      <c r="Y14" s="398"/>
      <c r="Z14" s="398"/>
      <c r="AA14" s="398"/>
      <c r="AB14" s="387"/>
      <c r="AC14" s="494">
        <v>8.8000000000000007</v>
      </c>
      <c r="AD14" s="495"/>
      <c r="AE14" s="495"/>
      <c r="AF14" s="495"/>
      <c r="AG14" s="496"/>
      <c r="AH14" s="494">
        <v>8.5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32.6</v>
      </c>
      <c r="CU14" s="506"/>
      <c r="CV14" s="506"/>
      <c r="CW14" s="506"/>
      <c r="CX14" s="506"/>
      <c r="CY14" s="506"/>
      <c r="CZ14" s="506"/>
      <c r="DA14" s="507"/>
      <c r="DB14" s="505">
        <v>41.7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51673</v>
      </c>
      <c r="S15" s="492"/>
      <c r="T15" s="492"/>
      <c r="U15" s="492"/>
      <c r="V15" s="493"/>
      <c r="W15" s="423" t="s">
        <v>137</v>
      </c>
      <c r="X15" s="424"/>
      <c r="Y15" s="424"/>
      <c r="Z15" s="424"/>
      <c r="AA15" s="424"/>
      <c r="AB15" s="414"/>
      <c r="AC15" s="458">
        <v>9457</v>
      </c>
      <c r="AD15" s="459"/>
      <c r="AE15" s="459"/>
      <c r="AF15" s="459"/>
      <c r="AG15" s="501"/>
      <c r="AH15" s="458">
        <v>10573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7190141</v>
      </c>
      <c r="BO15" s="371"/>
      <c r="BP15" s="371"/>
      <c r="BQ15" s="371"/>
      <c r="BR15" s="371"/>
      <c r="BS15" s="371"/>
      <c r="BT15" s="371"/>
      <c r="BU15" s="372"/>
      <c r="BV15" s="370">
        <v>6955889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35.200000000000003</v>
      </c>
      <c r="AD16" s="495"/>
      <c r="AE16" s="495"/>
      <c r="AF16" s="495"/>
      <c r="AG16" s="496"/>
      <c r="AH16" s="494">
        <v>36.6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15138823</v>
      </c>
      <c r="BO16" s="408"/>
      <c r="BP16" s="408"/>
      <c r="BQ16" s="408"/>
      <c r="BR16" s="408"/>
      <c r="BS16" s="408"/>
      <c r="BT16" s="408"/>
      <c r="BU16" s="409"/>
      <c r="BV16" s="407">
        <v>14976776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15055</v>
      </c>
      <c r="AD17" s="459"/>
      <c r="AE17" s="459"/>
      <c r="AF17" s="459"/>
      <c r="AG17" s="501"/>
      <c r="AH17" s="458">
        <v>15848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8986145</v>
      </c>
      <c r="BO17" s="408"/>
      <c r="BP17" s="408"/>
      <c r="BQ17" s="408"/>
      <c r="BR17" s="408"/>
      <c r="BS17" s="408"/>
      <c r="BT17" s="408"/>
      <c r="BU17" s="409"/>
      <c r="BV17" s="407">
        <v>8691802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344.42</v>
      </c>
      <c r="M18" s="531"/>
      <c r="N18" s="531"/>
      <c r="O18" s="531"/>
      <c r="P18" s="531"/>
      <c r="Q18" s="531"/>
      <c r="R18" s="532"/>
      <c r="S18" s="532"/>
      <c r="T18" s="532"/>
      <c r="U18" s="532"/>
      <c r="V18" s="533"/>
      <c r="W18" s="425"/>
      <c r="X18" s="426"/>
      <c r="Y18" s="426"/>
      <c r="Z18" s="426"/>
      <c r="AA18" s="426"/>
      <c r="AB18" s="417"/>
      <c r="AC18" s="534">
        <v>56</v>
      </c>
      <c r="AD18" s="535"/>
      <c r="AE18" s="535"/>
      <c r="AF18" s="535"/>
      <c r="AG18" s="536"/>
      <c r="AH18" s="534">
        <v>54.9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16505139</v>
      </c>
      <c r="BO18" s="408"/>
      <c r="BP18" s="408"/>
      <c r="BQ18" s="408"/>
      <c r="BR18" s="408"/>
      <c r="BS18" s="408"/>
      <c r="BT18" s="408"/>
      <c r="BU18" s="409"/>
      <c r="BV18" s="407">
        <v>16282453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155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22174684</v>
      </c>
      <c r="BO19" s="408"/>
      <c r="BP19" s="408"/>
      <c r="BQ19" s="408"/>
      <c r="BR19" s="408"/>
      <c r="BS19" s="408"/>
      <c r="BT19" s="408"/>
      <c r="BU19" s="409"/>
      <c r="BV19" s="407">
        <v>22432838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19384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31609152</v>
      </c>
      <c r="BO22" s="371"/>
      <c r="BP22" s="371"/>
      <c r="BQ22" s="371"/>
      <c r="BR22" s="371"/>
      <c r="BS22" s="371"/>
      <c r="BT22" s="371"/>
      <c r="BU22" s="372"/>
      <c r="BV22" s="370">
        <v>32562920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16123041</v>
      </c>
      <c r="BO23" s="408"/>
      <c r="BP23" s="408"/>
      <c r="BQ23" s="408"/>
      <c r="BR23" s="408"/>
      <c r="BS23" s="408"/>
      <c r="BT23" s="408"/>
      <c r="BU23" s="409"/>
      <c r="BV23" s="407">
        <v>17438653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9700</v>
      </c>
      <c r="R24" s="459"/>
      <c r="S24" s="459"/>
      <c r="T24" s="459"/>
      <c r="U24" s="459"/>
      <c r="V24" s="501"/>
      <c r="W24" s="553"/>
      <c r="X24" s="554"/>
      <c r="Y24" s="555"/>
      <c r="Z24" s="457" t="s">
        <v>162</v>
      </c>
      <c r="AA24" s="437"/>
      <c r="AB24" s="437"/>
      <c r="AC24" s="437"/>
      <c r="AD24" s="437"/>
      <c r="AE24" s="437"/>
      <c r="AF24" s="437"/>
      <c r="AG24" s="438"/>
      <c r="AH24" s="458">
        <v>422</v>
      </c>
      <c r="AI24" s="459"/>
      <c r="AJ24" s="459"/>
      <c r="AK24" s="459"/>
      <c r="AL24" s="501"/>
      <c r="AM24" s="458">
        <v>1344914</v>
      </c>
      <c r="AN24" s="459"/>
      <c r="AO24" s="459"/>
      <c r="AP24" s="459"/>
      <c r="AQ24" s="459"/>
      <c r="AR24" s="501"/>
      <c r="AS24" s="458">
        <v>3187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21738907</v>
      </c>
      <c r="BO24" s="408"/>
      <c r="BP24" s="408"/>
      <c r="BQ24" s="408"/>
      <c r="BR24" s="408"/>
      <c r="BS24" s="408"/>
      <c r="BT24" s="408"/>
      <c r="BU24" s="409"/>
      <c r="BV24" s="407">
        <v>21714466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7750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2286776</v>
      </c>
      <c r="BO25" s="371"/>
      <c r="BP25" s="371"/>
      <c r="BQ25" s="371"/>
      <c r="BR25" s="371"/>
      <c r="BS25" s="371"/>
      <c r="BT25" s="371"/>
      <c r="BU25" s="372"/>
      <c r="BV25" s="370">
        <v>1803062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7300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14360</v>
      </c>
      <c r="AN26" s="459"/>
      <c r="AO26" s="459"/>
      <c r="AP26" s="459"/>
      <c r="AQ26" s="459"/>
      <c r="AR26" s="501"/>
      <c r="AS26" s="458">
        <v>3590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4450</v>
      </c>
      <c r="R27" s="459"/>
      <c r="S27" s="459"/>
      <c r="T27" s="459"/>
      <c r="U27" s="459"/>
      <c r="V27" s="501"/>
      <c r="W27" s="553"/>
      <c r="X27" s="554"/>
      <c r="Y27" s="555"/>
      <c r="Z27" s="457" t="s">
        <v>171</v>
      </c>
      <c r="AA27" s="437"/>
      <c r="AB27" s="437"/>
      <c r="AC27" s="437"/>
      <c r="AD27" s="437"/>
      <c r="AE27" s="437"/>
      <c r="AF27" s="437"/>
      <c r="AG27" s="438"/>
      <c r="AH27" s="458">
        <v>25</v>
      </c>
      <c r="AI27" s="459"/>
      <c r="AJ27" s="459"/>
      <c r="AK27" s="459"/>
      <c r="AL27" s="501"/>
      <c r="AM27" s="458">
        <v>75004</v>
      </c>
      <c r="AN27" s="459"/>
      <c r="AO27" s="459"/>
      <c r="AP27" s="459"/>
      <c r="AQ27" s="459"/>
      <c r="AR27" s="501"/>
      <c r="AS27" s="458">
        <v>3000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1310608</v>
      </c>
      <c r="BO27" s="527"/>
      <c r="BP27" s="527"/>
      <c r="BQ27" s="527"/>
      <c r="BR27" s="527"/>
      <c r="BS27" s="527"/>
      <c r="BT27" s="527"/>
      <c r="BU27" s="528"/>
      <c r="BV27" s="526">
        <v>1306727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3950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3514898</v>
      </c>
      <c r="BO28" s="371"/>
      <c r="BP28" s="371"/>
      <c r="BQ28" s="371"/>
      <c r="BR28" s="371"/>
      <c r="BS28" s="371"/>
      <c r="BT28" s="371"/>
      <c r="BU28" s="372"/>
      <c r="BV28" s="370">
        <v>3364035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20</v>
      </c>
      <c r="M29" s="459"/>
      <c r="N29" s="459"/>
      <c r="O29" s="459"/>
      <c r="P29" s="501"/>
      <c r="Q29" s="458">
        <v>3750</v>
      </c>
      <c r="R29" s="459"/>
      <c r="S29" s="459"/>
      <c r="T29" s="459"/>
      <c r="U29" s="459"/>
      <c r="V29" s="501"/>
      <c r="W29" s="556"/>
      <c r="X29" s="557"/>
      <c r="Y29" s="558"/>
      <c r="Z29" s="457" t="s">
        <v>177</v>
      </c>
      <c r="AA29" s="437"/>
      <c r="AB29" s="437"/>
      <c r="AC29" s="437"/>
      <c r="AD29" s="437"/>
      <c r="AE29" s="437"/>
      <c r="AF29" s="437"/>
      <c r="AG29" s="438"/>
      <c r="AH29" s="458">
        <v>447</v>
      </c>
      <c r="AI29" s="459"/>
      <c r="AJ29" s="459"/>
      <c r="AK29" s="459"/>
      <c r="AL29" s="501"/>
      <c r="AM29" s="458">
        <v>1419918</v>
      </c>
      <c r="AN29" s="459"/>
      <c r="AO29" s="459"/>
      <c r="AP29" s="459"/>
      <c r="AQ29" s="459"/>
      <c r="AR29" s="501"/>
      <c r="AS29" s="458">
        <v>3177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2075754</v>
      </c>
      <c r="BO29" s="408"/>
      <c r="BP29" s="408"/>
      <c r="BQ29" s="408"/>
      <c r="BR29" s="408"/>
      <c r="BS29" s="408"/>
      <c r="BT29" s="408"/>
      <c r="BU29" s="409"/>
      <c r="BV29" s="407">
        <v>2075167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1765758</v>
      </c>
      <c r="BO30" s="527"/>
      <c r="BP30" s="527"/>
      <c r="BQ30" s="527"/>
      <c r="BR30" s="527"/>
      <c r="BS30" s="527"/>
      <c r="BT30" s="527"/>
      <c r="BU30" s="528"/>
      <c r="BV30" s="526">
        <v>1899008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11</v>
      </c>
      <c r="BF34" s="597"/>
      <c r="BG34" s="598" t="str">
        <f>IF('各会計、関係団体の財政状況及び健全化判断比率'!B36="","",'各会計、関係団体の財政状況及び健全化判断比率'!B36)</f>
        <v>公設地方卸売市場特別会計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安達地方広域行政組合（一般会計）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安達地域農業振興公社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国民健康保険特別会計（直営診療施設勘定）</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安達地方広域行政組合（地域振興事業特別会計）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二本松菊栄会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IF('各会計、関係団体の財政状況及び健全化判断比率'!B34="","",'各会計、関係団体の財政状況及び健全化判断比率'!B34)</f>
        <v>工業団地造成事業会計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福島県後期高齢者医療広域連合（一般会計）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二本松市振興公社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介護保険特別会計</v>
      </c>
      <c r="X37" s="598"/>
      <c r="Y37" s="598"/>
      <c r="Z37" s="598"/>
      <c r="AA37" s="598"/>
      <c r="AB37" s="598"/>
      <c r="AC37" s="598"/>
      <c r="AD37" s="598"/>
      <c r="AE37" s="598"/>
      <c r="AF37" s="598"/>
      <c r="AG37" s="598"/>
      <c r="AH37" s="598"/>
      <c r="AI37" s="598"/>
      <c r="AJ37" s="598"/>
      <c r="AK37" s="598"/>
      <c r="AL37" s="181"/>
      <c r="AM37" s="597">
        <f t="shared" si="0"/>
        <v>10</v>
      </c>
      <c r="AN37" s="597"/>
      <c r="AO37" s="598" t="str">
        <f>IF('各会計、関係団体の財政状況及び健全化判断比率'!B35="","",'各会計、関係団体の財政状況及び健全化判断比率'!B35)</f>
        <v>宅地造成事業会計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福島県後期高齢者医療広域連合（後期高齢者医療特別会計）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福島県市民交通災害共済組合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福島県市町村総合事務組合（一般会計）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福島県市町村総合事務組合（消防補償等特別会計）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福島県市町村総合事務組合（消防賞じゅつ金特別会計）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福島県市町村総合事務組合（非常勤職員公務災害補償特別会計）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21</v>
      </c>
      <c r="BX43" s="597"/>
      <c r="BY43" s="598" t="str">
        <f>IF('各会計、関係団体の財政状況及び健全化判断比率'!B77="","",'各会計、関係団体の財政状況及び健全化判断比率'!B77)</f>
        <v>福島県市町村総合事務組合（自治会館管理特別会計）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yaN/F4+BzCIV6LR/QCT1l3mK/KEDnXctOsY9mUuH61nOv3PVifeKYUTOcwdcQ2mHn0C3ipweDZg/pgDY8bMA==" saltValue="TIT7xgSYN10fu6NDKndE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6891986</v>
      </c>
      <c r="S5" s="613"/>
      <c r="T5" s="613"/>
      <c r="U5" s="613"/>
      <c r="V5" s="613"/>
      <c r="W5" s="613"/>
      <c r="X5" s="613"/>
      <c r="Y5" s="614"/>
      <c r="Z5" s="615">
        <v>20.9</v>
      </c>
      <c r="AA5" s="615"/>
      <c r="AB5" s="615"/>
      <c r="AC5" s="615"/>
      <c r="AD5" s="616">
        <v>6891986</v>
      </c>
      <c r="AE5" s="616"/>
      <c r="AF5" s="616"/>
      <c r="AG5" s="616"/>
      <c r="AH5" s="616"/>
      <c r="AI5" s="616"/>
      <c r="AJ5" s="616"/>
      <c r="AK5" s="616"/>
      <c r="AL5" s="617">
        <v>40.4</v>
      </c>
      <c r="AM5" s="618"/>
      <c r="AN5" s="618"/>
      <c r="AO5" s="619"/>
      <c r="AP5" s="609" t="s">
        <v>216</v>
      </c>
      <c r="AQ5" s="610"/>
      <c r="AR5" s="610"/>
      <c r="AS5" s="610"/>
      <c r="AT5" s="610"/>
      <c r="AU5" s="610"/>
      <c r="AV5" s="610"/>
      <c r="AW5" s="610"/>
      <c r="AX5" s="610"/>
      <c r="AY5" s="610"/>
      <c r="AZ5" s="610"/>
      <c r="BA5" s="610"/>
      <c r="BB5" s="610"/>
      <c r="BC5" s="610"/>
      <c r="BD5" s="610"/>
      <c r="BE5" s="610"/>
      <c r="BF5" s="611"/>
      <c r="BG5" s="623">
        <v>6870017</v>
      </c>
      <c r="BH5" s="624"/>
      <c r="BI5" s="624"/>
      <c r="BJ5" s="624"/>
      <c r="BK5" s="624"/>
      <c r="BL5" s="624"/>
      <c r="BM5" s="624"/>
      <c r="BN5" s="625"/>
      <c r="BO5" s="626">
        <v>99.7</v>
      </c>
      <c r="BP5" s="626"/>
      <c r="BQ5" s="626"/>
      <c r="BR5" s="626"/>
      <c r="BS5" s="627">
        <v>138269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459918</v>
      </c>
      <c r="S6" s="624"/>
      <c r="T6" s="624"/>
      <c r="U6" s="624"/>
      <c r="V6" s="624"/>
      <c r="W6" s="624"/>
      <c r="X6" s="624"/>
      <c r="Y6" s="625"/>
      <c r="Z6" s="626">
        <v>1.4</v>
      </c>
      <c r="AA6" s="626"/>
      <c r="AB6" s="626"/>
      <c r="AC6" s="626"/>
      <c r="AD6" s="627">
        <v>459918</v>
      </c>
      <c r="AE6" s="627"/>
      <c r="AF6" s="627"/>
      <c r="AG6" s="627"/>
      <c r="AH6" s="627"/>
      <c r="AI6" s="627"/>
      <c r="AJ6" s="627"/>
      <c r="AK6" s="627"/>
      <c r="AL6" s="628">
        <v>2.7</v>
      </c>
      <c r="AM6" s="629"/>
      <c r="AN6" s="629"/>
      <c r="AO6" s="630"/>
      <c r="AP6" s="620" t="s">
        <v>221</v>
      </c>
      <c r="AQ6" s="621"/>
      <c r="AR6" s="621"/>
      <c r="AS6" s="621"/>
      <c r="AT6" s="621"/>
      <c r="AU6" s="621"/>
      <c r="AV6" s="621"/>
      <c r="AW6" s="621"/>
      <c r="AX6" s="621"/>
      <c r="AY6" s="621"/>
      <c r="AZ6" s="621"/>
      <c r="BA6" s="621"/>
      <c r="BB6" s="621"/>
      <c r="BC6" s="621"/>
      <c r="BD6" s="621"/>
      <c r="BE6" s="621"/>
      <c r="BF6" s="622"/>
      <c r="BG6" s="623">
        <v>6870017</v>
      </c>
      <c r="BH6" s="624"/>
      <c r="BI6" s="624"/>
      <c r="BJ6" s="624"/>
      <c r="BK6" s="624"/>
      <c r="BL6" s="624"/>
      <c r="BM6" s="624"/>
      <c r="BN6" s="625"/>
      <c r="BO6" s="626">
        <v>99.7</v>
      </c>
      <c r="BP6" s="626"/>
      <c r="BQ6" s="626"/>
      <c r="BR6" s="626"/>
      <c r="BS6" s="627">
        <v>138269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220538</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220318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1802</v>
      </c>
      <c r="S7" s="624"/>
      <c r="T7" s="624"/>
      <c r="U7" s="624"/>
      <c r="V7" s="624"/>
      <c r="W7" s="624"/>
      <c r="X7" s="624"/>
      <c r="Y7" s="625"/>
      <c r="Z7" s="626">
        <v>0</v>
      </c>
      <c r="AA7" s="626"/>
      <c r="AB7" s="626"/>
      <c r="AC7" s="626"/>
      <c r="AD7" s="627">
        <v>1802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2543806</v>
      </c>
      <c r="BH7" s="624"/>
      <c r="BI7" s="624"/>
      <c r="BJ7" s="624"/>
      <c r="BK7" s="624"/>
      <c r="BL7" s="624"/>
      <c r="BM7" s="624"/>
      <c r="BN7" s="625"/>
      <c r="BO7" s="626">
        <v>36.9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4513635</v>
      </c>
      <c r="CS7" s="624"/>
      <c r="CT7" s="624"/>
      <c r="CU7" s="624"/>
      <c r="CV7" s="624"/>
      <c r="CW7" s="624"/>
      <c r="CX7" s="624"/>
      <c r="CY7" s="625"/>
      <c r="CZ7" s="626">
        <v>14.3</v>
      </c>
      <c r="DA7" s="626"/>
      <c r="DB7" s="626"/>
      <c r="DC7" s="626"/>
      <c r="DD7" s="632">
        <v>115987</v>
      </c>
      <c r="DE7" s="624"/>
      <c r="DF7" s="624"/>
      <c r="DG7" s="624"/>
      <c r="DH7" s="624"/>
      <c r="DI7" s="624"/>
      <c r="DJ7" s="624"/>
      <c r="DK7" s="624"/>
      <c r="DL7" s="624"/>
      <c r="DM7" s="624"/>
      <c r="DN7" s="624"/>
      <c r="DO7" s="624"/>
      <c r="DP7" s="625"/>
      <c r="DQ7" s="632">
        <v>3805247</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23898</v>
      </c>
      <c r="S8" s="624"/>
      <c r="T8" s="624"/>
      <c r="U8" s="624"/>
      <c r="V8" s="624"/>
      <c r="W8" s="624"/>
      <c r="X8" s="624"/>
      <c r="Y8" s="625"/>
      <c r="Z8" s="626">
        <v>0.1</v>
      </c>
      <c r="AA8" s="626"/>
      <c r="AB8" s="626"/>
      <c r="AC8" s="626"/>
      <c r="AD8" s="627">
        <v>23898</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95771</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9666975</v>
      </c>
      <c r="CS8" s="624"/>
      <c r="CT8" s="624"/>
      <c r="CU8" s="624"/>
      <c r="CV8" s="624"/>
      <c r="CW8" s="624"/>
      <c r="CX8" s="624"/>
      <c r="CY8" s="625"/>
      <c r="CZ8" s="626">
        <v>30.7</v>
      </c>
      <c r="DA8" s="626"/>
      <c r="DB8" s="626"/>
      <c r="DC8" s="626"/>
      <c r="DD8" s="632">
        <v>193763</v>
      </c>
      <c r="DE8" s="624"/>
      <c r="DF8" s="624"/>
      <c r="DG8" s="624"/>
      <c r="DH8" s="624"/>
      <c r="DI8" s="624"/>
      <c r="DJ8" s="624"/>
      <c r="DK8" s="624"/>
      <c r="DL8" s="624"/>
      <c r="DM8" s="624"/>
      <c r="DN8" s="624"/>
      <c r="DO8" s="624"/>
      <c r="DP8" s="625"/>
      <c r="DQ8" s="632">
        <v>5414891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25843</v>
      </c>
      <c r="S9" s="624"/>
      <c r="T9" s="624"/>
      <c r="U9" s="624"/>
      <c r="V9" s="624"/>
      <c r="W9" s="624"/>
      <c r="X9" s="624"/>
      <c r="Y9" s="625"/>
      <c r="Z9" s="626">
        <v>0.1</v>
      </c>
      <c r="AA9" s="626"/>
      <c r="AB9" s="626"/>
      <c r="AC9" s="626"/>
      <c r="AD9" s="627">
        <v>25843</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2174227</v>
      </c>
      <c r="BH9" s="624"/>
      <c r="BI9" s="624"/>
      <c r="BJ9" s="624"/>
      <c r="BK9" s="624"/>
      <c r="BL9" s="624"/>
      <c r="BM9" s="624"/>
      <c r="BN9" s="625"/>
      <c r="BO9" s="626">
        <v>31.5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2719883</v>
      </c>
      <c r="CS9" s="624"/>
      <c r="CT9" s="624"/>
      <c r="CU9" s="624"/>
      <c r="CV9" s="624"/>
      <c r="CW9" s="624"/>
      <c r="CX9" s="624"/>
      <c r="CY9" s="625"/>
      <c r="CZ9" s="626">
        <v>8.6</v>
      </c>
      <c r="DA9" s="626"/>
      <c r="DB9" s="626"/>
      <c r="DC9" s="626"/>
      <c r="DD9" s="632">
        <v>49774</v>
      </c>
      <c r="DE9" s="624"/>
      <c r="DF9" s="624"/>
      <c r="DG9" s="624"/>
      <c r="DH9" s="624"/>
      <c r="DI9" s="624"/>
      <c r="DJ9" s="624"/>
      <c r="DK9" s="624"/>
      <c r="DL9" s="624"/>
      <c r="DM9" s="624"/>
      <c r="DN9" s="624"/>
      <c r="DO9" s="624"/>
      <c r="DP9" s="625"/>
      <c r="DQ9" s="632">
        <v>1856959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138733</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9786</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9732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1386930</v>
      </c>
      <c r="S11" s="624"/>
      <c r="T11" s="624"/>
      <c r="U11" s="624"/>
      <c r="V11" s="624"/>
      <c r="W11" s="624"/>
      <c r="X11" s="624"/>
      <c r="Y11" s="625"/>
      <c r="Z11" s="628">
        <v>4.2</v>
      </c>
      <c r="AA11" s="629"/>
      <c r="AB11" s="629"/>
      <c r="AC11" s="635"/>
      <c r="AD11" s="632">
        <v>1386930</v>
      </c>
      <c r="AE11" s="624"/>
      <c r="AF11" s="624"/>
      <c r="AG11" s="624"/>
      <c r="AH11" s="624"/>
      <c r="AI11" s="624"/>
      <c r="AJ11" s="624"/>
      <c r="AK11" s="625"/>
      <c r="AL11" s="628">
        <v>8.1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135075</v>
      </c>
      <c r="BH11" s="624"/>
      <c r="BI11" s="624"/>
      <c r="BJ11" s="624"/>
      <c r="BK11" s="624"/>
      <c r="BL11" s="624"/>
      <c r="BM11" s="624"/>
      <c r="BN11" s="625"/>
      <c r="BO11" s="626">
        <v>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1376069</v>
      </c>
      <c r="CS11" s="624"/>
      <c r="CT11" s="624"/>
      <c r="CU11" s="624"/>
      <c r="CV11" s="624"/>
      <c r="CW11" s="624"/>
      <c r="CX11" s="624"/>
      <c r="CY11" s="625"/>
      <c r="CZ11" s="626">
        <v>4.4000000000000004</v>
      </c>
      <c r="DA11" s="626"/>
      <c r="DB11" s="626"/>
      <c r="DC11" s="626"/>
      <c r="DD11" s="632">
        <v>473701</v>
      </c>
      <c r="DE11" s="624"/>
      <c r="DF11" s="624"/>
      <c r="DG11" s="624"/>
      <c r="DH11" s="624"/>
      <c r="DI11" s="624"/>
      <c r="DJ11" s="624"/>
      <c r="DK11" s="624"/>
      <c r="DL11" s="624"/>
      <c r="DM11" s="624"/>
      <c r="DN11" s="624"/>
      <c r="DO11" s="624"/>
      <c r="DP11" s="625"/>
      <c r="DQ11" s="632">
        <v>677894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8723</v>
      </c>
      <c r="S12" s="624"/>
      <c r="T12" s="624"/>
      <c r="U12" s="624"/>
      <c r="V12" s="624"/>
      <c r="W12" s="624"/>
      <c r="X12" s="624"/>
      <c r="Y12" s="625"/>
      <c r="Z12" s="626">
        <v>0</v>
      </c>
      <c r="AA12" s="626"/>
      <c r="AB12" s="626"/>
      <c r="AC12" s="626"/>
      <c r="AD12" s="627">
        <v>8723</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3701754</v>
      </c>
      <c r="BH12" s="624"/>
      <c r="BI12" s="624"/>
      <c r="BJ12" s="624"/>
      <c r="BK12" s="624"/>
      <c r="BL12" s="624"/>
      <c r="BM12" s="624"/>
      <c r="BN12" s="625"/>
      <c r="BO12" s="626">
        <v>53.7</v>
      </c>
      <c r="BP12" s="626"/>
      <c r="BQ12" s="626"/>
      <c r="BR12" s="626"/>
      <c r="BS12" s="627">
        <v>138269</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1291728</v>
      </c>
      <c r="CS12" s="624"/>
      <c r="CT12" s="624"/>
      <c r="CU12" s="624"/>
      <c r="CV12" s="624"/>
      <c r="CW12" s="624"/>
      <c r="CX12" s="624"/>
      <c r="CY12" s="625"/>
      <c r="CZ12" s="626">
        <v>4.0999999999999996</v>
      </c>
      <c r="DA12" s="626"/>
      <c r="DB12" s="626"/>
      <c r="DC12" s="626"/>
      <c r="DD12" s="632">
        <v>51433</v>
      </c>
      <c r="DE12" s="624"/>
      <c r="DF12" s="624"/>
      <c r="DG12" s="624"/>
      <c r="DH12" s="624"/>
      <c r="DI12" s="624"/>
      <c r="DJ12" s="624"/>
      <c r="DK12" s="624"/>
      <c r="DL12" s="624"/>
      <c r="DM12" s="624"/>
      <c r="DN12" s="624"/>
      <c r="DO12" s="624"/>
      <c r="DP12" s="625"/>
      <c r="DQ12" s="632">
        <v>549598</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3686578</v>
      </c>
      <c r="BH13" s="624"/>
      <c r="BI13" s="624"/>
      <c r="BJ13" s="624"/>
      <c r="BK13" s="624"/>
      <c r="BL13" s="624"/>
      <c r="BM13" s="624"/>
      <c r="BN13" s="625"/>
      <c r="BO13" s="626">
        <v>53.5</v>
      </c>
      <c r="BP13" s="626"/>
      <c r="BQ13" s="626"/>
      <c r="BR13" s="626"/>
      <c r="BS13" s="627">
        <v>138269</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3020665</v>
      </c>
      <c r="CS13" s="624"/>
      <c r="CT13" s="624"/>
      <c r="CU13" s="624"/>
      <c r="CV13" s="624"/>
      <c r="CW13" s="624"/>
      <c r="CX13" s="624"/>
      <c r="CY13" s="625"/>
      <c r="CZ13" s="626">
        <v>9.6</v>
      </c>
      <c r="DA13" s="626"/>
      <c r="DB13" s="626"/>
      <c r="DC13" s="626"/>
      <c r="DD13" s="632">
        <v>1484442</v>
      </c>
      <c r="DE13" s="624"/>
      <c r="DF13" s="624"/>
      <c r="DG13" s="624"/>
      <c r="DH13" s="624"/>
      <c r="DI13" s="624"/>
      <c r="DJ13" s="624"/>
      <c r="DK13" s="624"/>
      <c r="DL13" s="624"/>
      <c r="DM13" s="624"/>
      <c r="DN13" s="624"/>
      <c r="DO13" s="624"/>
      <c r="DP13" s="625"/>
      <c r="DQ13" s="632">
        <v>1475481</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5210</v>
      </c>
      <c r="S14" s="624"/>
      <c r="T14" s="624"/>
      <c r="U14" s="624"/>
      <c r="V14" s="624"/>
      <c r="W14" s="624"/>
      <c r="X14" s="624"/>
      <c r="Y14" s="625"/>
      <c r="Z14" s="626">
        <v>0</v>
      </c>
      <c r="AA14" s="626"/>
      <c r="AB14" s="626"/>
      <c r="AC14" s="626"/>
      <c r="AD14" s="627">
        <v>5210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238279</v>
      </c>
      <c r="BH14" s="624"/>
      <c r="BI14" s="624"/>
      <c r="BJ14" s="624"/>
      <c r="BK14" s="624"/>
      <c r="BL14" s="624"/>
      <c r="BM14" s="624"/>
      <c r="BN14" s="625"/>
      <c r="BO14" s="626">
        <v>3.5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1002919</v>
      </c>
      <c r="CS14" s="624"/>
      <c r="CT14" s="624"/>
      <c r="CU14" s="624"/>
      <c r="CV14" s="624"/>
      <c r="CW14" s="624"/>
      <c r="CX14" s="624"/>
      <c r="CY14" s="625"/>
      <c r="CZ14" s="626">
        <v>3.2</v>
      </c>
      <c r="DA14" s="626"/>
      <c r="DB14" s="626"/>
      <c r="DC14" s="626"/>
      <c r="DD14" s="632">
        <v>144824</v>
      </c>
      <c r="DE14" s="624"/>
      <c r="DF14" s="624"/>
      <c r="DG14" s="624"/>
      <c r="DH14" s="624"/>
      <c r="DI14" s="624"/>
      <c r="DJ14" s="624"/>
      <c r="DK14" s="624"/>
      <c r="DL14" s="624"/>
      <c r="DM14" s="624"/>
      <c r="DN14" s="624"/>
      <c r="DO14" s="624"/>
      <c r="DP14" s="625"/>
      <c r="DQ14" s="632">
        <v>860112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386178</v>
      </c>
      <c r="BH15" s="624"/>
      <c r="BI15" s="624"/>
      <c r="BJ15" s="624"/>
      <c r="BK15" s="624"/>
      <c r="BL15" s="624"/>
      <c r="BM15" s="624"/>
      <c r="BN15" s="625"/>
      <c r="BO15" s="626">
        <v>5.6</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4127447</v>
      </c>
      <c r="CS15" s="624"/>
      <c r="CT15" s="624"/>
      <c r="CU15" s="624"/>
      <c r="CV15" s="624"/>
      <c r="CW15" s="624"/>
      <c r="CX15" s="624"/>
      <c r="CY15" s="625"/>
      <c r="CZ15" s="626">
        <v>13.1</v>
      </c>
      <c r="DA15" s="626"/>
      <c r="DB15" s="626"/>
      <c r="DC15" s="626"/>
      <c r="DD15" s="632">
        <v>1579658</v>
      </c>
      <c r="DE15" s="624"/>
      <c r="DF15" s="624"/>
      <c r="DG15" s="624"/>
      <c r="DH15" s="624"/>
      <c r="DI15" s="624"/>
      <c r="DJ15" s="624"/>
      <c r="DK15" s="624"/>
      <c r="DL15" s="624"/>
      <c r="DM15" s="624"/>
      <c r="DN15" s="624"/>
      <c r="DO15" s="624"/>
      <c r="DP15" s="625"/>
      <c r="DQ15" s="632">
        <v>2437994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38319</v>
      </c>
      <c r="S16" s="624"/>
      <c r="T16" s="624"/>
      <c r="U16" s="624"/>
      <c r="V16" s="624"/>
      <c r="W16" s="624"/>
      <c r="X16" s="624"/>
      <c r="Y16" s="625"/>
      <c r="Z16" s="626">
        <v>0.1</v>
      </c>
      <c r="AA16" s="626"/>
      <c r="AB16" s="626"/>
      <c r="AC16" s="626"/>
      <c r="AD16" s="627">
        <v>38319</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246202</v>
      </c>
      <c r="CS16" s="624"/>
      <c r="CT16" s="624"/>
      <c r="CU16" s="624"/>
      <c r="CV16" s="624"/>
      <c r="CW16" s="624"/>
      <c r="CX16" s="624"/>
      <c r="CY16" s="625"/>
      <c r="CZ16" s="626">
        <v>0.8</v>
      </c>
      <c r="DA16" s="626"/>
      <c r="DB16" s="626"/>
      <c r="DC16" s="626"/>
      <c r="DD16" s="632" t="s">
        <v>122</v>
      </c>
      <c r="DE16" s="624"/>
      <c r="DF16" s="624"/>
      <c r="DG16" s="624"/>
      <c r="DH16" s="624"/>
      <c r="DI16" s="624"/>
      <c r="DJ16" s="624"/>
      <c r="DK16" s="624"/>
      <c r="DL16" s="624"/>
      <c r="DM16" s="624"/>
      <c r="DN16" s="624"/>
      <c r="DO16" s="624"/>
      <c r="DP16" s="625"/>
      <c r="DQ16" s="632">
        <v>37779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137675</v>
      </c>
      <c r="S17" s="624"/>
      <c r="T17" s="624"/>
      <c r="U17" s="624"/>
      <c r="V17" s="624"/>
      <c r="W17" s="624"/>
      <c r="X17" s="624"/>
      <c r="Y17" s="625"/>
      <c r="Z17" s="626">
        <v>0.4</v>
      </c>
      <c r="AA17" s="626"/>
      <c r="AB17" s="626"/>
      <c r="AC17" s="626"/>
      <c r="AD17" s="627">
        <v>137675</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3268743</v>
      </c>
      <c r="CS17" s="624"/>
      <c r="CT17" s="624"/>
      <c r="CU17" s="624"/>
      <c r="CV17" s="624"/>
      <c r="CW17" s="624"/>
      <c r="CX17" s="624"/>
      <c r="CY17" s="625"/>
      <c r="CZ17" s="626">
        <v>10.4</v>
      </c>
      <c r="DA17" s="626"/>
      <c r="DB17" s="626"/>
      <c r="DC17" s="626"/>
      <c r="DD17" s="632" t="s">
        <v>122</v>
      </c>
      <c r="DE17" s="624"/>
      <c r="DF17" s="624"/>
      <c r="DG17" s="624"/>
      <c r="DH17" s="624"/>
      <c r="DI17" s="624"/>
      <c r="DJ17" s="624"/>
      <c r="DK17" s="624"/>
      <c r="DL17" s="624"/>
      <c r="DM17" s="624"/>
      <c r="DN17" s="624"/>
      <c r="DO17" s="624"/>
      <c r="DP17" s="625"/>
      <c r="DQ17" s="632">
        <v>3238691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70484</v>
      </c>
      <c r="S18" s="624"/>
      <c r="T18" s="624"/>
      <c r="U18" s="624"/>
      <c r="V18" s="624"/>
      <c r="W18" s="624"/>
      <c r="X18" s="624"/>
      <c r="Y18" s="625"/>
      <c r="Z18" s="626">
        <v>0.2</v>
      </c>
      <c r="AA18" s="626"/>
      <c r="AB18" s="626"/>
      <c r="AC18" s="626"/>
      <c r="AD18" s="627">
        <v>70484</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48087</v>
      </c>
      <c r="S19" s="624"/>
      <c r="T19" s="624"/>
      <c r="U19" s="624"/>
      <c r="V19" s="624"/>
      <c r="W19" s="624"/>
      <c r="X19" s="624"/>
      <c r="Y19" s="625"/>
      <c r="Z19" s="626">
        <v>0.1</v>
      </c>
      <c r="AA19" s="626"/>
      <c r="AB19" s="626"/>
      <c r="AC19" s="626"/>
      <c r="AD19" s="627">
        <v>48087</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21969</v>
      </c>
      <c r="BH19" s="624"/>
      <c r="BI19" s="624"/>
      <c r="BJ19" s="624"/>
      <c r="BK19" s="624"/>
      <c r="BL19" s="624"/>
      <c r="BM19" s="624"/>
      <c r="BN19" s="625"/>
      <c r="BO19" s="626">
        <v>0.3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22397</v>
      </c>
      <c r="S20" s="624"/>
      <c r="T20" s="624"/>
      <c r="U20" s="624"/>
      <c r="V20" s="624"/>
      <c r="W20" s="624"/>
      <c r="X20" s="624"/>
      <c r="Y20" s="625"/>
      <c r="Z20" s="626">
        <v>0.1</v>
      </c>
      <c r="AA20" s="626"/>
      <c r="AB20" s="626"/>
      <c r="AC20" s="626"/>
      <c r="AD20" s="627">
        <v>22397</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21969</v>
      </c>
      <c r="BH20" s="624"/>
      <c r="BI20" s="624"/>
      <c r="BJ20" s="624"/>
      <c r="BK20" s="624"/>
      <c r="BL20" s="624"/>
      <c r="BM20" s="624"/>
      <c r="BN20" s="625"/>
      <c r="BO20" s="626">
        <v>0.3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31464590</v>
      </c>
      <c r="CS20" s="624"/>
      <c r="CT20" s="624"/>
      <c r="CU20" s="624"/>
      <c r="CV20" s="624"/>
      <c r="CW20" s="624"/>
      <c r="CX20" s="624"/>
      <c r="CY20" s="625"/>
      <c r="CZ20" s="626">
        <v>100</v>
      </c>
      <c r="DA20" s="626"/>
      <c r="DB20" s="626"/>
      <c r="DC20" s="626"/>
      <c r="DD20" s="632">
        <v>4093582</v>
      </c>
      <c r="DE20" s="624"/>
      <c r="DF20" s="624"/>
      <c r="DG20" s="624"/>
      <c r="DH20" s="624"/>
      <c r="DI20" s="624"/>
      <c r="DJ20" s="624"/>
      <c r="DK20" s="624"/>
      <c r="DL20" s="624"/>
      <c r="DM20" s="624"/>
      <c r="DN20" s="624"/>
      <c r="DO20" s="624"/>
      <c r="DP20" s="625"/>
      <c r="DQ20" s="632">
        <v>20584696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8943480</v>
      </c>
      <c r="S21" s="624"/>
      <c r="T21" s="624"/>
      <c r="U21" s="624"/>
      <c r="V21" s="624"/>
      <c r="W21" s="624"/>
      <c r="X21" s="624"/>
      <c r="Y21" s="625"/>
      <c r="Z21" s="626">
        <v>27.1</v>
      </c>
      <c r="AA21" s="626"/>
      <c r="AB21" s="626"/>
      <c r="AC21" s="626"/>
      <c r="AD21" s="627">
        <v>7948682</v>
      </c>
      <c r="AE21" s="627"/>
      <c r="AF21" s="627"/>
      <c r="AG21" s="627"/>
      <c r="AH21" s="627"/>
      <c r="AI21" s="627"/>
      <c r="AJ21" s="627"/>
      <c r="AK21" s="627"/>
      <c r="AL21" s="628">
        <v>46.6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21969</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7948682</v>
      </c>
      <c r="S22" s="624"/>
      <c r="T22" s="624"/>
      <c r="U22" s="624"/>
      <c r="V22" s="624"/>
      <c r="W22" s="624"/>
      <c r="X22" s="624"/>
      <c r="Y22" s="625"/>
      <c r="Z22" s="626">
        <v>24</v>
      </c>
      <c r="AA22" s="626"/>
      <c r="AB22" s="626"/>
      <c r="AC22" s="626"/>
      <c r="AD22" s="627">
        <v>7948682</v>
      </c>
      <c r="AE22" s="627"/>
      <c r="AF22" s="627"/>
      <c r="AG22" s="627"/>
      <c r="AH22" s="627"/>
      <c r="AI22" s="627"/>
      <c r="AJ22" s="627"/>
      <c r="AK22" s="627"/>
      <c r="AL22" s="628">
        <v>46.6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789502</v>
      </c>
      <c r="S23" s="624"/>
      <c r="T23" s="624"/>
      <c r="U23" s="624"/>
      <c r="V23" s="624"/>
      <c r="W23" s="624"/>
      <c r="X23" s="624"/>
      <c r="Y23" s="625"/>
      <c r="Z23" s="626">
        <v>2.4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205296</v>
      </c>
      <c r="S24" s="624"/>
      <c r="T24" s="624"/>
      <c r="U24" s="624"/>
      <c r="V24" s="624"/>
      <c r="W24" s="624"/>
      <c r="X24" s="624"/>
      <c r="Y24" s="625"/>
      <c r="Z24" s="626">
        <v>0.6</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12054441</v>
      </c>
      <c r="CS24" s="613"/>
      <c r="CT24" s="613"/>
      <c r="CU24" s="613"/>
      <c r="CV24" s="613"/>
      <c r="CW24" s="613"/>
      <c r="CX24" s="613"/>
      <c r="CY24" s="614"/>
      <c r="CZ24" s="617">
        <v>38.299999999999997</v>
      </c>
      <c r="DA24" s="618"/>
      <c r="DB24" s="618"/>
      <c r="DC24" s="634"/>
      <c r="DD24" s="655">
        <v>9194694</v>
      </c>
      <c r="DE24" s="613"/>
      <c r="DF24" s="613"/>
      <c r="DG24" s="613"/>
      <c r="DH24" s="613"/>
      <c r="DI24" s="613"/>
      <c r="DJ24" s="613"/>
      <c r="DK24" s="614"/>
      <c r="DL24" s="655">
        <v>8514446</v>
      </c>
      <c r="DM24" s="613"/>
      <c r="DN24" s="613"/>
      <c r="DO24" s="613"/>
      <c r="DP24" s="613"/>
      <c r="DQ24" s="613"/>
      <c r="DR24" s="613"/>
      <c r="DS24" s="613"/>
      <c r="DT24" s="613"/>
      <c r="DU24" s="613"/>
      <c r="DV24" s="614"/>
      <c r="DW24" s="617">
        <v>49.6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17994268</v>
      </c>
      <c r="S25" s="624"/>
      <c r="T25" s="624"/>
      <c r="U25" s="624"/>
      <c r="V25" s="624"/>
      <c r="W25" s="624"/>
      <c r="X25" s="624"/>
      <c r="Y25" s="625"/>
      <c r="Z25" s="626">
        <v>54.4</v>
      </c>
      <c r="AA25" s="626"/>
      <c r="AB25" s="626"/>
      <c r="AC25" s="626"/>
      <c r="AD25" s="627">
        <v>16999470</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4602810</v>
      </c>
      <c r="CS25" s="656"/>
      <c r="CT25" s="656"/>
      <c r="CU25" s="656"/>
      <c r="CV25" s="656"/>
      <c r="CW25" s="656"/>
      <c r="CX25" s="656"/>
      <c r="CY25" s="657"/>
      <c r="CZ25" s="628">
        <v>14.6</v>
      </c>
      <c r="DA25" s="653"/>
      <c r="DB25" s="653"/>
      <c r="DC25" s="658"/>
      <c r="DD25" s="632">
        <v>4257158</v>
      </c>
      <c r="DE25" s="656"/>
      <c r="DF25" s="656"/>
      <c r="DG25" s="656"/>
      <c r="DH25" s="656"/>
      <c r="DI25" s="656"/>
      <c r="DJ25" s="656"/>
      <c r="DK25" s="657"/>
      <c r="DL25" s="632">
        <v>4196168</v>
      </c>
      <c r="DM25" s="656"/>
      <c r="DN25" s="656"/>
      <c r="DO25" s="656"/>
      <c r="DP25" s="656"/>
      <c r="DQ25" s="656"/>
      <c r="DR25" s="656"/>
      <c r="DS25" s="656"/>
      <c r="DT25" s="656"/>
      <c r="DU25" s="656"/>
      <c r="DV25" s="657"/>
      <c r="DW25" s="628">
        <v>24.4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4929</v>
      </c>
      <c r="S26" s="624"/>
      <c r="T26" s="624"/>
      <c r="U26" s="624"/>
      <c r="V26" s="624"/>
      <c r="W26" s="624"/>
      <c r="X26" s="624"/>
      <c r="Y26" s="625"/>
      <c r="Z26" s="626">
        <v>0</v>
      </c>
      <c r="AA26" s="626"/>
      <c r="AB26" s="626"/>
      <c r="AC26" s="626"/>
      <c r="AD26" s="627">
        <v>4929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2705429</v>
      </c>
      <c r="CS26" s="624"/>
      <c r="CT26" s="624"/>
      <c r="CU26" s="624"/>
      <c r="CV26" s="624"/>
      <c r="CW26" s="624"/>
      <c r="CX26" s="624"/>
      <c r="CY26" s="625"/>
      <c r="CZ26" s="628">
        <v>8.6</v>
      </c>
      <c r="DA26" s="653"/>
      <c r="DB26" s="653"/>
      <c r="DC26" s="658"/>
      <c r="DD26" s="632">
        <v>2539117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263887</v>
      </c>
      <c r="S27" s="624"/>
      <c r="T27" s="624"/>
      <c r="U27" s="624"/>
      <c r="V27" s="624"/>
      <c r="W27" s="624"/>
      <c r="X27" s="624"/>
      <c r="Y27" s="625"/>
      <c r="Z27" s="626">
        <v>0.8</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6891986</v>
      </c>
      <c r="BH27" s="624"/>
      <c r="BI27" s="624"/>
      <c r="BJ27" s="624"/>
      <c r="BK27" s="624"/>
      <c r="BL27" s="624"/>
      <c r="BM27" s="624"/>
      <c r="BN27" s="625"/>
      <c r="BO27" s="626">
        <v>100</v>
      </c>
      <c r="BP27" s="626"/>
      <c r="BQ27" s="626"/>
      <c r="BR27" s="626"/>
      <c r="BS27" s="627">
        <v>138269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4182888</v>
      </c>
      <c r="CS27" s="656"/>
      <c r="CT27" s="656"/>
      <c r="CU27" s="656"/>
      <c r="CV27" s="656"/>
      <c r="CW27" s="656"/>
      <c r="CX27" s="656"/>
      <c r="CY27" s="657"/>
      <c r="CZ27" s="628">
        <v>13.3</v>
      </c>
      <c r="DA27" s="653"/>
      <c r="DB27" s="653"/>
      <c r="DC27" s="658"/>
      <c r="DD27" s="632">
        <v>1698845</v>
      </c>
      <c r="DE27" s="656"/>
      <c r="DF27" s="656"/>
      <c r="DG27" s="656"/>
      <c r="DH27" s="656"/>
      <c r="DI27" s="656"/>
      <c r="DJ27" s="656"/>
      <c r="DK27" s="657"/>
      <c r="DL27" s="632">
        <v>1082371</v>
      </c>
      <c r="DM27" s="656"/>
      <c r="DN27" s="656"/>
      <c r="DO27" s="656"/>
      <c r="DP27" s="656"/>
      <c r="DQ27" s="656"/>
      <c r="DR27" s="656"/>
      <c r="DS27" s="656"/>
      <c r="DT27" s="656"/>
      <c r="DU27" s="656"/>
      <c r="DV27" s="657"/>
      <c r="DW27" s="628">
        <v>6.3</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240607</v>
      </c>
      <c r="S28" s="624"/>
      <c r="T28" s="624"/>
      <c r="U28" s="624"/>
      <c r="V28" s="624"/>
      <c r="W28" s="624"/>
      <c r="X28" s="624"/>
      <c r="Y28" s="625"/>
      <c r="Z28" s="626">
        <v>0.7</v>
      </c>
      <c r="AA28" s="626"/>
      <c r="AB28" s="626"/>
      <c r="AC28" s="626"/>
      <c r="AD28" s="627">
        <v>23231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3268743</v>
      </c>
      <c r="CS28" s="624"/>
      <c r="CT28" s="624"/>
      <c r="CU28" s="624"/>
      <c r="CV28" s="624"/>
      <c r="CW28" s="624"/>
      <c r="CX28" s="624"/>
      <c r="CY28" s="625"/>
      <c r="CZ28" s="628">
        <v>10.4</v>
      </c>
      <c r="DA28" s="653"/>
      <c r="DB28" s="653"/>
      <c r="DC28" s="658"/>
      <c r="DD28" s="632">
        <v>3238691</v>
      </c>
      <c r="DE28" s="624"/>
      <c r="DF28" s="624"/>
      <c r="DG28" s="624"/>
      <c r="DH28" s="624"/>
      <c r="DI28" s="624"/>
      <c r="DJ28" s="624"/>
      <c r="DK28" s="625"/>
      <c r="DL28" s="632">
        <v>3235907</v>
      </c>
      <c r="DM28" s="624"/>
      <c r="DN28" s="624"/>
      <c r="DO28" s="624"/>
      <c r="DP28" s="624"/>
      <c r="DQ28" s="624"/>
      <c r="DR28" s="624"/>
      <c r="DS28" s="624"/>
      <c r="DT28" s="624"/>
      <c r="DU28" s="624"/>
      <c r="DV28" s="625"/>
      <c r="DW28" s="628">
        <v>18.8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37006</v>
      </c>
      <c r="S29" s="624"/>
      <c r="T29" s="624"/>
      <c r="U29" s="624"/>
      <c r="V29" s="624"/>
      <c r="W29" s="624"/>
      <c r="X29" s="624"/>
      <c r="Y29" s="625"/>
      <c r="Z29" s="626">
        <v>0.1</v>
      </c>
      <c r="AA29" s="626"/>
      <c r="AB29" s="626"/>
      <c r="AC29" s="626"/>
      <c r="AD29" s="627">
        <v>106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3268599</v>
      </c>
      <c r="CS29" s="656"/>
      <c r="CT29" s="656"/>
      <c r="CU29" s="656"/>
      <c r="CV29" s="656"/>
      <c r="CW29" s="656"/>
      <c r="CX29" s="656"/>
      <c r="CY29" s="657"/>
      <c r="CZ29" s="628">
        <v>10.4</v>
      </c>
      <c r="DA29" s="653"/>
      <c r="DB29" s="653"/>
      <c r="DC29" s="658"/>
      <c r="DD29" s="632">
        <v>3238547</v>
      </c>
      <c r="DE29" s="656"/>
      <c r="DF29" s="656"/>
      <c r="DG29" s="656"/>
      <c r="DH29" s="656"/>
      <c r="DI29" s="656"/>
      <c r="DJ29" s="656"/>
      <c r="DK29" s="657"/>
      <c r="DL29" s="632">
        <v>3235763</v>
      </c>
      <c r="DM29" s="656"/>
      <c r="DN29" s="656"/>
      <c r="DO29" s="656"/>
      <c r="DP29" s="656"/>
      <c r="DQ29" s="656"/>
      <c r="DR29" s="656"/>
      <c r="DS29" s="656"/>
      <c r="DT29" s="656"/>
      <c r="DU29" s="656"/>
      <c r="DV29" s="657"/>
      <c r="DW29" s="628">
        <v>18.8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5225375</v>
      </c>
      <c r="S30" s="624"/>
      <c r="T30" s="624"/>
      <c r="U30" s="624"/>
      <c r="V30" s="624"/>
      <c r="W30" s="624"/>
      <c r="X30" s="624"/>
      <c r="Y30" s="625"/>
      <c r="Z30" s="626">
        <v>15.8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3187009</v>
      </c>
      <c r="CS30" s="624"/>
      <c r="CT30" s="624"/>
      <c r="CU30" s="624"/>
      <c r="CV30" s="624"/>
      <c r="CW30" s="624"/>
      <c r="CX30" s="624"/>
      <c r="CY30" s="625"/>
      <c r="CZ30" s="628">
        <v>10.1</v>
      </c>
      <c r="DA30" s="653"/>
      <c r="DB30" s="653"/>
      <c r="DC30" s="658"/>
      <c r="DD30" s="632">
        <v>3158368</v>
      </c>
      <c r="DE30" s="624"/>
      <c r="DF30" s="624"/>
      <c r="DG30" s="624"/>
      <c r="DH30" s="624"/>
      <c r="DI30" s="624"/>
      <c r="DJ30" s="624"/>
      <c r="DK30" s="625"/>
      <c r="DL30" s="632">
        <v>3155584</v>
      </c>
      <c r="DM30" s="624"/>
      <c r="DN30" s="624"/>
      <c r="DO30" s="624"/>
      <c r="DP30" s="624"/>
      <c r="DQ30" s="624"/>
      <c r="DR30" s="624"/>
      <c r="DS30" s="624"/>
      <c r="DT30" s="624"/>
      <c r="DU30" s="624"/>
      <c r="DV30" s="625"/>
      <c r="DW30" s="628">
        <v>18.399999999999999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98.8</v>
      </c>
      <c r="BH31" s="667"/>
      <c r="BI31" s="667"/>
      <c r="BJ31" s="667"/>
      <c r="BK31" s="667"/>
      <c r="BL31" s="667"/>
      <c r="BM31" s="618">
        <v>92.4</v>
      </c>
      <c r="BN31" s="667"/>
      <c r="BO31" s="667"/>
      <c r="BP31" s="667"/>
      <c r="BQ31" s="668"/>
      <c r="BR31" s="670">
        <v>98.8</v>
      </c>
      <c r="BS31" s="667"/>
      <c r="BT31" s="667"/>
      <c r="BU31" s="667"/>
      <c r="BV31" s="667"/>
      <c r="BW31" s="667"/>
      <c r="BX31" s="618">
        <v>91.2</v>
      </c>
      <c r="BY31" s="667"/>
      <c r="BZ31" s="667"/>
      <c r="CA31" s="667"/>
      <c r="CB31" s="668"/>
      <c r="CD31" s="663"/>
      <c r="CE31" s="664"/>
      <c r="CF31" s="620" t="s">
        <v>300</v>
      </c>
      <c r="CG31" s="621"/>
      <c r="CH31" s="621"/>
      <c r="CI31" s="621"/>
      <c r="CJ31" s="621"/>
      <c r="CK31" s="621"/>
      <c r="CL31" s="621"/>
      <c r="CM31" s="621"/>
      <c r="CN31" s="621"/>
      <c r="CO31" s="621"/>
      <c r="CP31" s="621"/>
      <c r="CQ31" s="622"/>
      <c r="CR31" s="623">
        <v>81590</v>
      </c>
      <c r="CS31" s="656"/>
      <c r="CT31" s="656"/>
      <c r="CU31" s="656"/>
      <c r="CV31" s="656"/>
      <c r="CW31" s="656"/>
      <c r="CX31" s="656"/>
      <c r="CY31" s="657"/>
      <c r="CZ31" s="628">
        <v>0.3</v>
      </c>
      <c r="DA31" s="653"/>
      <c r="DB31" s="653"/>
      <c r="DC31" s="658"/>
      <c r="DD31" s="632">
        <v>80179</v>
      </c>
      <c r="DE31" s="656"/>
      <c r="DF31" s="656"/>
      <c r="DG31" s="656"/>
      <c r="DH31" s="656"/>
      <c r="DI31" s="656"/>
      <c r="DJ31" s="656"/>
      <c r="DK31" s="657"/>
      <c r="DL31" s="632">
        <v>80179</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2156552</v>
      </c>
      <c r="S32" s="624"/>
      <c r="T32" s="624"/>
      <c r="U32" s="624"/>
      <c r="V32" s="624"/>
      <c r="W32" s="624"/>
      <c r="X32" s="624"/>
      <c r="Y32" s="625"/>
      <c r="Z32" s="626">
        <v>6.5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v>
      </c>
      <c r="BH32" s="656"/>
      <c r="BI32" s="656"/>
      <c r="BJ32" s="656"/>
      <c r="BK32" s="656"/>
      <c r="BL32" s="656"/>
      <c r="BM32" s="629">
        <v>95.8</v>
      </c>
      <c r="BN32" s="656"/>
      <c r="BO32" s="656"/>
      <c r="BP32" s="656"/>
      <c r="BQ32" s="669"/>
      <c r="BR32" s="680">
        <v>99</v>
      </c>
      <c r="BS32" s="656"/>
      <c r="BT32" s="656"/>
      <c r="BU32" s="656"/>
      <c r="BV32" s="656"/>
      <c r="BW32" s="656"/>
      <c r="BX32" s="629">
        <v>95.4</v>
      </c>
      <c r="BY32" s="656"/>
      <c r="BZ32" s="656"/>
      <c r="CA32" s="656"/>
      <c r="CB32" s="669"/>
      <c r="CD32" s="665"/>
      <c r="CE32" s="666"/>
      <c r="CF32" s="620" t="s">
        <v>304</v>
      </c>
      <c r="CG32" s="621"/>
      <c r="CH32" s="621"/>
      <c r="CI32" s="621"/>
      <c r="CJ32" s="621"/>
      <c r="CK32" s="621"/>
      <c r="CL32" s="621"/>
      <c r="CM32" s="621"/>
      <c r="CN32" s="621"/>
      <c r="CO32" s="621"/>
      <c r="CP32" s="621"/>
      <c r="CQ32" s="622"/>
      <c r="CR32" s="623">
        <v>144</v>
      </c>
      <c r="CS32" s="624"/>
      <c r="CT32" s="624"/>
      <c r="CU32" s="624"/>
      <c r="CV32" s="624"/>
      <c r="CW32" s="624"/>
      <c r="CX32" s="624"/>
      <c r="CY32" s="625"/>
      <c r="CZ32" s="628">
        <v>0</v>
      </c>
      <c r="DA32" s="653"/>
      <c r="DB32" s="653"/>
      <c r="DC32" s="658"/>
      <c r="DD32" s="632">
        <v>144</v>
      </c>
      <c r="DE32" s="624"/>
      <c r="DF32" s="624"/>
      <c r="DG32" s="624"/>
      <c r="DH32" s="624"/>
      <c r="DI32" s="624"/>
      <c r="DJ32" s="624"/>
      <c r="DK32" s="625"/>
      <c r="DL32" s="632">
        <v>144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69910</v>
      </c>
      <c r="S33" s="624"/>
      <c r="T33" s="624"/>
      <c r="U33" s="624"/>
      <c r="V33" s="624"/>
      <c r="W33" s="624"/>
      <c r="X33" s="624"/>
      <c r="Y33" s="625"/>
      <c r="Z33" s="626">
        <v>0.2</v>
      </c>
      <c r="AA33" s="626"/>
      <c r="AB33" s="626"/>
      <c r="AC33" s="626"/>
      <c r="AD33" s="627">
        <v>39513</v>
      </c>
      <c r="AE33" s="627"/>
      <c r="AF33" s="627"/>
      <c r="AG33" s="627"/>
      <c r="AH33" s="627"/>
      <c r="AI33" s="627"/>
      <c r="AJ33" s="627"/>
      <c r="AK33" s="627"/>
      <c r="AL33" s="628">
        <v>0.2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98.6</v>
      </c>
      <c r="BH33" s="682"/>
      <c r="BI33" s="682"/>
      <c r="BJ33" s="682"/>
      <c r="BK33" s="682"/>
      <c r="BL33" s="682"/>
      <c r="BM33" s="683">
        <v>89.4</v>
      </c>
      <c r="BN33" s="682"/>
      <c r="BO33" s="682"/>
      <c r="BP33" s="682"/>
      <c r="BQ33" s="684"/>
      <c r="BR33" s="681">
        <v>98.6</v>
      </c>
      <c r="BS33" s="682"/>
      <c r="BT33" s="682"/>
      <c r="BU33" s="682"/>
      <c r="BV33" s="682"/>
      <c r="BW33" s="682"/>
      <c r="BX33" s="683">
        <v>87.6</v>
      </c>
      <c r="BY33" s="682"/>
      <c r="BZ33" s="682"/>
      <c r="CA33" s="682"/>
      <c r="CB33" s="684"/>
      <c r="CD33" s="620" t="s">
        <v>307</v>
      </c>
      <c r="CE33" s="621"/>
      <c r="CF33" s="621"/>
      <c r="CG33" s="621"/>
      <c r="CH33" s="621"/>
      <c r="CI33" s="621"/>
      <c r="CJ33" s="621"/>
      <c r="CK33" s="621"/>
      <c r="CL33" s="621"/>
      <c r="CM33" s="621"/>
      <c r="CN33" s="621"/>
      <c r="CO33" s="621"/>
      <c r="CP33" s="621"/>
      <c r="CQ33" s="622"/>
      <c r="CR33" s="623">
        <v>15070365</v>
      </c>
      <c r="CS33" s="656"/>
      <c r="CT33" s="656"/>
      <c r="CU33" s="656"/>
      <c r="CV33" s="656"/>
      <c r="CW33" s="656"/>
      <c r="CX33" s="656"/>
      <c r="CY33" s="657"/>
      <c r="CZ33" s="628">
        <v>47.9</v>
      </c>
      <c r="DA33" s="653"/>
      <c r="DB33" s="653"/>
      <c r="DC33" s="658"/>
      <c r="DD33" s="632">
        <v>10740404</v>
      </c>
      <c r="DE33" s="656"/>
      <c r="DF33" s="656"/>
      <c r="DG33" s="656"/>
      <c r="DH33" s="656"/>
      <c r="DI33" s="656"/>
      <c r="DJ33" s="656"/>
      <c r="DK33" s="657"/>
      <c r="DL33" s="632">
        <v>7990693</v>
      </c>
      <c r="DM33" s="656"/>
      <c r="DN33" s="656"/>
      <c r="DO33" s="656"/>
      <c r="DP33" s="656"/>
      <c r="DQ33" s="656"/>
      <c r="DR33" s="656"/>
      <c r="DS33" s="656"/>
      <c r="DT33" s="656"/>
      <c r="DU33" s="656"/>
      <c r="DV33" s="657"/>
      <c r="DW33" s="628">
        <v>46.5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162872</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4458329</v>
      </c>
      <c r="CS34" s="624"/>
      <c r="CT34" s="624"/>
      <c r="CU34" s="624"/>
      <c r="CV34" s="624"/>
      <c r="CW34" s="624"/>
      <c r="CX34" s="624"/>
      <c r="CY34" s="625"/>
      <c r="CZ34" s="628">
        <v>14.2</v>
      </c>
      <c r="DA34" s="653"/>
      <c r="DB34" s="653"/>
      <c r="DC34" s="658"/>
      <c r="DD34" s="632">
        <v>3268302</v>
      </c>
      <c r="DE34" s="624"/>
      <c r="DF34" s="624"/>
      <c r="DG34" s="624"/>
      <c r="DH34" s="624"/>
      <c r="DI34" s="624"/>
      <c r="DJ34" s="624"/>
      <c r="DK34" s="625"/>
      <c r="DL34" s="632">
        <v>2838998</v>
      </c>
      <c r="DM34" s="624"/>
      <c r="DN34" s="624"/>
      <c r="DO34" s="624"/>
      <c r="DP34" s="624"/>
      <c r="DQ34" s="624"/>
      <c r="DR34" s="624"/>
      <c r="DS34" s="624"/>
      <c r="DT34" s="624"/>
      <c r="DU34" s="624"/>
      <c r="DV34" s="625"/>
      <c r="DW34" s="628">
        <v>16.5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1415569</v>
      </c>
      <c r="S35" s="624"/>
      <c r="T35" s="624"/>
      <c r="U35" s="624"/>
      <c r="V35" s="624"/>
      <c r="W35" s="624"/>
      <c r="X35" s="624"/>
      <c r="Y35" s="625"/>
      <c r="Z35" s="626">
        <v>4.3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374807</v>
      </c>
      <c r="CS35" s="656"/>
      <c r="CT35" s="656"/>
      <c r="CU35" s="656"/>
      <c r="CV35" s="656"/>
      <c r="CW35" s="656"/>
      <c r="CX35" s="656"/>
      <c r="CY35" s="657"/>
      <c r="CZ35" s="628">
        <v>1.2</v>
      </c>
      <c r="DA35" s="653"/>
      <c r="DB35" s="653"/>
      <c r="DC35" s="658"/>
      <c r="DD35" s="632">
        <v>328360</v>
      </c>
      <c r="DE35" s="656"/>
      <c r="DF35" s="656"/>
      <c r="DG35" s="656"/>
      <c r="DH35" s="656"/>
      <c r="DI35" s="656"/>
      <c r="DJ35" s="656"/>
      <c r="DK35" s="657"/>
      <c r="DL35" s="632">
        <v>291062</v>
      </c>
      <c r="DM35" s="656"/>
      <c r="DN35" s="656"/>
      <c r="DO35" s="656"/>
      <c r="DP35" s="656"/>
      <c r="DQ35" s="656"/>
      <c r="DR35" s="656"/>
      <c r="DS35" s="656"/>
      <c r="DT35" s="656"/>
      <c r="DU35" s="656"/>
      <c r="DV35" s="657"/>
      <c r="DW35" s="628">
        <v>1.7</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2282821</v>
      </c>
      <c r="S36" s="624"/>
      <c r="T36" s="624"/>
      <c r="U36" s="624"/>
      <c r="V36" s="624"/>
      <c r="W36" s="624"/>
      <c r="X36" s="624"/>
      <c r="Y36" s="625"/>
      <c r="Z36" s="626">
        <v>6.9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3149519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131610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5883418</v>
      </c>
      <c r="CS36" s="624"/>
      <c r="CT36" s="624"/>
      <c r="CU36" s="624"/>
      <c r="CV36" s="624"/>
      <c r="CW36" s="624"/>
      <c r="CX36" s="624"/>
      <c r="CY36" s="625"/>
      <c r="CZ36" s="628">
        <v>18.7</v>
      </c>
      <c r="DA36" s="653"/>
      <c r="DB36" s="653"/>
      <c r="DC36" s="658"/>
      <c r="DD36" s="632">
        <v>4015800</v>
      </c>
      <c r="DE36" s="624"/>
      <c r="DF36" s="624"/>
      <c r="DG36" s="624"/>
      <c r="DH36" s="624"/>
      <c r="DI36" s="624"/>
      <c r="DJ36" s="624"/>
      <c r="DK36" s="625"/>
      <c r="DL36" s="632">
        <v>2997646</v>
      </c>
      <c r="DM36" s="624"/>
      <c r="DN36" s="624"/>
      <c r="DO36" s="624"/>
      <c r="DP36" s="624"/>
      <c r="DQ36" s="624"/>
      <c r="DR36" s="624"/>
      <c r="DS36" s="624"/>
      <c r="DT36" s="624"/>
      <c r="DU36" s="624"/>
      <c r="DV36" s="625"/>
      <c r="DW36" s="628">
        <v>17.5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967541</v>
      </c>
      <c r="S37" s="624"/>
      <c r="T37" s="624"/>
      <c r="U37" s="624"/>
      <c r="V37" s="624"/>
      <c r="W37" s="624"/>
      <c r="X37" s="624"/>
      <c r="Y37" s="625"/>
      <c r="Z37" s="626">
        <v>2.9</v>
      </c>
      <c r="AA37" s="626"/>
      <c r="AB37" s="626"/>
      <c r="AC37" s="626"/>
      <c r="AD37" s="627">
        <v>45</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571804</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98823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1755856</v>
      </c>
      <c r="CS37" s="656"/>
      <c r="CT37" s="656"/>
      <c r="CU37" s="656"/>
      <c r="CV37" s="656"/>
      <c r="CW37" s="656"/>
      <c r="CX37" s="656"/>
      <c r="CY37" s="657"/>
      <c r="CZ37" s="628">
        <v>5.6</v>
      </c>
      <c r="DA37" s="653"/>
      <c r="DB37" s="653"/>
      <c r="DC37" s="658"/>
      <c r="DD37" s="632">
        <v>1751916</v>
      </c>
      <c r="DE37" s="656"/>
      <c r="DF37" s="656"/>
      <c r="DG37" s="656"/>
      <c r="DH37" s="656"/>
      <c r="DI37" s="656"/>
      <c r="DJ37" s="656"/>
      <c r="DK37" s="657"/>
      <c r="DL37" s="632">
        <v>1751911</v>
      </c>
      <c r="DM37" s="656"/>
      <c r="DN37" s="656"/>
      <c r="DO37" s="656"/>
      <c r="DP37" s="656"/>
      <c r="DQ37" s="656"/>
      <c r="DR37" s="656"/>
      <c r="DS37" s="656"/>
      <c r="DT37" s="656"/>
      <c r="DU37" s="656"/>
      <c r="DV37" s="657"/>
      <c r="DW37" s="628">
        <v>10.199999999999999</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2233241</v>
      </c>
      <c r="S38" s="624"/>
      <c r="T38" s="624"/>
      <c r="U38" s="624"/>
      <c r="V38" s="624"/>
      <c r="W38" s="624"/>
      <c r="X38" s="624"/>
      <c r="Y38" s="625"/>
      <c r="Z38" s="626">
        <v>6.8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212334</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6755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2264225</v>
      </c>
      <c r="CS38" s="624"/>
      <c r="CT38" s="624"/>
      <c r="CU38" s="624"/>
      <c r="CV38" s="624"/>
      <c r="CW38" s="624"/>
      <c r="CX38" s="624"/>
      <c r="CY38" s="625"/>
      <c r="CZ38" s="628">
        <v>7.2</v>
      </c>
      <c r="DA38" s="653"/>
      <c r="DB38" s="653"/>
      <c r="DC38" s="658"/>
      <c r="DD38" s="632">
        <v>1880057</v>
      </c>
      <c r="DE38" s="624"/>
      <c r="DF38" s="624"/>
      <c r="DG38" s="624"/>
      <c r="DH38" s="624"/>
      <c r="DI38" s="624"/>
      <c r="DJ38" s="624"/>
      <c r="DK38" s="625"/>
      <c r="DL38" s="632">
        <v>1840167</v>
      </c>
      <c r="DM38" s="624"/>
      <c r="DN38" s="624"/>
      <c r="DO38" s="624"/>
      <c r="DP38" s="624"/>
      <c r="DQ38" s="624"/>
      <c r="DR38" s="624"/>
      <c r="DS38" s="624"/>
      <c r="DT38" s="624"/>
      <c r="DU38" s="624"/>
      <c r="DV38" s="625"/>
      <c r="DW38" s="628">
        <v>10.7</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64403</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10131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1419608</v>
      </c>
      <c r="CS39" s="656"/>
      <c r="CT39" s="656"/>
      <c r="CU39" s="656"/>
      <c r="CV39" s="656"/>
      <c r="CW39" s="656"/>
      <c r="CX39" s="656"/>
      <c r="CY39" s="657"/>
      <c r="CZ39" s="628">
        <v>4.5</v>
      </c>
      <c r="DA39" s="653"/>
      <c r="DB39" s="653"/>
      <c r="DC39" s="658"/>
      <c r="DD39" s="632">
        <v>1177207</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108841</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36753</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88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669978</v>
      </c>
      <c r="CS40" s="624"/>
      <c r="CT40" s="624"/>
      <c r="CU40" s="624"/>
      <c r="CV40" s="624"/>
      <c r="CW40" s="624"/>
      <c r="CX40" s="624"/>
      <c r="CY40" s="625"/>
      <c r="CZ40" s="628">
        <v>2.1</v>
      </c>
      <c r="DA40" s="653"/>
      <c r="DB40" s="653"/>
      <c r="DC40" s="658"/>
      <c r="DD40" s="632">
        <v>70678</v>
      </c>
      <c r="DE40" s="624"/>
      <c r="DF40" s="624"/>
      <c r="DG40" s="624"/>
      <c r="DH40" s="624"/>
      <c r="DI40" s="624"/>
      <c r="DJ40" s="624"/>
      <c r="DK40" s="625"/>
      <c r="DL40" s="632">
        <v>22820</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33054578</v>
      </c>
      <c r="S41" s="696"/>
      <c r="T41" s="696"/>
      <c r="U41" s="696"/>
      <c r="V41" s="696"/>
      <c r="W41" s="696"/>
      <c r="X41" s="696"/>
      <c r="Y41" s="700"/>
      <c r="Z41" s="701">
        <v>100</v>
      </c>
      <c r="AA41" s="701"/>
      <c r="AB41" s="701"/>
      <c r="AC41" s="701"/>
      <c r="AD41" s="702">
        <v>17067294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449017</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1815208</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372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4339784</v>
      </c>
      <c r="CS42" s="656"/>
      <c r="CT42" s="656"/>
      <c r="CU42" s="656"/>
      <c r="CV42" s="656"/>
      <c r="CW42" s="656"/>
      <c r="CX42" s="656"/>
      <c r="CY42" s="657"/>
      <c r="CZ42" s="628">
        <v>13.8</v>
      </c>
      <c r="DA42" s="653"/>
      <c r="DB42" s="653"/>
      <c r="DC42" s="658"/>
      <c r="DD42" s="632">
        <v>649598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113220</v>
      </c>
      <c r="CS43" s="656"/>
      <c r="CT43" s="656"/>
      <c r="CU43" s="656"/>
      <c r="CV43" s="656"/>
      <c r="CW43" s="656"/>
      <c r="CX43" s="656"/>
      <c r="CY43" s="657"/>
      <c r="CZ43" s="628">
        <v>0.4</v>
      </c>
      <c r="DA43" s="653"/>
      <c r="DB43" s="653"/>
      <c r="DC43" s="658"/>
      <c r="DD43" s="632">
        <v>113148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4093582</v>
      </c>
      <c r="CS44" s="624"/>
      <c r="CT44" s="624"/>
      <c r="CU44" s="624"/>
      <c r="CV44" s="624"/>
      <c r="CW44" s="624"/>
      <c r="CX44" s="624"/>
      <c r="CY44" s="625"/>
      <c r="CZ44" s="628">
        <v>13</v>
      </c>
      <c r="DA44" s="629"/>
      <c r="DB44" s="629"/>
      <c r="DC44" s="635"/>
      <c r="DD44" s="632">
        <v>611819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1971036</v>
      </c>
      <c r="CS45" s="656"/>
      <c r="CT45" s="656"/>
      <c r="CU45" s="656"/>
      <c r="CV45" s="656"/>
      <c r="CW45" s="656"/>
      <c r="CX45" s="656"/>
      <c r="CY45" s="657"/>
      <c r="CZ45" s="628">
        <v>6.3</v>
      </c>
      <c r="DA45" s="653"/>
      <c r="DB45" s="653"/>
      <c r="DC45" s="658"/>
      <c r="DD45" s="632">
        <v>117011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2097781</v>
      </c>
      <c r="CS46" s="624"/>
      <c r="CT46" s="624"/>
      <c r="CU46" s="624"/>
      <c r="CV46" s="624"/>
      <c r="CW46" s="624"/>
      <c r="CX46" s="624"/>
      <c r="CY46" s="625"/>
      <c r="CZ46" s="628">
        <v>6.7</v>
      </c>
      <c r="DA46" s="629"/>
      <c r="DB46" s="629"/>
      <c r="DC46" s="635"/>
      <c r="DD46" s="632">
        <v>492443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246202</v>
      </c>
      <c r="CS47" s="656"/>
      <c r="CT47" s="656"/>
      <c r="CU47" s="656"/>
      <c r="CV47" s="656"/>
      <c r="CW47" s="656"/>
      <c r="CX47" s="656"/>
      <c r="CY47" s="657"/>
      <c r="CZ47" s="628">
        <v>0.8</v>
      </c>
      <c r="DA47" s="653"/>
      <c r="DB47" s="653"/>
      <c r="DC47" s="658"/>
      <c r="DD47" s="632">
        <v>37779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31464590</v>
      </c>
      <c r="CS49" s="682"/>
      <c r="CT49" s="682"/>
      <c r="CU49" s="682"/>
      <c r="CV49" s="682"/>
      <c r="CW49" s="682"/>
      <c r="CX49" s="682"/>
      <c r="CY49" s="711"/>
      <c r="CZ49" s="703">
        <v>100</v>
      </c>
      <c r="DA49" s="712"/>
      <c r="DB49" s="712"/>
      <c r="DC49" s="713"/>
      <c r="DD49" s="714">
        <v>20584696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siBCShWMHOP+gVwL7gLVXf/y3j0bULAz75tTwri80T4qvQFTktpBDAaCQnEBOiqHZYnhvLNYQMavYOJ7kFRGw==" saltValue="Obt4j6hnoG8hx5O1S21X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33061</v>
      </c>
      <c r="R7" s="753"/>
      <c r="S7" s="753"/>
      <c r="T7" s="753"/>
      <c r="U7" s="753"/>
      <c r="V7" s="753">
        <v>31471</v>
      </c>
      <c r="W7" s="753"/>
      <c r="X7" s="753"/>
      <c r="Y7" s="753"/>
      <c r="Z7" s="753"/>
      <c r="AA7" s="753">
        <v>1590</v>
      </c>
      <c r="AB7" s="753"/>
      <c r="AC7" s="753"/>
      <c r="AD7" s="753"/>
      <c r="AE7" s="754"/>
      <c r="AF7" s="755">
        <v>1490</v>
      </c>
      <c r="AG7" s="756"/>
      <c r="AH7" s="756"/>
      <c r="AI7" s="756"/>
      <c r="AJ7" s="757"/>
      <c r="AK7" s="758">
        <v>1413</v>
      </c>
      <c r="AL7" s="759"/>
      <c r="AM7" s="759"/>
      <c r="AN7" s="759"/>
      <c r="AO7" s="759"/>
      <c r="AP7" s="759">
        <v>31823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62"/>
      <c r="CH7" s="743">
        <v>-6</v>
      </c>
      <c r="CI7" s="744"/>
      <c r="CJ7" s="744"/>
      <c r="CK7" s="744"/>
      <c r="CL7" s="745"/>
      <c r="CM7" s="743">
        <v>117</v>
      </c>
      <c r="CN7" s="744"/>
      <c r="CO7" s="744"/>
      <c r="CP7" s="744"/>
      <c r="CQ7" s="745"/>
      <c r="CR7" s="743">
        <v>25</v>
      </c>
      <c r="CS7" s="744"/>
      <c r="CT7" s="744"/>
      <c r="CU7" s="744"/>
      <c r="CV7" s="745"/>
      <c r="CW7" s="743">
        <v>1</v>
      </c>
      <c r="CX7" s="744"/>
      <c r="CY7" s="744"/>
      <c r="CZ7" s="744"/>
      <c r="DA7" s="745"/>
      <c r="DB7" s="743" t="s">
        <v>559</v>
      </c>
      <c r="DC7" s="744"/>
      <c r="DD7" s="744"/>
      <c r="DE7" s="744"/>
      <c r="DF7" s="745"/>
      <c r="DG7" s="743" t="s">
        <v>559</v>
      </c>
      <c r="DH7" s="744"/>
      <c r="DI7" s="744"/>
      <c r="DJ7" s="744"/>
      <c r="DK7" s="745"/>
      <c r="DL7" s="743" t="s">
        <v>559</v>
      </c>
      <c r="DM7" s="744"/>
      <c r="DN7" s="744"/>
      <c r="DO7" s="744"/>
      <c r="DP7" s="745"/>
      <c r="DQ7" s="743" t="s">
        <v>559</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16</v>
      </c>
      <c r="R8" s="784"/>
      <c r="S8" s="784"/>
      <c r="T8" s="784"/>
      <c r="U8" s="784"/>
      <c r="V8" s="784">
        <v>16</v>
      </c>
      <c r="W8" s="784"/>
      <c r="X8" s="784"/>
      <c r="Y8" s="784"/>
      <c r="Z8" s="784"/>
      <c r="AA8" s="784" t="s">
        <v>559</v>
      </c>
      <c r="AB8" s="784"/>
      <c r="AC8" s="784"/>
      <c r="AD8" s="784"/>
      <c r="AE8" s="785"/>
      <c r="AF8" s="786" t="s">
        <v>122</v>
      </c>
      <c r="AG8" s="787"/>
      <c r="AH8" s="787"/>
      <c r="AI8" s="787"/>
      <c r="AJ8" s="788"/>
      <c r="AK8" s="769">
        <v>12</v>
      </c>
      <c r="AL8" s="770"/>
      <c r="AM8" s="770"/>
      <c r="AN8" s="770"/>
      <c r="AO8" s="770"/>
      <c r="AP8" s="770" t="s">
        <v>559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561</v>
      </c>
      <c r="BT8" s="774"/>
      <c r="BU8" s="774"/>
      <c r="BV8" s="774"/>
      <c r="BW8" s="774"/>
      <c r="BX8" s="774"/>
      <c r="BY8" s="774"/>
      <c r="BZ8" s="774"/>
      <c r="CA8" s="774"/>
      <c r="CB8" s="774"/>
      <c r="CC8" s="774"/>
      <c r="CD8" s="774"/>
      <c r="CE8" s="774"/>
      <c r="CF8" s="774"/>
      <c r="CG8" s="775"/>
      <c r="CH8" s="776">
        <v>4</v>
      </c>
      <c r="CI8" s="777"/>
      <c r="CJ8" s="777"/>
      <c r="CK8" s="777"/>
      <c r="CL8" s="778"/>
      <c r="CM8" s="776">
        <v>43</v>
      </c>
      <c r="CN8" s="777"/>
      <c r="CO8" s="777"/>
      <c r="CP8" s="777"/>
      <c r="CQ8" s="778"/>
      <c r="CR8" s="776">
        <v>10</v>
      </c>
      <c r="CS8" s="777"/>
      <c r="CT8" s="777"/>
      <c r="CU8" s="777"/>
      <c r="CV8" s="778"/>
      <c r="CW8" s="776">
        <v>45</v>
      </c>
      <c r="CX8" s="777"/>
      <c r="CY8" s="777"/>
      <c r="CZ8" s="777"/>
      <c r="DA8" s="778"/>
      <c r="DB8" s="776" t="s">
        <v>559</v>
      </c>
      <c r="DC8" s="777"/>
      <c r="DD8" s="777"/>
      <c r="DE8" s="777"/>
      <c r="DF8" s="778"/>
      <c r="DG8" s="776" t="s">
        <v>559</v>
      </c>
      <c r="DH8" s="777"/>
      <c r="DI8" s="777"/>
      <c r="DJ8" s="777"/>
      <c r="DK8" s="778"/>
      <c r="DL8" s="776" t="s">
        <v>559</v>
      </c>
      <c r="DM8" s="777"/>
      <c r="DN8" s="777"/>
      <c r="DO8" s="777"/>
      <c r="DP8" s="778"/>
      <c r="DQ8" s="776" t="s">
        <v>559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562</v>
      </c>
      <c r="BT9" s="774"/>
      <c r="BU9" s="774"/>
      <c r="BV9" s="774"/>
      <c r="BW9" s="774"/>
      <c r="BX9" s="774"/>
      <c r="BY9" s="774"/>
      <c r="BZ9" s="774"/>
      <c r="CA9" s="774"/>
      <c r="CB9" s="774"/>
      <c r="CC9" s="774"/>
      <c r="CD9" s="774"/>
      <c r="CE9" s="774"/>
      <c r="CF9" s="774"/>
      <c r="CG9" s="775"/>
      <c r="CH9" s="776">
        <v>6</v>
      </c>
      <c r="CI9" s="777"/>
      <c r="CJ9" s="777"/>
      <c r="CK9" s="777"/>
      <c r="CL9" s="778"/>
      <c r="CM9" s="776">
        <v>84</v>
      </c>
      <c r="CN9" s="777"/>
      <c r="CO9" s="777"/>
      <c r="CP9" s="777"/>
      <c r="CQ9" s="778"/>
      <c r="CR9" s="776">
        <v>25</v>
      </c>
      <c r="CS9" s="777"/>
      <c r="CT9" s="777"/>
      <c r="CU9" s="777"/>
      <c r="CV9" s="778"/>
      <c r="CW9" s="776" t="s">
        <v>559</v>
      </c>
      <c r="CX9" s="777"/>
      <c r="CY9" s="777"/>
      <c r="CZ9" s="777"/>
      <c r="DA9" s="778"/>
      <c r="DB9" s="776" t="s">
        <v>559</v>
      </c>
      <c r="DC9" s="777"/>
      <c r="DD9" s="777"/>
      <c r="DE9" s="777"/>
      <c r="DF9" s="778"/>
      <c r="DG9" s="776" t="s">
        <v>559</v>
      </c>
      <c r="DH9" s="777"/>
      <c r="DI9" s="777"/>
      <c r="DJ9" s="777"/>
      <c r="DK9" s="778"/>
      <c r="DL9" s="776" t="s">
        <v>559</v>
      </c>
      <c r="DM9" s="777"/>
      <c r="DN9" s="777"/>
      <c r="DO9" s="777"/>
      <c r="DP9" s="778"/>
      <c r="DQ9" s="776" t="s">
        <v>559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33055</v>
      </c>
      <c r="R23" s="793"/>
      <c r="S23" s="793"/>
      <c r="T23" s="793"/>
      <c r="U23" s="793"/>
      <c r="V23" s="793">
        <v>31465</v>
      </c>
      <c r="W23" s="793"/>
      <c r="X23" s="793"/>
      <c r="Y23" s="793"/>
      <c r="Z23" s="793"/>
      <c r="AA23" s="793">
        <v>1590</v>
      </c>
      <c r="AB23" s="793"/>
      <c r="AC23" s="793"/>
      <c r="AD23" s="793"/>
      <c r="AE23" s="794"/>
      <c r="AF23" s="795">
        <v>1490</v>
      </c>
      <c r="AG23" s="793"/>
      <c r="AH23" s="793"/>
      <c r="AI23" s="793"/>
      <c r="AJ23" s="796"/>
      <c r="AK23" s="797"/>
      <c r="AL23" s="798"/>
      <c r="AM23" s="798"/>
      <c r="AN23" s="798"/>
      <c r="AO23" s="798"/>
      <c r="AP23" s="793">
        <v>31823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5340</v>
      </c>
      <c r="R28" s="823"/>
      <c r="S28" s="823"/>
      <c r="T28" s="823"/>
      <c r="U28" s="823"/>
      <c r="V28" s="823">
        <v>5209</v>
      </c>
      <c r="W28" s="823"/>
      <c r="X28" s="823"/>
      <c r="Y28" s="823"/>
      <c r="Z28" s="823"/>
      <c r="AA28" s="823">
        <v>132</v>
      </c>
      <c r="AB28" s="823"/>
      <c r="AC28" s="823"/>
      <c r="AD28" s="823"/>
      <c r="AE28" s="824"/>
      <c r="AF28" s="825">
        <v>132</v>
      </c>
      <c r="AG28" s="823"/>
      <c r="AH28" s="823"/>
      <c r="AI28" s="823"/>
      <c r="AJ28" s="826"/>
      <c r="AK28" s="827">
        <v>434</v>
      </c>
      <c r="AL28" s="828"/>
      <c r="AM28" s="828"/>
      <c r="AN28" s="828"/>
      <c r="AO28" s="828"/>
      <c r="AP28" s="828" t="s">
        <v>559</v>
      </c>
      <c r="AQ28" s="828"/>
      <c r="AR28" s="828"/>
      <c r="AS28" s="828"/>
      <c r="AT28" s="828"/>
      <c r="AU28" s="828" t="s">
        <v>559</v>
      </c>
      <c r="AV28" s="828"/>
      <c r="AW28" s="828"/>
      <c r="AX28" s="828"/>
      <c r="AY28" s="828"/>
      <c r="AZ28" s="829" t="s">
        <v>559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93</v>
      </c>
      <c r="R29" s="784"/>
      <c r="S29" s="784"/>
      <c r="T29" s="784"/>
      <c r="U29" s="784"/>
      <c r="V29" s="784">
        <v>92</v>
      </c>
      <c r="W29" s="784"/>
      <c r="X29" s="784"/>
      <c r="Y29" s="784"/>
      <c r="Z29" s="784"/>
      <c r="AA29" s="784">
        <v>2</v>
      </c>
      <c r="AB29" s="784"/>
      <c r="AC29" s="784"/>
      <c r="AD29" s="784"/>
      <c r="AE29" s="785"/>
      <c r="AF29" s="786">
        <v>2</v>
      </c>
      <c r="AG29" s="787"/>
      <c r="AH29" s="787"/>
      <c r="AI29" s="787"/>
      <c r="AJ29" s="788"/>
      <c r="AK29" s="834">
        <v>40</v>
      </c>
      <c r="AL29" s="830"/>
      <c r="AM29" s="830"/>
      <c r="AN29" s="830"/>
      <c r="AO29" s="830"/>
      <c r="AP29" s="830" t="s">
        <v>559</v>
      </c>
      <c r="AQ29" s="830"/>
      <c r="AR29" s="830"/>
      <c r="AS29" s="830"/>
      <c r="AT29" s="830"/>
      <c r="AU29" s="830" t="s">
        <v>559</v>
      </c>
      <c r="AV29" s="830"/>
      <c r="AW29" s="830"/>
      <c r="AX29" s="830"/>
      <c r="AY29" s="830"/>
      <c r="AZ29" s="831" t="s">
        <v>559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717</v>
      </c>
      <c r="R30" s="784"/>
      <c r="S30" s="784"/>
      <c r="T30" s="784"/>
      <c r="U30" s="784"/>
      <c r="V30" s="784">
        <v>716</v>
      </c>
      <c r="W30" s="784"/>
      <c r="X30" s="784"/>
      <c r="Y30" s="784"/>
      <c r="Z30" s="784"/>
      <c r="AA30" s="784">
        <v>1</v>
      </c>
      <c r="AB30" s="784"/>
      <c r="AC30" s="784"/>
      <c r="AD30" s="784"/>
      <c r="AE30" s="785"/>
      <c r="AF30" s="786">
        <v>1</v>
      </c>
      <c r="AG30" s="787"/>
      <c r="AH30" s="787"/>
      <c r="AI30" s="787"/>
      <c r="AJ30" s="788"/>
      <c r="AK30" s="834">
        <v>184</v>
      </c>
      <c r="AL30" s="830"/>
      <c r="AM30" s="830"/>
      <c r="AN30" s="830"/>
      <c r="AO30" s="830"/>
      <c r="AP30" s="830" t="s">
        <v>559</v>
      </c>
      <c r="AQ30" s="830"/>
      <c r="AR30" s="830"/>
      <c r="AS30" s="830"/>
      <c r="AT30" s="830"/>
      <c r="AU30" s="830" t="s">
        <v>559</v>
      </c>
      <c r="AV30" s="830"/>
      <c r="AW30" s="830"/>
      <c r="AX30" s="830"/>
      <c r="AY30" s="830"/>
      <c r="AZ30" s="831" t="s">
        <v>559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6569</v>
      </c>
      <c r="R31" s="784"/>
      <c r="S31" s="784"/>
      <c r="T31" s="784"/>
      <c r="U31" s="784"/>
      <c r="V31" s="784">
        <v>6258</v>
      </c>
      <c r="W31" s="784"/>
      <c r="X31" s="784"/>
      <c r="Y31" s="784"/>
      <c r="Z31" s="784"/>
      <c r="AA31" s="784">
        <v>311</v>
      </c>
      <c r="AB31" s="784"/>
      <c r="AC31" s="784"/>
      <c r="AD31" s="784"/>
      <c r="AE31" s="785"/>
      <c r="AF31" s="786">
        <v>311</v>
      </c>
      <c r="AG31" s="787"/>
      <c r="AH31" s="787"/>
      <c r="AI31" s="787"/>
      <c r="AJ31" s="788"/>
      <c r="AK31" s="834">
        <v>980</v>
      </c>
      <c r="AL31" s="830"/>
      <c r="AM31" s="830"/>
      <c r="AN31" s="830"/>
      <c r="AO31" s="830"/>
      <c r="AP31" s="830" t="s">
        <v>559</v>
      </c>
      <c r="AQ31" s="830"/>
      <c r="AR31" s="830"/>
      <c r="AS31" s="830"/>
      <c r="AT31" s="830"/>
      <c r="AU31" s="830" t="s">
        <v>559</v>
      </c>
      <c r="AV31" s="830"/>
      <c r="AW31" s="830"/>
      <c r="AX31" s="830"/>
      <c r="AY31" s="830"/>
      <c r="AZ31" s="831" t="s">
        <v>559</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1360</v>
      </c>
      <c r="R32" s="784"/>
      <c r="S32" s="784"/>
      <c r="T32" s="784"/>
      <c r="U32" s="784"/>
      <c r="V32" s="784">
        <v>1277</v>
      </c>
      <c r="W32" s="784"/>
      <c r="X32" s="784"/>
      <c r="Y32" s="784"/>
      <c r="Z32" s="784"/>
      <c r="AA32" s="784">
        <v>83</v>
      </c>
      <c r="AB32" s="784"/>
      <c r="AC32" s="784"/>
      <c r="AD32" s="784"/>
      <c r="AE32" s="785"/>
      <c r="AF32" s="786">
        <v>2881</v>
      </c>
      <c r="AG32" s="787"/>
      <c r="AH32" s="787"/>
      <c r="AI32" s="787"/>
      <c r="AJ32" s="788"/>
      <c r="AK32" s="834">
        <v>277</v>
      </c>
      <c r="AL32" s="830"/>
      <c r="AM32" s="830"/>
      <c r="AN32" s="830"/>
      <c r="AO32" s="830"/>
      <c r="AP32" s="830">
        <v>6798</v>
      </c>
      <c r="AQ32" s="830"/>
      <c r="AR32" s="830"/>
      <c r="AS32" s="830"/>
      <c r="AT32" s="830"/>
      <c r="AU32" s="830">
        <v>2164</v>
      </c>
      <c r="AV32" s="830"/>
      <c r="AW32" s="830"/>
      <c r="AX32" s="830"/>
      <c r="AY32" s="830"/>
      <c r="AZ32" s="831" t="s">
        <v>559</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948</v>
      </c>
      <c r="R33" s="784"/>
      <c r="S33" s="784"/>
      <c r="T33" s="784"/>
      <c r="U33" s="784"/>
      <c r="V33" s="784">
        <v>948</v>
      </c>
      <c r="W33" s="784"/>
      <c r="X33" s="784"/>
      <c r="Y33" s="784"/>
      <c r="Z33" s="784"/>
      <c r="AA33" s="784">
        <v>0</v>
      </c>
      <c r="AB33" s="784"/>
      <c r="AC33" s="784"/>
      <c r="AD33" s="784"/>
      <c r="AE33" s="785"/>
      <c r="AF33" s="786">
        <v>308</v>
      </c>
      <c r="AG33" s="787"/>
      <c r="AH33" s="787"/>
      <c r="AI33" s="787"/>
      <c r="AJ33" s="788"/>
      <c r="AK33" s="834">
        <v>572</v>
      </c>
      <c r="AL33" s="830"/>
      <c r="AM33" s="830"/>
      <c r="AN33" s="830"/>
      <c r="AO33" s="830"/>
      <c r="AP33" s="830">
        <v>3687</v>
      </c>
      <c r="AQ33" s="830"/>
      <c r="AR33" s="830"/>
      <c r="AS33" s="830"/>
      <c r="AT33" s="830"/>
      <c r="AU33" s="830">
        <v>3687</v>
      </c>
      <c r="AV33" s="830"/>
      <c r="AW33" s="830"/>
      <c r="AX33" s="830"/>
      <c r="AY33" s="830"/>
      <c r="AZ33" s="831" t="s">
        <v>559</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252</v>
      </c>
      <c r="R34" s="784"/>
      <c r="S34" s="784"/>
      <c r="T34" s="784"/>
      <c r="U34" s="784"/>
      <c r="V34" s="784">
        <v>252</v>
      </c>
      <c r="W34" s="784"/>
      <c r="X34" s="784"/>
      <c r="Y34" s="784"/>
      <c r="Z34" s="784"/>
      <c r="AA34" s="784">
        <v>0</v>
      </c>
      <c r="AB34" s="784"/>
      <c r="AC34" s="784"/>
      <c r="AD34" s="784"/>
      <c r="AE34" s="785"/>
      <c r="AF34" s="786">
        <v>134</v>
      </c>
      <c r="AG34" s="787"/>
      <c r="AH34" s="787"/>
      <c r="AI34" s="787"/>
      <c r="AJ34" s="788"/>
      <c r="AK34" s="834" t="s">
        <v>559</v>
      </c>
      <c r="AL34" s="830"/>
      <c r="AM34" s="830"/>
      <c r="AN34" s="830"/>
      <c r="AO34" s="830"/>
      <c r="AP34" s="830">
        <v>640</v>
      </c>
      <c r="AQ34" s="830"/>
      <c r="AR34" s="830"/>
      <c r="AS34" s="830"/>
      <c r="AT34" s="830"/>
      <c r="AU34" s="830">
        <v>121</v>
      </c>
      <c r="AV34" s="830"/>
      <c r="AW34" s="830"/>
      <c r="AX34" s="830"/>
      <c r="AY34" s="830"/>
      <c r="AZ34" s="831" t="s">
        <v>559</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t="s">
        <v>559</v>
      </c>
      <c r="R35" s="784"/>
      <c r="S35" s="784"/>
      <c r="T35" s="784"/>
      <c r="U35" s="784"/>
      <c r="V35" s="784" t="s">
        <v>559</v>
      </c>
      <c r="W35" s="784"/>
      <c r="X35" s="784"/>
      <c r="Y35" s="784"/>
      <c r="Z35" s="784"/>
      <c r="AA35" s="784" t="s">
        <v>559</v>
      </c>
      <c r="AB35" s="784"/>
      <c r="AC35" s="784"/>
      <c r="AD35" s="784"/>
      <c r="AE35" s="785"/>
      <c r="AF35" s="786" t="s">
        <v>122</v>
      </c>
      <c r="AG35" s="787"/>
      <c r="AH35" s="787"/>
      <c r="AI35" s="787"/>
      <c r="AJ35" s="788"/>
      <c r="AK35" s="834" t="s">
        <v>559</v>
      </c>
      <c r="AL35" s="830"/>
      <c r="AM35" s="830"/>
      <c r="AN35" s="830"/>
      <c r="AO35" s="830"/>
      <c r="AP35" s="830">
        <v>423</v>
      </c>
      <c r="AQ35" s="830"/>
      <c r="AR35" s="830"/>
      <c r="AS35" s="830"/>
      <c r="AT35" s="830"/>
      <c r="AU35" s="830" t="s">
        <v>559</v>
      </c>
      <c r="AV35" s="830"/>
      <c r="AW35" s="830"/>
      <c r="AX35" s="830"/>
      <c r="AY35" s="830"/>
      <c r="AZ35" s="831" t="s">
        <v>559</v>
      </c>
      <c r="BA35" s="831"/>
      <c r="BB35" s="831"/>
      <c r="BC35" s="831"/>
      <c r="BD35" s="831"/>
      <c r="BE35" s="832" t="s">
        <v>394</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14</v>
      </c>
      <c r="R36" s="784"/>
      <c r="S36" s="784"/>
      <c r="T36" s="784"/>
      <c r="U36" s="784"/>
      <c r="V36" s="784">
        <v>13</v>
      </c>
      <c r="W36" s="784"/>
      <c r="X36" s="784"/>
      <c r="Y36" s="784"/>
      <c r="Z36" s="784"/>
      <c r="AA36" s="784">
        <v>1</v>
      </c>
      <c r="AB36" s="784"/>
      <c r="AC36" s="784"/>
      <c r="AD36" s="784"/>
      <c r="AE36" s="785"/>
      <c r="AF36" s="786">
        <v>1</v>
      </c>
      <c r="AG36" s="787"/>
      <c r="AH36" s="787"/>
      <c r="AI36" s="787"/>
      <c r="AJ36" s="788"/>
      <c r="AK36" s="834">
        <v>5</v>
      </c>
      <c r="AL36" s="830"/>
      <c r="AM36" s="830"/>
      <c r="AN36" s="830"/>
      <c r="AO36" s="830"/>
      <c r="AP36" s="830" t="s">
        <v>559</v>
      </c>
      <c r="AQ36" s="830"/>
      <c r="AR36" s="830"/>
      <c r="AS36" s="830"/>
      <c r="AT36" s="830"/>
      <c r="AU36" s="830" t="s">
        <v>559</v>
      </c>
      <c r="AV36" s="830"/>
      <c r="AW36" s="830"/>
      <c r="AX36" s="830"/>
      <c r="AY36" s="830"/>
      <c r="AZ36" s="831" t="s">
        <v>559</v>
      </c>
      <c r="BA36" s="831"/>
      <c r="BB36" s="831"/>
      <c r="BC36" s="831"/>
      <c r="BD36" s="831"/>
      <c r="BE36" s="832" t="s">
        <v>399</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3770</v>
      </c>
      <c r="AG63" s="844"/>
      <c r="AH63" s="844"/>
      <c r="AI63" s="844"/>
      <c r="AJ63" s="845"/>
      <c r="AK63" s="846"/>
      <c r="AL63" s="841"/>
      <c r="AM63" s="841"/>
      <c r="AN63" s="841"/>
      <c r="AO63" s="841"/>
      <c r="AP63" s="844">
        <v>11549</v>
      </c>
      <c r="AQ63" s="844"/>
      <c r="AR63" s="844"/>
      <c r="AS63" s="844"/>
      <c r="AT63" s="844"/>
      <c r="AU63" s="844">
        <v>5973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563</v>
      </c>
      <c r="C68" s="870"/>
      <c r="D68" s="870"/>
      <c r="E68" s="870"/>
      <c r="F68" s="870"/>
      <c r="G68" s="870"/>
      <c r="H68" s="870"/>
      <c r="I68" s="870"/>
      <c r="J68" s="870"/>
      <c r="K68" s="870"/>
      <c r="L68" s="870"/>
      <c r="M68" s="870"/>
      <c r="N68" s="870"/>
      <c r="O68" s="870"/>
      <c r="P68" s="871"/>
      <c r="Q68" s="872">
        <v>3614</v>
      </c>
      <c r="R68" s="866"/>
      <c r="S68" s="866"/>
      <c r="T68" s="866"/>
      <c r="U68" s="866"/>
      <c r="V68" s="866">
        <v>3273</v>
      </c>
      <c r="W68" s="866"/>
      <c r="X68" s="866"/>
      <c r="Y68" s="866"/>
      <c r="Z68" s="866"/>
      <c r="AA68" s="866">
        <v>341</v>
      </c>
      <c r="AB68" s="866"/>
      <c r="AC68" s="866"/>
      <c r="AD68" s="866"/>
      <c r="AE68" s="866"/>
      <c r="AF68" s="866">
        <v>341</v>
      </c>
      <c r="AG68" s="866"/>
      <c r="AH68" s="866"/>
      <c r="AI68" s="866"/>
      <c r="AJ68" s="866"/>
      <c r="AK68" s="866">
        <v>21</v>
      </c>
      <c r="AL68" s="866"/>
      <c r="AM68" s="866"/>
      <c r="AN68" s="866"/>
      <c r="AO68" s="866"/>
      <c r="AP68" s="866">
        <v>667</v>
      </c>
      <c r="AQ68" s="866"/>
      <c r="AR68" s="866"/>
      <c r="AS68" s="866"/>
      <c r="AT68" s="866"/>
      <c r="AU68" s="866">
        <v>719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564</v>
      </c>
      <c r="C69" s="874"/>
      <c r="D69" s="874"/>
      <c r="E69" s="874"/>
      <c r="F69" s="874"/>
      <c r="G69" s="874"/>
      <c r="H69" s="874"/>
      <c r="I69" s="874"/>
      <c r="J69" s="874"/>
      <c r="K69" s="874"/>
      <c r="L69" s="874"/>
      <c r="M69" s="874"/>
      <c r="N69" s="874"/>
      <c r="O69" s="874"/>
      <c r="P69" s="875"/>
      <c r="Q69" s="876">
        <v>3</v>
      </c>
      <c r="R69" s="830"/>
      <c r="S69" s="830"/>
      <c r="T69" s="830"/>
      <c r="U69" s="830"/>
      <c r="V69" s="830">
        <v>3</v>
      </c>
      <c r="W69" s="830"/>
      <c r="X69" s="830"/>
      <c r="Y69" s="830"/>
      <c r="Z69" s="830"/>
      <c r="AA69" s="830" t="s">
        <v>559</v>
      </c>
      <c r="AB69" s="830"/>
      <c r="AC69" s="830"/>
      <c r="AD69" s="830"/>
      <c r="AE69" s="830"/>
      <c r="AF69" s="830" t="s">
        <v>559</v>
      </c>
      <c r="AG69" s="830"/>
      <c r="AH69" s="830"/>
      <c r="AI69" s="830"/>
      <c r="AJ69" s="830"/>
      <c r="AK69" s="830" t="s">
        <v>559</v>
      </c>
      <c r="AL69" s="830"/>
      <c r="AM69" s="830"/>
      <c r="AN69" s="830"/>
      <c r="AO69" s="830"/>
      <c r="AP69" s="830" t="s">
        <v>559</v>
      </c>
      <c r="AQ69" s="830"/>
      <c r="AR69" s="830"/>
      <c r="AS69" s="830"/>
      <c r="AT69" s="830"/>
      <c r="AU69" s="830" t="s">
        <v>559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565</v>
      </c>
      <c r="C70" s="874"/>
      <c r="D70" s="874"/>
      <c r="E70" s="874"/>
      <c r="F70" s="874"/>
      <c r="G70" s="874"/>
      <c r="H70" s="874"/>
      <c r="I70" s="874"/>
      <c r="J70" s="874"/>
      <c r="K70" s="874"/>
      <c r="L70" s="874"/>
      <c r="M70" s="874"/>
      <c r="N70" s="874"/>
      <c r="O70" s="874"/>
      <c r="P70" s="875"/>
      <c r="Q70" s="876">
        <v>1280</v>
      </c>
      <c r="R70" s="830"/>
      <c r="S70" s="830"/>
      <c r="T70" s="830"/>
      <c r="U70" s="830"/>
      <c r="V70" s="830">
        <v>1222</v>
      </c>
      <c r="W70" s="830"/>
      <c r="X70" s="830"/>
      <c r="Y70" s="830"/>
      <c r="Z70" s="830"/>
      <c r="AA70" s="830">
        <v>58</v>
      </c>
      <c r="AB70" s="830"/>
      <c r="AC70" s="830"/>
      <c r="AD70" s="830"/>
      <c r="AE70" s="830"/>
      <c r="AF70" s="830">
        <v>58</v>
      </c>
      <c r="AG70" s="830"/>
      <c r="AH70" s="830"/>
      <c r="AI70" s="830"/>
      <c r="AJ70" s="830"/>
      <c r="AK70" s="830" t="s">
        <v>559</v>
      </c>
      <c r="AL70" s="830"/>
      <c r="AM70" s="830"/>
      <c r="AN70" s="830"/>
      <c r="AO70" s="830"/>
      <c r="AP70" s="830" t="s">
        <v>559</v>
      </c>
      <c r="AQ70" s="830"/>
      <c r="AR70" s="830"/>
      <c r="AS70" s="830"/>
      <c r="AT70" s="830"/>
      <c r="AU70" s="830" t="s">
        <v>559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566</v>
      </c>
      <c r="C71" s="874"/>
      <c r="D71" s="874"/>
      <c r="E71" s="874"/>
      <c r="F71" s="874"/>
      <c r="G71" s="874"/>
      <c r="H71" s="874"/>
      <c r="I71" s="874"/>
      <c r="J71" s="874"/>
      <c r="K71" s="874"/>
      <c r="L71" s="874"/>
      <c r="M71" s="874"/>
      <c r="N71" s="874"/>
      <c r="O71" s="874"/>
      <c r="P71" s="875"/>
      <c r="Q71" s="876">
        <v>261159</v>
      </c>
      <c r="R71" s="830"/>
      <c r="S71" s="830"/>
      <c r="T71" s="830"/>
      <c r="U71" s="830"/>
      <c r="V71" s="830">
        <v>254522</v>
      </c>
      <c r="W71" s="830"/>
      <c r="X71" s="830"/>
      <c r="Y71" s="830"/>
      <c r="Z71" s="830"/>
      <c r="AA71" s="830">
        <v>6637</v>
      </c>
      <c r="AB71" s="830"/>
      <c r="AC71" s="830"/>
      <c r="AD71" s="830"/>
      <c r="AE71" s="830"/>
      <c r="AF71" s="830">
        <v>6336</v>
      </c>
      <c r="AG71" s="830"/>
      <c r="AH71" s="830"/>
      <c r="AI71" s="830"/>
      <c r="AJ71" s="830"/>
      <c r="AK71" s="830">
        <v>983</v>
      </c>
      <c r="AL71" s="830"/>
      <c r="AM71" s="830"/>
      <c r="AN71" s="830"/>
      <c r="AO71" s="830"/>
      <c r="AP71" s="830" t="s">
        <v>559</v>
      </c>
      <c r="AQ71" s="830"/>
      <c r="AR71" s="830"/>
      <c r="AS71" s="830"/>
      <c r="AT71" s="830"/>
      <c r="AU71" s="830" t="s">
        <v>559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567</v>
      </c>
      <c r="C72" s="874"/>
      <c r="D72" s="874"/>
      <c r="E72" s="874"/>
      <c r="F72" s="874"/>
      <c r="G72" s="874"/>
      <c r="H72" s="874"/>
      <c r="I72" s="874"/>
      <c r="J72" s="874"/>
      <c r="K72" s="874"/>
      <c r="L72" s="874"/>
      <c r="M72" s="874"/>
      <c r="N72" s="874"/>
      <c r="O72" s="874"/>
      <c r="P72" s="875"/>
      <c r="Q72" s="876">
        <v>378</v>
      </c>
      <c r="R72" s="830"/>
      <c r="S72" s="830"/>
      <c r="T72" s="830"/>
      <c r="U72" s="830"/>
      <c r="V72" s="830">
        <v>183</v>
      </c>
      <c r="W72" s="830"/>
      <c r="X72" s="830"/>
      <c r="Y72" s="830"/>
      <c r="Z72" s="830"/>
      <c r="AA72" s="830">
        <v>195</v>
      </c>
      <c r="AB72" s="830"/>
      <c r="AC72" s="830"/>
      <c r="AD72" s="830"/>
      <c r="AE72" s="830"/>
      <c r="AF72" s="830">
        <v>195</v>
      </c>
      <c r="AG72" s="830"/>
      <c r="AH72" s="830"/>
      <c r="AI72" s="830"/>
      <c r="AJ72" s="830"/>
      <c r="AK72" s="830" t="s">
        <v>559</v>
      </c>
      <c r="AL72" s="830"/>
      <c r="AM72" s="830"/>
      <c r="AN72" s="830"/>
      <c r="AO72" s="830"/>
      <c r="AP72" s="830" t="s">
        <v>559</v>
      </c>
      <c r="AQ72" s="830"/>
      <c r="AR72" s="830"/>
      <c r="AS72" s="830"/>
      <c r="AT72" s="830"/>
      <c r="AU72" s="830" t="s">
        <v>559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568</v>
      </c>
      <c r="C73" s="874"/>
      <c r="D73" s="874"/>
      <c r="E73" s="874"/>
      <c r="F73" s="874"/>
      <c r="G73" s="874"/>
      <c r="H73" s="874"/>
      <c r="I73" s="874"/>
      <c r="J73" s="874"/>
      <c r="K73" s="874"/>
      <c r="L73" s="874"/>
      <c r="M73" s="874"/>
      <c r="N73" s="874"/>
      <c r="O73" s="874"/>
      <c r="P73" s="875"/>
      <c r="Q73" s="876">
        <v>7299</v>
      </c>
      <c r="R73" s="830"/>
      <c r="S73" s="830"/>
      <c r="T73" s="830"/>
      <c r="U73" s="830"/>
      <c r="V73" s="830">
        <v>4954</v>
      </c>
      <c r="W73" s="830"/>
      <c r="X73" s="830"/>
      <c r="Y73" s="830"/>
      <c r="Z73" s="830"/>
      <c r="AA73" s="830">
        <v>2345</v>
      </c>
      <c r="AB73" s="830"/>
      <c r="AC73" s="830"/>
      <c r="AD73" s="830"/>
      <c r="AE73" s="830"/>
      <c r="AF73" s="830">
        <v>2345</v>
      </c>
      <c r="AG73" s="830"/>
      <c r="AH73" s="830"/>
      <c r="AI73" s="830"/>
      <c r="AJ73" s="830"/>
      <c r="AK73" s="830">
        <v>14</v>
      </c>
      <c r="AL73" s="830"/>
      <c r="AM73" s="830"/>
      <c r="AN73" s="830"/>
      <c r="AO73" s="830"/>
      <c r="AP73" s="830" t="s">
        <v>559</v>
      </c>
      <c r="AQ73" s="830"/>
      <c r="AR73" s="830"/>
      <c r="AS73" s="830"/>
      <c r="AT73" s="830"/>
      <c r="AU73" s="830" t="s">
        <v>559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569</v>
      </c>
      <c r="C74" s="874"/>
      <c r="D74" s="874"/>
      <c r="E74" s="874"/>
      <c r="F74" s="874"/>
      <c r="G74" s="874"/>
      <c r="H74" s="874"/>
      <c r="I74" s="874"/>
      <c r="J74" s="874"/>
      <c r="K74" s="874"/>
      <c r="L74" s="874"/>
      <c r="M74" s="874"/>
      <c r="N74" s="874"/>
      <c r="O74" s="874"/>
      <c r="P74" s="875"/>
      <c r="Q74" s="876">
        <v>1438</v>
      </c>
      <c r="R74" s="830"/>
      <c r="S74" s="830"/>
      <c r="T74" s="830"/>
      <c r="U74" s="830"/>
      <c r="V74" s="830">
        <v>1437</v>
      </c>
      <c r="W74" s="830"/>
      <c r="X74" s="830"/>
      <c r="Y74" s="830"/>
      <c r="Z74" s="830"/>
      <c r="AA74" s="830">
        <v>1</v>
      </c>
      <c r="AB74" s="830"/>
      <c r="AC74" s="830"/>
      <c r="AD74" s="830"/>
      <c r="AE74" s="830"/>
      <c r="AF74" s="830">
        <v>1</v>
      </c>
      <c r="AG74" s="830"/>
      <c r="AH74" s="830"/>
      <c r="AI74" s="830"/>
      <c r="AJ74" s="830"/>
      <c r="AK74" s="830" t="s">
        <v>559</v>
      </c>
      <c r="AL74" s="830"/>
      <c r="AM74" s="830"/>
      <c r="AN74" s="830"/>
      <c r="AO74" s="830"/>
      <c r="AP74" s="830" t="s">
        <v>559</v>
      </c>
      <c r="AQ74" s="830"/>
      <c r="AR74" s="830"/>
      <c r="AS74" s="830"/>
      <c r="AT74" s="830"/>
      <c r="AU74" s="830" t="s">
        <v>559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570</v>
      </c>
      <c r="C75" s="874"/>
      <c r="D75" s="874"/>
      <c r="E75" s="874"/>
      <c r="F75" s="874"/>
      <c r="G75" s="874"/>
      <c r="H75" s="874"/>
      <c r="I75" s="874"/>
      <c r="J75" s="874"/>
      <c r="K75" s="874"/>
      <c r="L75" s="874"/>
      <c r="M75" s="874"/>
      <c r="N75" s="874"/>
      <c r="O75" s="874"/>
      <c r="P75" s="875"/>
      <c r="Q75" s="877">
        <v>1</v>
      </c>
      <c r="R75" s="878"/>
      <c r="S75" s="878"/>
      <c r="T75" s="878"/>
      <c r="U75" s="834"/>
      <c r="V75" s="879">
        <v>0</v>
      </c>
      <c r="W75" s="878"/>
      <c r="X75" s="878"/>
      <c r="Y75" s="878"/>
      <c r="Z75" s="834"/>
      <c r="AA75" s="879">
        <v>1</v>
      </c>
      <c r="AB75" s="878"/>
      <c r="AC75" s="878"/>
      <c r="AD75" s="878"/>
      <c r="AE75" s="834"/>
      <c r="AF75" s="879">
        <v>1</v>
      </c>
      <c r="AG75" s="878"/>
      <c r="AH75" s="878"/>
      <c r="AI75" s="878"/>
      <c r="AJ75" s="834"/>
      <c r="AK75" s="879" t="s">
        <v>559</v>
      </c>
      <c r="AL75" s="878"/>
      <c r="AM75" s="878"/>
      <c r="AN75" s="878"/>
      <c r="AO75" s="834"/>
      <c r="AP75" s="879" t="s">
        <v>559</v>
      </c>
      <c r="AQ75" s="878"/>
      <c r="AR75" s="878"/>
      <c r="AS75" s="878"/>
      <c r="AT75" s="834"/>
      <c r="AU75" s="879" t="s">
        <v>559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571</v>
      </c>
      <c r="C76" s="874"/>
      <c r="D76" s="874"/>
      <c r="E76" s="874"/>
      <c r="F76" s="874"/>
      <c r="G76" s="874"/>
      <c r="H76" s="874"/>
      <c r="I76" s="874"/>
      <c r="J76" s="874"/>
      <c r="K76" s="874"/>
      <c r="L76" s="874"/>
      <c r="M76" s="874"/>
      <c r="N76" s="874"/>
      <c r="O76" s="874"/>
      <c r="P76" s="875"/>
      <c r="Q76" s="877">
        <v>49</v>
      </c>
      <c r="R76" s="878"/>
      <c r="S76" s="878"/>
      <c r="T76" s="878"/>
      <c r="U76" s="834"/>
      <c r="V76" s="879">
        <v>27</v>
      </c>
      <c r="W76" s="878"/>
      <c r="X76" s="878"/>
      <c r="Y76" s="878"/>
      <c r="Z76" s="834"/>
      <c r="AA76" s="879">
        <v>22</v>
      </c>
      <c r="AB76" s="878"/>
      <c r="AC76" s="878"/>
      <c r="AD76" s="878"/>
      <c r="AE76" s="834"/>
      <c r="AF76" s="879">
        <v>22</v>
      </c>
      <c r="AG76" s="878"/>
      <c r="AH76" s="878"/>
      <c r="AI76" s="878"/>
      <c r="AJ76" s="834"/>
      <c r="AK76" s="879" t="s">
        <v>559</v>
      </c>
      <c r="AL76" s="878"/>
      <c r="AM76" s="878"/>
      <c r="AN76" s="878"/>
      <c r="AO76" s="834"/>
      <c r="AP76" s="879" t="s">
        <v>559</v>
      </c>
      <c r="AQ76" s="878"/>
      <c r="AR76" s="878"/>
      <c r="AS76" s="878"/>
      <c r="AT76" s="834"/>
      <c r="AU76" s="879" t="s">
        <v>559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572</v>
      </c>
      <c r="C77" s="874"/>
      <c r="D77" s="874"/>
      <c r="E77" s="874"/>
      <c r="F77" s="874"/>
      <c r="G77" s="874"/>
      <c r="H77" s="874"/>
      <c r="I77" s="874"/>
      <c r="J77" s="874"/>
      <c r="K77" s="874"/>
      <c r="L77" s="874"/>
      <c r="M77" s="874"/>
      <c r="N77" s="874"/>
      <c r="O77" s="874"/>
      <c r="P77" s="875"/>
      <c r="Q77" s="877">
        <v>67</v>
      </c>
      <c r="R77" s="878"/>
      <c r="S77" s="878"/>
      <c r="T77" s="878"/>
      <c r="U77" s="834"/>
      <c r="V77" s="879">
        <v>66</v>
      </c>
      <c r="W77" s="878"/>
      <c r="X77" s="878"/>
      <c r="Y77" s="878"/>
      <c r="Z77" s="834"/>
      <c r="AA77" s="879">
        <v>1</v>
      </c>
      <c r="AB77" s="878"/>
      <c r="AC77" s="878"/>
      <c r="AD77" s="878"/>
      <c r="AE77" s="834"/>
      <c r="AF77" s="879">
        <v>1</v>
      </c>
      <c r="AG77" s="878"/>
      <c r="AH77" s="878"/>
      <c r="AI77" s="878"/>
      <c r="AJ77" s="834"/>
      <c r="AK77" s="879" t="s">
        <v>559</v>
      </c>
      <c r="AL77" s="878"/>
      <c r="AM77" s="878"/>
      <c r="AN77" s="878"/>
      <c r="AO77" s="834"/>
      <c r="AP77" s="879" t="s">
        <v>559</v>
      </c>
      <c r="AQ77" s="878"/>
      <c r="AR77" s="878"/>
      <c r="AS77" s="878"/>
      <c r="AT77" s="834"/>
      <c r="AU77" s="879" t="s">
        <v>559</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573</v>
      </c>
      <c r="C78" s="874"/>
      <c r="D78" s="874"/>
      <c r="E78" s="874"/>
      <c r="F78" s="874"/>
      <c r="G78" s="874"/>
      <c r="H78" s="874"/>
      <c r="I78" s="874"/>
      <c r="J78" s="874"/>
      <c r="K78" s="874"/>
      <c r="L78" s="874"/>
      <c r="M78" s="874"/>
      <c r="N78" s="874"/>
      <c r="O78" s="874"/>
      <c r="P78" s="875"/>
      <c r="Q78" s="876">
        <v>4018</v>
      </c>
      <c r="R78" s="830"/>
      <c r="S78" s="830"/>
      <c r="T78" s="830"/>
      <c r="U78" s="830"/>
      <c r="V78" s="830">
        <v>3637</v>
      </c>
      <c r="W78" s="830"/>
      <c r="X78" s="830"/>
      <c r="Y78" s="830"/>
      <c r="Z78" s="830"/>
      <c r="AA78" s="830">
        <v>381</v>
      </c>
      <c r="AB78" s="830"/>
      <c r="AC78" s="830"/>
      <c r="AD78" s="830"/>
      <c r="AE78" s="830"/>
      <c r="AF78" s="830">
        <v>5898</v>
      </c>
      <c r="AG78" s="830"/>
      <c r="AH78" s="830"/>
      <c r="AI78" s="830"/>
      <c r="AJ78" s="830"/>
      <c r="AK78" s="830" t="s">
        <v>559</v>
      </c>
      <c r="AL78" s="830"/>
      <c r="AM78" s="830"/>
      <c r="AN78" s="830"/>
      <c r="AO78" s="830"/>
      <c r="AP78" s="830" t="s">
        <v>559</v>
      </c>
      <c r="AQ78" s="830"/>
      <c r="AR78" s="830"/>
      <c r="AS78" s="830"/>
      <c r="AT78" s="830"/>
      <c r="AU78" s="830" t="s">
        <v>559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3215265</v>
      </c>
      <c r="AB110" s="900"/>
      <c r="AC110" s="900"/>
      <c r="AD110" s="900"/>
      <c r="AE110" s="901"/>
      <c r="AF110" s="902">
        <v>3313759</v>
      </c>
      <c r="AG110" s="900"/>
      <c r="AH110" s="900"/>
      <c r="AI110" s="900"/>
      <c r="AJ110" s="901"/>
      <c r="AK110" s="902">
        <v>3293629</v>
      </c>
      <c r="AL110" s="900"/>
      <c r="AM110" s="900"/>
      <c r="AN110" s="900"/>
      <c r="AO110" s="901"/>
      <c r="AP110" s="903">
        <v>23</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33588722</v>
      </c>
      <c r="BR110" s="931"/>
      <c r="BS110" s="931"/>
      <c r="BT110" s="931"/>
      <c r="BU110" s="931"/>
      <c r="BV110" s="931">
        <v>32799666</v>
      </c>
      <c r="BW110" s="931"/>
      <c r="BX110" s="931"/>
      <c r="BY110" s="931"/>
      <c r="BZ110" s="931"/>
      <c r="CA110" s="931">
        <v>31822730</v>
      </c>
      <c r="CB110" s="931"/>
      <c r="CC110" s="931"/>
      <c r="CD110" s="931"/>
      <c r="CE110" s="931"/>
      <c r="CF110" s="944">
        <v>222.3</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410358</v>
      </c>
      <c r="BR111" s="926"/>
      <c r="BS111" s="926"/>
      <c r="BT111" s="926"/>
      <c r="BU111" s="926"/>
      <c r="BV111" s="926">
        <v>300389</v>
      </c>
      <c r="BW111" s="926"/>
      <c r="BX111" s="926"/>
      <c r="BY111" s="926"/>
      <c r="BZ111" s="926"/>
      <c r="CA111" s="926">
        <v>209852</v>
      </c>
      <c r="CB111" s="926"/>
      <c r="CC111" s="926"/>
      <c r="CD111" s="926"/>
      <c r="CE111" s="926"/>
      <c r="CF111" s="920">
        <v>1.5</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6465416</v>
      </c>
      <c r="BR112" s="926"/>
      <c r="BS112" s="926"/>
      <c r="BT112" s="926"/>
      <c r="BU112" s="926"/>
      <c r="BV112" s="926">
        <v>6454835</v>
      </c>
      <c r="BW112" s="926"/>
      <c r="BX112" s="926"/>
      <c r="BY112" s="926"/>
      <c r="BZ112" s="926"/>
      <c r="CA112" s="926">
        <v>5972698</v>
      </c>
      <c r="CB112" s="926"/>
      <c r="CC112" s="926"/>
      <c r="CD112" s="926"/>
      <c r="CE112" s="926"/>
      <c r="CF112" s="920">
        <v>41.7</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614639</v>
      </c>
      <c r="AB113" s="938"/>
      <c r="AC113" s="938"/>
      <c r="AD113" s="938"/>
      <c r="AE113" s="939"/>
      <c r="AF113" s="940">
        <v>632461</v>
      </c>
      <c r="AG113" s="938"/>
      <c r="AH113" s="938"/>
      <c r="AI113" s="938"/>
      <c r="AJ113" s="939"/>
      <c r="AK113" s="940">
        <v>594220</v>
      </c>
      <c r="AL113" s="938"/>
      <c r="AM113" s="938"/>
      <c r="AN113" s="938"/>
      <c r="AO113" s="939"/>
      <c r="AP113" s="941">
        <v>4.2</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834037</v>
      </c>
      <c r="BR113" s="926"/>
      <c r="BS113" s="926"/>
      <c r="BT113" s="926"/>
      <c r="BU113" s="926"/>
      <c r="BV113" s="926">
        <v>742239</v>
      </c>
      <c r="BW113" s="926"/>
      <c r="BX113" s="926"/>
      <c r="BY113" s="926"/>
      <c r="BZ113" s="926"/>
      <c r="CA113" s="926">
        <v>719017</v>
      </c>
      <c r="CB113" s="926"/>
      <c r="CC113" s="926"/>
      <c r="CD113" s="926"/>
      <c r="CE113" s="926"/>
      <c r="CF113" s="920">
        <v>5</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108647</v>
      </c>
      <c r="AB114" s="959"/>
      <c r="AC114" s="959"/>
      <c r="AD114" s="959"/>
      <c r="AE114" s="960"/>
      <c r="AF114" s="961">
        <v>113307</v>
      </c>
      <c r="AG114" s="959"/>
      <c r="AH114" s="959"/>
      <c r="AI114" s="959"/>
      <c r="AJ114" s="960"/>
      <c r="AK114" s="961">
        <v>106791</v>
      </c>
      <c r="AL114" s="959"/>
      <c r="AM114" s="959"/>
      <c r="AN114" s="959"/>
      <c r="AO114" s="960"/>
      <c r="AP114" s="962">
        <v>0.7</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3192834</v>
      </c>
      <c r="BR114" s="926"/>
      <c r="BS114" s="926"/>
      <c r="BT114" s="926"/>
      <c r="BU114" s="926"/>
      <c r="BV114" s="926">
        <v>3148181</v>
      </c>
      <c r="BW114" s="926"/>
      <c r="BX114" s="926"/>
      <c r="BY114" s="926"/>
      <c r="BZ114" s="926"/>
      <c r="CA114" s="926">
        <v>3102968</v>
      </c>
      <c r="CB114" s="926"/>
      <c r="CC114" s="926"/>
      <c r="CD114" s="926"/>
      <c r="CE114" s="926"/>
      <c r="CF114" s="920">
        <v>21.7</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157892</v>
      </c>
      <c r="AB115" s="938"/>
      <c r="AC115" s="938"/>
      <c r="AD115" s="938"/>
      <c r="AE115" s="939"/>
      <c r="AF115" s="940">
        <v>132330</v>
      </c>
      <c r="AG115" s="938"/>
      <c r="AH115" s="938"/>
      <c r="AI115" s="938"/>
      <c r="AJ115" s="939"/>
      <c r="AK115" s="940">
        <v>105223</v>
      </c>
      <c r="AL115" s="938"/>
      <c r="AM115" s="938"/>
      <c r="AN115" s="938"/>
      <c r="AO115" s="939"/>
      <c r="AP115" s="941">
        <v>0.7</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145</v>
      </c>
      <c r="AB116" s="959"/>
      <c r="AC116" s="959"/>
      <c r="AD116" s="959"/>
      <c r="AE116" s="960"/>
      <c r="AF116" s="961">
        <v>599</v>
      </c>
      <c r="AG116" s="959"/>
      <c r="AH116" s="959"/>
      <c r="AI116" s="959"/>
      <c r="AJ116" s="960"/>
      <c r="AK116" s="961">
        <v>1421</v>
      </c>
      <c r="AL116" s="959"/>
      <c r="AM116" s="959"/>
      <c r="AN116" s="959"/>
      <c r="AO116" s="960"/>
      <c r="AP116" s="962">
        <v>0</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4096588</v>
      </c>
      <c r="AB117" s="979"/>
      <c r="AC117" s="979"/>
      <c r="AD117" s="979"/>
      <c r="AE117" s="980"/>
      <c r="AF117" s="981">
        <v>4192456</v>
      </c>
      <c r="AG117" s="979"/>
      <c r="AH117" s="979"/>
      <c r="AI117" s="979"/>
      <c r="AJ117" s="980"/>
      <c r="AK117" s="981">
        <v>4101284</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44491367</v>
      </c>
      <c r="BR119" s="1000"/>
      <c r="BS119" s="1000"/>
      <c r="BT119" s="1000"/>
      <c r="BU119" s="1000"/>
      <c r="BV119" s="1000">
        <v>43445310</v>
      </c>
      <c r="BW119" s="1000"/>
      <c r="BX119" s="1000"/>
      <c r="BY119" s="1000"/>
      <c r="BZ119" s="1000"/>
      <c r="CA119" s="1000">
        <v>41827265</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410358</v>
      </c>
      <c r="DH119" s="986"/>
      <c r="DI119" s="986"/>
      <c r="DJ119" s="986"/>
      <c r="DK119" s="987"/>
      <c r="DL119" s="985">
        <v>300389</v>
      </c>
      <c r="DM119" s="986"/>
      <c r="DN119" s="986"/>
      <c r="DO119" s="986"/>
      <c r="DP119" s="987"/>
      <c r="DQ119" s="985">
        <v>209852</v>
      </c>
      <c r="DR119" s="986"/>
      <c r="DS119" s="986"/>
      <c r="DT119" s="986"/>
      <c r="DU119" s="987"/>
      <c r="DV119" s="988">
        <v>1.5</v>
      </c>
      <c r="DW119" s="989"/>
      <c r="DX119" s="989"/>
      <c r="DY119" s="989"/>
      <c r="DZ119" s="990"/>
    </row>
    <row r="120" spans="1:130" s="230" customFormat="1" ht="26.25" customHeight="1" x14ac:dyDescent="0.15">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9255444</v>
      </c>
      <c r="BR120" s="931"/>
      <c r="BS120" s="931"/>
      <c r="BT120" s="931"/>
      <c r="BU120" s="931"/>
      <c r="BV120" s="931">
        <v>9476246</v>
      </c>
      <c r="BW120" s="931"/>
      <c r="BX120" s="931"/>
      <c r="BY120" s="931"/>
      <c r="BZ120" s="931"/>
      <c r="CA120" s="931">
        <v>9671125</v>
      </c>
      <c r="CB120" s="931"/>
      <c r="CC120" s="931"/>
      <c r="CD120" s="931"/>
      <c r="CE120" s="931"/>
      <c r="CF120" s="944">
        <v>67.599999999999994</v>
      </c>
      <c r="CG120" s="945"/>
      <c r="CH120" s="945"/>
      <c r="CI120" s="945"/>
      <c r="CJ120" s="945"/>
      <c r="CK120" s="1006" t="s">
        <v>450</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4605946</v>
      </c>
      <c r="DH120" s="931"/>
      <c r="DI120" s="931"/>
      <c r="DJ120" s="931"/>
      <c r="DK120" s="931"/>
      <c r="DL120" s="931">
        <v>4156802</v>
      </c>
      <c r="DM120" s="931"/>
      <c r="DN120" s="931"/>
      <c r="DO120" s="931"/>
      <c r="DP120" s="931"/>
      <c r="DQ120" s="931">
        <v>3687379</v>
      </c>
      <c r="DR120" s="931"/>
      <c r="DS120" s="931"/>
      <c r="DT120" s="931"/>
      <c r="DU120" s="931"/>
      <c r="DV120" s="932">
        <v>25.8</v>
      </c>
      <c r="DW120" s="932"/>
      <c r="DX120" s="932"/>
      <c r="DY120" s="932"/>
      <c r="DZ120" s="933"/>
    </row>
    <row r="121" spans="1:130" s="230" customFormat="1" ht="26.25" customHeight="1" x14ac:dyDescent="0.15">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452470</v>
      </c>
      <c r="BR121" s="926"/>
      <c r="BS121" s="926"/>
      <c r="BT121" s="926"/>
      <c r="BU121" s="926"/>
      <c r="BV121" s="926">
        <v>419991</v>
      </c>
      <c r="BW121" s="926"/>
      <c r="BX121" s="926"/>
      <c r="BY121" s="926"/>
      <c r="BZ121" s="926"/>
      <c r="CA121" s="926">
        <v>387392</v>
      </c>
      <c r="CB121" s="926"/>
      <c r="CC121" s="926"/>
      <c r="CD121" s="926"/>
      <c r="CE121" s="926"/>
      <c r="CF121" s="920">
        <v>2.7</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1718886</v>
      </c>
      <c r="DH121" s="926"/>
      <c r="DI121" s="926"/>
      <c r="DJ121" s="926"/>
      <c r="DK121" s="926"/>
      <c r="DL121" s="926">
        <v>2177386</v>
      </c>
      <c r="DM121" s="926"/>
      <c r="DN121" s="926"/>
      <c r="DO121" s="926"/>
      <c r="DP121" s="926"/>
      <c r="DQ121" s="926">
        <v>2164449</v>
      </c>
      <c r="DR121" s="926"/>
      <c r="DS121" s="926"/>
      <c r="DT121" s="926"/>
      <c r="DU121" s="926"/>
      <c r="DV121" s="927">
        <v>15.1</v>
      </c>
      <c r="DW121" s="927"/>
      <c r="DX121" s="927"/>
      <c r="DY121" s="927"/>
      <c r="DZ121" s="928"/>
    </row>
    <row r="122" spans="1:130" s="230" customFormat="1" ht="26.25" customHeight="1" x14ac:dyDescent="0.15">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28082953</v>
      </c>
      <c r="BR122" s="1000"/>
      <c r="BS122" s="1000"/>
      <c r="BT122" s="1000"/>
      <c r="BU122" s="1000"/>
      <c r="BV122" s="1000">
        <v>27664644</v>
      </c>
      <c r="BW122" s="1000"/>
      <c r="BX122" s="1000"/>
      <c r="BY122" s="1000"/>
      <c r="BZ122" s="1000"/>
      <c r="CA122" s="1000">
        <v>27094696</v>
      </c>
      <c r="CB122" s="1000"/>
      <c r="CC122" s="1000"/>
      <c r="CD122" s="1000"/>
      <c r="CE122" s="1000"/>
      <c r="CF122" s="1017">
        <v>189.3</v>
      </c>
      <c r="CG122" s="1018"/>
      <c r="CH122" s="1018"/>
      <c r="CI122" s="1018"/>
      <c r="CJ122" s="1018"/>
      <c r="CK122" s="1009"/>
      <c r="CL122" s="1010"/>
      <c r="CM122" s="1010"/>
      <c r="CN122" s="1010"/>
      <c r="CO122" s="1011"/>
      <c r="CP122" s="1019" t="s">
        <v>396</v>
      </c>
      <c r="CQ122" s="1020"/>
      <c r="CR122" s="1020"/>
      <c r="CS122" s="1020"/>
      <c r="CT122" s="1020"/>
      <c r="CU122" s="1020"/>
      <c r="CV122" s="1020"/>
      <c r="CW122" s="1020"/>
      <c r="CX122" s="1020"/>
      <c r="CY122" s="1020"/>
      <c r="CZ122" s="1020"/>
      <c r="DA122" s="1020"/>
      <c r="DB122" s="1020"/>
      <c r="DC122" s="1020"/>
      <c r="DD122" s="1020"/>
      <c r="DE122" s="1020"/>
      <c r="DF122" s="1021"/>
      <c r="DG122" s="925">
        <v>140584</v>
      </c>
      <c r="DH122" s="926"/>
      <c r="DI122" s="926"/>
      <c r="DJ122" s="926"/>
      <c r="DK122" s="926"/>
      <c r="DL122" s="926">
        <v>120647</v>
      </c>
      <c r="DM122" s="926"/>
      <c r="DN122" s="926"/>
      <c r="DO122" s="926"/>
      <c r="DP122" s="926"/>
      <c r="DQ122" s="926">
        <v>120870</v>
      </c>
      <c r="DR122" s="926"/>
      <c r="DS122" s="926"/>
      <c r="DT122" s="926"/>
      <c r="DU122" s="926"/>
      <c r="DV122" s="927">
        <v>0.8</v>
      </c>
      <c r="DW122" s="927"/>
      <c r="DX122" s="927"/>
      <c r="DY122" s="927"/>
      <c r="DZ122" s="928"/>
    </row>
    <row r="123" spans="1:130" s="230" customFormat="1" ht="26.25" customHeight="1" x14ac:dyDescent="0.15">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37790867</v>
      </c>
      <c r="BR123" s="1064"/>
      <c r="BS123" s="1064"/>
      <c r="BT123" s="1064"/>
      <c r="BU123" s="1064"/>
      <c r="BV123" s="1064">
        <v>37560881</v>
      </c>
      <c r="BW123" s="1064"/>
      <c r="BX123" s="1064"/>
      <c r="BY123" s="1064"/>
      <c r="BZ123" s="1064"/>
      <c r="CA123" s="1064">
        <v>37153213</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45.5</v>
      </c>
      <c r="BR124" s="1027"/>
      <c r="BS124" s="1027"/>
      <c r="BT124" s="1027"/>
      <c r="BU124" s="1027"/>
      <c r="BV124" s="1027">
        <v>41.7</v>
      </c>
      <c r="BW124" s="1027"/>
      <c r="BX124" s="1027"/>
      <c r="BY124" s="1027"/>
      <c r="BZ124" s="1027"/>
      <c r="CA124" s="1027">
        <v>32.6</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149996</v>
      </c>
      <c r="AB126" s="959"/>
      <c r="AC126" s="959"/>
      <c r="AD126" s="959"/>
      <c r="AE126" s="960"/>
      <c r="AF126" s="961">
        <v>125900</v>
      </c>
      <c r="AG126" s="959"/>
      <c r="AH126" s="959"/>
      <c r="AI126" s="959"/>
      <c r="AJ126" s="960"/>
      <c r="AK126" s="961">
        <v>104500</v>
      </c>
      <c r="AL126" s="959"/>
      <c r="AM126" s="959"/>
      <c r="AN126" s="959"/>
      <c r="AO126" s="960"/>
      <c r="AP126" s="962">
        <v>0.7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7896</v>
      </c>
      <c r="AB127" s="959"/>
      <c r="AC127" s="959"/>
      <c r="AD127" s="959"/>
      <c r="AE127" s="960"/>
      <c r="AF127" s="961">
        <v>6430</v>
      </c>
      <c r="AG127" s="959"/>
      <c r="AH127" s="959"/>
      <c r="AI127" s="959"/>
      <c r="AJ127" s="960"/>
      <c r="AK127" s="961">
        <v>723</v>
      </c>
      <c r="AL127" s="959"/>
      <c r="AM127" s="959"/>
      <c r="AN127" s="959"/>
      <c r="AO127" s="960"/>
      <c r="AP127" s="962">
        <v>0</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57929</v>
      </c>
      <c r="AB128" s="1046"/>
      <c r="AC128" s="1046"/>
      <c r="AD128" s="1046"/>
      <c r="AE128" s="1047"/>
      <c r="AF128" s="1048">
        <v>30438</v>
      </c>
      <c r="AG128" s="1046"/>
      <c r="AH128" s="1046"/>
      <c r="AI128" s="1046"/>
      <c r="AJ128" s="1047"/>
      <c r="AK128" s="1048">
        <v>30621</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12.64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17496933</v>
      </c>
      <c r="AB129" s="959"/>
      <c r="AC129" s="959"/>
      <c r="AD129" s="959"/>
      <c r="AE129" s="960"/>
      <c r="AF129" s="961">
        <v>16890830</v>
      </c>
      <c r="AG129" s="959"/>
      <c r="AH129" s="959"/>
      <c r="AI129" s="959"/>
      <c r="AJ129" s="960"/>
      <c r="AK129" s="961">
        <v>17043668</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17.64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2787634</v>
      </c>
      <c r="AB130" s="959"/>
      <c r="AC130" s="959"/>
      <c r="AD130" s="959"/>
      <c r="AE130" s="960"/>
      <c r="AF130" s="961">
        <v>2798088</v>
      </c>
      <c r="AG130" s="959"/>
      <c r="AH130" s="959"/>
      <c r="AI130" s="959"/>
      <c r="AJ130" s="960"/>
      <c r="AK130" s="961">
        <v>2730219</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9.1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14709299</v>
      </c>
      <c r="AB131" s="986"/>
      <c r="AC131" s="986"/>
      <c r="AD131" s="986"/>
      <c r="AE131" s="987"/>
      <c r="AF131" s="985">
        <v>14092742</v>
      </c>
      <c r="AG131" s="986"/>
      <c r="AH131" s="986"/>
      <c r="AI131" s="986"/>
      <c r="AJ131" s="987"/>
      <c r="AK131" s="985">
        <v>14313449</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32.6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8.5049940179999997</v>
      </c>
      <c r="AB132" s="1097"/>
      <c r="AC132" s="1097"/>
      <c r="AD132" s="1097"/>
      <c r="AE132" s="1098"/>
      <c r="AF132" s="1099">
        <v>9.6782443049999998</v>
      </c>
      <c r="AG132" s="1097"/>
      <c r="AH132" s="1097"/>
      <c r="AI132" s="1097"/>
      <c r="AJ132" s="1098"/>
      <c r="AK132" s="1099">
        <v>9.3649266499999992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8.9</v>
      </c>
      <c r="AB133" s="1080"/>
      <c r="AC133" s="1080"/>
      <c r="AD133" s="1080"/>
      <c r="AE133" s="1081"/>
      <c r="AF133" s="1079">
        <v>8.9</v>
      </c>
      <c r="AG133" s="1080"/>
      <c r="AH133" s="1080"/>
      <c r="AI133" s="1080"/>
      <c r="AJ133" s="1081"/>
      <c r="AK133" s="1079">
        <v>9.1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uX20DAYtJBUYl6FyfuRwKMNvmJhpHgjRUTz0CXHGD8GvNKPqPu9nOE7aWK+5f3tPAkvKUKO/QSCJvMCwqzjaQ==" saltValue="6B69Yum04iZBHzZr7v0f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85Op298392WtJfdnyZZIqYrNWEzneW7JqC87z/k/w5a8084EBJUC0qKx+MeijuzDmXA1djKMki+KO2cCRXBHQ==" saltValue="UWtZfSwC3bMo3wRzYMJK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uXl8v0EHrqdi6qpSt7ZwpThqoHz2u2Aqx3d3AbOgqE/eQlrOIOnnb4q2cMCg3kotUV1tf9GnsaNBpQ70HNAZA==" saltValue="NbSu/IQg+QR6QpAKLKtrs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4602810</v>
      </c>
      <c r="AP9" s="281">
        <v>89788</v>
      </c>
      <c r="AQ9" s="282">
        <v>88459</v>
      </c>
      <c r="AR9" s="283">
        <v>1.5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615835</v>
      </c>
      <c r="AP10" s="284">
        <v>12013</v>
      </c>
      <c r="AQ10" s="285">
        <v>6814</v>
      </c>
      <c r="AR10" s="286">
        <v>76.3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39455</v>
      </c>
      <c r="AP11" s="284">
        <v>770</v>
      </c>
      <c r="AQ11" s="285">
        <v>1610</v>
      </c>
      <c r="AR11" s="286">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492</v>
      </c>
      <c r="AP12" s="284" t="s">
        <v>492</v>
      </c>
      <c r="AQ12" s="285">
        <v>24</v>
      </c>
      <c r="AR12" s="286" t="s">
        <v>492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129737</v>
      </c>
      <c r="AP13" s="284">
        <v>2531</v>
      </c>
      <c r="AQ13" s="285">
        <v>3854</v>
      </c>
      <c r="AR13" s="286">
        <v>-34.299999999999997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113220</v>
      </c>
      <c r="AP14" s="284">
        <v>2209</v>
      </c>
      <c r="AQ14" s="285">
        <v>1979</v>
      </c>
      <c r="AR14" s="286">
        <v>11.6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-248809</v>
      </c>
      <c r="AP15" s="284">
        <v>-4854</v>
      </c>
      <c r="AQ15" s="285">
        <v>-5062</v>
      </c>
      <c r="AR15" s="286">
        <v>-4.0999999999999996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5252248</v>
      </c>
      <c r="AP16" s="284">
        <v>102457</v>
      </c>
      <c r="AQ16" s="285">
        <v>97678</v>
      </c>
      <c r="AR16" s="286">
        <v>4.9000000000000004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8.7200000000000006</v>
      </c>
      <c r="AP21" s="298">
        <v>8.7899999999999991</v>
      </c>
      <c r="AQ21" s="299">
        <v>-7.0000000000000007E-2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99.2</v>
      </c>
      <c r="AP22" s="303">
        <v>97.7</v>
      </c>
      <c r="AQ22" s="304">
        <v>1.5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3293629</v>
      </c>
      <c r="AP32" s="312">
        <v>64250</v>
      </c>
      <c r="AQ32" s="313">
        <v>63215</v>
      </c>
      <c r="AR32" s="314">
        <v>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492</v>
      </c>
      <c r="AP33" s="312" t="s">
        <v>492</v>
      </c>
      <c r="AQ33" s="313" t="s">
        <v>492</v>
      </c>
      <c r="AR33" s="314" t="s">
        <v>492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492</v>
      </c>
      <c r="AP34" s="312" t="s">
        <v>492</v>
      </c>
      <c r="AQ34" s="313">
        <v>3</v>
      </c>
      <c r="AR34" s="314" t="s">
        <v>492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594220</v>
      </c>
      <c r="AP35" s="312">
        <v>11592</v>
      </c>
      <c r="AQ35" s="313">
        <v>15084</v>
      </c>
      <c r="AR35" s="314">
        <v>-23.2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106791</v>
      </c>
      <c r="AP36" s="312">
        <v>2083</v>
      </c>
      <c r="AQ36" s="313">
        <v>1958</v>
      </c>
      <c r="AR36" s="314">
        <v>6.4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105223</v>
      </c>
      <c r="AP37" s="312">
        <v>2053</v>
      </c>
      <c r="AQ37" s="313">
        <v>529</v>
      </c>
      <c r="AR37" s="314">
        <v>288.10000000000002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v>1421</v>
      </c>
      <c r="AP38" s="315">
        <v>28</v>
      </c>
      <c r="AQ38" s="316">
        <v>2</v>
      </c>
      <c r="AR38" s="304">
        <v>1300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-30621</v>
      </c>
      <c r="AP39" s="312">
        <v>-597</v>
      </c>
      <c r="AQ39" s="313">
        <v>-3177</v>
      </c>
      <c r="AR39" s="314">
        <v>-81.2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-2730219</v>
      </c>
      <c r="AP40" s="312">
        <v>-53259</v>
      </c>
      <c r="AQ40" s="313">
        <v>-54547</v>
      </c>
      <c r="AR40" s="314">
        <v>-2.4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1340444</v>
      </c>
      <c r="AP41" s="312">
        <v>26148</v>
      </c>
      <c r="AQ41" s="313">
        <v>23067</v>
      </c>
      <c r="AR41" s="314">
        <v>13.4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4335906</v>
      </c>
      <c r="AN51" s="334">
        <v>79922</v>
      </c>
      <c r="AO51" s="335">
        <v>-23.1</v>
      </c>
      <c r="AP51" s="336">
        <v>71604</v>
      </c>
      <c r="AQ51" s="337">
        <v>-9.6</v>
      </c>
      <c r="AR51" s="338">
        <v>-13.5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1939620</v>
      </c>
      <c r="AN52" s="342">
        <v>35752</v>
      </c>
      <c r="AO52" s="343">
        <v>-20.9</v>
      </c>
      <c r="AP52" s="344">
        <v>45121</v>
      </c>
      <c r="AQ52" s="345">
        <v>11.7</v>
      </c>
      <c r="AR52" s="346">
        <v>-32.6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4162425</v>
      </c>
      <c r="AN53" s="334">
        <v>77579</v>
      </c>
      <c r="AO53" s="335">
        <v>-2.9</v>
      </c>
      <c r="AP53" s="336">
        <v>67009</v>
      </c>
      <c r="AQ53" s="337">
        <v>-6.4</v>
      </c>
      <c r="AR53" s="338">
        <v>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1919267</v>
      </c>
      <c r="AN54" s="342">
        <v>35771</v>
      </c>
      <c r="AO54" s="343">
        <v>0.1</v>
      </c>
      <c r="AP54" s="344">
        <v>43028</v>
      </c>
      <c r="AQ54" s="345">
        <v>-4.5999999999999996</v>
      </c>
      <c r="AR54" s="346">
        <v>4.7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5145428</v>
      </c>
      <c r="AN55" s="334">
        <v>97282</v>
      </c>
      <c r="AO55" s="335">
        <v>25.4</v>
      </c>
      <c r="AP55" s="336">
        <v>71871</v>
      </c>
      <c r="AQ55" s="337">
        <v>7.3</v>
      </c>
      <c r="AR55" s="338">
        <v>18.100000000000001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1769642</v>
      </c>
      <c r="AN56" s="342">
        <v>33458</v>
      </c>
      <c r="AO56" s="343">
        <v>-6.5</v>
      </c>
      <c r="AP56" s="344">
        <v>38232</v>
      </c>
      <c r="AQ56" s="345">
        <v>-11.1</v>
      </c>
      <c r="AR56" s="346">
        <v>4.5999999999999996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3266406</v>
      </c>
      <c r="AN57" s="334">
        <v>62620</v>
      </c>
      <c r="AO57" s="335">
        <v>-35.6</v>
      </c>
      <c r="AP57" s="336">
        <v>71807</v>
      </c>
      <c r="AQ57" s="337">
        <v>-0.1</v>
      </c>
      <c r="AR57" s="338">
        <v>-35.5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1525085</v>
      </c>
      <c r="AN58" s="342">
        <v>29237</v>
      </c>
      <c r="AO58" s="343">
        <v>-12.6</v>
      </c>
      <c r="AP58" s="344">
        <v>37333</v>
      </c>
      <c r="AQ58" s="345">
        <v>-2.4</v>
      </c>
      <c r="AR58" s="346">
        <v>-10.199999999999999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4093582</v>
      </c>
      <c r="AN59" s="334">
        <v>79855</v>
      </c>
      <c r="AO59" s="335">
        <v>27.5</v>
      </c>
      <c r="AP59" s="336">
        <v>80821</v>
      </c>
      <c r="AQ59" s="337">
        <v>12.6</v>
      </c>
      <c r="AR59" s="338">
        <v>14.9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2097781</v>
      </c>
      <c r="AN60" s="342">
        <v>40922</v>
      </c>
      <c r="AO60" s="343">
        <v>40</v>
      </c>
      <c r="AP60" s="344">
        <v>49586</v>
      </c>
      <c r="AQ60" s="345">
        <v>32.799999999999997</v>
      </c>
      <c r="AR60" s="346">
        <v>7.2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4200749</v>
      </c>
      <c r="AN61" s="349">
        <v>79452</v>
      </c>
      <c r="AO61" s="350">
        <v>-1.7</v>
      </c>
      <c r="AP61" s="351">
        <v>72622</v>
      </c>
      <c r="AQ61" s="352">
        <v>0.8</v>
      </c>
      <c r="AR61" s="338">
        <v>-2.5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1850279</v>
      </c>
      <c r="AN62" s="342">
        <v>35028</v>
      </c>
      <c r="AO62" s="343">
        <v>0</v>
      </c>
      <c r="AP62" s="344">
        <v>42660</v>
      </c>
      <c r="AQ62" s="345">
        <v>5.3</v>
      </c>
      <c r="AR62" s="346">
        <v>-5.3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XQxhgV/CtAzr1Q4PYzlUailzhooXLCjX3HqA/5izhzuAljSCQ9GT0XXVzmpdwqPKFcRTe5DZC9jeR0X8uv4UQ==" saltValue="KC269TGD7GO9ray9Re+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1" spans="125:125" ht="13.5" hidden="1" customHeight="1" x14ac:dyDescent="0.15">
      <c r="DU121" s="259"/>
    </row>
  </sheetData>
  <sheetProtection algorithmName="SHA-512" hashValue="1mf/zJNh/FuZJz5X54mA8FboQNHIJUbUWJWOUjf0DeDL9tqpKd8Lmu6wkiGYQdD2TXliv0j+Z/Kvr3UyuY2S5A==" saltValue="CPeWsdtUqL6h7Ckpm4EV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Zx5wki6TY3Lbcr5DDaO0V4zQfdK4MPjjAd54F1q8VWUr2mJ563nGktbgU0iHQ0X39OPhthouKhxYJvKLiPZwcg==" saltValue="UOEm/qYhy3Jq3ifY9VWl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17.850000000000001</v>
      </c>
      <c r="G47" s="12">
        <v>13.94</v>
      </c>
      <c r="H47" s="12">
        <v>18.37</v>
      </c>
      <c r="I47" s="12">
        <v>19.920000000000002</v>
      </c>
      <c r="J47" s="13">
        <v>20.62</v>
      </c>
    </row>
    <row r="48" spans="2:10" ht="57.75" customHeight="1" x14ac:dyDescent="0.15">
      <c r="B48" s="14"/>
      <c r="C48" s="1141" t="s">
        <v>4</v>
      </c>
      <c r="D48" s="1141"/>
      <c r="E48" s="1142"/>
      <c r="F48" s="15">
        <v>8.8800000000000008</v>
      </c>
      <c r="G48" s="16">
        <v>9.76</v>
      </c>
      <c r="H48" s="16">
        <v>12.19</v>
      </c>
      <c r="I48" s="16">
        <v>10</v>
      </c>
      <c r="J48" s="17">
        <v>8.74</v>
      </c>
    </row>
    <row r="49" spans="2:10" ht="57.75" customHeight="1" thickBot="1" x14ac:dyDescent="0.2">
      <c r="B49" s="18"/>
      <c r="C49" s="1143" t="s">
        <v>5</v>
      </c>
      <c r="D49" s="1143"/>
      <c r="E49" s="1144"/>
      <c r="F49" s="19" t="s">
        <v>535</v>
      </c>
      <c r="G49" s="20" t="s">
        <v>536</v>
      </c>
      <c r="H49" s="20">
        <v>7.59</v>
      </c>
      <c r="I49" s="20" t="s">
        <v>537</v>
      </c>
      <c r="J49" s="21" t="s">
        <v>538</v>
      </c>
    </row>
    <row r="50" spans="2:10" x14ac:dyDescent="0.15"/>
  </sheetData>
  <sheetProtection algorithmName="SHA-512" hashValue="1YhTrWiMQC3tQf2p+TzgGDNu9UchdT9ZoXLoETpd3G2p4jYbii61VIqYcWfMv0St07d7TEBtsb17p5T9aT4Lig==" saltValue="faLUVA0Ta5JYBzknRyeY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539</v>
      </c>
      <c r="D34" s="1151"/>
      <c r="E34" s="1152"/>
      <c r="F34" s="32">
        <v>17.37</v>
      </c>
      <c r="G34" s="33">
        <v>18.23</v>
      </c>
      <c r="H34" s="33">
        <v>17.37</v>
      </c>
      <c r="I34" s="33">
        <v>17.7</v>
      </c>
      <c r="J34" s="34">
        <v>16.899999999999999</v>
      </c>
      <c r="K34" s="22"/>
      <c r="L34" s="22"/>
      <c r="M34" s="22"/>
      <c r="N34" s="22"/>
      <c r="O34" s="22"/>
      <c r="P34" s="22"/>
    </row>
    <row r="35" spans="1:16" ht="39" customHeight="1" x14ac:dyDescent="0.15">
      <c r="A35" s="22"/>
      <c r="B35" s="35"/>
      <c r="C35" s="1145" t="s">
        <v>540</v>
      </c>
      <c r="D35" s="1146"/>
      <c r="E35" s="1147"/>
      <c r="F35" s="36">
        <v>8.8800000000000008</v>
      </c>
      <c r="G35" s="37">
        <v>9.76</v>
      </c>
      <c r="H35" s="37">
        <v>12.18</v>
      </c>
      <c r="I35" s="37">
        <v>9.99</v>
      </c>
      <c r="J35" s="38">
        <v>8.74</v>
      </c>
      <c r="K35" s="22"/>
      <c r="L35" s="22"/>
      <c r="M35" s="22"/>
      <c r="N35" s="22"/>
      <c r="O35" s="22"/>
      <c r="P35" s="22"/>
    </row>
    <row r="36" spans="1:16" ht="39" customHeight="1" x14ac:dyDescent="0.15">
      <c r="A36" s="22"/>
      <c r="B36" s="35"/>
      <c r="C36" s="1145" t="s">
        <v>541</v>
      </c>
      <c r="D36" s="1146"/>
      <c r="E36" s="1147"/>
      <c r="F36" s="36">
        <v>1.94</v>
      </c>
      <c r="G36" s="37">
        <v>2.97</v>
      </c>
      <c r="H36" s="37">
        <v>2.21</v>
      </c>
      <c r="I36" s="37">
        <v>2.2000000000000002</v>
      </c>
      <c r="J36" s="38">
        <v>1.82</v>
      </c>
      <c r="K36" s="22"/>
      <c r="L36" s="22"/>
      <c r="M36" s="22"/>
      <c r="N36" s="22"/>
      <c r="O36" s="22"/>
      <c r="P36" s="22"/>
    </row>
    <row r="37" spans="1:16" ht="39" customHeight="1" x14ac:dyDescent="0.15">
      <c r="A37" s="22"/>
      <c r="B37" s="35"/>
      <c r="C37" s="1145" t="s">
        <v>542</v>
      </c>
      <c r="D37" s="1146"/>
      <c r="E37" s="1147"/>
      <c r="F37" s="36">
        <v>4.68</v>
      </c>
      <c r="G37" s="37">
        <v>3.96</v>
      </c>
      <c r="H37" s="37">
        <v>3.15</v>
      </c>
      <c r="I37" s="37">
        <v>2.52</v>
      </c>
      <c r="J37" s="38">
        <v>1.8</v>
      </c>
      <c r="K37" s="22"/>
      <c r="L37" s="22"/>
      <c r="M37" s="22"/>
      <c r="N37" s="22"/>
      <c r="O37" s="22"/>
      <c r="P37" s="22"/>
    </row>
    <row r="38" spans="1:16" ht="39" customHeight="1" x14ac:dyDescent="0.15">
      <c r="A38" s="22"/>
      <c r="B38" s="35"/>
      <c r="C38" s="1145" t="s">
        <v>543</v>
      </c>
      <c r="D38" s="1146"/>
      <c r="E38" s="1147"/>
      <c r="F38" s="36">
        <v>0.02</v>
      </c>
      <c r="G38" s="37">
        <v>0.56999999999999995</v>
      </c>
      <c r="H38" s="37">
        <v>0</v>
      </c>
      <c r="I38" s="37">
        <v>0.78</v>
      </c>
      <c r="J38" s="38">
        <v>0.78</v>
      </c>
      <c r="K38" s="22"/>
      <c r="L38" s="22"/>
      <c r="M38" s="22"/>
      <c r="N38" s="22"/>
      <c r="O38" s="22"/>
      <c r="P38" s="22"/>
    </row>
    <row r="39" spans="1:16" ht="39" customHeight="1" x14ac:dyDescent="0.15">
      <c r="A39" s="22"/>
      <c r="B39" s="35"/>
      <c r="C39" s="1145" t="s">
        <v>544</v>
      </c>
      <c r="D39" s="1146"/>
      <c r="E39" s="1147"/>
      <c r="F39" s="36">
        <v>0.6</v>
      </c>
      <c r="G39" s="37">
        <v>1.1200000000000001</v>
      </c>
      <c r="H39" s="37">
        <v>0.93</v>
      </c>
      <c r="I39" s="37">
        <v>0.88</v>
      </c>
      <c r="J39" s="38">
        <v>0.77</v>
      </c>
      <c r="K39" s="22"/>
      <c r="L39" s="22"/>
      <c r="M39" s="22"/>
      <c r="N39" s="22"/>
      <c r="O39" s="22"/>
      <c r="P39" s="22"/>
    </row>
    <row r="40" spans="1:16" ht="39" customHeight="1" x14ac:dyDescent="0.15">
      <c r="A40" s="22"/>
      <c r="B40" s="35"/>
      <c r="C40" s="1145" t="s">
        <v>545</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546</v>
      </c>
      <c r="D41" s="1146"/>
      <c r="E41" s="1147"/>
      <c r="F41" s="36">
        <v>0.01</v>
      </c>
      <c r="G41" s="37">
        <v>0.01</v>
      </c>
      <c r="H41" s="37">
        <v>0.02</v>
      </c>
      <c r="I41" s="37">
        <v>0</v>
      </c>
      <c r="J41" s="38">
        <v>0</v>
      </c>
      <c r="K41" s="22"/>
      <c r="L41" s="22"/>
      <c r="M41" s="22"/>
      <c r="N41" s="22"/>
      <c r="O41" s="22"/>
      <c r="P41" s="22"/>
    </row>
    <row r="42" spans="1:16" ht="39" customHeight="1" x14ac:dyDescent="0.15">
      <c r="A42" s="22"/>
      <c r="B42" s="39"/>
      <c r="C42" s="1145" t="s">
        <v>547</v>
      </c>
      <c r="D42" s="1146"/>
      <c r="E42" s="1147"/>
      <c r="F42" s="36" t="s">
        <v>492</v>
      </c>
      <c r="G42" s="37" t="s">
        <v>492</v>
      </c>
      <c r="H42" s="37" t="s">
        <v>492</v>
      </c>
      <c r="I42" s="37" t="s">
        <v>492</v>
      </c>
      <c r="J42" s="38" t="s">
        <v>492</v>
      </c>
      <c r="K42" s="22"/>
      <c r="L42" s="22"/>
      <c r="M42" s="22"/>
      <c r="N42" s="22"/>
      <c r="O42" s="22"/>
      <c r="P42" s="22"/>
    </row>
    <row r="43" spans="1:16" ht="39" customHeight="1" thickBot="1" x14ac:dyDescent="0.2">
      <c r="A43" s="22"/>
      <c r="B43" s="40"/>
      <c r="C43" s="1148" t="s">
        <v>548</v>
      </c>
      <c r="D43" s="1149"/>
      <c r="E43" s="1150"/>
      <c r="F43" s="41">
        <v>0.33</v>
      </c>
      <c r="G43" s="42">
        <v>0.14000000000000001</v>
      </c>
      <c r="H43" s="42">
        <v>1.0900000000000001</v>
      </c>
      <c r="I43" s="42">
        <v>0.11</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1qwrwIWGgwmnObmPCgu+3/jriMgezKnlmZQy5zwZm23r3JAv80WPWAet+xxQZ5RXUcq1Kyr3Ls/ASO9Gdh94A==" saltValue="jTd2rLAdCtjDDz1yYlGi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3121</v>
      </c>
      <c r="L45" s="60">
        <v>3178</v>
      </c>
      <c r="M45" s="60">
        <v>3215</v>
      </c>
      <c r="N45" s="60">
        <v>3314</v>
      </c>
      <c r="O45" s="61">
        <v>3294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492</v>
      </c>
      <c r="L46" s="64" t="s">
        <v>492</v>
      </c>
      <c r="M46" s="64" t="s">
        <v>492</v>
      </c>
      <c r="N46" s="64" t="s">
        <v>492</v>
      </c>
      <c r="O46" s="65" t="s">
        <v>492</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492</v>
      </c>
      <c r="L47" s="64" t="s">
        <v>492</v>
      </c>
      <c r="M47" s="64" t="s">
        <v>492</v>
      </c>
      <c r="N47" s="64" t="s">
        <v>492</v>
      </c>
      <c r="O47" s="65" t="s">
        <v>492</v>
      </c>
      <c r="P47" s="48"/>
      <c r="Q47" s="48"/>
      <c r="R47" s="48"/>
      <c r="S47" s="48"/>
      <c r="T47" s="48"/>
      <c r="U47" s="48"/>
    </row>
    <row r="48" spans="1:21" ht="30.75" customHeight="1" x14ac:dyDescent="0.15">
      <c r="A48" s="48"/>
      <c r="B48" s="1155"/>
      <c r="C48" s="1156"/>
      <c r="D48" s="62"/>
      <c r="E48" s="1161" t="s">
        <v>13</v>
      </c>
      <c r="F48" s="1161"/>
      <c r="G48" s="1161"/>
      <c r="H48" s="1161"/>
      <c r="I48" s="1161"/>
      <c r="J48" s="1162"/>
      <c r="K48" s="63">
        <v>640</v>
      </c>
      <c r="L48" s="64">
        <v>623</v>
      </c>
      <c r="M48" s="64">
        <v>615</v>
      </c>
      <c r="N48" s="64">
        <v>632</v>
      </c>
      <c r="O48" s="65">
        <v>594</v>
      </c>
      <c r="P48" s="48"/>
      <c r="Q48" s="48"/>
      <c r="R48" s="48"/>
      <c r="S48" s="48"/>
      <c r="T48" s="48"/>
      <c r="U48" s="48"/>
    </row>
    <row r="49" spans="1:21" ht="30.75" customHeight="1" x14ac:dyDescent="0.15">
      <c r="A49" s="48"/>
      <c r="B49" s="1155"/>
      <c r="C49" s="1156"/>
      <c r="D49" s="62"/>
      <c r="E49" s="1161" t="s">
        <v>14</v>
      </c>
      <c r="F49" s="1161"/>
      <c r="G49" s="1161"/>
      <c r="H49" s="1161"/>
      <c r="I49" s="1161"/>
      <c r="J49" s="1162"/>
      <c r="K49" s="63">
        <v>209</v>
      </c>
      <c r="L49" s="64">
        <v>116</v>
      </c>
      <c r="M49" s="64">
        <v>109</v>
      </c>
      <c r="N49" s="64">
        <v>113</v>
      </c>
      <c r="O49" s="65">
        <v>107</v>
      </c>
      <c r="P49" s="48"/>
      <c r="Q49" s="48"/>
      <c r="R49" s="48"/>
      <c r="S49" s="48"/>
      <c r="T49" s="48"/>
      <c r="U49" s="48"/>
    </row>
    <row r="50" spans="1:21" ht="30.75" customHeight="1" x14ac:dyDescent="0.15">
      <c r="A50" s="48"/>
      <c r="B50" s="1155"/>
      <c r="C50" s="1156"/>
      <c r="D50" s="62"/>
      <c r="E50" s="1161" t="s">
        <v>15</v>
      </c>
      <c r="F50" s="1161"/>
      <c r="G50" s="1161"/>
      <c r="H50" s="1161"/>
      <c r="I50" s="1161"/>
      <c r="J50" s="1162"/>
      <c r="K50" s="63">
        <v>219</v>
      </c>
      <c r="L50" s="64">
        <v>191</v>
      </c>
      <c r="M50" s="64">
        <v>158</v>
      </c>
      <c r="N50" s="64">
        <v>132</v>
      </c>
      <c r="O50" s="65">
        <v>105</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1</v>
      </c>
      <c r="O51" s="65">
        <v>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2844</v>
      </c>
      <c r="L52" s="64">
        <v>2887</v>
      </c>
      <c r="M52" s="64">
        <v>2845</v>
      </c>
      <c r="N52" s="64">
        <v>2829</v>
      </c>
      <c r="O52" s="65">
        <v>2762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1345</v>
      </c>
      <c r="L53" s="69">
        <v>1221</v>
      </c>
      <c r="M53" s="69">
        <v>1252</v>
      </c>
      <c r="N53" s="69">
        <v>1363</v>
      </c>
      <c r="O53" s="70">
        <v>1339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6ZOm1Wwo4qiUZPUelawZHcOoGSxO6V7MRYA1pfMyYofPiDPZsI7wfKUviE9eEIlkvCbHV9qksam/rKZZw888Q==" saltValue="6ZnQ9NtJGD5rZX/m6BAc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32637</v>
      </c>
      <c r="J41" s="356">
        <v>32943</v>
      </c>
      <c r="K41" s="356">
        <v>33589</v>
      </c>
      <c r="L41" s="356">
        <v>32800</v>
      </c>
      <c r="M41" s="357">
        <v>31823</v>
      </c>
    </row>
    <row r="42" spans="2:13" ht="27.75" customHeight="1" x14ac:dyDescent="0.15">
      <c r="B42" s="1186"/>
      <c r="C42" s="1187"/>
      <c r="D42" s="106"/>
      <c r="E42" s="1192" t="s">
        <v>32</v>
      </c>
      <c r="F42" s="1192"/>
      <c r="G42" s="1192"/>
      <c r="H42" s="1193"/>
      <c r="I42" s="358">
        <v>710</v>
      </c>
      <c r="J42" s="359">
        <v>540</v>
      </c>
      <c r="K42" s="359">
        <v>410</v>
      </c>
      <c r="L42" s="359">
        <v>300</v>
      </c>
      <c r="M42" s="360">
        <v>210</v>
      </c>
    </row>
    <row r="43" spans="2:13" ht="27.75" customHeight="1" x14ac:dyDescent="0.15">
      <c r="B43" s="1186"/>
      <c r="C43" s="1187"/>
      <c r="D43" s="106"/>
      <c r="E43" s="1192" t="s">
        <v>33</v>
      </c>
      <c r="F43" s="1192"/>
      <c r="G43" s="1192"/>
      <c r="H43" s="1193"/>
      <c r="I43" s="358">
        <v>7501</v>
      </c>
      <c r="J43" s="359">
        <v>7239</v>
      </c>
      <c r="K43" s="359">
        <v>6465</v>
      </c>
      <c r="L43" s="359">
        <v>6455</v>
      </c>
      <c r="M43" s="360">
        <v>5973</v>
      </c>
    </row>
    <row r="44" spans="2:13" ht="27.75" customHeight="1" x14ac:dyDescent="0.15">
      <c r="B44" s="1186"/>
      <c r="C44" s="1187"/>
      <c r="D44" s="106"/>
      <c r="E44" s="1192" t="s">
        <v>34</v>
      </c>
      <c r="F44" s="1192"/>
      <c r="G44" s="1192"/>
      <c r="H44" s="1193"/>
      <c r="I44" s="358">
        <v>860</v>
      </c>
      <c r="J44" s="359">
        <v>922</v>
      </c>
      <c r="K44" s="359">
        <v>834</v>
      </c>
      <c r="L44" s="359">
        <v>742</v>
      </c>
      <c r="M44" s="360">
        <v>719</v>
      </c>
    </row>
    <row r="45" spans="2:13" ht="27.75" customHeight="1" x14ac:dyDescent="0.15">
      <c r="B45" s="1186"/>
      <c r="C45" s="1187"/>
      <c r="D45" s="106"/>
      <c r="E45" s="1192" t="s">
        <v>35</v>
      </c>
      <c r="F45" s="1192"/>
      <c r="G45" s="1192"/>
      <c r="H45" s="1193"/>
      <c r="I45" s="358">
        <v>3580</v>
      </c>
      <c r="J45" s="359">
        <v>3289</v>
      </c>
      <c r="K45" s="359">
        <v>3193</v>
      </c>
      <c r="L45" s="359">
        <v>3148</v>
      </c>
      <c r="M45" s="360">
        <v>3103</v>
      </c>
    </row>
    <row r="46" spans="2:13" ht="27.75" customHeight="1" x14ac:dyDescent="0.15">
      <c r="B46" s="1186"/>
      <c r="C46" s="1187"/>
      <c r="D46" s="107"/>
      <c r="E46" s="1192" t="s">
        <v>36</v>
      </c>
      <c r="F46" s="1192"/>
      <c r="G46" s="1192"/>
      <c r="H46" s="1193"/>
      <c r="I46" s="358" t="s">
        <v>492</v>
      </c>
      <c r="J46" s="359" t="s">
        <v>492</v>
      </c>
      <c r="K46" s="359" t="s">
        <v>492</v>
      </c>
      <c r="L46" s="359" t="s">
        <v>492</v>
      </c>
      <c r="M46" s="360" t="s">
        <v>492</v>
      </c>
    </row>
    <row r="47" spans="2:13" ht="27.75" customHeight="1" x14ac:dyDescent="0.15">
      <c r="B47" s="1186"/>
      <c r="C47" s="1187"/>
      <c r="D47" s="108"/>
      <c r="E47" s="1194" t="s">
        <v>37</v>
      </c>
      <c r="F47" s="1195"/>
      <c r="G47" s="1195"/>
      <c r="H47" s="1196"/>
      <c r="I47" s="358" t="s">
        <v>492</v>
      </c>
      <c r="J47" s="359" t="s">
        <v>492</v>
      </c>
      <c r="K47" s="359" t="s">
        <v>492</v>
      </c>
      <c r="L47" s="359" t="s">
        <v>492</v>
      </c>
      <c r="M47" s="360" t="s">
        <v>492</v>
      </c>
    </row>
    <row r="48" spans="2:13" ht="27.75" customHeight="1" x14ac:dyDescent="0.15">
      <c r="B48" s="1186"/>
      <c r="C48" s="1187"/>
      <c r="D48" s="106"/>
      <c r="E48" s="1192" t="s">
        <v>38</v>
      </c>
      <c r="F48" s="1192"/>
      <c r="G48" s="1192"/>
      <c r="H48" s="1193"/>
      <c r="I48" s="358" t="s">
        <v>492</v>
      </c>
      <c r="J48" s="359" t="s">
        <v>492</v>
      </c>
      <c r="K48" s="359" t="s">
        <v>492</v>
      </c>
      <c r="L48" s="359" t="s">
        <v>492</v>
      </c>
      <c r="M48" s="360" t="s">
        <v>492</v>
      </c>
    </row>
    <row r="49" spans="2:13" ht="27.75" customHeight="1" x14ac:dyDescent="0.15">
      <c r="B49" s="1188"/>
      <c r="C49" s="1189"/>
      <c r="D49" s="106"/>
      <c r="E49" s="1192" t="s">
        <v>39</v>
      </c>
      <c r="F49" s="1192"/>
      <c r="G49" s="1192"/>
      <c r="H49" s="1193"/>
      <c r="I49" s="358" t="s">
        <v>492</v>
      </c>
      <c r="J49" s="359" t="s">
        <v>492</v>
      </c>
      <c r="K49" s="359" t="s">
        <v>492</v>
      </c>
      <c r="L49" s="359" t="s">
        <v>492</v>
      </c>
      <c r="M49" s="360" t="s">
        <v>492</v>
      </c>
    </row>
    <row r="50" spans="2:13" ht="27.75" customHeight="1" x14ac:dyDescent="0.15">
      <c r="B50" s="1197" t="s">
        <v>40</v>
      </c>
      <c r="C50" s="1198"/>
      <c r="D50" s="109"/>
      <c r="E50" s="1192" t="s">
        <v>41</v>
      </c>
      <c r="F50" s="1192"/>
      <c r="G50" s="1192"/>
      <c r="H50" s="1193"/>
      <c r="I50" s="358">
        <v>8597</v>
      </c>
      <c r="J50" s="359">
        <v>7867</v>
      </c>
      <c r="K50" s="359">
        <v>9255</v>
      </c>
      <c r="L50" s="359">
        <v>9476</v>
      </c>
      <c r="M50" s="360">
        <v>9671</v>
      </c>
    </row>
    <row r="51" spans="2:13" ht="27.75" customHeight="1" x14ac:dyDescent="0.15">
      <c r="B51" s="1186"/>
      <c r="C51" s="1187"/>
      <c r="D51" s="106"/>
      <c r="E51" s="1192" t="s">
        <v>42</v>
      </c>
      <c r="F51" s="1192"/>
      <c r="G51" s="1192"/>
      <c r="H51" s="1193"/>
      <c r="I51" s="358">
        <v>582</v>
      </c>
      <c r="J51" s="359">
        <v>508</v>
      </c>
      <c r="K51" s="359">
        <v>452</v>
      </c>
      <c r="L51" s="359">
        <v>420</v>
      </c>
      <c r="M51" s="360">
        <v>387</v>
      </c>
    </row>
    <row r="52" spans="2:13" ht="27.75" customHeight="1" x14ac:dyDescent="0.15">
      <c r="B52" s="1188"/>
      <c r="C52" s="1189"/>
      <c r="D52" s="106"/>
      <c r="E52" s="1192" t="s">
        <v>43</v>
      </c>
      <c r="F52" s="1192"/>
      <c r="G52" s="1192"/>
      <c r="H52" s="1193"/>
      <c r="I52" s="358">
        <v>28741</v>
      </c>
      <c r="J52" s="359">
        <v>28456</v>
      </c>
      <c r="K52" s="359">
        <v>28083</v>
      </c>
      <c r="L52" s="359">
        <v>27665</v>
      </c>
      <c r="M52" s="360">
        <v>27095</v>
      </c>
    </row>
    <row r="53" spans="2:13" ht="27.75" customHeight="1" thickBot="1" x14ac:dyDescent="0.2">
      <c r="B53" s="1199" t="s">
        <v>19</v>
      </c>
      <c r="C53" s="1200"/>
      <c r="D53" s="110"/>
      <c r="E53" s="1201" t="s">
        <v>44</v>
      </c>
      <c r="F53" s="1201"/>
      <c r="G53" s="1201"/>
      <c r="H53" s="1202"/>
      <c r="I53" s="361">
        <v>7370</v>
      </c>
      <c r="J53" s="362">
        <v>8103</v>
      </c>
      <c r="K53" s="362">
        <v>6701</v>
      </c>
      <c r="L53" s="362">
        <v>5884</v>
      </c>
      <c r="M53" s="363">
        <v>4674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hIhiy3lyQOPzCTB3ZJ5T00da/1Xh6Fd2UnqMGr3mACghLKWo0skE2aNCjIcJk3I+UTXCD7quXdYIiVTK93hhQ==" saltValue="4OLOmmAL55zogVEm1AKL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3214</v>
      </c>
      <c r="G55" s="122">
        <v>3364</v>
      </c>
      <c r="H55" s="123">
        <v>3515</v>
      </c>
    </row>
    <row r="56" spans="2:8" ht="52.5" customHeight="1" x14ac:dyDescent="0.15">
      <c r="B56" s="124"/>
      <c r="C56" s="1213" t="s">
        <v>47</v>
      </c>
      <c r="D56" s="1213"/>
      <c r="E56" s="1214"/>
      <c r="F56" s="125">
        <v>2075</v>
      </c>
      <c r="G56" s="125">
        <v>2075</v>
      </c>
      <c r="H56" s="126">
        <v>2076</v>
      </c>
    </row>
    <row r="57" spans="2:8" ht="53.25" customHeight="1" x14ac:dyDescent="0.15">
      <c r="B57" s="124"/>
      <c r="C57" s="1215" t="s">
        <v>48</v>
      </c>
      <c r="D57" s="1215"/>
      <c r="E57" s="1216"/>
      <c r="F57" s="127">
        <v>2067</v>
      </c>
      <c r="G57" s="127">
        <v>1899</v>
      </c>
      <c r="H57" s="128">
        <v>1766</v>
      </c>
    </row>
    <row r="58" spans="2:8" ht="45.75" customHeight="1" x14ac:dyDescent="0.15">
      <c r="B58" s="129"/>
      <c r="C58" s="1203" t="s">
        <v>554</v>
      </c>
      <c r="D58" s="1204"/>
      <c r="E58" s="1205"/>
      <c r="F58" s="130">
        <v>902</v>
      </c>
      <c r="G58" s="130">
        <v>902</v>
      </c>
      <c r="H58" s="131">
        <v>902</v>
      </c>
    </row>
    <row r="59" spans="2:8" ht="45.75" customHeight="1" x14ac:dyDescent="0.15">
      <c r="B59" s="129"/>
      <c r="C59" s="1203" t="s">
        <v>555</v>
      </c>
      <c r="D59" s="1204"/>
      <c r="E59" s="1205"/>
      <c r="F59" s="130">
        <v>538</v>
      </c>
      <c r="G59" s="130">
        <v>483</v>
      </c>
      <c r="H59" s="131">
        <v>444</v>
      </c>
    </row>
    <row r="60" spans="2:8" ht="45.75" customHeight="1" x14ac:dyDescent="0.15">
      <c r="B60" s="129"/>
      <c r="C60" s="1203" t="s">
        <v>556</v>
      </c>
      <c r="D60" s="1204"/>
      <c r="E60" s="1205"/>
      <c r="F60" s="130">
        <v>139</v>
      </c>
      <c r="G60" s="130">
        <v>139</v>
      </c>
      <c r="H60" s="131">
        <v>139</v>
      </c>
    </row>
    <row r="61" spans="2:8" ht="45.75" customHeight="1" x14ac:dyDescent="0.15">
      <c r="B61" s="129"/>
      <c r="C61" s="1203" t="s">
        <v>557</v>
      </c>
      <c r="D61" s="1204"/>
      <c r="E61" s="1205"/>
      <c r="F61" s="130">
        <v>112</v>
      </c>
      <c r="G61" s="130">
        <v>112</v>
      </c>
      <c r="H61" s="131">
        <v>111</v>
      </c>
    </row>
    <row r="62" spans="2:8" ht="45.75" customHeight="1" thickBot="1" x14ac:dyDescent="0.2">
      <c r="B62" s="132"/>
      <c r="C62" s="1206" t="s">
        <v>558</v>
      </c>
      <c r="D62" s="1207"/>
      <c r="E62" s="1208"/>
      <c r="F62" s="133">
        <v>33</v>
      </c>
      <c r="G62" s="133">
        <v>47</v>
      </c>
      <c r="H62" s="134">
        <v>66</v>
      </c>
    </row>
    <row r="63" spans="2:8" ht="52.5" customHeight="1" thickBot="1" x14ac:dyDescent="0.2">
      <c r="B63" s="135"/>
      <c r="C63" s="1209" t="s">
        <v>49</v>
      </c>
      <c r="D63" s="1209"/>
      <c r="E63" s="1210"/>
      <c r="F63" s="136">
        <v>7356</v>
      </c>
      <c r="G63" s="136">
        <v>7338</v>
      </c>
      <c r="H63" s="137">
        <v>7356</v>
      </c>
    </row>
    <row r="64" spans="2:8" x14ac:dyDescent="0.15"/>
  </sheetData>
  <sheetProtection algorithmName="SHA-512" hashValue="J62SNIZpCU7IHnuykNYByfel7kXhF4YwKmqd1iv3RGOW50+GZ442vCAvDH9MGPni4CkrUEO+P1Fp0Nyh3wY6ew==" saltValue="gDfPD354hGOcC0y5Y7X1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79922</v>
      </c>
      <c r="E3" s="156"/>
      <c r="F3" s="157">
        <v>71604</v>
      </c>
      <c r="G3" s="158"/>
      <c r="H3" s="159"/>
    </row>
    <row r="4" spans="1:8" x14ac:dyDescent="0.15">
      <c r="A4" s="160"/>
      <c r="B4" s="161"/>
      <c r="C4" s="162"/>
      <c r="D4" s="163">
        <v>35752</v>
      </c>
      <c r="E4" s="164"/>
      <c r="F4" s="165">
        <v>45121</v>
      </c>
      <c r="G4" s="166"/>
      <c r="H4" s="167"/>
    </row>
    <row r="5" spans="1:8" x14ac:dyDescent="0.15">
      <c r="A5" s="148" t="s">
        <v>524</v>
      </c>
      <c r="B5" s="153"/>
      <c r="C5" s="154"/>
      <c r="D5" s="155">
        <v>77579</v>
      </c>
      <c r="E5" s="156"/>
      <c r="F5" s="157">
        <v>67009</v>
      </c>
      <c r="G5" s="158"/>
      <c r="H5" s="159"/>
    </row>
    <row r="6" spans="1:8" x14ac:dyDescent="0.15">
      <c r="A6" s="160"/>
      <c r="B6" s="161"/>
      <c r="C6" s="162"/>
      <c r="D6" s="163">
        <v>35771</v>
      </c>
      <c r="E6" s="164"/>
      <c r="F6" s="165">
        <v>43028</v>
      </c>
      <c r="G6" s="166"/>
      <c r="H6" s="167"/>
    </row>
    <row r="7" spans="1:8" x14ac:dyDescent="0.15">
      <c r="A7" s="148" t="s">
        <v>525</v>
      </c>
      <c r="B7" s="153"/>
      <c r="C7" s="154"/>
      <c r="D7" s="155">
        <v>97282</v>
      </c>
      <c r="E7" s="156"/>
      <c r="F7" s="157">
        <v>71871</v>
      </c>
      <c r="G7" s="158"/>
      <c r="H7" s="159"/>
    </row>
    <row r="8" spans="1:8" x14ac:dyDescent="0.15">
      <c r="A8" s="160"/>
      <c r="B8" s="161"/>
      <c r="C8" s="162"/>
      <c r="D8" s="163">
        <v>33458</v>
      </c>
      <c r="E8" s="164"/>
      <c r="F8" s="165">
        <v>38232</v>
      </c>
      <c r="G8" s="166"/>
      <c r="H8" s="167"/>
    </row>
    <row r="9" spans="1:8" x14ac:dyDescent="0.15">
      <c r="A9" s="148" t="s">
        <v>526</v>
      </c>
      <c r="B9" s="153"/>
      <c r="C9" s="154"/>
      <c r="D9" s="155">
        <v>62620</v>
      </c>
      <c r="E9" s="156"/>
      <c r="F9" s="157">
        <v>71807</v>
      </c>
      <c r="G9" s="158"/>
      <c r="H9" s="159"/>
    </row>
    <row r="10" spans="1:8" x14ac:dyDescent="0.15">
      <c r="A10" s="160"/>
      <c r="B10" s="161"/>
      <c r="C10" s="162"/>
      <c r="D10" s="163">
        <v>29237</v>
      </c>
      <c r="E10" s="164"/>
      <c r="F10" s="165">
        <v>37333</v>
      </c>
      <c r="G10" s="166"/>
      <c r="H10" s="167"/>
    </row>
    <row r="11" spans="1:8" x14ac:dyDescent="0.15">
      <c r="A11" s="148" t="s">
        <v>527</v>
      </c>
      <c r="B11" s="153"/>
      <c r="C11" s="154"/>
      <c r="D11" s="155">
        <v>79855</v>
      </c>
      <c r="E11" s="156"/>
      <c r="F11" s="157">
        <v>80821</v>
      </c>
      <c r="G11" s="158"/>
      <c r="H11" s="159"/>
    </row>
    <row r="12" spans="1:8" x14ac:dyDescent="0.15">
      <c r="A12" s="160"/>
      <c r="B12" s="161"/>
      <c r="C12" s="168"/>
      <c r="D12" s="163">
        <v>40922</v>
      </c>
      <c r="E12" s="164"/>
      <c r="F12" s="165">
        <v>49586</v>
      </c>
      <c r="G12" s="166"/>
      <c r="H12" s="167"/>
    </row>
    <row r="13" spans="1:8" x14ac:dyDescent="0.15">
      <c r="A13" s="148"/>
      <c r="B13" s="153"/>
      <c r="C13" s="169"/>
      <c r="D13" s="170">
        <v>79452</v>
      </c>
      <c r="E13" s="171"/>
      <c r="F13" s="172">
        <v>72622</v>
      </c>
      <c r="G13" s="173"/>
      <c r="H13" s="159"/>
    </row>
    <row r="14" spans="1:8" x14ac:dyDescent="0.15">
      <c r="A14" s="160"/>
      <c r="B14" s="161"/>
      <c r="C14" s="162"/>
      <c r="D14" s="163">
        <v>35028</v>
      </c>
      <c r="E14" s="164"/>
      <c r="F14" s="165">
        <v>42660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8.8800000000000008</v>
      </c>
      <c r="C19" s="174">
        <f>ROUND(VALUE(SUBSTITUTE(実質収支比率等に係る経年分析!G$48,"▲","-")),2)</f>
        <v>9.76</v>
      </c>
      <c r="D19" s="174">
        <f>ROUND(VALUE(SUBSTITUTE(実質収支比率等に係る経年分析!H$48,"▲","-")),2)</f>
        <v>12.19</v>
      </c>
      <c r="E19" s="174">
        <f>ROUND(VALUE(SUBSTITUTE(実質収支比率等に係る経年分析!I$48,"▲","-")),2)</f>
        <v>10</v>
      </c>
      <c r="F19" s="174">
        <f>ROUND(VALUE(SUBSTITUTE(実質収支比率等に係る経年分析!J$48,"▲","-")),2)</f>
        <v>8.74</v>
      </c>
    </row>
    <row r="20" spans="1:11" x14ac:dyDescent="0.15">
      <c r="A20" s="174" t="s">
        <v>53</v>
      </c>
      <c r="B20" s="174">
        <f>ROUND(VALUE(SUBSTITUTE(実質収支比率等に係る経年分析!F$47,"▲","-")),2)</f>
        <v>17.850000000000001</v>
      </c>
      <c r="C20" s="174">
        <f>ROUND(VALUE(SUBSTITUTE(実質収支比率等に係る経年分析!G$47,"▲","-")),2)</f>
        <v>13.94</v>
      </c>
      <c r="D20" s="174">
        <f>ROUND(VALUE(SUBSTITUTE(実質収支比率等に係る経年分析!H$47,"▲","-")),2)</f>
        <v>18.37</v>
      </c>
      <c r="E20" s="174">
        <f>ROUND(VALUE(SUBSTITUTE(実質収支比率等に係る経年分析!I$47,"▲","-")),2)</f>
        <v>19.920000000000002</v>
      </c>
      <c r="F20" s="174">
        <f>ROUND(VALUE(SUBSTITUTE(実質収支比率等に係る経年分析!J$47,"▲","-")),2)</f>
        <v>20.62</v>
      </c>
    </row>
    <row r="21" spans="1:11" x14ac:dyDescent="0.15">
      <c r="A21" s="174" t="s">
        <v>54</v>
      </c>
      <c r="B21" s="174">
        <f>IF(ISNUMBER(VALUE(SUBSTITUTE(実質収支比率等に係る経年分析!F$49,"▲","-"))),ROUND(VALUE(SUBSTITUTE(実質収支比率等に係る経年分析!F$49,"▲","-")),2),NA())</f>
        <v>-4.2300000000000004</v>
      </c>
      <c r="C21" s="174">
        <f>IF(ISNUMBER(VALUE(SUBSTITUTE(実質収支比率等に係る経年分析!G$49,"▲","-"))),ROUND(VALUE(SUBSTITUTE(実質収支比率等に係る経年分析!G$49,"▲","-")),2),NA())</f>
        <v>-2.4700000000000002</v>
      </c>
      <c r="D21" s="174">
        <f>IF(ISNUMBER(VALUE(SUBSTITUTE(実質収支比率等に係る経年分析!H$49,"▲","-"))),ROUND(VALUE(SUBSTITUTE(実質収支比率等に係る経年分析!H$49,"▲","-")),2),NA())</f>
        <v>7.59</v>
      </c>
      <c r="E21" s="174">
        <f>IF(ISNUMBER(VALUE(SUBSTITUTE(実質収支比率等に係る経年分析!I$49,"▲","-"))),ROUND(VALUE(SUBSTITUTE(実質収支比率等に係る経年分析!I$49,"▲","-")),2),NA())</f>
        <v>-1.74</v>
      </c>
      <c r="F21" s="174">
        <f>IF(ISNUMBER(VALUE(SUBSTITUTE(実質収支比率等に係る経年分析!J$49,"▲","-"))),ROUND(VALUE(SUBSTITUTE(実質収支比率等に係る経年分析!J$49,"▲","-")),2),NA())</f>
        <v>-0.27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0.14000000000000001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1.0900000000000001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国民健康保険特別会計（直営診療施設勘定）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1.1200000000000001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0.77</v>
      </c>
    </row>
    <row r="32" spans="1:11" x14ac:dyDescent="0.15">
      <c r="A32" s="175" t="str">
        <f>IF(連結実質赤字比率に係る赤字・黒字の構成分析!C$38="",NA(),連結実質赤字比率に係る赤字・黒字の構成分析!C$38)</f>
        <v>工業団地造成事業会計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3.15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2.2000000000000002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8.8800000000000008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8.74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16.899999999999999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2844</v>
      </c>
      <c r="E42" s="176"/>
      <c r="F42" s="176"/>
      <c r="G42" s="176">
        <f>'実質公債費比率（分子）の構造'!L$52</f>
        <v>2887</v>
      </c>
      <c r="H42" s="176"/>
      <c r="I42" s="176"/>
      <c r="J42" s="176">
        <f>'実質公債費比率（分子）の構造'!M$52</f>
        <v>2845</v>
      </c>
      <c r="K42" s="176"/>
      <c r="L42" s="176"/>
      <c r="M42" s="176">
        <f>'実質公債費比率（分子）の構造'!N$52</f>
        <v>2829</v>
      </c>
      <c r="N42" s="176"/>
      <c r="O42" s="176"/>
      <c r="P42" s="176">
        <f>'実質公債費比率（分子）の構造'!O$52</f>
        <v>2762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1</v>
      </c>
      <c r="O43" s="176"/>
      <c r="P43" s="176"/>
    </row>
    <row r="44" spans="1:16" x14ac:dyDescent="0.15">
      <c r="A44" s="176" t="s">
        <v>62</v>
      </c>
      <c r="B44" s="176">
        <f>'実質公債費比率（分子）の構造'!K$50</f>
        <v>219</v>
      </c>
      <c r="C44" s="176"/>
      <c r="D44" s="176"/>
      <c r="E44" s="176">
        <f>'実質公債費比率（分子）の構造'!L$50</f>
        <v>191</v>
      </c>
      <c r="F44" s="176"/>
      <c r="G44" s="176"/>
      <c r="H44" s="176">
        <f>'実質公債費比率（分子）の構造'!M$50</f>
        <v>158</v>
      </c>
      <c r="I44" s="176"/>
      <c r="J44" s="176"/>
      <c r="K44" s="176">
        <f>'実質公債費比率（分子）の構造'!N$50</f>
        <v>132</v>
      </c>
      <c r="L44" s="176"/>
      <c r="M44" s="176"/>
      <c r="N44" s="176">
        <f>'実質公債費比率（分子）の構造'!O$50</f>
        <v>105</v>
      </c>
      <c r="O44" s="176"/>
      <c r="P44" s="176"/>
    </row>
    <row r="45" spans="1:16" x14ac:dyDescent="0.15">
      <c r="A45" s="176" t="s">
        <v>63</v>
      </c>
      <c r="B45" s="176">
        <f>'実質公債費比率（分子）の構造'!K$49</f>
        <v>209</v>
      </c>
      <c r="C45" s="176"/>
      <c r="D45" s="176"/>
      <c r="E45" s="176">
        <f>'実質公債費比率（分子）の構造'!L$49</f>
        <v>116</v>
      </c>
      <c r="F45" s="176"/>
      <c r="G45" s="176"/>
      <c r="H45" s="176">
        <f>'実質公債費比率（分子）の構造'!M$49</f>
        <v>109</v>
      </c>
      <c r="I45" s="176"/>
      <c r="J45" s="176"/>
      <c r="K45" s="176">
        <f>'実質公債費比率（分子）の構造'!N$49</f>
        <v>113</v>
      </c>
      <c r="L45" s="176"/>
      <c r="M45" s="176"/>
      <c r="N45" s="176">
        <f>'実質公債費比率（分子）の構造'!O$49</f>
        <v>107</v>
      </c>
      <c r="O45" s="176"/>
      <c r="P45" s="176"/>
    </row>
    <row r="46" spans="1:16" x14ac:dyDescent="0.15">
      <c r="A46" s="176" t="s">
        <v>64</v>
      </c>
      <c r="B46" s="176">
        <f>'実質公債費比率（分子）の構造'!K$48</f>
        <v>640</v>
      </c>
      <c r="C46" s="176"/>
      <c r="D46" s="176"/>
      <c r="E46" s="176">
        <f>'実質公債費比率（分子）の構造'!L$48</f>
        <v>623</v>
      </c>
      <c r="F46" s="176"/>
      <c r="G46" s="176"/>
      <c r="H46" s="176">
        <f>'実質公債費比率（分子）の構造'!M$48</f>
        <v>615</v>
      </c>
      <c r="I46" s="176"/>
      <c r="J46" s="176"/>
      <c r="K46" s="176">
        <f>'実質公債費比率（分子）の構造'!N$48</f>
        <v>632</v>
      </c>
      <c r="L46" s="176"/>
      <c r="M46" s="176"/>
      <c r="N46" s="176">
        <f>'実質公債費比率（分子）の構造'!O$48</f>
        <v>594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3121</v>
      </c>
      <c r="C49" s="176"/>
      <c r="D49" s="176"/>
      <c r="E49" s="176">
        <f>'実質公債費比率（分子）の構造'!L$45</f>
        <v>3178</v>
      </c>
      <c r="F49" s="176"/>
      <c r="G49" s="176"/>
      <c r="H49" s="176">
        <f>'実質公債費比率（分子）の構造'!M$45</f>
        <v>3215</v>
      </c>
      <c r="I49" s="176"/>
      <c r="J49" s="176"/>
      <c r="K49" s="176">
        <f>'実質公債費比率（分子）の構造'!N$45</f>
        <v>3314</v>
      </c>
      <c r="L49" s="176"/>
      <c r="M49" s="176"/>
      <c r="N49" s="176">
        <f>'実質公債費比率（分子）の構造'!O$45</f>
        <v>3294</v>
      </c>
      <c r="O49" s="176"/>
      <c r="P49" s="176"/>
    </row>
    <row r="50" spans="1:16" x14ac:dyDescent="0.15">
      <c r="A50" s="176" t="s">
        <v>67</v>
      </c>
      <c r="B50" s="176" t="e">
        <f>NA()</f>
        <v>#N/A</v>
      </c>
      <c r="C50" s="176">
        <f>IF(ISNUMBER('実質公債費比率（分子）の構造'!K$53),'実質公債費比率（分子）の構造'!K$53,NA())</f>
        <v>1345</v>
      </c>
      <c r="D50" s="176" t="e">
        <f>NA()</f>
        <v>#N/A</v>
      </c>
      <c r="E50" s="176" t="e">
        <f>NA()</f>
        <v>#N/A</v>
      </c>
      <c r="F50" s="176">
        <f>IF(ISNUMBER('実質公債費比率（分子）の構造'!L$53),'実質公債費比率（分子）の構造'!L$53,NA())</f>
        <v>1221</v>
      </c>
      <c r="G50" s="176" t="e">
        <f>NA()</f>
        <v>#N/A</v>
      </c>
      <c r="H50" s="176" t="e">
        <f>NA()</f>
        <v>#N/A</v>
      </c>
      <c r="I50" s="176">
        <f>IF(ISNUMBER('実質公債費比率（分子）の構造'!M$53),'実質公債費比率（分子）の構造'!M$53,NA())</f>
        <v>1252</v>
      </c>
      <c r="J50" s="176" t="e">
        <f>NA()</f>
        <v>#N/A</v>
      </c>
      <c r="K50" s="176" t="e">
        <f>NA()</f>
        <v>#N/A</v>
      </c>
      <c r="L50" s="176">
        <f>IF(ISNUMBER('実質公債費比率（分子）の構造'!N$53),'実質公債費比率（分子）の構造'!N$53,NA())</f>
        <v>1363</v>
      </c>
      <c r="M50" s="176" t="e">
        <f>NA()</f>
        <v>#N/A</v>
      </c>
      <c r="N50" s="176" t="e">
        <f>NA()</f>
        <v>#N/A</v>
      </c>
      <c r="O50" s="176">
        <f>IF(ISNUMBER('実質公債費比率（分子）の構造'!O$53),'実質公債費比率（分子）の構造'!O$53,NA())</f>
        <v>1339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28741</v>
      </c>
      <c r="E56" s="175"/>
      <c r="F56" s="175"/>
      <c r="G56" s="175">
        <f>'将来負担比率（分子）の構造'!J$52</f>
        <v>28456</v>
      </c>
      <c r="H56" s="175"/>
      <c r="I56" s="175"/>
      <c r="J56" s="175">
        <f>'将来負担比率（分子）の構造'!K$52</f>
        <v>28083</v>
      </c>
      <c r="K56" s="175"/>
      <c r="L56" s="175"/>
      <c r="M56" s="175">
        <f>'将来負担比率（分子）の構造'!L$52</f>
        <v>27665</v>
      </c>
      <c r="N56" s="175"/>
      <c r="O56" s="175"/>
      <c r="P56" s="175">
        <f>'将来負担比率（分子）の構造'!M$52</f>
        <v>27095</v>
      </c>
    </row>
    <row r="57" spans="1:16" x14ac:dyDescent="0.15">
      <c r="A57" s="175" t="s">
        <v>42</v>
      </c>
      <c r="B57" s="175"/>
      <c r="C57" s="175"/>
      <c r="D57" s="175">
        <f>'将来負担比率（分子）の構造'!I$51</f>
        <v>582</v>
      </c>
      <c r="E57" s="175"/>
      <c r="F57" s="175"/>
      <c r="G57" s="175">
        <f>'将来負担比率（分子）の構造'!J$51</f>
        <v>508</v>
      </c>
      <c r="H57" s="175"/>
      <c r="I57" s="175"/>
      <c r="J57" s="175">
        <f>'将来負担比率（分子）の構造'!K$51</f>
        <v>452</v>
      </c>
      <c r="K57" s="175"/>
      <c r="L57" s="175"/>
      <c r="M57" s="175">
        <f>'将来負担比率（分子）の構造'!L$51</f>
        <v>420</v>
      </c>
      <c r="N57" s="175"/>
      <c r="O57" s="175"/>
      <c r="P57" s="175">
        <f>'将来負担比率（分子）の構造'!M$51</f>
        <v>387</v>
      </c>
    </row>
    <row r="58" spans="1:16" x14ac:dyDescent="0.15">
      <c r="A58" s="175" t="s">
        <v>41</v>
      </c>
      <c r="B58" s="175"/>
      <c r="C58" s="175"/>
      <c r="D58" s="175">
        <f>'将来負担比率（分子）の構造'!I$50</f>
        <v>8597</v>
      </c>
      <c r="E58" s="175"/>
      <c r="F58" s="175"/>
      <c r="G58" s="175">
        <f>'将来負担比率（分子）の構造'!J$50</f>
        <v>7867</v>
      </c>
      <c r="H58" s="175"/>
      <c r="I58" s="175"/>
      <c r="J58" s="175">
        <f>'将来負担比率（分子）の構造'!K$50</f>
        <v>9255</v>
      </c>
      <c r="K58" s="175"/>
      <c r="L58" s="175"/>
      <c r="M58" s="175">
        <f>'将来負担比率（分子）の構造'!L$50</f>
        <v>9476</v>
      </c>
      <c r="N58" s="175"/>
      <c r="O58" s="175"/>
      <c r="P58" s="175">
        <f>'将来負担比率（分子）の構造'!M$50</f>
        <v>9671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3580</v>
      </c>
      <c r="C62" s="175"/>
      <c r="D62" s="175"/>
      <c r="E62" s="175">
        <f>'将来負担比率（分子）の構造'!J$45</f>
        <v>3289</v>
      </c>
      <c r="F62" s="175"/>
      <c r="G62" s="175"/>
      <c r="H62" s="175">
        <f>'将来負担比率（分子）の構造'!K$45</f>
        <v>3193</v>
      </c>
      <c r="I62" s="175"/>
      <c r="J62" s="175"/>
      <c r="K62" s="175">
        <f>'将来負担比率（分子）の構造'!L$45</f>
        <v>3148</v>
      </c>
      <c r="L62" s="175"/>
      <c r="M62" s="175"/>
      <c r="N62" s="175">
        <f>'将来負担比率（分子）の構造'!M$45</f>
        <v>3103</v>
      </c>
      <c r="O62" s="175"/>
      <c r="P62" s="175"/>
    </row>
    <row r="63" spans="1:16" x14ac:dyDescent="0.15">
      <c r="A63" s="175" t="s">
        <v>34</v>
      </c>
      <c r="B63" s="175">
        <f>'将来負担比率（分子）の構造'!I$44</f>
        <v>860</v>
      </c>
      <c r="C63" s="175"/>
      <c r="D63" s="175"/>
      <c r="E63" s="175">
        <f>'将来負担比率（分子）の構造'!J$44</f>
        <v>922</v>
      </c>
      <c r="F63" s="175"/>
      <c r="G63" s="175"/>
      <c r="H63" s="175">
        <f>'将来負担比率（分子）の構造'!K$44</f>
        <v>834</v>
      </c>
      <c r="I63" s="175"/>
      <c r="J63" s="175"/>
      <c r="K63" s="175">
        <f>'将来負担比率（分子）の構造'!L$44</f>
        <v>742</v>
      </c>
      <c r="L63" s="175"/>
      <c r="M63" s="175"/>
      <c r="N63" s="175">
        <f>'将来負担比率（分子）の構造'!M$44</f>
        <v>719</v>
      </c>
      <c r="O63" s="175"/>
      <c r="P63" s="175"/>
    </row>
    <row r="64" spans="1:16" x14ac:dyDescent="0.15">
      <c r="A64" s="175" t="s">
        <v>33</v>
      </c>
      <c r="B64" s="175">
        <f>'将来負担比率（分子）の構造'!I$43</f>
        <v>7501</v>
      </c>
      <c r="C64" s="175"/>
      <c r="D64" s="175"/>
      <c r="E64" s="175">
        <f>'将来負担比率（分子）の構造'!J$43</f>
        <v>7239</v>
      </c>
      <c r="F64" s="175"/>
      <c r="G64" s="175"/>
      <c r="H64" s="175">
        <f>'将来負担比率（分子）の構造'!K$43</f>
        <v>6465</v>
      </c>
      <c r="I64" s="175"/>
      <c r="J64" s="175"/>
      <c r="K64" s="175">
        <f>'将来負担比率（分子）の構造'!L$43</f>
        <v>6455</v>
      </c>
      <c r="L64" s="175"/>
      <c r="M64" s="175"/>
      <c r="N64" s="175">
        <f>'将来負担比率（分子）の構造'!M$43</f>
        <v>5973</v>
      </c>
      <c r="O64" s="175"/>
      <c r="P64" s="175"/>
    </row>
    <row r="65" spans="1:16" x14ac:dyDescent="0.15">
      <c r="A65" s="175" t="s">
        <v>32</v>
      </c>
      <c r="B65" s="175">
        <f>'将来負担比率（分子）の構造'!I$42</f>
        <v>710</v>
      </c>
      <c r="C65" s="175"/>
      <c r="D65" s="175"/>
      <c r="E65" s="175">
        <f>'将来負担比率（分子）の構造'!J$42</f>
        <v>540</v>
      </c>
      <c r="F65" s="175"/>
      <c r="G65" s="175"/>
      <c r="H65" s="175">
        <f>'将来負担比率（分子）の構造'!K$42</f>
        <v>410</v>
      </c>
      <c r="I65" s="175"/>
      <c r="J65" s="175"/>
      <c r="K65" s="175">
        <f>'将来負担比率（分子）の構造'!L$42</f>
        <v>300</v>
      </c>
      <c r="L65" s="175"/>
      <c r="M65" s="175"/>
      <c r="N65" s="175">
        <f>'将来負担比率（分子）の構造'!M$42</f>
        <v>210</v>
      </c>
      <c r="O65" s="175"/>
      <c r="P65" s="175"/>
    </row>
    <row r="66" spans="1:16" x14ac:dyDescent="0.15">
      <c r="A66" s="175" t="s">
        <v>31</v>
      </c>
      <c r="B66" s="175">
        <f>'将来負担比率（分子）の構造'!I$41</f>
        <v>32637</v>
      </c>
      <c r="C66" s="175"/>
      <c r="D66" s="175"/>
      <c r="E66" s="175">
        <f>'将来負担比率（分子）の構造'!J$41</f>
        <v>32943</v>
      </c>
      <c r="F66" s="175"/>
      <c r="G66" s="175"/>
      <c r="H66" s="175">
        <f>'将来負担比率（分子）の構造'!K$41</f>
        <v>33589</v>
      </c>
      <c r="I66" s="175"/>
      <c r="J66" s="175"/>
      <c r="K66" s="175">
        <f>'将来負担比率（分子）の構造'!L$41</f>
        <v>32800</v>
      </c>
      <c r="L66" s="175"/>
      <c r="M66" s="175"/>
      <c r="N66" s="175">
        <f>'将来負担比率（分子）の構造'!M$41</f>
        <v>31823</v>
      </c>
      <c r="O66" s="175"/>
      <c r="P66" s="175"/>
    </row>
    <row r="67" spans="1:16" x14ac:dyDescent="0.15">
      <c r="A67" s="175" t="s">
        <v>71</v>
      </c>
      <c r="B67" s="175" t="e">
        <f>NA()</f>
        <v>#N/A</v>
      </c>
      <c r="C67" s="175">
        <f>IF(ISNUMBER('将来負担比率（分子）の構造'!I$53), IF('将来負担比率（分子）の構造'!I$53 &lt; 0, 0, '将来負担比率（分子）の構造'!I$53), NA())</f>
        <v>7370</v>
      </c>
      <c r="D67" s="175" t="e">
        <f>NA()</f>
        <v>#N/A</v>
      </c>
      <c r="E67" s="175" t="e">
        <f>NA()</f>
        <v>#N/A</v>
      </c>
      <c r="F67" s="175">
        <f>IF(ISNUMBER('将来負担比率（分子）の構造'!J$53), IF('将来負担比率（分子）の構造'!J$53 &lt; 0, 0, '将来負担比率（分子）の構造'!J$53), NA())</f>
        <v>8103</v>
      </c>
      <c r="G67" s="175" t="e">
        <f>NA()</f>
        <v>#N/A</v>
      </c>
      <c r="H67" s="175" t="e">
        <f>NA()</f>
        <v>#N/A</v>
      </c>
      <c r="I67" s="175">
        <f>IF(ISNUMBER('将来負担比率（分子）の構造'!K$53), IF('将来負担比率（分子）の構造'!K$53 &lt; 0, 0, '将来負担比率（分子）の構造'!K$53), NA())</f>
        <v>6701</v>
      </c>
      <c r="J67" s="175" t="e">
        <f>NA()</f>
        <v>#N/A</v>
      </c>
      <c r="K67" s="175" t="e">
        <f>NA()</f>
        <v>#N/A</v>
      </c>
      <c r="L67" s="175">
        <f>IF(ISNUMBER('将来負担比率（分子）の構造'!L$53), IF('将来負担比率（分子）の構造'!L$53 &lt; 0, 0, '将来負担比率（分子）の構造'!L$53), NA())</f>
        <v>5884</v>
      </c>
      <c r="M67" s="175" t="e">
        <f>NA()</f>
        <v>#N/A</v>
      </c>
      <c r="N67" s="175" t="e">
        <f>NA()</f>
        <v>#N/A</v>
      </c>
      <c r="O67" s="175">
        <f>IF(ISNUMBER('将来負担比率（分子）の構造'!M$53), IF('将来負担比率（分子）の構造'!M$53 &lt; 0, 0, '将来負担比率（分子）の構造'!M$53), NA())</f>
        <v>4674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3214</v>
      </c>
      <c r="C72" s="179">
        <f>基金残高に係る経年分析!G55</f>
        <v>3364</v>
      </c>
      <c r="D72" s="179">
        <f>基金残高に係る経年分析!H55</f>
        <v>3515</v>
      </c>
    </row>
    <row r="73" spans="1:16" x14ac:dyDescent="0.15">
      <c r="A73" s="178" t="s">
        <v>74</v>
      </c>
      <c r="B73" s="179">
        <f>基金残高に係る経年分析!F56</f>
        <v>2075</v>
      </c>
      <c r="C73" s="179">
        <f>基金残高に係る経年分析!G56</f>
        <v>2075</v>
      </c>
      <c r="D73" s="179">
        <f>基金残高に係る経年分析!H56</f>
        <v>2076</v>
      </c>
    </row>
    <row r="74" spans="1:16" x14ac:dyDescent="0.15">
      <c r="A74" s="178" t="s">
        <v>75</v>
      </c>
      <c r="B74" s="179">
        <f>基金残高に係る経年分析!F57</f>
        <v>2067</v>
      </c>
      <c r="C74" s="179">
        <f>基金残高に係る経年分析!G57</f>
        <v>1899</v>
      </c>
      <c r="D74" s="179">
        <f>基金残高に係る経年分析!H57</f>
        <v>1766</v>
      </c>
    </row>
  </sheetData>
  <sheetProtection algorithmName="SHA-512" hashValue="y1MF5EugwKqLhCDFqGvZd2YTxiI1vKxg98R/OVwEgKCK03VcrEfLxo7pSVBNzoWw4MYsAHuJOQQB9yqENoQXLw==" saltValue="nEef9Ku8ORXzaAUP8WZo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2025-03-07T01:12:14Z</cp:lastPrinted>
  <dcterms:created xsi:type="dcterms:W3CDTF">2025-02-19T00:56:33Z</dcterms:created>
  <dcterms:modified xsi:type="dcterms:W3CDTF">2025-03-11T08:41:14Z</dcterms:modified>
  <cp:category/>
</cp:coreProperties>
</file>