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共有フォルダ\★財政状況調査＆財政状況資料集\R7（2025）年度（R5決算）\04　（①3月回答分）作成\"/>
    </mc:Choice>
  </mc:AlternateContent>
  <xr:revisionPtr revIDLastSave="0" documentId="13_ncr:1_{987D21E8-473E-4A32-B8BF-72C6BA19C5A1}"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C36" i="10"/>
  <c r="C35" i="10"/>
  <c r="BW34" i="10"/>
  <c r="U34" i="10"/>
  <c r="C34" i="10"/>
  <c r="CO34" i="10" l="1"/>
  <c r="CO35" i="10" s="1"/>
  <c r="CO36" i="10" s="1"/>
  <c r="CO37" i="10" s="1"/>
  <c r="CO38" i="10" s="1"/>
  <c r="CO39" i="10" s="1"/>
  <c r="CO40" i="10" s="1"/>
  <c r="CO41" i="10" s="1"/>
  <c r="CO42" i="10" s="1"/>
  <c r="CO43" i="10" s="1"/>
  <c r="BW35" i="10"/>
  <c r="BW36" i="10" s="1"/>
  <c r="BW37" i="10" s="1"/>
  <c r="BW38" i="10" s="1"/>
  <c r="BW39" i="10" s="1"/>
  <c r="BW40" i="10" s="1"/>
  <c r="BW41" i="10" s="1"/>
  <c r="BW42" i="10" s="1"/>
  <c r="BW43" i="10" s="1"/>
  <c r="U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s="1"/>
  <c r="AM35" i="10" s="1"/>
  <c r="AM36" i="10" s="1"/>
  <c r="BE34" i="10" l="1"/>
  <c r="BE35" i="10" s="1"/>
  <c r="BE36" i="10" s="1"/>
</calcChain>
</file>

<file path=xl/sharedStrings.xml><?xml version="1.0" encoding="utf-8"?>
<sst xmlns="http://schemas.openxmlformats.org/spreadsheetml/2006/main" count="1110" uniqueCount="587">
  <si>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</si>
  <si>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</si>
  <si>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</si>
  <si>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</si>
  <si>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</si>
  <si>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</si>
  <si>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</si>
  <si>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</si>
  <si>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</si>
  <si>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</si>
  <si>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</si>
  <si>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</si>
  <si>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</si>
  <si>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</si>
  <si>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</si>
  <si>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</si>
  <si>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</si>
  <si>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</si>
  <si>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</si>
  <si>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</si>
  <si>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</si>
  <si>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</si>
  <si>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</si>
  <si>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</si>
  <si>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</si>
  <si>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</si>
  <si>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</si>
  <si>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</si>
  <si>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</si>
  <si>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</si>
  <si>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</si>
  <si>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</si>
  <si>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</si>
  <si>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</si>
  <si>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</si>
  <si>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</si>
  <si>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</si>
  <si>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</si>
  <si>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</si>
  <si>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</si>
  <si>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</si>
  <si>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</si>
  <si>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</si>
  <si>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</si>
  <si>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</si>
  <si>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</si>
  <si>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</si>
  <si>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</si>
  <si>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</si>
  <si>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</si>
  <si>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</si>
  <si>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</si>
  <si>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</si>
  <si>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</si>
  <si>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</si>
  <si>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</si>
  <si>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</si>
  <si>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</si>
  <si>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</si>
  <si>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</si>
  <si>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</si>
  <si>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</si>
  <si>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</si>
  <si>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</si>
  <si>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</si>
  <si>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</si>
  <si>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</si>
  <si>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</si>
  <si>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</si>
  <si>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</si>
  <si>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</si>
  <si>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</si>
  <si>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</si>
  <si>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</si>
  <si>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</si>
  <si>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</si>
  <si>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</si>
  <si>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</si>
  <si>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</si>
  <si>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</si>
  <si>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</si>
  <si>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</si>
  <si>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</si>
  <si>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</si>
  <si>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</si>
  <si>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</si>
  <si>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</si>
  <si>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</si>
  <si>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</si>
  <si>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</si>
  <si>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</si>
  <si>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</si>
  <si>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</si>
  <si>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</si>
  <si>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</si>
  <si>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</si>
  <si>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</si>
  <si>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</si>
  <si>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</si>
  <si>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</si>
  <si>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</si>
  <si>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</si>
  <si>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</si>
  <si>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</si>
  <si>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</si>
  <si>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</si>
  <si>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</si>
  <si>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</si>
  <si>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</si>
  <si>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</si>
  <si>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</si>
  <si>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</si>
  <si>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</si>
  <si>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</si>
  <si>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</si>
  <si>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</si>
  <si>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</si>
  <si>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</si>
  <si>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</si>
  <si>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</si>
  <si>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</si>
  <si>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</si>
  <si>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</si>
  <si>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</si>
  <si>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</si>
  <si>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</si>
  <si>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</si>
  <si>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</si>
  <si>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</si>
  <si>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</si>
  <si>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</si>
  <si>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</si>
  <si>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</si>
  <si>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</si>
  <si>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</si>
  <si>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</si>
  <si>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</si>
  <si>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</si>
  <si>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</si>
  <si>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</si>
  <si>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</si>
  <si>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</si>
  <si>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</si>
  <si>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</si>
  <si>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</si>
  <si>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</si>
  <si>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</si>
  <si>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</si>
  <si>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</si>
  <si>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</si>
  <si>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</si>
  <si>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</si>
  <si>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</si>
  <si>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</si>
  <si>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</si>
  <si>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</si>
  <si>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</si>
  <si>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</si>
  <si>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</si>
  <si>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</si>
  <si>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</si>
  <si>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</si>
  <si>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</si>
  <si>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</si>
  <si>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</si>
  <si>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</si>
  <si>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</si>
  <si>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</si>
  <si>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</si>
  <si>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</si>
  <si>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</si>
  <si>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</si>
  <si>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</si>
  <si>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</si>
  <si>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</si>
  <si>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</si>
  <si>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</si>
  <si>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</si>
  <si>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</si>
  <si>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</si>
  <si>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</si>
  <si>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</si>
  <si>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</si>
  <si>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</si>
  <si>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</si>
  <si>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</si>
  <si>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</si>
  <si>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</si>
  <si>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</si>
  <si>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</si>
  <si>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</si>
  <si>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</si>
  <si>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</si>
  <si>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</si>
  <si>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</si>
  <si>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</si>
  <si>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</si>
  <si>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</si>
  <si>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</si>
  <si>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</si>
  <si>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</si>
  <si>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</si>
  <si>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</si>
  <si>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福島県福島市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</si>
  <si>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</si>
  <si>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</si>
  <si>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</si>
  <si>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</si>
  <si>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</si>
  <si>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</si>
  <si>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</si>
  <si>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</si>
  <si>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</si>
  <si>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</si>
  <si>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</si>
  <si>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</si>
  <si>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</si>
  <si>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</si>
  <si>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</si>
  <si>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</si>
  <si>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</si>
  <si>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</si>
  <si>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</si>
  <si>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</si>
  <si>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</si>
  <si>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</si>
  <si>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</si>
  <si>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</si>
  <si>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</si>
  <si>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</si>
  <si>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</si>
  <si>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</si>
  <si>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</si>
  <si>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</si>
  <si>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</si>
  <si>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</si>
  <si>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</si>
  <si>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</si>
  <si>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</si>
  <si>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</si>
  <si>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</si>
  <si>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</si>
  <si>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</si>
  <si>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</si>
  <si>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</si>
  <si>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</si>
  <si>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</si>
  <si>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</si>
  <si>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</si>
  <si>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</si>
  <si>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</si>
  <si>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</si>
  <si>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</si>
  <si>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</si>
  <si>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</si>
  <si>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</si>
  <si>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</si>
  <si>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</si>
  <si>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</si>
  <si>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</si>
  <si>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</si>
  <si>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</si>
  <si>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</si>
  <si>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</si>
  <si>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</si>
  <si>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</si>
  <si>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</si>
  <si>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</si>
  <si>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</si>
  <si>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</si>
  <si>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</si>
  <si>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</si>
  <si>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</si>
  <si>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</si>
  <si>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</si>
  <si>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</si>
  <si>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</si>
  <si>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</si>
  <si>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</si>
  <si>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</si>
  <si>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</si>
  <si>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</si>
  <si>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</si>
  <si>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</si>
  <si>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</si>
  <si>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</si>
  <si>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</si>
  <si>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</si>
  <si>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</si>
  <si>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</si>
  <si>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</si>
  <si>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</si>
  <si>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</si>
  <si>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</si>
  <si>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</si>
  <si>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</si>
  <si>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</si>
  <si>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</si>
  <si>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</si>
  <si>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</si>
  <si>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</si>
  <si>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</si>
  <si>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</si>
  <si>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</si>
  <si>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</si>
  <si>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</si>
  <si>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</si>
  <si>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</si>
  <si>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</si>
  <si>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</si>
  <si>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</si>
  <si>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</si>
  <si>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</si>
  <si>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</si>
  <si>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</si>
  <si>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</si>
  <si>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</si>
  <si>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</si>
  <si>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</si>
  <si>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</si>
  <si>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</si>
  <si>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</si>
  <si>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</si>
  <si>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</si>
  <si>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</si>
  <si>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</si>
  <si>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</si>
  <si>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</si>
  <si>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</si>
  <si>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</si>
  <si>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</si>
  <si>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</si>
  <si>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</si>
  <si>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</si>
  <si>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</si>
  <si>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</si>
  <si>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</si>
  <si>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</si>
  <si>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</si>
  <si>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</si>
  <si>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</si>
  <si>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</si>
  <si>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</si>
  <si>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</si>
  <si>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</si>
  <si>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</si>
  <si>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</si>
  <si>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</si>
  <si>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</si>
  <si>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</si>
  <si>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</si>
  <si>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</si>
  <si>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</si>
  <si>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</si>
  <si>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福島県福島市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</si>
  <si>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</si>
  <si>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</si>
  <si>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</si>
  <si>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</si>
  <si>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</si>
  <si>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</si>
  <si>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</si>
  <si>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</si>
  <si>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</si>
  <si>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</si>
  <si>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</si>
  <si>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</si>
  <si>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</si>
  <si>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</si>
  <si>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</si>
  <si>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</si>
  <si>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</si>
  <si>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</si>
  <si>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</si>
  <si>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</si>
  <si>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</si>
  <si>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</si>
  <si>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</si>
  <si>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</si>
  <si>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</si>
  <si>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</si>
  <si>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</si>
  <si>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</si>
  <si>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</si>
  <si>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</si>
  <si>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</si>
  <si>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</si>
  <si>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</si>
  <si>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</si>
  <si>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</si>
  <si>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</si>
  <si>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</si>
  <si>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</si>
  <si>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</si>
  <si>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</si>
  <si>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下水道事業会計</t>
    <phoneticPr fontId="5"/>
  </si>
  <si>
    <t>農業集落排水事業会計</t>
    <phoneticPr fontId="5"/>
  </si>
  <si>
    <t>公設地方卸売市場事業費特別会計</t>
    <phoneticPr fontId="5"/>
  </si>
  <si>
    <t>法非適用企業</t>
    <phoneticPr fontId="5"/>
  </si>
  <si>
    <t>土地区画整理事業費特別会計</t>
    <phoneticPr fontId="5"/>
  </si>
  <si>
    <t>工業団地整備事業費特別会計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</si>
  <si>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</si>
  <si>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</si>
  <si>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</si>
  <si>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</si>
  <si>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</si>
  <si>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</si>
  <si>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</si>
  <si>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</si>
  <si>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</si>
  <si>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</si>
  <si>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</si>
  <si>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</si>
  <si>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</si>
  <si>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</si>
  <si>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</si>
  <si>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</si>
  <si>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</si>
  <si>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</si>
  <si>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</si>
  <si>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</si>
  <si>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</si>
  <si>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</si>
  <si>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</si>
  <si>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</si>
  <si>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</si>
  <si>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</si>
  <si>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</si>
  <si>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</si>
  <si>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</si>
  <si>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</si>
  <si>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</si>
  <si>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</si>
  <si>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</si>
  <si>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</si>
  <si>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</si>
  <si>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</si>
  <si>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</si>
  <si>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</si>
  <si>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</si>
  <si>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</si>
  <si>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</si>
  <si>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</si>
  <si>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</si>
  <si>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</si>
  <si>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</si>
  <si>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</si>
  <si>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</si>
  <si>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</si>
  <si>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</si>
  <si>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</si>
  <si>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</si>
  <si>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</si>
  <si>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</si>
  <si>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</si>
  <si>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</si>
  <si>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</si>
  <si>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</si>
  <si>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</si>
  <si>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</si>
  <si>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</si>
  <si>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</si>
  <si>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</si>
  <si>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</si>
  <si>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</si>
  <si>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</si>
  <si>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</si>
  <si>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</si>
  <si>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</si>
  <si>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</si>
  <si>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</si>
  <si>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</si>
  <si>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</si>
  <si>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</si>
  <si>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</si>
  <si>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</si>
  <si>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</si>
  <si>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</si>
  <si>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</si>
  <si>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</si>
  <si>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</si>
  <si>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</si>
  <si>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</si>
  <si>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</si>
  <si>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</si>
  <si>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</si>
  <si>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</si>
  <si>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</si>
  <si>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</si>
  <si>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</si>
  <si>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</si>
  <si>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</si>
  <si>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</si>
  <si>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</si>
  <si>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</si>
  <si>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</si>
  <si>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</si>
  <si>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</si>
  <si>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</si>
  <si>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</si>
  <si>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</si>
  <si>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</si>
  <si>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</si>
  <si>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</si>
  <si>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</si>
  <si>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</si>
  <si>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</si>
  <si>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</si>
  <si>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</si>
  <si>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</si>
  <si>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</si>
  <si>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</si>
  <si>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</si>
  <si>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</si>
  <si>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</si>
  <si>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</si>
  <si>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</si>
  <si>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</si>
  <si>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</si>
  <si>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</si>
  <si>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</si>
  <si>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</si>
  <si>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</si>
  <si>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</si>
  <si>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</si>
  <si>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</si>
  <si>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</si>
  <si>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</si>
  <si>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</si>
  <si>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</si>
  <si>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</si>
  <si>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</si>
  <si>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</si>
  <si>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</si>
  <si>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</si>
  <si>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</si>
  <si>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</si>
  <si>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 3.25</t>
  </si>
  <si>
    <t>▲ 4.85</t>
  </si>
  <si>
    <t>水道事業会計</t>
  </si>
  <si>
    <t>下水道事業会計</t>
  </si>
  <si>
    <t>一般会計</t>
  </si>
  <si>
    <t>国民健康保険事業費特別会計</t>
  </si>
  <si>
    <t>介護保険事業費特別会計</t>
  </si>
  <si>
    <t>農業集落排水事業会計</t>
  </si>
  <si>
    <t>公設地方卸売市場事業費特別会計</t>
  </si>
  <si>
    <t>母子父子寡婦福祉資金貸付事業費特別会計</t>
  </si>
  <si>
    <t>その他会計（赤字）</t>
  </si>
  <si>
    <t>その他会計（黒字）</t>
  </si>
  <si>
    <t>R01</t>
    <phoneticPr fontId="5"/>
  </si>
  <si>
    <t>R02</t>
    <phoneticPr fontId="5"/>
  </si>
  <si>
    <t>R03</t>
    <phoneticPr fontId="5"/>
  </si>
  <si>
    <t>R04</t>
    <phoneticPr fontId="5"/>
  </si>
  <si>
    <t>R05</t>
    <phoneticPr fontId="5"/>
  </si>
  <si>
    <t>-</t>
    <phoneticPr fontId="2"/>
  </si>
  <si>
    <t>福島地方土地開発公社</t>
    <rPh sb="0" eb="2">
      <t>フクシマ</t>
    </rPh>
    <rPh sb="2" eb="4">
      <t>チホウ</t>
    </rPh>
    <rPh sb="4" eb="6">
      <t>トチ</t>
    </rPh>
    <rPh sb="6" eb="8">
      <t>カイハツ</t>
    </rPh>
    <rPh sb="8" eb="10">
      <t>コウシャ</t>
    </rPh>
    <phoneticPr fontId="2"/>
  </si>
  <si>
    <t>福島市観光開発（株）</t>
    <rPh sb="0" eb="3">
      <t>フクシマシ</t>
    </rPh>
    <rPh sb="3" eb="5">
      <t>カンコウ</t>
    </rPh>
    <rPh sb="5" eb="7">
      <t>カイハツ</t>
    </rPh>
    <rPh sb="8" eb="9">
      <t>カブ</t>
    </rPh>
    <phoneticPr fontId="24"/>
  </si>
  <si>
    <t>（公財）福島市振興公社</t>
    <rPh sb="1" eb="2">
      <t>オオヤケ</t>
    </rPh>
    <rPh sb="2" eb="3">
      <t>ザイ</t>
    </rPh>
    <rPh sb="4" eb="7">
      <t>フクシマシ</t>
    </rPh>
    <rPh sb="7" eb="9">
      <t>シンコウ</t>
    </rPh>
    <rPh sb="9" eb="11">
      <t>コウシャ</t>
    </rPh>
    <phoneticPr fontId="24"/>
  </si>
  <si>
    <t>（公財）福島市スポーツ振興公社</t>
    <rPh sb="1" eb="2">
      <t>コウ</t>
    </rPh>
    <rPh sb="2" eb="3">
      <t>ザイ</t>
    </rPh>
    <rPh sb="4" eb="7">
      <t>フクシマシ</t>
    </rPh>
    <rPh sb="11" eb="13">
      <t>シンコウ</t>
    </rPh>
    <rPh sb="13" eb="15">
      <t>コウシャ</t>
    </rPh>
    <phoneticPr fontId="24"/>
  </si>
  <si>
    <t>（一財）福島市中小企業福祉サービスセンター</t>
    <rPh sb="1" eb="2">
      <t>イチ</t>
    </rPh>
    <rPh sb="2" eb="3">
      <t>ザイ</t>
    </rPh>
    <rPh sb="4" eb="7">
      <t>フクシマシ</t>
    </rPh>
    <rPh sb="7" eb="9">
      <t>チュウショウ</t>
    </rPh>
    <rPh sb="9" eb="11">
      <t>キギョウ</t>
    </rPh>
    <rPh sb="11" eb="13">
      <t>フクシ</t>
    </rPh>
    <phoneticPr fontId="24"/>
  </si>
  <si>
    <t>（株）飯野町振興公社</t>
    <rPh sb="1" eb="2">
      <t>カブ</t>
    </rPh>
    <rPh sb="3" eb="6">
      <t>イイノマチ</t>
    </rPh>
    <rPh sb="6" eb="8">
      <t>シンコウ</t>
    </rPh>
    <rPh sb="8" eb="10">
      <t>コウシャ</t>
    </rPh>
    <phoneticPr fontId="24"/>
  </si>
  <si>
    <t>（株）福島まちづくりセンター</t>
    <rPh sb="1" eb="2">
      <t>カブ</t>
    </rPh>
    <rPh sb="3" eb="5">
      <t>フクシマ</t>
    </rPh>
    <phoneticPr fontId="24"/>
  </si>
  <si>
    <t>（株）福島テクノサービス</t>
    <rPh sb="1" eb="2">
      <t>カブ</t>
    </rPh>
    <rPh sb="3" eb="5">
      <t>フクシマ</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</si>
  <si>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</si>
  <si>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</si>
  <si>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t>
  </si>
  <si>
    <t>-</t>
    <phoneticPr fontId="2"/>
  </si>
  <si>
    <t>庁舎整備基金</t>
    <rPh sb="0" eb="6">
      <t>チョウシャセイビキキン</t>
    </rPh>
    <phoneticPr fontId="2"/>
  </si>
  <si>
    <t>公共施設建設基金</t>
    <rPh sb="0" eb="4">
      <t>コウキョウシセツ</t>
    </rPh>
    <rPh sb="4" eb="8">
      <t>ケンセツキキン</t>
    </rPh>
    <phoneticPr fontId="2"/>
  </si>
  <si>
    <t>環境基金</t>
    <rPh sb="0" eb="4">
      <t>カンキョウキキン</t>
    </rPh>
    <phoneticPr fontId="2"/>
  </si>
  <si>
    <t>復興基金</t>
    <rPh sb="0" eb="4">
      <t>フッコウキキン</t>
    </rPh>
    <phoneticPr fontId="2"/>
  </si>
  <si>
    <t>長寿社会福祉基金</t>
    <rPh sb="0" eb="2">
      <t>チョウジュ</t>
    </rPh>
    <rPh sb="2" eb="8">
      <t>シャカイフクシキキン</t>
    </rPh>
    <phoneticPr fontId="2"/>
  </si>
  <si>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rPh sb="26" eb="28">
      <t>カイケイ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</si>
  <si>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</si>
  <si>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</si>
  <si>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</si>
  <si>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</si>
  <si>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</si>
  <si>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</si>
  <si>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30"/>
  </si>
  <si>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</si>
  <si>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2"/>
  </si>
  <si>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30"/>
  </si>
  <si>
    <t>伊達地方衛生処理組合　し尿処理事業特別会計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9">
      <t>トクベツ</t>
    </rPh>
    <rPh sb="19" eb="20">
      <t>カイ</t>
    </rPh>
    <rPh sb="20" eb="21">
      <t>ケイ</t>
    </rPh>
    <phoneticPr fontId="30"/>
  </si>
  <si>
    <t>伊達地方衛生処理組合　ごみ処理事業特別会計</t>
    <rPh sb="0" eb="2">
      <t>ダテ</t>
    </rPh>
    <rPh sb="2" eb="4">
      <t>チホウ</t>
    </rPh>
    <rPh sb="4" eb="5">
      <t>エイ</t>
    </rPh>
    <rPh sb="5" eb="6">
      <t>セイ</t>
    </rPh>
    <rPh sb="6" eb="8">
      <t>ショリ</t>
    </rPh>
    <rPh sb="8" eb="10">
      <t>クミアイ</t>
    </rPh>
    <rPh sb="13" eb="15">
      <t>ショリ</t>
    </rPh>
    <rPh sb="15" eb="17">
      <t>ジギョウ</t>
    </rPh>
    <rPh sb="17" eb="19">
      <t>トクベツ</t>
    </rPh>
    <rPh sb="19" eb="20">
      <t>カイ</t>
    </rPh>
    <rPh sb="20" eb="21">
      <t>ケイ</t>
    </rPh>
    <phoneticPr fontId="30"/>
  </si>
  <si>
    <t>-</t>
    <phoneticPr fontId="2"/>
  </si>
  <si>
    <t>繰越明許費財源
1百万</t>
    <rPh sb="0" eb="4">
      <t>クリコシメイキョ</t>
    </rPh>
    <rPh sb="4" eb="5">
      <t>ヒ</t>
    </rPh>
    <rPh sb="5" eb="7">
      <t>ザイゲン</t>
    </rPh>
    <rPh sb="9" eb="11">
      <t>ヒャクマン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</si>
</sst>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5614-41A9-BD82-6A29A4D0FB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55693</c:v>
                </c:pt>
                <c:pt idx="1">
                  <c:v>59098</c:v>
                </c:pt>
                <c:pt idx="2">
                  <c:v>61697</c:v>
                </c:pt>
                <c:pt idx="3">
                  <c:v>57845</c:v>
                </c:pt>
                <c:pt idx="4">
                  <c:v>65049</c:v>
                </c:pt>
              </c:numCache>
            </c:numRef>
          </c:val>
          <c:smooth val="0"/>
          <c:extLst>
            <c:ext xmlns:c16="http://schemas.microsoft.com/office/drawing/2014/chart" uri="{C3380CC4-5D6E-409C-BE32-E72D297353CC}">
              <c16:uniqueId val="{00000001-5614-41A9-BD82-6A29A4D0FB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8.74</c:v>
                </c:pt>
                <c:pt idx="1">
                  <c:v>8.68</c:v>
                </c:pt>
                <c:pt idx="2">
                  <c:v>13.78</c:v>
                </c:pt>
                <c:pt idx="3">
                  <c:v>10.83</c:v>
                </c:pt>
                <c:pt idx="4">
                  <c:v>4.8499999999999996</c:v>
                </c:pt>
              </c:numCache>
            </c:numRef>
          </c:val>
          <c:extLst>
            <c:ext xmlns:c16="http://schemas.microsoft.com/office/drawing/2014/chart" uri="{C3380CC4-5D6E-409C-BE32-E72D297353CC}">
              <c16:uniqueId val="{00000000-BAFC-432F-886C-3CD3C9AA9A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11.2</c:v>
                </c:pt>
                <c:pt idx="1">
                  <c:v>10.98</c:v>
                </c:pt>
                <c:pt idx="2">
                  <c:v>10.68</c:v>
                </c:pt>
                <c:pt idx="3">
                  <c:v>10.91</c:v>
                </c:pt>
                <c:pt idx="4">
                  <c:v>11.74</c:v>
                </c:pt>
              </c:numCache>
            </c:numRef>
          </c:val>
          <c:extLst>
            <c:ext xmlns:c16="http://schemas.microsoft.com/office/drawing/2014/chart" uri="{C3380CC4-5D6E-409C-BE32-E72D297353CC}">
              <c16:uniqueId val="{00000001-BAFC-432F-886C-3CD3C9AA9A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0.24</c:v>
                </c:pt>
                <c:pt idx="2">
                  <c:v>5.4</c:v>
                </c:pt>
                <c:pt idx="3">
                  <c:v>-3.25</c:v>
                </c:pt>
                <c:pt idx="4">
                  <c:v>-4.8499999999999996</c:v>
                </c:pt>
              </c:numCache>
            </c:numRef>
          </c:val>
          <c:smooth val="0"/>
          <c:extLst>
            <c:ext xmlns:c16="http://schemas.microsoft.com/office/drawing/2014/chart" uri="{C3380CC4-5D6E-409C-BE32-E72D297353CC}">
              <c16:uniqueId val="{00000002-BAFC-432F-886C-3CD3C9AA9A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0.25</c:v>
                </c:pt>
                <c:pt idx="2">
                  <c:v>#N/A</c:v>
                </c:pt>
                <c:pt idx="3">
                  <c:v>0.3</c:v>
                </c:pt>
                <c:pt idx="4">
                  <c:v>#N/A</c:v>
                </c:pt>
                <c:pt idx="5">
                  <c:v>0.12</c:v>
                </c:pt>
                <c:pt idx="6">
                  <c:v>#N/A</c:v>
                </c:pt>
                <c:pt idx="7">
                  <c:v>7.0000000000000007E-2</c:v>
                </c:pt>
                <c:pt idx="8">
                  <c:v>#N/A</c:v>
                </c:pt>
                <c:pt idx="9">
                  <c:v>0.03</c:v>
                </c:pt>
              </c:numCache>
            </c:numRef>
          </c:val>
          <c:extLst>
            <c:ext xmlns:c16="http://schemas.microsoft.com/office/drawing/2014/chart" uri="{C3380CC4-5D6E-409C-BE32-E72D297353CC}">
              <c16:uniqueId val="{00000000-56D1-4DEB-AB2C-2279F844CB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D1-4DEB-AB2C-2279F844CB62}"/>
            </c:ext>
          </c:extLst>
        </c:ser>
        <c:ser>
          <c:idx val="2"/>
          <c:order val="2"/>
          <c:tx>
            <c:strRef>
              <c:f>データシート!$A$29</c:f>
              <c:strCache>
                <c:ptCount val="1"/>
                <c:pt idx="0">
                  <c:v>母子父子寡婦福祉資金貸付事業費特別会計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56D1-4DEB-AB2C-2279F844CB62}"/>
            </c:ext>
          </c:extLst>
        </c:ser>
        <c:ser>
          <c:idx val="3"/>
          <c:order val="3"/>
          <c:tx>
            <c:strRef>
              <c:f>データシート!$A$30</c:f>
              <c:strCache>
                <c:ptCount val="1"/>
                <c:pt idx="0">
                  <c:v>公設地方卸売市場事業費特別会計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0.09</c:v>
                </c:pt>
                <c:pt idx="4">
                  <c:v>#N/A</c:v>
                </c:pt>
                <c:pt idx="5">
                  <c:v>0.05</c:v>
                </c:pt>
                <c:pt idx="6">
                  <c:v>#N/A</c:v>
                </c:pt>
                <c:pt idx="7">
                  <c:v>0.06</c:v>
                </c:pt>
                <c:pt idx="8">
                  <c:v>#N/A</c:v>
                </c:pt>
                <c:pt idx="9">
                  <c:v>0.06</c:v>
                </c:pt>
              </c:numCache>
            </c:numRef>
          </c:val>
          <c:extLst>
            <c:ext xmlns:c16="http://schemas.microsoft.com/office/drawing/2014/chart" uri="{C3380CC4-5D6E-409C-BE32-E72D297353CC}">
              <c16:uniqueId val="{00000003-56D1-4DEB-AB2C-2279F844CB62}"/>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0.12</c:v>
                </c:pt>
                <c:pt idx="4">
                  <c:v>#N/A</c:v>
                </c:pt>
                <c:pt idx="5">
                  <c:v>0.12</c:v>
                </c:pt>
                <c:pt idx="6">
                  <c:v>#N/A</c:v>
                </c:pt>
                <c:pt idx="7">
                  <c:v>0.12</c:v>
                </c:pt>
                <c:pt idx="8">
                  <c:v>#N/A</c:v>
                </c:pt>
                <c:pt idx="9">
                  <c:v>0.13</c:v>
                </c:pt>
              </c:numCache>
            </c:numRef>
          </c:val>
          <c:extLst>
            <c:ext xmlns:c16="http://schemas.microsoft.com/office/drawing/2014/chart" uri="{C3380CC4-5D6E-409C-BE32-E72D297353CC}">
              <c16:uniqueId val="{00000004-56D1-4DEB-AB2C-2279F844CB62}"/>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0.41</c:v>
                </c:pt>
                <c:pt idx="2">
                  <c:v>#N/A</c:v>
                </c:pt>
                <c:pt idx="3">
                  <c:v>0.7</c:v>
                </c:pt>
                <c:pt idx="4">
                  <c:v>#N/A</c:v>
                </c:pt>
                <c:pt idx="5">
                  <c:v>0.69</c:v>
                </c:pt>
                <c:pt idx="6">
                  <c:v>#N/A</c:v>
                </c:pt>
                <c:pt idx="7">
                  <c:v>0.61</c:v>
                </c:pt>
                <c:pt idx="8">
                  <c:v>#N/A</c:v>
                </c:pt>
                <c:pt idx="9">
                  <c:v>0.41</c:v>
                </c:pt>
              </c:numCache>
            </c:numRef>
          </c:val>
          <c:extLst>
            <c:ext xmlns:c16="http://schemas.microsoft.com/office/drawing/2014/chart" uri="{C3380CC4-5D6E-409C-BE32-E72D297353CC}">
              <c16:uniqueId val="{00000005-56D1-4DEB-AB2C-2279F844CB62}"/>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2.96</c:v>
                </c:pt>
                <c:pt idx="2">
                  <c:v>#N/A</c:v>
                </c:pt>
                <c:pt idx="3">
                  <c:v>3.22</c:v>
                </c:pt>
                <c:pt idx="4">
                  <c:v>#N/A</c:v>
                </c:pt>
                <c:pt idx="5">
                  <c:v>2.66</c:v>
                </c:pt>
                <c:pt idx="6">
                  <c:v>#N/A</c:v>
                </c:pt>
                <c:pt idx="7">
                  <c:v>2.52</c:v>
                </c:pt>
                <c:pt idx="8">
                  <c:v>#N/A</c:v>
                </c:pt>
                <c:pt idx="9">
                  <c:v>2.15</c:v>
                </c:pt>
              </c:numCache>
            </c:numRef>
          </c:val>
          <c:extLst>
            <c:ext xmlns:c16="http://schemas.microsoft.com/office/drawing/2014/chart" uri="{C3380CC4-5D6E-409C-BE32-E72D297353CC}">
              <c16:uniqueId val="{00000006-56D1-4DEB-AB2C-2279F844CB6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8.6</c:v>
                </c:pt>
                <c:pt idx="2">
                  <c:v>#N/A</c:v>
                </c:pt>
                <c:pt idx="3">
                  <c:v>8.98</c:v>
                </c:pt>
                <c:pt idx="4">
                  <c:v>#N/A</c:v>
                </c:pt>
                <c:pt idx="5">
                  <c:v>14.2</c:v>
                </c:pt>
                <c:pt idx="6">
                  <c:v>#N/A</c:v>
                </c:pt>
                <c:pt idx="7">
                  <c:v>11.51</c:v>
                </c:pt>
                <c:pt idx="8">
                  <c:v>#N/A</c:v>
                </c:pt>
                <c:pt idx="9">
                  <c:v>5.04</c:v>
                </c:pt>
              </c:numCache>
            </c:numRef>
          </c:val>
          <c:extLst>
            <c:ext xmlns:c16="http://schemas.microsoft.com/office/drawing/2014/chart" uri="{C3380CC4-5D6E-409C-BE32-E72D297353CC}">
              <c16:uniqueId val="{00000007-56D1-4DEB-AB2C-2279F844CB6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1.31</c:v>
                </c:pt>
                <c:pt idx="2">
                  <c:v>#N/A</c:v>
                </c:pt>
                <c:pt idx="3">
                  <c:v>1.89</c:v>
                </c:pt>
                <c:pt idx="4">
                  <c:v>#N/A</c:v>
                </c:pt>
                <c:pt idx="5">
                  <c:v>2.63</c:v>
                </c:pt>
                <c:pt idx="6">
                  <c:v>#N/A</c:v>
                </c:pt>
                <c:pt idx="7">
                  <c:v>4.1399999999999997</c:v>
                </c:pt>
                <c:pt idx="8">
                  <c:v>#N/A</c:v>
                </c:pt>
                <c:pt idx="9">
                  <c:v>5.22</c:v>
                </c:pt>
              </c:numCache>
            </c:numRef>
          </c:val>
          <c:extLst>
            <c:ext xmlns:c16="http://schemas.microsoft.com/office/drawing/2014/chart" uri="{C3380CC4-5D6E-409C-BE32-E72D297353CC}">
              <c16:uniqueId val="{00000008-56D1-4DEB-AB2C-2279F844CB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6.56</c:v>
                </c:pt>
                <c:pt idx="2">
                  <c:v>#N/A</c:v>
                </c:pt>
                <c:pt idx="3">
                  <c:v>6.25</c:v>
                </c:pt>
                <c:pt idx="4">
                  <c:v>#N/A</c:v>
                </c:pt>
                <c:pt idx="5">
                  <c:v>7.1</c:v>
                </c:pt>
                <c:pt idx="6">
                  <c:v>#N/A</c:v>
                </c:pt>
                <c:pt idx="7">
                  <c:v>7.96</c:v>
                </c:pt>
                <c:pt idx="8">
                  <c:v>#N/A</c:v>
                </c:pt>
                <c:pt idx="9">
                  <c:v>8.3699999999999992</c:v>
                </c:pt>
              </c:numCache>
            </c:numRef>
          </c:val>
          <c:extLst>
            <c:ext xmlns:c16="http://schemas.microsoft.com/office/drawing/2014/chart" uri="{C3380CC4-5D6E-409C-BE32-E72D297353CC}">
              <c16:uniqueId val="{00000009-56D1-4DEB-AB2C-2279F844CB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10378</c:v>
                </c:pt>
                <c:pt idx="5">
                  <c:v>10023</c:v>
                </c:pt>
                <c:pt idx="8">
                  <c:v>9793</c:v>
                </c:pt>
                <c:pt idx="11">
                  <c:v>9804</c:v>
                </c:pt>
                <c:pt idx="14">
                  <c:v>9681</c:v>
                </c:pt>
              </c:numCache>
            </c:numRef>
          </c:val>
          <c:extLst>
            <c:ext xmlns:c16="http://schemas.microsoft.com/office/drawing/2014/chart" uri="{C3380CC4-5D6E-409C-BE32-E72D297353CC}">
              <c16:uniqueId val="{00000000-C4BF-4AD2-886E-4664BC0C71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BF-4AD2-886E-4664BC0C71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22</c:v>
                </c:pt>
                <c:pt idx="6">
                  <c:v>119</c:v>
                </c:pt>
                <c:pt idx="9">
                  <c:v>24</c:v>
                </c:pt>
                <c:pt idx="12">
                  <c:v>13</c:v>
                </c:pt>
              </c:numCache>
            </c:numRef>
          </c:val>
          <c:extLst>
            <c:ext xmlns:c16="http://schemas.microsoft.com/office/drawing/2014/chart" uri="{C3380CC4-5D6E-409C-BE32-E72D297353CC}">
              <c16:uniqueId val="{00000002-C4BF-4AD2-886E-4664BC0C71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18</c:v>
                </c:pt>
                <c:pt idx="6">
                  <c:v>17</c:v>
                </c:pt>
                <c:pt idx="9">
                  <c:v>15</c:v>
                </c:pt>
                <c:pt idx="12">
                  <c:v>10</c:v>
                </c:pt>
              </c:numCache>
            </c:numRef>
          </c:val>
          <c:extLst>
            <c:ext xmlns:c16="http://schemas.microsoft.com/office/drawing/2014/chart" uri="{C3380CC4-5D6E-409C-BE32-E72D297353CC}">
              <c16:uniqueId val="{00000003-C4BF-4AD2-886E-4664BC0C71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2715</c:v>
                </c:pt>
                <c:pt idx="3">
                  <c:v>2524</c:v>
                </c:pt>
                <c:pt idx="6">
                  <c:v>2542</c:v>
                </c:pt>
                <c:pt idx="9">
                  <c:v>2420</c:v>
                </c:pt>
                <c:pt idx="12">
                  <c:v>2420</c:v>
                </c:pt>
              </c:numCache>
            </c:numRef>
          </c:val>
          <c:extLst>
            <c:ext xmlns:c16="http://schemas.microsoft.com/office/drawing/2014/chart" uri="{C3380CC4-5D6E-409C-BE32-E72D297353CC}">
              <c16:uniqueId val="{00000004-C4BF-4AD2-886E-4664BC0C71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BF-4AD2-886E-4664BC0C71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BF-4AD2-886E-4664BC0C71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8100</c:v>
                </c:pt>
                <c:pt idx="3">
                  <c:v>8131</c:v>
                </c:pt>
                <c:pt idx="6">
                  <c:v>8352</c:v>
                </c:pt>
                <c:pt idx="9">
                  <c:v>9244</c:v>
                </c:pt>
                <c:pt idx="12">
                  <c:v>9789</c:v>
                </c:pt>
              </c:numCache>
            </c:numRef>
          </c:val>
          <c:extLst>
            <c:ext xmlns:c16="http://schemas.microsoft.com/office/drawing/2014/chart" uri="{C3380CC4-5D6E-409C-BE32-E72D297353CC}">
              <c16:uniqueId val="{00000007-C4BF-4AD2-886E-4664BC0C71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474</c:v>
                </c:pt>
                <c:pt idx="2">
                  <c:v>#N/A</c:v>
                </c:pt>
                <c:pt idx="3">
                  <c:v>#N/A</c:v>
                </c:pt>
                <c:pt idx="4">
                  <c:v>672</c:v>
                </c:pt>
                <c:pt idx="5">
                  <c:v>#N/A</c:v>
                </c:pt>
                <c:pt idx="6">
                  <c:v>#N/A</c:v>
                </c:pt>
                <c:pt idx="7">
                  <c:v>1237</c:v>
                </c:pt>
                <c:pt idx="8">
                  <c:v>#N/A</c:v>
                </c:pt>
                <c:pt idx="9">
                  <c:v>#N/A</c:v>
                </c:pt>
                <c:pt idx="10">
                  <c:v>1899</c:v>
                </c:pt>
                <c:pt idx="11">
                  <c:v>#N/A</c:v>
                </c:pt>
                <c:pt idx="12">
                  <c:v>#N/A</c:v>
                </c:pt>
                <c:pt idx="13">
                  <c:v>2551</c:v>
                </c:pt>
                <c:pt idx="14">
                  <c:v>#N/A</c:v>
                </c:pt>
              </c:numCache>
            </c:numRef>
          </c:val>
          <c:smooth val="0"/>
          <c:extLst>
            <c:ext xmlns:c16="http://schemas.microsoft.com/office/drawing/2014/chart" uri="{C3380CC4-5D6E-409C-BE32-E72D297353CC}">
              <c16:uniqueId val="{00000008-C4BF-4AD2-886E-4664BC0C71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87731</c:v>
                </c:pt>
                <c:pt idx="5">
                  <c:v>87882</c:v>
                </c:pt>
                <c:pt idx="8">
                  <c:v>88477</c:v>
                </c:pt>
                <c:pt idx="11">
                  <c:v>87365</c:v>
                </c:pt>
                <c:pt idx="14">
                  <c:v>85503</c:v>
                </c:pt>
              </c:numCache>
            </c:numRef>
          </c:val>
          <c:extLst>
            <c:ext xmlns:c16="http://schemas.microsoft.com/office/drawing/2014/chart" uri="{C3380CC4-5D6E-409C-BE32-E72D297353CC}">
              <c16:uniqueId val="{00000000-D877-477F-A379-031A36DEE1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15469</c:v>
                </c:pt>
                <c:pt idx="5">
                  <c:v>17919</c:v>
                </c:pt>
                <c:pt idx="8">
                  <c:v>22431</c:v>
                </c:pt>
                <c:pt idx="11">
                  <c:v>25350</c:v>
                </c:pt>
                <c:pt idx="14">
                  <c:v>28525</c:v>
                </c:pt>
              </c:numCache>
            </c:numRef>
          </c:val>
          <c:extLst>
            <c:ext xmlns:c16="http://schemas.microsoft.com/office/drawing/2014/chart" uri="{C3380CC4-5D6E-409C-BE32-E72D297353CC}">
              <c16:uniqueId val="{00000001-D877-477F-A379-031A36DEE1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21476</c:v>
                </c:pt>
                <c:pt idx="5">
                  <c:v>22804</c:v>
                </c:pt>
                <c:pt idx="8">
                  <c:v>25591</c:v>
                </c:pt>
                <c:pt idx="11">
                  <c:v>27543</c:v>
                </c:pt>
                <c:pt idx="14">
                  <c:v>30556</c:v>
                </c:pt>
              </c:numCache>
            </c:numRef>
          </c:val>
          <c:extLst>
            <c:ext xmlns:c16="http://schemas.microsoft.com/office/drawing/2014/chart" uri="{C3380CC4-5D6E-409C-BE32-E72D297353CC}">
              <c16:uniqueId val="{00000002-D877-477F-A379-031A36DEE1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77-477F-A379-031A36DEE1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77-477F-A379-031A36DEE1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2948</c:v>
                </c:pt>
                <c:pt idx="3">
                  <c:v>2739</c:v>
                </c:pt>
                <c:pt idx="6">
                  <c:v>1894</c:v>
                </c:pt>
                <c:pt idx="9">
                  <c:v>1331</c:v>
                </c:pt>
                <c:pt idx="12">
                  <c:v>930</c:v>
                </c:pt>
              </c:numCache>
            </c:numRef>
          </c:val>
          <c:extLst>
            <c:ext xmlns:c16="http://schemas.microsoft.com/office/drawing/2014/chart" uri="{C3380CC4-5D6E-409C-BE32-E72D297353CC}">
              <c16:uniqueId val="{00000005-D877-477F-A379-031A36DEE1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14645</c:v>
                </c:pt>
                <c:pt idx="3">
                  <c:v>14775</c:v>
                </c:pt>
                <c:pt idx="6">
                  <c:v>14496</c:v>
                </c:pt>
                <c:pt idx="9">
                  <c:v>14607</c:v>
                </c:pt>
                <c:pt idx="12">
                  <c:v>15213</c:v>
                </c:pt>
              </c:numCache>
            </c:numRef>
          </c:val>
          <c:extLst>
            <c:ext xmlns:c16="http://schemas.microsoft.com/office/drawing/2014/chart" uri="{C3380CC4-5D6E-409C-BE32-E72D297353CC}">
              <c16:uniqueId val="{00000006-D877-477F-A379-031A36DEE1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c:v>
                </c:pt>
                <c:pt idx="3">
                  <c:v>70</c:v>
                </c:pt>
                <c:pt idx="6">
                  <c:v>43</c:v>
                </c:pt>
                <c:pt idx="9">
                  <c:v>17</c:v>
                </c:pt>
                <c:pt idx="12">
                  <c:v>0</c:v>
                </c:pt>
              </c:numCache>
            </c:numRef>
          </c:val>
          <c:extLst>
            <c:ext xmlns:c16="http://schemas.microsoft.com/office/drawing/2014/chart" uri="{C3380CC4-5D6E-409C-BE32-E72D297353CC}">
              <c16:uniqueId val="{00000007-D877-477F-A379-031A36DEE1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24643</c:v>
                </c:pt>
                <c:pt idx="3">
                  <c:v>24101</c:v>
                </c:pt>
                <c:pt idx="6">
                  <c:v>25268</c:v>
                </c:pt>
                <c:pt idx="9">
                  <c:v>25676</c:v>
                </c:pt>
                <c:pt idx="12">
                  <c:v>26617</c:v>
                </c:pt>
              </c:numCache>
            </c:numRef>
          </c:val>
          <c:extLst>
            <c:ext xmlns:c16="http://schemas.microsoft.com/office/drawing/2014/chart" uri="{C3380CC4-5D6E-409C-BE32-E72D297353CC}">
              <c16:uniqueId val="{00000008-D877-477F-A379-031A36DEE1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c:v>
                </c:pt>
                <c:pt idx="3">
                  <c:v>30</c:v>
                </c:pt>
                <c:pt idx="6">
                  <c:v>26</c:v>
                </c:pt>
                <c:pt idx="9">
                  <c:v>21</c:v>
                </c:pt>
                <c:pt idx="12">
                  <c:v>16</c:v>
                </c:pt>
              </c:numCache>
            </c:numRef>
          </c:val>
          <c:extLst>
            <c:ext xmlns:c16="http://schemas.microsoft.com/office/drawing/2014/chart" uri="{C3380CC4-5D6E-409C-BE32-E72D297353CC}">
              <c16:uniqueId val="{00000009-D877-477F-A379-031A36DEE1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89566</c:v>
                </c:pt>
                <c:pt idx="3">
                  <c:v>94605</c:v>
                </c:pt>
                <c:pt idx="6">
                  <c:v>100002</c:v>
                </c:pt>
                <c:pt idx="9">
                  <c:v>100050</c:v>
                </c:pt>
                <c:pt idx="12">
                  <c:v>98951</c:v>
                </c:pt>
              </c:numCache>
            </c:numRef>
          </c:val>
          <c:extLst>
            <c:ext xmlns:c16="http://schemas.microsoft.com/office/drawing/2014/chart" uri="{C3380CC4-5D6E-409C-BE32-E72D297353CC}">
              <c16:uniqueId val="{0000000A-D877-477F-A379-031A36DEE1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7258</c:v>
                </c:pt>
                <c:pt idx="2">
                  <c:v>#N/A</c:v>
                </c:pt>
                <c:pt idx="3">
                  <c:v>#N/A</c:v>
                </c:pt>
                <c:pt idx="4">
                  <c:v>7716</c:v>
                </c:pt>
                <c:pt idx="5">
                  <c:v>#N/A</c:v>
                </c:pt>
                <c:pt idx="6">
                  <c:v>#N/A</c:v>
                </c:pt>
                <c:pt idx="7">
                  <c:v>5229</c:v>
                </c:pt>
                <c:pt idx="8">
                  <c:v>#N/A</c:v>
                </c:pt>
                <c:pt idx="9">
                  <c:v>#N/A</c:v>
                </c:pt>
                <c:pt idx="10">
                  <c:v>1445</c:v>
                </c:pt>
                <c:pt idx="11">
                  <c:v>#N/A</c:v>
                </c:pt>
                <c:pt idx="12">
                  <c:v>#N/A</c:v>
                </c:pt>
                <c:pt idx="13">
                  <c:v>0</c:v>
                </c:pt>
                <c:pt idx="14">
                  <c:v>#N/A</c:v>
                </c:pt>
              </c:numCache>
            </c:numRef>
          </c:val>
          <c:smooth val="0"/>
          <c:extLst>
            <c:ext xmlns:c16="http://schemas.microsoft.com/office/drawing/2014/chart" uri="{C3380CC4-5D6E-409C-BE32-E72D297353CC}">
              <c16:uniqueId val="{0000000B-D877-477F-A379-031A36DEE1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6625</c:v>
                </c:pt>
                <c:pt idx="1">
                  <c:v>6626</c:v>
                </c:pt>
                <c:pt idx="2">
                  <c:v>7226</c:v>
                </c:pt>
              </c:numCache>
            </c:numRef>
          </c:val>
          <c:extLst>
            <c:ext xmlns:c16="http://schemas.microsoft.com/office/drawing/2014/chart" uri="{C3380CC4-5D6E-409C-BE32-E72D297353CC}">
              <c16:uniqueId val="{00000000-B626-4E64-B3B8-8769A28914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4466</c:v>
                </c:pt>
                <c:pt idx="1">
                  <c:v>5675</c:v>
                </c:pt>
                <c:pt idx="2">
                  <c:v>7108</c:v>
                </c:pt>
              </c:numCache>
            </c:numRef>
          </c:val>
          <c:extLst>
            <c:ext xmlns:c16="http://schemas.microsoft.com/office/drawing/2014/chart" uri="{C3380CC4-5D6E-409C-BE32-E72D297353CC}">
              <c16:uniqueId val="{00000001-B626-4E64-B3B8-8769A28914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10572</c:v>
                </c:pt>
                <c:pt idx="1">
                  <c:v>11081</c:v>
                </c:pt>
                <c:pt idx="2">
                  <c:v>12207</c:v>
                </c:pt>
              </c:numCache>
            </c:numRef>
          </c:val>
          <c:extLst>
            <c:ext xmlns:c16="http://schemas.microsoft.com/office/drawing/2014/chart" uri="{C3380CC4-5D6E-409C-BE32-E72D297353CC}">
              <c16:uniqueId val="{00000002-B626-4E64-B3B8-8769A28914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267,924
265,612
767.72
133,240,654
127,783,451
2,986,022
61,540,207
99,017,393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基準財政需要額（分母）は、高齢者福祉費、元利償還金（災害復旧費等）の増等に加え、国経済対策による再算定により、前年度比</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％の増加となった一方で、基準財政収入額（分子）は、市民税の法人税割等の減があるものの、地方消費税交付金の増等により前年度比較</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％増加となり、単年度財政力指数は前年度比</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ポイント下降し</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となった。その結果、</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ヵ年平均の財政力指数は</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となり、前年度より</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ポイント下降している。</a:t>
          </a:r>
        </a:p>
        <a:p>
          <a:r>
            <a:rPr kumimoji="1" lang="ja-JP" altLang="en-US" sz="1200">
              <a:latin typeface="ＭＳ Ｐゴシック" panose="020B0600070205080204" pitchFamily="50" charset="-128"/>
              <a:ea typeface="ＭＳ Ｐゴシック" panose="020B0600070205080204" pitchFamily="50" charset="-128"/>
            </a:rPr>
            <a:t>　今後もより一層、事務事業の効率化や定員管理の適正化に努めるほか、引き続き税徴収率向上に向けた取り組みを推進する。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公債費や扶助費等の増により経常経費充当一般財源（分子）は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％増加した一方で、普通交付税の増加により、経常一般財源（分母）が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％増加したため、経常収支比率は前年度と同じ</a:t>
          </a:r>
          <a:r>
            <a:rPr kumimoji="1" lang="en-US" altLang="ja-JP" sz="1200">
              <a:latin typeface="ＭＳ Ｐゴシック" panose="020B0600070205080204" pitchFamily="50" charset="-128"/>
              <a:ea typeface="ＭＳ Ｐゴシック" panose="020B0600070205080204" pitchFamily="50" charset="-128"/>
            </a:rPr>
            <a:t>92.7</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今後も、財政の硬直化を防止するため自主財源の確保と経常的経費の縮減を図り、健全な財政運営の維持に努める。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22352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666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65</xdr:row>
      <xdr:rowOff>22352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62564"/>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6256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53848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159529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人件費は、定年延長に伴う退職手当や新型コロナウイルス対応に係る時間外手当等の減により前年度比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％の減少となった。</a:t>
          </a:r>
        </a:p>
        <a:p>
          <a:r>
            <a:rPr kumimoji="1" lang="ja-JP" altLang="en-US" sz="1200">
              <a:latin typeface="ＭＳ Ｐゴシック" panose="020B0600070205080204" pitchFamily="50" charset="-128"/>
              <a:ea typeface="ＭＳ Ｐゴシック" panose="020B0600070205080204" pitchFamily="50" charset="-128"/>
            </a:rPr>
            <a:t>　一方で物件費は、除染関連事業の進捗による事業費減により、前年度比</a:t>
          </a:r>
          <a:r>
            <a:rPr kumimoji="1" lang="en-US" altLang="ja-JP" sz="1200">
              <a:latin typeface="ＭＳ Ｐゴシック" panose="020B0600070205080204" pitchFamily="50" charset="-128"/>
              <a:ea typeface="ＭＳ Ｐゴシック" panose="020B0600070205080204" pitchFamily="50" charset="-128"/>
            </a:rPr>
            <a:t>11.0</a:t>
          </a:r>
          <a:r>
            <a:rPr kumimoji="1" lang="ja-JP" altLang="en-US" sz="1200">
              <a:latin typeface="ＭＳ Ｐゴシック" panose="020B0600070205080204" pitchFamily="50" charset="-128"/>
              <a:ea typeface="ＭＳ Ｐゴシック" panose="020B0600070205080204" pitchFamily="50" charset="-128"/>
            </a:rPr>
            <a:t>％の減少となった。</a:t>
          </a:r>
        </a:p>
        <a:p>
          <a:r>
            <a:rPr kumimoji="1" lang="ja-JP" altLang="en-US" sz="1200">
              <a:latin typeface="ＭＳ Ｐゴシック" panose="020B0600070205080204" pitchFamily="50" charset="-128"/>
              <a:ea typeface="ＭＳ Ｐゴシック" panose="020B0600070205080204" pitchFamily="50" charset="-128"/>
            </a:rPr>
            <a:t>　その結果、人口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人当たりの人件費・物件費等の決算額は、前年度比</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146,716</a:t>
          </a:r>
          <a:r>
            <a:rPr kumimoji="1" lang="ja-JP" altLang="en-US" sz="1200">
              <a:latin typeface="ＭＳ Ｐゴシック" panose="020B0600070205080204" pitchFamily="50" charset="-128"/>
              <a:ea typeface="ＭＳ Ｐゴシック" panose="020B0600070205080204" pitchFamily="50" charset="-128"/>
            </a:rPr>
            <a:t>円となり、全国平均を下回る結果となった。</a:t>
          </a:r>
        </a:p>
        <a:p>
          <a:r>
            <a:rPr kumimoji="1" lang="ja-JP" altLang="en-US" sz="1200">
              <a:latin typeface="ＭＳ Ｐゴシック" panose="020B0600070205080204" pitchFamily="50" charset="-128"/>
              <a:ea typeface="ＭＳ Ｐゴシック" panose="020B0600070205080204" pitchFamily="50" charset="-128"/>
            </a:rPr>
            <a:t>　引き続き定員管理・給与の適正化に努めるほか、事務事業の効率化により経費の節減に努める。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166798</xdr:rowOff>
    </xdr:from>
    <xdr:to>
      <xdr:col>23</xdr:col>
      <xdr:colOff>133350</xdr:colOff>
      <xdr:row>86</xdr:row>
      <xdr:rowOff>138579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40048"/>
          <a:ext cx="838200" cy="1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138579</xdr:rowOff>
    </xdr:from>
    <xdr:to>
      <xdr:col>19</xdr:col>
      <xdr:colOff>133350</xdr:colOff>
      <xdr:row>88</xdr:row>
      <xdr:rowOff>30384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883279"/>
          <a:ext cx="889000" cy="23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30384</xdr:rowOff>
    </xdr:from>
    <xdr:to>
      <xdr:col>15</xdr:col>
      <xdr:colOff>82550</xdr:colOff>
      <xdr:row>88</xdr:row>
      <xdr:rowOff>92377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5117984"/>
          <a:ext cx="889000" cy="6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76794</xdr:rowOff>
    </xdr:from>
    <xdr:to>
      <xdr:col>11</xdr:col>
      <xdr:colOff>31750</xdr:colOff>
      <xdr:row>88</xdr:row>
      <xdr:rowOff>92377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164394"/>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115998</xdr:rowOff>
    </xdr:from>
    <xdr:to>
      <xdr:col>23</xdr:col>
      <xdr:colOff>184150</xdr:colOff>
      <xdr:row>86</xdr:row>
      <xdr:rowOff>46148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88075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6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87779</xdr:rowOff>
    </xdr:from>
    <xdr:to>
      <xdr:col>19</xdr:col>
      <xdr:colOff>184150</xdr:colOff>
      <xdr:row>87</xdr:row>
      <xdr:rowOff>17929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2706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1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151034</xdr:rowOff>
    </xdr:from>
    <xdr:to>
      <xdr:col>15</xdr:col>
      <xdr:colOff>133350</xdr:colOff>
      <xdr:row>88</xdr:row>
      <xdr:rowOff>81184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0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65961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15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41577</xdr:rowOff>
    </xdr:from>
    <xdr:to>
      <xdr:col>11</xdr:col>
      <xdr:colOff>82550</xdr:colOff>
      <xdr:row>88</xdr:row>
      <xdr:rowOff>143177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1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127954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2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25994</xdr:rowOff>
    </xdr:from>
    <xdr:to>
      <xdr:col>7</xdr:col>
      <xdr:colOff>31750</xdr:colOff>
      <xdr:row>88</xdr:row>
      <xdr:rowOff>127594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1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112371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19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については、職員の採用・退職、経験年数階層の変動により、類似団体平均の低下幅よりも大きくラスパイレス指数が低下したが、依然として類似団体平均を上回っていることから、今後も福島県人事委員会勧告等に基づく給与改定を行い、適正な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155222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597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23989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23989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4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104422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中核市移行時に専門職の採用を行ったことや、待機児童解消を図るために保育士を増員したこと等により、人口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人当たりの職員数は類似団体と比較して高い水準にある。</a:t>
          </a:r>
        </a:p>
        <a:p>
          <a:r>
            <a:rPr kumimoji="1" lang="ja-JP" altLang="en-US" sz="1200">
              <a:latin typeface="ＭＳ Ｐゴシック" panose="020B0600070205080204" pitchFamily="50" charset="-128"/>
              <a:ea typeface="ＭＳ Ｐゴシック" panose="020B0600070205080204" pitchFamily="50" charset="-128"/>
            </a:rPr>
            <a:t>　 今後においても、引き続き多様化・複雑化する行政ニーズへの対応に配慮しながらも、事務事業の見直しを進め、民間委託の推進やデジタルの活用等により定員管理の適正化に努める。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102235</xdr:rowOff>
    </xdr:from>
    <xdr:to>
      <xdr:col>81</xdr:col>
      <xdr:colOff>44450</xdr:colOff>
      <xdr:row>63</xdr:row>
      <xdr:rowOff>150495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0358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78105</xdr:rowOff>
    </xdr:from>
    <xdr:to>
      <xdr:col>77</xdr:col>
      <xdr:colOff>44450</xdr:colOff>
      <xdr:row>63</xdr:row>
      <xdr:rowOff>102235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794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53975</xdr:rowOff>
    </xdr:from>
    <xdr:to>
      <xdr:col>72</xdr:col>
      <xdr:colOff>203200</xdr:colOff>
      <xdr:row>63</xdr:row>
      <xdr:rowOff>78105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553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53975</xdr:rowOff>
    </xdr:from>
    <xdr:to>
      <xdr:col>68</xdr:col>
      <xdr:colOff>152400</xdr:colOff>
      <xdr:row>63</xdr:row>
      <xdr:rowOff>53975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5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99695</xdr:rowOff>
    </xdr:from>
    <xdr:to>
      <xdr:col>81</xdr:col>
      <xdr:colOff>95250</xdr:colOff>
      <xdr:row>64</xdr:row>
      <xdr:rowOff>29845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71772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51435</xdr:rowOff>
    </xdr:from>
    <xdr:to>
      <xdr:col>77</xdr:col>
      <xdr:colOff>95250</xdr:colOff>
      <xdr:row>63</xdr:row>
      <xdr:rowOff>153035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137812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27305</xdr:rowOff>
    </xdr:from>
    <xdr:to>
      <xdr:col>73</xdr:col>
      <xdr:colOff>44450</xdr:colOff>
      <xdr:row>63</xdr:row>
      <xdr:rowOff>128905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113682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3175</xdr:rowOff>
    </xdr:from>
    <xdr:to>
      <xdr:col>68</xdr:col>
      <xdr:colOff>203200</xdr:colOff>
      <xdr:row>63</xdr:row>
      <xdr:rowOff>104775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89552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3175</xdr:rowOff>
    </xdr:from>
    <xdr:to>
      <xdr:col>64</xdr:col>
      <xdr:colOff>152400</xdr:colOff>
      <xdr:row>63</xdr:row>
      <xdr:rowOff>104775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89552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元利償還金の増加等により前年度比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ポイント増加となったが、世代間負担の公平に意を用いながらも市債の適正な運用を図ってきたことから、類似団体平均を下回っている。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今後も財政支援措置のある有利な市債の活用により、健全な財政運営を行っていく。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40</xdr:row>
      <xdr:rowOff>6350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678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81280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954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8890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38</xdr:row>
      <xdr:rowOff>164254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地方債残高が前年度比で</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％減少した一方で、基金残高の増加や都市計画税等の充当可能財源が増加したことから、将来負担比率は前年度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％から算定なしとなった。</a:t>
          </a:r>
        </a:p>
        <a:p>
          <a:r>
            <a:rPr kumimoji="1" lang="ja-JP" altLang="en-US" sz="1200">
              <a:latin typeface="ＭＳ Ｐゴシック" panose="020B0600070205080204" pitchFamily="50" charset="-128"/>
              <a:ea typeface="ＭＳ Ｐゴシック" panose="020B0600070205080204" pitchFamily="50" charset="-128"/>
            </a:rPr>
            <a:t>　引き続き市債の適正な運用を図り、健全な財政運営を行っていく。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76860</xdr:rowOff>
    </xdr:from>
    <xdr:to>
      <xdr:col>77</xdr:col>
      <xdr:colOff>44450</xdr:colOff>
      <xdr:row>14</xdr:row>
      <xdr:rowOff>142494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77160"/>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142494</xdr:rowOff>
    </xdr:from>
    <xdr:to>
      <xdr:col>72</xdr:col>
      <xdr:colOff>203200</xdr:colOff>
      <xdr:row>15</xdr:row>
      <xdr:rowOff>21234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42794"/>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90593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6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17374</xdr:rowOff>
    </xdr:from>
    <xdr:to>
      <xdr:col>68</xdr:col>
      <xdr:colOff>152400</xdr:colOff>
      <xdr:row>15</xdr:row>
      <xdr:rowOff>21234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58912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26060</xdr:rowOff>
    </xdr:from>
    <xdr:to>
      <xdr:col>77</xdr:col>
      <xdr:colOff>95250</xdr:colOff>
      <xdr:row>14</xdr:row>
      <xdr:rowOff>127660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137837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9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141884</xdr:rowOff>
    </xdr:from>
    <xdr:to>
      <xdr:col>68</xdr:col>
      <xdr:colOff>203200</xdr:colOff>
      <xdr:row>15</xdr:row>
      <xdr:rowOff>72034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82211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31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138024</xdr:rowOff>
    </xdr:from>
    <xdr:to>
      <xdr:col>64</xdr:col>
      <xdr:colOff>152400</xdr:colOff>
      <xdr:row>15</xdr:row>
      <xdr:rowOff>68174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78351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267,924
265,612
767.72
133,240,654
127,783,451
2,986,022
61,540,207
99,017,393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給与改定に伴う基本給や期末勤勉手当、会計年度任用職員費等は増加したが、退職手当や時間外手当等の減少により前年度比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ポイントの減少となった。</a:t>
          </a:r>
        </a:p>
        <a:p>
          <a:r>
            <a:rPr kumimoji="1" lang="ja-JP" altLang="en-US" sz="1200">
              <a:latin typeface="ＭＳ Ｐゴシック" panose="020B0600070205080204" pitchFamily="50" charset="-128"/>
              <a:ea typeface="ＭＳ Ｐゴシック" panose="020B0600070205080204" pitchFamily="50" charset="-128"/>
            </a:rPr>
            <a:t>　今後も、多様化・複雑化する行政ニーズへの対応を考慮しながら、定員管理・給与の適正化を図る。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8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新型コロナワクチン接種関連事業の減や、除染関連事業の進捗による事業費減により、前年度比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今後も、事務事業の効率的執行に努め、経費の節減を図る。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52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20320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障害福祉関連の給付費が増加したことにより、前年度比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類似団体平均を下回っているものの、引き続き福祉サービスの適正に努める。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7257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32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80735</xdr:rowOff>
    </xdr:from>
    <xdr:to>
      <xdr:col>19</xdr:col>
      <xdr:colOff>187325</xdr:colOff>
      <xdr:row>53</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67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80735</xdr:rowOff>
    </xdr:from>
    <xdr:to>
      <xdr:col>15</xdr:col>
      <xdr:colOff>98425</xdr:colOff>
      <xdr:row>53</xdr:row>
      <xdr:rowOff>156935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167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54</xdr:row>
      <xdr:rowOff>7257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29935</xdr:rowOff>
    </xdr:from>
    <xdr:to>
      <xdr:col>15</xdr:col>
      <xdr:colOff>149225</xdr:colOff>
      <xdr:row>53</xdr:row>
      <xdr:rowOff>131535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141712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除雪費等の減があったものの、その他経費を合計すると歳出額は増となり、前年度比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ポイントの増加となった。</a:t>
          </a:r>
        </a:p>
        <a:p>
          <a:r>
            <a:rPr kumimoji="1" lang="ja-JP" altLang="en-US" sz="1200">
              <a:latin typeface="ＭＳ Ｐゴシック" panose="020B0600070205080204" pitchFamily="50" charset="-128"/>
              <a:ea typeface="ＭＳ Ｐゴシック" panose="020B0600070205080204" pitchFamily="50" charset="-128"/>
            </a:rPr>
            <a:t>　今後も維持補修費の適正執行のほか、各特別会計における経費節減や料金適正化等により繰出金の縮減を図るなど、普通会計の負担額を減らしていくよう努める。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95250</xdr:rowOff>
    </xdr:from>
    <xdr:to>
      <xdr:col>82</xdr:col>
      <xdr:colOff>107950</xdr:colOff>
      <xdr:row>59</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3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経常的な補助金の見直し等を進め、前年度比横ばいとなったが、全体の経常一般財源の増により前年度比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ポイント減少となった。</a:t>
          </a:r>
        </a:p>
        <a:p>
          <a:r>
            <a:rPr kumimoji="1" lang="ja-JP" altLang="en-US" sz="1200">
              <a:latin typeface="ＭＳ Ｐゴシック" panose="020B0600070205080204" pitchFamily="50" charset="-128"/>
              <a:ea typeface="ＭＳ Ｐゴシック" panose="020B0600070205080204" pitchFamily="50" charset="-128"/>
            </a:rPr>
            <a:t>　今後も、行政の責任と役割、経費負担のあり方、事業効果等を十分検証し、廃止や統合・再編、減額、終期設定等の見直しを行う。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34</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465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90424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465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19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137922</xdr:rowOff>
    </xdr:from>
    <xdr:to>
      <xdr:col>82</xdr:col>
      <xdr:colOff>158750</xdr:colOff>
      <xdr:row>34</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154449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137922</xdr:rowOff>
    </xdr:from>
    <xdr:to>
      <xdr:col>74</xdr:col>
      <xdr:colOff>31750</xdr:colOff>
      <xdr:row>34</xdr:row>
      <xdr:rowOff>68072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78249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長期債償還元金が</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億円増加したことにより、前年度比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全国平均を下回っているものの、公債費負担や地方債残高の状況等を十分勘案し、後世代に過大な負担を残すことのないよう、市債の適正な運用を図る。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6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77</xdr:row>
      <xdr:rowOff>62230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19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19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111761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公債費以外の事業費は横ばいとなったが、全体の経常一般財源の増の影響を受けて、前年度比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ポイントの減少となり、類似団体平均と同程度となっている。</a:t>
          </a:r>
        </a:p>
        <a:p>
          <a:r>
            <a:rPr kumimoji="1" lang="ja-JP" altLang="en-US" sz="1200">
              <a:latin typeface="ＭＳ Ｐゴシック" panose="020B0600070205080204" pitchFamily="50" charset="-128"/>
              <a:ea typeface="ＭＳ Ｐゴシック" panose="020B0600070205080204" pitchFamily="50" charset="-128"/>
            </a:rPr>
            <a:t>　今後も、財政の硬直化を防止するため自主財源の確保と経常的経費の縮減を図り、健全な財政運営の維持に努める。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76</xdr:row>
      <xdr:rowOff>73661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68580"/>
          <a:ext cx="8890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146050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685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165443</xdr:rowOff>
    </xdr:from>
    <xdr:to>
      <xdr:col>29</xdr:col>
      <xdr:colOff>127000</xdr:colOff>
      <xdr:row>16</xdr:row>
      <xdr:rowOff>58763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4818"/>
          <a:ext cx="647700" cy="64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58763</xdr:rowOff>
    </xdr:from>
    <xdr:to>
      <xdr:col>26</xdr:col>
      <xdr:colOff>50800</xdr:colOff>
      <xdr:row>16</xdr:row>
      <xdr:rowOff>97130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9588"/>
          <a:ext cx="698500" cy="3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97130</xdr:rowOff>
    </xdr:from>
    <xdr:to>
      <xdr:col>22</xdr:col>
      <xdr:colOff>114300</xdr:colOff>
      <xdr:row>16</xdr:row>
      <xdr:rowOff>118961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7955"/>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118961</xdr:rowOff>
    </xdr:from>
    <xdr:to>
      <xdr:col>18</xdr:col>
      <xdr:colOff>177800</xdr:colOff>
      <xdr:row>17</xdr:row>
      <xdr:rowOff>70650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9786"/>
          <a:ext cx="698500" cy="12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114643</xdr:rowOff>
    </xdr:from>
    <xdr:to>
      <xdr:col>29</xdr:col>
      <xdr:colOff>177800</xdr:colOff>
      <xdr:row>16</xdr:row>
      <xdr:rowOff>44793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131170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7963</xdr:rowOff>
    </xdr:from>
    <xdr:to>
      <xdr:col>26</xdr:col>
      <xdr:colOff>101600</xdr:colOff>
      <xdr:row>16</xdr:row>
      <xdr:rowOff>109563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119740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46330</xdr:rowOff>
    </xdr:from>
    <xdr:to>
      <xdr:col>22</xdr:col>
      <xdr:colOff>165100</xdr:colOff>
      <xdr:row>16</xdr:row>
      <xdr:rowOff>147930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7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158107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68161</xdr:rowOff>
    </xdr:from>
    <xdr:to>
      <xdr:col>19</xdr:col>
      <xdr:colOff>38100</xdr:colOff>
      <xdr:row>16</xdr:row>
      <xdr:rowOff>169761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8488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19850</xdr:rowOff>
    </xdr:from>
    <xdr:to>
      <xdr:col>15</xdr:col>
      <xdr:colOff>101600</xdr:colOff>
      <xdr:row>17</xdr:row>
      <xdr:rowOff>121450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131627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202400</xdr:rowOff>
    </xdr:from>
    <xdr:to>
      <xdr:col>29</xdr:col>
      <xdr:colOff>127000</xdr:colOff>
      <xdr:row>35</xdr:row>
      <xdr:rowOff>297841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12750"/>
          <a:ext cx="647700" cy="9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297841</xdr:rowOff>
    </xdr:from>
    <xdr:to>
      <xdr:col>26</xdr:col>
      <xdr:colOff>50800</xdr:colOff>
      <xdr:row>36</xdr:row>
      <xdr:rowOff>49733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08191"/>
          <a:ext cx="698500" cy="94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49733</xdr:rowOff>
    </xdr:from>
    <xdr:to>
      <xdr:col>22</xdr:col>
      <xdr:colOff>114300</xdr:colOff>
      <xdr:row>36</xdr:row>
      <xdr:rowOff>129477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02983"/>
          <a:ext cx="698500" cy="7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129477</xdr:rowOff>
    </xdr:from>
    <xdr:to>
      <xdr:col>18</xdr:col>
      <xdr:colOff>177800</xdr:colOff>
      <xdr:row>36</xdr:row>
      <xdr:rowOff>157137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2727"/>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151600</xdr:rowOff>
    </xdr:from>
    <xdr:to>
      <xdr:col>29</xdr:col>
      <xdr:colOff>177800</xdr:colOff>
      <xdr:row>35</xdr:row>
      <xdr:rowOff>253200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6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123677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3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247041</xdr:rowOff>
    </xdr:from>
    <xdr:to>
      <xdr:col>26</xdr:col>
      <xdr:colOff>101600</xdr:colOff>
      <xdr:row>36</xdr:row>
      <xdr:rowOff>5741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333418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341833</xdr:rowOff>
    </xdr:from>
    <xdr:to>
      <xdr:col>22</xdr:col>
      <xdr:colOff>165100</xdr:colOff>
      <xdr:row>36</xdr:row>
      <xdr:rowOff>100533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5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85310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78677</xdr:rowOff>
    </xdr:from>
    <xdr:to>
      <xdr:col>19</xdr:col>
      <xdr:colOff>38100</xdr:colOff>
      <xdr:row>37</xdr:row>
      <xdr:rowOff>8827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165054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106337</xdr:rowOff>
    </xdr:from>
    <xdr:to>
      <xdr:col>15</xdr:col>
      <xdr:colOff>101600</xdr:colOff>
      <xdr:row>37</xdr:row>
      <xdr:rowOff>36487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5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21264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4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267,924
265,612
767.72
133,240,654
127,783,451
2,986,022
61,540,207
99,017,393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149720</xdr:rowOff>
    </xdr:from>
    <xdr:to>
      <xdr:col>24</xdr:col>
      <xdr:colOff>63500</xdr:colOff>
      <xdr:row>34</xdr:row>
      <xdr:rowOff>170485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79020"/>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149720</xdr:rowOff>
    </xdr:from>
    <xdr:to>
      <xdr:col>19</xdr:col>
      <xdr:colOff>177800</xdr:colOff>
      <xdr:row>34</xdr:row>
      <xdr:rowOff>163627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902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163627</xdr:rowOff>
    </xdr:from>
    <xdr:to>
      <xdr:col>15</xdr:col>
      <xdr:colOff>50800</xdr:colOff>
      <xdr:row>35</xdr:row>
      <xdr:rowOff>75082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2927"/>
          <a:ext cx="889000" cy="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75082</xdr:rowOff>
    </xdr:from>
    <xdr:to>
      <xdr:col>10</xdr:col>
      <xdr:colOff>114300</xdr:colOff>
      <xdr:row>36</xdr:row>
      <xdr:rowOff>154749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5832"/>
          <a:ext cx="889000" cy="25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119685</xdr:rowOff>
    </xdr:from>
    <xdr:to>
      <xdr:col>24</xdr:col>
      <xdr:colOff>114300</xdr:colOff>
      <xdr:row>35</xdr:row>
      <xdr:rowOff>49835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142562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98920</xdr:rowOff>
    </xdr:from>
    <xdr:to>
      <xdr:col>20</xdr:col>
      <xdr:colOff>38100</xdr:colOff>
      <xdr:row>35</xdr:row>
      <xdr:rowOff>29070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45597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112827</xdr:rowOff>
    </xdr:from>
    <xdr:to>
      <xdr:col>15</xdr:col>
      <xdr:colOff>101600</xdr:colOff>
      <xdr:row>35</xdr:row>
      <xdr:rowOff>42977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59504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24282</xdr:rowOff>
    </xdr:from>
    <xdr:to>
      <xdr:col>10</xdr:col>
      <xdr:colOff>165100</xdr:colOff>
      <xdr:row>35</xdr:row>
      <xdr:rowOff>125882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142409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103949</xdr:rowOff>
    </xdr:from>
    <xdr:to>
      <xdr:col>6</xdr:col>
      <xdr:colOff>38100</xdr:colOff>
      <xdr:row>37</xdr:row>
      <xdr:rowOff>34099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50626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117206</xdr:rowOff>
    </xdr:from>
    <xdr:to>
      <xdr:col>24</xdr:col>
      <xdr:colOff>62865</xdr:colOff>
      <xdr:row>58</xdr:row>
      <xdr:rowOff>30452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606"/>
          <a:ext cx="1270" cy="94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34279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7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30452</xdr:rowOff>
    </xdr:from>
    <xdr:to>
      <xdr:col>24</xdr:col>
      <xdr:colOff>152400</xdr:colOff>
      <xdr:row>58</xdr:row>
      <xdr:rowOff>30452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7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63883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117206</xdr:rowOff>
    </xdr:from>
    <xdr:to>
      <xdr:col>24</xdr:col>
      <xdr:colOff>152400</xdr:colOff>
      <xdr:row>52</xdr:row>
      <xdr:rowOff>117206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39253</xdr:rowOff>
    </xdr:from>
    <xdr:to>
      <xdr:col>24</xdr:col>
      <xdr:colOff>63500</xdr:colOff>
      <xdr:row>54</xdr:row>
      <xdr:rowOff>55712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126103"/>
          <a:ext cx="838200" cy="18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103309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3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124882</xdr:rowOff>
    </xdr:from>
    <xdr:to>
      <xdr:col>24</xdr:col>
      <xdr:colOff>114300</xdr:colOff>
      <xdr:row>56</xdr:row>
      <xdr:rowOff>55032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5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151085</xdr:rowOff>
    </xdr:from>
    <xdr:to>
      <xdr:col>19</xdr:col>
      <xdr:colOff>177800</xdr:colOff>
      <xdr:row>53</xdr:row>
      <xdr:rowOff>39253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8895035"/>
          <a:ext cx="889000" cy="2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5667</xdr:rowOff>
    </xdr:from>
    <xdr:to>
      <xdr:col>20</xdr:col>
      <xdr:colOff>38100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98394</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7661</xdr:rowOff>
    </xdr:from>
    <xdr:to>
      <xdr:col>15</xdr:col>
      <xdr:colOff>50800</xdr:colOff>
      <xdr:row>51</xdr:row>
      <xdr:rowOff>151085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8751611"/>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103347</xdr:rowOff>
    </xdr:from>
    <xdr:to>
      <xdr:col>15</xdr:col>
      <xdr:colOff>101600</xdr:colOff>
      <xdr:row>56</xdr:row>
      <xdr:rowOff>33497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24624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21742</xdr:rowOff>
    </xdr:from>
    <xdr:to>
      <xdr:col>10</xdr:col>
      <xdr:colOff>114300</xdr:colOff>
      <xdr:row>51</xdr:row>
      <xdr:rowOff>7661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594242"/>
          <a:ext cx="889000" cy="15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95072</xdr:rowOff>
    </xdr:from>
    <xdr:to>
      <xdr:col>10</xdr:col>
      <xdr:colOff>165100</xdr:colOff>
      <xdr:row>57</xdr:row>
      <xdr:rowOff>25222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166304</xdr:rowOff>
    </xdr:from>
    <xdr:to>
      <xdr:col>6</xdr:col>
      <xdr:colOff>38100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87581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4912</xdr:rowOff>
    </xdr:from>
    <xdr:to>
      <xdr:col>24</xdr:col>
      <xdr:colOff>114300</xdr:colOff>
      <xdr:row>54</xdr:row>
      <xdr:rowOff>106512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27789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159903</xdr:rowOff>
    </xdr:from>
    <xdr:to>
      <xdr:col>20</xdr:col>
      <xdr:colOff>38100</xdr:colOff>
      <xdr:row>53</xdr:row>
      <xdr:rowOff>90053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106580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8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100285</xdr:rowOff>
    </xdr:from>
    <xdr:to>
      <xdr:col>15</xdr:col>
      <xdr:colOff>101600</xdr:colOff>
      <xdr:row>52</xdr:row>
      <xdr:rowOff>30435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8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46962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6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128311</xdr:rowOff>
    </xdr:from>
    <xdr:to>
      <xdr:col>10</xdr:col>
      <xdr:colOff>165100</xdr:colOff>
      <xdr:row>51</xdr:row>
      <xdr:rowOff>58461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7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74988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4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142392</xdr:rowOff>
    </xdr:from>
    <xdr:to>
      <xdr:col>6</xdr:col>
      <xdr:colOff>38100</xdr:colOff>
      <xdr:row>50</xdr:row>
      <xdr:rowOff>72542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5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89069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31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2722</xdr:rowOff>
    </xdr:from>
    <xdr:to>
      <xdr:col>24</xdr:col>
      <xdr:colOff>63500</xdr:colOff>
      <xdr:row>76</xdr:row>
      <xdr:rowOff>56947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32922"/>
          <a:ext cx="8382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105593</xdr:rowOff>
    </xdr:from>
    <xdr:to>
      <xdr:col>19</xdr:col>
      <xdr:colOff>177800</xdr:colOff>
      <xdr:row>76</xdr:row>
      <xdr:rowOff>2722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792893"/>
          <a:ext cx="8890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105593</xdr:rowOff>
    </xdr:from>
    <xdr:to>
      <xdr:col>15</xdr:col>
      <xdr:colOff>50800</xdr:colOff>
      <xdr:row>76</xdr:row>
      <xdr:rowOff>10038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792893"/>
          <a:ext cx="889000" cy="2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119400</xdr:rowOff>
    </xdr:from>
    <xdr:to>
      <xdr:col>10</xdr:col>
      <xdr:colOff>114300</xdr:colOff>
      <xdr:row>76</xdr:row>
      <xdr:rowOff>10038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978150"/>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6147</xdr:rowOff>
    </xdr:from>
    <xdr:to>
      <xdr:col>24</xdr:col>
      <xdr:colOff>114300</xdr:colOff>
      <xdr:row>76</xdr:row>
      <xdr:rowOff>107747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156024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123373</xdr:rowOff>
    </xdr:from>
    <xdr:to>
      <xdr:col>20</xdr:col>
      <xdr:colOff>38100</xdr:colOff>
      <xdr:row>76</xdr:row>
      <xdr:rowOff>53522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821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70050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7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54793</xdr:rowOff>
    </xdr:from>
    <xdr:to>
      <xdr:col>15</xdr:col>
      <xdr:colOff>101600</xdr:colOff>
      <xdr:row>74</xdr:row>
      <xdr:rowOff>156393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7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5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130688</xdr:rowOff>
    </xdr:from>
    <xdr:to>
      <xdr:col>10</xdr:col>
      <xdr:colOff>165100</xdr:colOff>
      <xdr:row>76</xdr:row>
      <xdr:rowOff>60838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77365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7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68600</xdr:rowOff>
    </xdr:from>
    <xdr:to>
      <xdr:col>6</xdr:col>
      <xdr:colOff>38100</xdr:colOff>
      <xdr:row>75</xdr:row>
      <xdr:rowOff>170200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15277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70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60257</xdr:rowOff>
    </xdr:from>
    <xdr:to>
      <xdr:col>24</xdr:col>
      <xdr:colOff>63500</xdr:colOff>
      <xdr:row>98</xdr:row>
      <xdr:rowOff>113139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62357"/>
          <a:ext cx="8382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134072</xdr:rowOff>
    </xdr:from>
    <xdr:to>
      <xdr:col>19</xdr:col>
      <xdr:colOff>177800</xdr:colOff>
      <xdr:row>98</xdr:row>
      <xdr:rowOff>113139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64722"/>
          <a:ext cx="889000" cy="15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134072</xdr:rowOff>
    </xdr:from>
    <xdr:to>
      <xdr:col>15</xdr:col>
      <xdr:colOff>50800</xdr:colOff>
      <xdr:row>99</xdr:row>
      <xdr:rowOff>106345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64722"/>
          <a:ext cx="889000" cy="3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106345</xdr:rowOff>
    </xdr:from>
    <xdr:to>
      <xdr:col>10</xdr:col>
      <xdr:colOff>114300</xdr:colOff>
      <xdr:row>99</xdr:row>
      <xdr:rowOff>113978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7079895"/>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9457</xdr:rowOff>
    </xdr:from>
    <xdr:to>
      <xdr:col>24</xdr:col>
      <xdr:colOff>114300</xdr:colOff>
      <xdr:row>98</xdr:row>
      <xdr:rowOff>111057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159334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8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62339</xdr:rowOff>
    </xdr:from>
    <xdr:to>
      <xdr:col>20</xdr:col>
      <xdr:colOff>38100</xdr:colOff>
      <xdr:row>98</xdr:row>
      <xdr:rowOff>163939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155066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9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83272</xdr:rowOff>
    </xdr:from>
    <xdr:to>
      <xdr:col>15</xdr:col>
      <xdr:colOff>101600</xdr:colOff>
      <xdr:row>98</xdr:row>
      <xdr:rowOff>13422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4549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80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55545</xdr:rowOff>
    </xdr:from>
    <xdr:to>
      <xdr:col>10</xdr:col>
      <xdr:colOff>165100</xdr:colOff>
      <xdr:row>99</xdr:row>
      <xdr:rowOff>157145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148272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63178</xdr:rowOff>
    </xdr:from>
    <xdr:to>
      <xdr:col>6</xdr:col>
      <xdr:colOff>38100</xdr:colOff>
      <xdr:row>99</xdr:row>
      <xdr:rowOff>164778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155905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76595</xdr:rowOff>
    </xdr:from>
    <xdr:to>
      <xdr:col>55</xdr:col>
      <xdr:colOff>0</xdr:colOff>
      <xdr:row>36</xdr:row>
      <xdr:rowOff>112573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48795"/>
          <a:ext cx="838200" cy="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76595</xdr:rowOff>
    </xdr:from>
    <xdr:to>
      <xdr:col>50</xdr:col>
      <xdr:colOff>114300</xdr:colOff>
      <xdr:row>36</xdr:row>
      <xdr:rowOff>98465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48795"/>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103941</xdr:rowOff>
    </xdr:from>
    <xdr:to>
      <xdr:col>45</xdr:col>
      <xdr:colOff>177800</xdr:colOff>
      <xdr:row>36</xdr:row>
      <xdr:rowOff>98465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075991"/>
          <a:ext cx="889000" cy="119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103941</xdr:rowOff>
    </xdr:from>
    <xdr:to>
      <xdr:col>41</xdr:col>
      <xdr:colOff>50800</xdr:colOff>
      <xdr:row>37</xdr:row>
      <xdr:rowOff>71338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075991"/>
          <a:ext cx="889000" cy="13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61773</xdr:rowOff>
    </xdr:from>
    <xdr:to>
      <xdr:col>55</xdr:col>
      <xdr:colOff>50800</xdr:colOff>
      <xdr:row>36</xdr:row>
      <xdr:rowOff>163373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84650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25795</xdr:rowOff>
    </xdr:from>
    <xdr:to>
      <xdr:col>50</xdr:col>
      <xdr:colOff>165100</xdr:colOff>
      <xdr:row>36</xdr:row>
      <xdr:rowOff>127395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143922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7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47665</xdr:rowOff>
    </xdr:from>
    <xdr:to>
      <xdr:col>46</xdr:col>
      <xdr:colOff>38100</xdr:colOff>
      <xdr:row>36</xdr:row>
      <xdr:rowOff>149265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165792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53141</xdr:rowOff>
    </xdr:from>
    <xdr:to>
      <xdr:col>41</xdr:col>
      <xdr:colOff>101600</xdr:colOff>
      <xdr:row>29</xdr:row>
      <xdr:rowOff>154741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0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27</xdr:row>
      <xdr:rowOff>171268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480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20538</xdr:rowOff>
    </xdr:from>
    <xdr:to>
      <xdr:col>36</xdr:col>
      <xdr:colOff>165100</xdr:colOff>
      <xdr:row>37</xdr:row>
      <xdr:rowOff>122138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138665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49093</xdr:rowOff>
    </xdr:from>
    <xdr:to>
      <xdr:col>55</xdr:col>
      <xdr:colOff>0</xdr:colOff>
      <xdr:row>55</xdr:row>
      <xdr:rowOff>166724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78843"/>
          <a:ext cx="838200" cy="1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103826</xdr:rowOff>
    </xdr:from>
    <xdr:to>
      <xdr:col>50</xdr:col>
      <xdr:colOff>114300</xdr:colOff>
      <xdr:row>55</xdr:row>
      <xdr:rowOff>166724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33576"/>
          <a:ext cx="8890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103826</xdr:rowOff>
    </xdr:from>
    <xdr:to>
      <xdr:col>45</xdr:col>
      <xdr:colOff>177800</xdr:colOff>
      <xdr:row>55</xdr:row>
      <xdr:rowOff>146264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33576"/>
          <a:ext cx="889000" cy="4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146264</xdr:rowOff>
    </xdr:from>
    <xdr:to>
      <xdr:col>41</xdr:col>
      <xdr:colOff>50800</xdr:colOff>
      <xdr:row>56</xdr:row>
      <xdr:rowOff>30413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76014"/>
          <a:ext cx="8890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169743</xdr:rowOff>
    </xdr:from>
    <xdr:to>
      <xdr:col>55</xdr:col>
      <xdr:colOff>50800</xdr:colOff>
      <xdr:row>55</xdr:row>
      <xdr:rowOff>99893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21170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7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115924</xdr:rowOff>
    </xdr:from>
    <xdr:to>
      <xdr:col>50</xdr:col>
      <xdr:colOff>165100</xdr:colOff>
      <xdr:row>56</xdr:row>
      <xdr:rowOff>46074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62601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53026</xdr:rowOff>
    </xdr:from>
    <xdr:to>
      <xdr:col>46</xdr:col>
      <xdr:colOff>38100</xdr:colOff>
      <xdr:row>55</xdr:row>
      <xdr:rowOff>154626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171153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25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95464</xdr:rowOff>
    </xdr:from>
    <xdr:to>
      <xdr:col>41</xdr:col>
      <xdr:colOff>101600</xdr:colOff>
      <xdr:row>56</xdr:row>
      <xdr:rowOff>25614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42141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3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151063</xdr:rowOff>
    </xdr:from>
    <xdr:to>
      <xdr:col>36</xdr:col>
      <xdr:colOff>165100</xdr:colOff>
      <xdr:row>56</xdr:row>
      <xdr:rowOff>81213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97740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148433</xdr:rowOff>
    </xdr:from>
    <xdr:to>
      <xdr:col>55</xdr:col>
      <xdr:colOff>0</xdr:colOff>
      <xdr:row>78</xdr:row>
      <xdr:rowOff>10838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50083"/>
          <a:ext cx="8382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92608</xdr:rowOff>
    </xdr:from>
    <xdr:to>
      <xdr:col>50</xdr:col>
      <xdr:colOff>114300</xdr:colOff>
      <xdr:row>78</xdr:row>
      <xdr:rowOff>10838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951358"/>
          <a:ext cx="889000" cy="4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92608</xdr:rowOff>
    </xdr:from>
    <xdr:to>
      <xdr:col>45</xdr:col>
      <xdr:colOff>177800</xdr:colOff>
      <xdr:row>76</xdr:row>
      <xdr:rowOff>38385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51358"/>
          <a:ext cx="889000" cy="1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38385</xdr:rowOff>
    </xdr:from>
    <xdr:to>
      <xdr:col>41</xdr:col>
      <xdr:colOff>50800</xdr:colOff>
      <xdr:row>77</xdr:row>
      <xdr:rowOff>46682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68585"/>
          <a:ext cx="889000" cy="17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97633</xdr:rowOff>
    </xdr:from>
    <xdr:to>
      <xdr:col>55</xdr:col>
      <xdr:colOff>50800</xdr:colOff>
      <xdr:row>78</xdr:row>
      <xdr:rowOff>27783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76060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131488</xdr:rowOff>
    </xdr:from>
    <xdr:to>
      <xdr:col>50</xdr:col>
      <xdr:colOff>165100</xdr:colOff>
      <xdr:row>78</xdr:row>
      <xdr:rowOff>61638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52765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41808</xdr:rowOff>
    </xdr:from>
    <xdr:to>
      <xdr:col>46</xdr:col>
      <xdr:colOff>38100</xdr:colOff>
      <xdr:row>75</xdr:row>
      <xdr:rowOff>143408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159935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7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159035</xdr:rowOff>
    </xdr:from>
    <xdr:to>
      <xdr:col>41</xdr:col>
      <xdr:colOff>101600</xdr:colOff>
      <xdr:row>76</xdr:row>
      <xdr:rowOff>89185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105711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167332</xdr:rowOff>
    </xdr:from>
    <xdr:to>
      <xdr:col>36</xdr:col>
      <xdr:colOff>165100</xdr:colOff>
      <xdr:row>77</xdr:row>
      <xdr:rowOff>97482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88609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2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36240</xdr:rowOff>
    </xdr:from>
    <xdr:to>
      <xdr:col>55</xdr:col>
      <xdr:colOff>0</xdr:colOff>
      <xdr:row>95</xdr:row>
      <xdr:rowOff>140157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323990"/>
          <a:ext cx="838200" cy="10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140157</xdr:rowOff>
    </xdr:from>
    <xdr:to>
      <xdr:col>50</xdr:col>
      <xdr:colOff>114300</xdr:colOff>
      <xdr:row>96</xdr:row>
      <xdr:rowOff>71158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427907"/>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133908</xdr:rowOff>
    </xdr:from>
    <xdr:to>
      <xdr:col>45</xdr:col>
      <xdr:colOff>177800</xdr:colOff>
      <xdr:row>96</xdr:row>
      <xdr:rowOff>71158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21658"/>
          <a:ext cx="8890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133908</xdr:rowOff>
    </xdr:from>
    <xdr:to>
      <xdr:col>41</xdr:col>
      <xdr:colOff>50800</xdr:colOff>
      <xdr:row>95</xdr:row>
      <xdr:rowOff>163912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21658"/>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156890</xdr:rowOff>
    </xdr:from>
    <xdr:to>
      <xdr:col>55</xdr:col>
      <xdr:colOff>50800</xdr:colOff>
      <xdr:row>95</xdr:row>
      <xdr:rowOff>87040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8317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89357</xdr:rowOff>
    </xdr:from>
    <xdr:to>
      <xdr:col>50</xdr:col>
      <xdr:colOff>165100</xdr:colOff>
      <xdr:row>96</xdr:row>
      <xdr:rowOff>19507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36034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20358</xdr:rowOff>
    </xdr:from>
    <xdr:to>
      <xdr:col>46</xdr:col>
      <xdr:colOff>38100</xdr:colOff>
      <xdr:row>96</xdr:row>
      <xdr:rowOff>121958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83108</xdr:rowOff>
    </xdr:from>
    <xdr:to>
      <xdr:col>41</xdr:col>
      <xdr:colOff>101600</xdr:colOff>
      <xdr:row>96</xdr:row>
      <xdr:rowOff>13258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29785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1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113112</xdr:rowOff>
    </xdr:from>
    <xdr:to>
      <xdr:col>36</xdr:col>
      <xdr:colOff>165100</xdr:colOff>
      <xdr:row>96</xdr:row>
      <xdr:rowOff>43262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59789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1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105410</xdr:rowOff>
    </xdr:from>
    <xdr:to>
      <xdr:col>85</xdr:col>
      <xdr:colOff>127000</xdr:colOff>
      <xdr:row>39</xdr:row>
      <xdr:rowOff>11379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20510"/>
          <a:ext cx="8382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54508</xdr:rowOff>
    </xdr:from>
    <xdr:to>
      <xdr:col>81</xdr:col>
      <xdr:colOff>50800</xdr:colOff>
      <xdr:row>38</xdr:row>
      <xdr:rowOff>105410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69608"/>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119050</xdr:rowOff>
    </xdr:from>
    <xdr:to>
      <xdr:col>76</xdr:col>
      <xdr:colOff>114300</xdr:colOff>
      <xdr:row>38</xdr:row>
      <xdr:rowOff>54508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291250"/>
          <a:ext cx="889000" cy="2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119050</xdr:rowOff>
    </xdr:from>
    <xdr:to>
      <xdr:col>71</xdr:col>
      <xdr:colOff>177800</xdr:colOff>
      <xdr:row>37</xdr:row>
      <xdr:rowOff>140919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291250"/>
          <a:ext cx="889000" cy="1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29380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132029</xdr:rowOff>
    </xdr:from>
    <xdr:to>
      <xdr:col>85</xdr:col>
      <xdr:colOff>177800</xdr:colOff>
      <xdr:row>39</xdr:row>
      <xdr:rowOff>62179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59250</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54610</xdr:rowOff>
    </xdr:from>
    <xdr:to>
      <xdr:col>81</xdr:col>
      <xdr:colOff>101600</xdr:colOff>
      <xdr:row>38</xdr:row>
      <xdr:rowOff>156210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3708</xdr:rowOff>
    </xdr:from>
    <xdr:to>
      <xdr:col>76</xdr:col>
      <xdr:colOff>165100</xdr:colOff>
      <xdr:row>38</xdr:row>
      <xdr:rowOff>105308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121835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2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68250</xdr:rowOff>
    </xdr:from>
    <xdr:to>
      <xdr:col>72</xdr:col>
      <xdr:colOff>38100</xdr:colOff>
      <xdr:row>36</xdr:row>
      <xdr:rowOff>169850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2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14927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0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90119</xdr:rowOff>
    </xdr:from>
    <xdr:to>
      <xdr:col>67</xdr:col>
      <xdr:colOff>101600</xdr:colOff>
      <xdr:row>38</xdr:row>
      <xdr:rowOff>20269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36796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20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65691</xdr:rowOff>
    </xdr:from>
    <xdr:to>
      <xdr:col>85</xdr:col>
      <xdr:colOff>127000</xdr:colOff>
      <xdr:row>75</xdr:row>
      <xdr:rowOff>134042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24441"/>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134042</xdr:rowOff>
    </xdr:from>
    <xdr:to>
      <xdr:col>81</xdr:col>
      <xdr:colOff>50800</xdr:colOff>
      <xdr:row>76</xdr:row>
      <xdr:rowOff>64091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92792"/>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64091</xdr:rowOff>
    </xdr:from>
    <xdr:to>
      <xdr:col>76</xdr:col>
      <xdr:colOff>114300</xdr:colOff>
      <xdr:row>76</xdr:row>
      <xdr:rowOff>89179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94291"/>
          <a:ext cx="8890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86494</xdr:rowOff>
    </xdr:from>
    <xdr:to>
      <xdr:col>71</xdr:col>
      <xdr:colOff>177800</xdr:colOff>
      <xdr:row>76</xdr:row>
      <xdr:rowOff>89179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16694"/>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14891</xdr:rowOff>
    </xdr:from>
    <xdr:to>
      <xdr:col>85</xdr:col>
      <xdr:colOff>177800</xdr:colOff>
      <xdr:row>75</xdr:row>
      <xdr:rowOff>116491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164768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83242</xdr:rowOff>
    </xdr:from>
    <xdr:to>
      <xdr:col>81</xdr:col>
      <xdr:colOff>101600</xdr:colOff>
      <xdr:row>76</xdr:row>
      <xdr:rowOff>13391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41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4518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3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13291</xdr:rowOff>
    </xdr:from>
    <xdr:to>
      <xdr:col>76</xdr:col>
      <xdr:colOff>165100</xdr:colOff>
      <xdr:row>76</xdr:row>
      <xdr:rowOff>114891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106018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38379</xdr:rowOff>
    </xdr:from>
    <xdr:to>
      <xdr:col>72</xdr:col>
      <xdr:colOff>38100</xdr:colOff>
      <xdr:row>76</xdr:row>
      <xdr:rowOff>139979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131106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35694</xdr:rowOff>
    </xdr:from>
    <xdr:to>
      <xdr:col>67</xdr:col>
      <xdr:colOff>101600</xdr:colOff>
      <xdr:row>76</xdr:row>
      <xdr:rowOff>137294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128421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51820</xdr:rowOff>
    </xdr:from>
    <xdr:to>
      <xdr:col>85</xdr:col>
      <xdr:colOff>127000</xdr:colOff>
      <xdr:row>96</xdr:row>
      <xdr:rowOff>99270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168120"/>
          <a:ext cx="838200" cy="39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5806</xdr:rowOff>
    </xdr:from>
    <xdr:to>
      <xdr:col>81</xdr:col>
      <xdr:colOff>50800</xdr:colOff>
      <xdr:row>96</xdr:row>
      <xdr:rowOff>99270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465006"/>
          <a:ext cx="8890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5806</xdr:rowOff>
    </xdr:from>
    <xdr:to>
      <xdr:col>76</xdr:col>
      <xdr:colOff>114300</xdr:colOff>
      <xdr:row>98</xdr:row>
      <xdr:rowOff>28012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465006"/>
          <a:ext cx="889000" cy="3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103484</xdr:rowOff>
    </xdr:from>
    <xdr:to>
      <xdr:col>71</xdr:col>
      <xdr:colOff>177800</xdr:colOff>
      <xdr:row>98</xdr:row>
      <xdr:rowOff>28012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734134"/>
          <a:ext cx="889000" cy="9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1020</xdr:rowOff>
    </xdr:from>
    <xdr:to>
      <xdr:col>85</xdr:col>
      <xdr:colOff>177800</xdr:colOff>
      <xdr:row>94</xdr:row>
      <xdr:rowOff>102620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23897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9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48470</xdr:rowOff>
    </xdr:from>
    <xdr:to>
      <xdr:col>81</xdr:col>
      <xdr:colOff>101600</xdr:colOff>
      <xdr:row>96</xdr:row>
      <xdr:rowOff>150070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5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166597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2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126456</xdr:rowOff>
    </xdr:from>
    <xdr:to>
      <xdr:col>76</xdr:col>
      <xdr:colOff>165100</xdr:colOff>
      <xdr:row>96</xdr:row>
      <xdr:rowOff>56606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4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73133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1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148662</xdr:rowOff>
    </xdr:from>
    <xdr:to>
      <xdr:col>72</xdr:col>
      <xdr:colOff>38100</xdr:colOff>
      <xdr:row>98</xdr:row>
      <xdr:rowOff>78812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69939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8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52684</xdr:rowOff>
    </xdr:from>
    <xdr:to>
      <xdr:col>67</xdr:col>
      <xdr:colOff>101600</xdr:colOff>
      <xdr:row>97</xdr:row>
      <xdr:rowOff>154284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6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170811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45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23114</xdr:rowOff>
    </xdr:from>
    <xdr:to>
      <xdr:col>116</xdr:col>
      <xdr:colOff>63500</xdr:colOff>
      <xdr:row>37</xdr:row>
      <xdr:rowOff>82931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366764"/>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82931</xdr:rowOff>
    </xdr:from>
    <xdr:to>
      <xdr:col>111</xdr:col>
      <xdr:colOff>177800</xdr:colOff>
      <xdr:row>38</xdr:row>
      <xdr:rowOff>101029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426581"/>
          <a:ext cx="889000" cy="1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101029</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616129"/>
          <a:ext cx="889000" cy="1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143764</xdr:rowOff>
    </xdr:from>
    <xdr:to>
      <xdr:col>116</xdr:col>
      <xdr:colOff>114300</xdr:colOff>
      <xdr:row>37</xdr:row>
      <xdr:rowOff>73914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166641</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32131</xdr:rowOff>
    </xdr:from>
    <xdr:to>
      <xdr:col>112</xdr:col>
      <xdr:colOff>38100</xdr:colOff>
      <xdr:row>37</xdr:row>
      <xdr:rowOff>133731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124858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50229</xdr:rowOff>
    </xdr:from>
    <xdr:to>
      <xdr:col>107</xdr:col>
      <xdr:colOff>101600</xdr:colOff>
      <xdr:row>38</xdr:row>
      <xdr:rowOff>151829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142956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658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124937</xdr:rowOff>
    </xdr:from>
    <xdr:to>
      <xdr:col>116</xdr:col>
      <xdr:colOff>63500</xdr:colOff>
      <xdr:row>58</xdr:row>
      <xdr:rowOff>149949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69037"/>
          <a:ext cx="8382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136499</xdr:rowOff>
    </xdr:from>
    <xdr:to>
      <xdr:col>111</xdr:col>
      <xdr:colOff>177800</xdr:colOff>
      <xdr:row>58</xdr:row>
      <xdr:rowOff>149949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80599"/>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121831</xdr:rowOff>
    </xdr:from>
    <xdr:to>
      <xdr:col>107</xdr:col>
      <xdr:colOff>50800</xdr:colOff>
      <xdr:row>58</xdr:row>
      <xdr:rowOff>136499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6593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111544</xdr:rowOff>
    </xdr:from>
    <xdr:to>
      <xdr:col>102</xdr:col>
      <xdr:colOff>114300</xdr:colOff>
      <xdr:row>58</xdr:row>
      <xdr:rowOff>121831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556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74137</xdr:rowOff>
    </xdr:from>
    <xdr:to>
      <xdr:col>116</xdr:col>
      <xdr:colOff>114300</xdr:colOff>
      <xdr:row>59</xdr:row>
      <xdr:rowOff>4287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748</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4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99149</xdr:rowOff>
    </xdr:from>
    <xdr:to>
      <xdr:col>112</xdr:col>
      <xdr:colOff>38100</xdr:colOff>
      <xdr:row>59</xdr:row>
      <xdr:rowOff>29299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20426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3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85699</xdr:rowOff>
    </xdr:from>
    <xdr:to>
      <xdr:col>107</xdr:col>
      <xdr:colOff>101600</xdr:colOff>
      <xdr:row>59</xdr:row>
      <xdr:rowOff>15849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6976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71031</xdr:rowOff>
    </xdr:from>
    <xdr:to>
      <xdr:col>102</xdr:col>
      <xdr:colOff>165100</xdr:colOff>
      <xdr:row>59</xdr:row>
      <xdr:rowOff>1181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163758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60744</xdr:rowOff>
    </xdr:from>
    <xdr:to>
      <xdr:col>98</xdr:col>
      <xdr:colOff>38100</xdr:colOff>
      <xdr:row>58</xdr:row>
      <xdr:rowOff>162344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153471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56756</xdr:rowOff>
    </xdr:from>
    <xdr:to>
      <xdr:col>116</xdr:col>
      <xdr:colOff>63500</xdr:colOff>
      <xdr:row>75</xdr:row>
      <xdr:rowOff>131585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915506"/>
          <a:ext cx="838200" cy="7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131585</xdr:rowOff>
    </xdr:from>
    <xdr:to>
      <xdr:col>111</xdr:col>
      <xdr:colOff>177800</xdr:colOff>
      <xdr:row>75</xdr:row>
      <xdr:rowOff>164046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9033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164046</xdr:rowOff>
    </xdr:from>
    <xdr:to>
      <xdr:col>107</xdr:col>
      <xdr:colOff>50800</xdr:colOff>
      <xdr:row>76</xdr:row>
      <xdr:rowOff>26009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022796"/>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26009</xdr:rowOff>
    </xdr:from>
    <xdr:to>
      <xdr:col>102</xdr:col>
      <xdr:colOff>114300</xdr:colOff>
      <xdr:row>76</xdr:row>
      <xdr:rowOff>59461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056209"/>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5956</xdr:rowOff>
    </xdr:from>
    <xdr:to>
      <xdr:col>116</xdr:col>
      <xdr:colOff>114300</xdr:colOff>
      <xdr:row>75</xdr:row>
      <xdr:rowOff>107556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155833</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80785</xdr:rowOff>
    </xdr:from>
    <xdr:to>
      <xdr:col>112</xdr:col>
      <xdr:colOff>38100</xdr:colOff>
      <xdr:row>76</xdr:row>
      <xdr:rowOff>10936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39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2061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0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113246</xdr:rowOff>
    </xdr:from>
    <xdr:to>
      <xdr:col>107</xdr:col>
      <xdr:colOff>101600</xdr:colOff>
      <xdr:row>76</xdr:row>
      <xdr:rowOff>43396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34523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0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146659</xdr:rowOff>
    </xdr:from>
    <xdr:to>
      <xdr:col>102</xdr:col>
      <xdr:colOff>165100</xdr:colOff>
      <xdr:row>76</xdr:row>
      <xdr:rowOff>76809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67936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0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8661</xdr:rowOff>
    </xdr:from>
    <xdr:to>
      <xdr:col>98</xdr:col>
      <xdr:colOff>38100</xdr:colOff>
      <xdr:row>76</xdr:row>
      <xdr:rowOff>110261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101388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1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物件費は、類似団体平均と比較して高い水準となっていたが、除染関連事業の進捗による事業費減によりその差は縮小してきている。</a:t>
          </a:r>
        </a:p>
        <a:p>
          <a:r>
            <a:rPr kumimoji="1" lang="ja-JP" altLang="en-US" sz="1200">
              <a:latin typeface="ＭＳ Ｐゴシック" panose="020B0600070205080204" pitchFamily="50" charset="-128"/>
              <a:ea typeface="ＭＳ Ｐゴシック" panose="020B0600070205080204" pitchFamily="50" charset="-128"/>
            </a:rPr>
            <a:t>　扶助費は、コロナ禍以降の経済対策事業の影響により増加傾向にあるものの、類似団体平均を下回る状況である。</a:t>
          </a:r>
        </a:p>
        <a:p>
          <a:r>
            <a:rPr kumimoji="1" lang="ja-JP" altLang="en-US" sz="1200">
              <a:latin typeface="ＭＳ Ｐゴシック" panose="020B0600070205080204" pitchFamily="50" charset="-128"/>
              <a:ea typeface="ＭＳ Ｐゴシック" panose="020B0600070205080204" pitchFamily="50" charset="-128"/>
            </a:rPr>
            <a:t>　普通建設事業費は、新規整備として市民センター整備、更新整備として衛生処理場整備事業等の実施により増加している。</a:t>
          </a:r>
        </a:p>
        <a:p>
          <a:r>
            <a:rPr kumimoji="1" lang="ja-JP" altLang="en-US" sz="1200">
              <a:latin typeface="ＭＳ Ｐゴシック" panose="020B0600070205080204" pitchFamily="50" charset="-128"/>
              <a:ea typeface="ＭＳ Ｐゴシック" panose="020B0600070205080204" pitchFamily="50" charset="-128"/>
            </a:rPr>
            <a:t>　補助費は、コロナ禍における物価高騰対策事業の減により、前年度比で減額となった。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積立金は、後年度の財政需要に備えた各種基金への積立増により、前年度比で増額となった。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公債費は、前年度比</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％増加したが、引き続き類似団体平均を下回っている。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267,924
265,612
767.72
133,240,654
127,783,451
2,986,022
61,540,207
99,017,393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39878</xdr:rowOff>
    </xdr:from>
    <xdr:to>
      <xdr:col>24</xdr:col>
      <xdr:colOff>63500</xdr:colOff>
      <xdr:row>33</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9772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47498</xdr:rowOff>
    </xdr:from>
    <xdr:to>
      <xdr:col>19</xdr:col>
      <xdr:colOff>177800</xdr:colOff>
      <xdr:row>33</xdr:row>
      <xdr:rowOff>73406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0534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73406</xdr:rowOff>
    </xdr:from>
    <xdr:to>
      <xdr:col>15</xdr:col>
      <xdr:colOff>50800</xdr:colOff>
      <xdr:row>33</xdr:row>
      <xdr:rowOff>84074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3125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78740</xdr:rowOff>
    </xdr:from>
    <xdr:to>
      <xdr:col>10</xdr:col>
      <xdr:colOff>114300</xdr:colOff>
      <xdr:row>33</xdr:row>
      <xdr:rowOff>84074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65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160528</xdr:rowOff>
    </xdr:from>
    <xdr:to>
      <xdr:col>24</xdr:col>
      <xdr:colOff>114300</xdr:colOff>
      <xdr:row>33</xdr:row>
      <xdr:rowOff>90678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168148</xdr:rowOff>
    </xdr:from>
    <xdr:to>
      <xdr:col>20</xdr:col>
      <xdr:colOff>38100</xdr:colOff>
      <xdr:row>33</xdr:row>
      <xdr:rowOff>98298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114825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22606</xdr:rowOff>
    </xdr:from>
    <xdr:to>
      <xdr:col>15</xdr:col>
      <xdr:colOff>101600</xdr:colOff>
      <xdr:row>33</xdr:row>
      <xdr:rowOff>124206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140733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33274</xdr:rowOff>
    </xdr:from>
    <xdr:to>
      <xdr:col>10</xdr:col>
      <xdr:colOff>165100</xdr:colOff>
      <xdr:row>33</xdr:row>
      <xdr:rowOff>134874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151401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27940</xdr:rowOff>
    </xdr:from>
    <xdr:to>
      <xdr:col>6</xdr:col>
      <xdr:colOff>38100</xdr:colOff>
      <xdr:row>33</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146067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129946</xdr:rowOff>
    </xdr:from>
    <xdr:to>
      <xdr:col>24</xdr:col>
      <xdr:colOff>63500</xdr:colOff>
      <xdr:row>57</xdr:row>
      <xdr:rowOff>50902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31146"/>
          <a:ext cx="838200" cy="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22708</xdr:rowOff>
    </xdr:from>
    <xdr:to>
      <xdr:col>19</xdr:col>
      <xdr:colOff>177800</xdr:colOff>
      <xdr:row>57</xdr:row>
      <xdr:rowOff>50902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9535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142557</xdr:rowOff>
    </xdr:from>
    <xdr:to>
      <xdr:col>15</xdr:col>
      <xdr:colOff>50800</xdr:colOff>
      <xdr:row>57</xdr:row>
      <xdr:rowOff>22708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15057"/>
          <a:ext cx="889000" cy="108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142557</xdr:rowOff>
    </xdr:from>
    <xdr:to>
      <xdr:col>10</xdr:col>
      <xdr:colOff>114300</xdr:colOff>
      <xdr:row>58</xdr:row>
      <xdr:rowOff>58903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15057"/>
          <a:ext cx="889000" cy="12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79146</xdr:rowOff>
    </xdr:from>
    <xdr:to>
      <xdr:col>24</xdr:col>
      <xdr:colOff>114300</xdr:colOff>
      <xdr:row>57</xdr:row>
      <xdr:rowOff>9296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102023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xdr:rowOff>
    </xdr:from>
    <xdr:to>
      <xdr:col>20</xdr:col>
      <xdr:colOff>38100</xdr:colOff>
      <xdr:row>57</xdr:row>
      <xdr:rowOff>101702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118229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4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143358</xdr:rowOff>
    </xdr:from>
    <xdr:to>
      <xdr:col>15</xdr:col>
      <xdr:colOff>101600</xdr:colOff>
      <xdr:row>57</xdr:row>
      <xdr:rowOff>73508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90035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91757</xdr:rowOff>
    </xdr:from>
    <xdr:to>
      <xdr:col>10</xdr:col>
      <xdr:colOff>165100</xdr:colOff>
      <xdr:row>51</xdr:row>
      <xdr:rowOff>21907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38434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8103</xdr:rowOff>
    </xdr:from>
    <xdr:to>
      <xdr:col>6</xdr:col>
      <xdr:colOff>38100</xdr:colOff>
      <xdr:row>58</xdr:row>
      <xdr:rowOff>109703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126230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38878</xdr:rowOff>
    </xdr:from>
    <xdr:to>
      <xdr:col>24</xdr:col>
      <xdr:colOff>63500</xdr:colOff>
      <xdr:row>77</xdr:row>
      <xdr:rowOff>60677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40528"/>
          <a:ext cx="8382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86226</xdr:rowOff>
    </xdr:from>
    <xdr:to>
      <xdr:col>19</xdr:col>
      <xdr:colOff>177800</xdr:colOff>
      <xdr:row>77</xdr:row>
      <xdr:rowOff>60677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16426"/>
          <a:ext cx="889000" cy="1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86226</xdr:rowOff>
    </xdr:from>
    <xdr:to>
      <xdr:col>15</xdr:col>
      <xdr:colOff>50800</xdr:colOff>
      <xdr:row>77</xdr:row>
      <xdr:rowOff>9444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16426"/>
          <a:ext cx="889000" cy="9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152392</xdr:rowOff>
    </xdr:from>
    <xdr:to>
      <xdr:col>10</xdr:col>
      <xdr:colOff>114300</xdr:colOff>
      <xdr:row>77</xdr:row>
      <xdr:rowOff>9444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82592"/>
          <a:ext cx="889000" cy="2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159528</xdr:rowOff>
    </xdr:from>
    <xdr:to>
      <xdr:col>24</xdr:col>
      <xdr:colOff>114300</xdr:colOff>
      <xdr:row>77</xdr:row>
      <xdr:rowOff>89678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8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137955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6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9877</xdr:rowOff>
    </xdr:from>
    <xdr:to>
      <xdr:col>20</xdr:col>
      <xdr:colOff>38100</xdr:colOff>
      <xdr:row>77</xdr:row>
      <xdr:rowOff>111477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102604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0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35426</xdr:rowOff>
    </xdr:from>
    <xdr:to>
      <xdr:col>15</xdr:col>
      <xdr:colOff>101600</xdr:colOff>
      <xdr:row>76</xdr:row>
      <xdr:rowOff>137026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128153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5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130094</xdr:rowOff>
    </xdr:from>
    <xdr:to>
      <xdr:col>10</xdr:col>
      <xdr:colOff>165100</xdr:colOff>
      <xdr:row>77</xdr:row>
      <xdr:rowOff>60244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76771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3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101592</xdr:rowOff>
    </xdr:from>
    <xdr:to>
      <xdr:col>6</xdr:col>
      <xdr:colOff>38100</xdr:colOff>
      <xdr:row>77</xdr:row>
      <xdr:rowOff>31742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48269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0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50870</xdr:rowOff>
    </xdr:from>
    <xdr:to>
      <xdr:col>24</xdr:col>
      <xdr:colOff>63500</xdr:colOff>
      <xdr:row>95</xdr:row>
      <xdr:rowOff>107410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38620"/>
          <a:ext cx="8382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464</xdr:rowOff>
    </xdr:from>
    <xdr:to>
      <xdr:col>19</xdr:col>
      <xdr:colOff>177800</xdr:colOff>
      <xdr:row>95</xdr:row>
      <xdr:rowOff>107410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288214"/>
          <a:ext cx="889000" cy="10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464</xdr:rowOff>
    </xdr:from>
    <xdr:to>
      <xdr:col>15</xdr:col>
      <xdr:colOff>50800</xdr:colOff>
      <xdr:row>96</xdr:row>
      <xdr:rowOff>154178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88214"/>
          <a:ext cx="889000" cy="3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154178</xdr:rowOff>
    </xdr:from>
    <xdr:to>
      <xdr:col>10</xdr:col>
      <xdr:colOff>114300</xdr:colOff>
      <xdr:row>97</xdr:row>
      <xdr:rowOff>99791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13378"/>
          <a:ext cx="889000" cy="1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xdr:rowOff>
    </xdr:from>
    <xdr:to>
      <xdr:col>24</xdr:col>
      <xdr:colOff>114300</xdr:colOff>
      <xdr:row>95</xdr:row>
      <xdr:rowOff>101670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22947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56610</xdr:rowOff>
    </xdr:from>
    <xdr:to>
      <xdr:col>20</xdr:col>
      <xdr:colOff>38100</xdr:colOff>
      <xdr:row>95</xdr:row>
      <xdr:rowOff>158210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3287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121114</xdr:rowOff>
    </xdr:from>
    <xdr:to>
      <xdr:col>15</xdr:col>
      <xdr:colOff>101600</xdr:colOff>
      <xdr:row>95</xdr:row>
      <xdr:rowOff>51264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67791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103378</xdr:rowOff>
    </xdr:from>
    <xdr:to>
      <xdr:col>10</xdr:col>
      <xdr:colOff>165100</xdr:colOff>
      <xdr:row>97</xdr:row>
      <xdr:rowOff>33528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50055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48991</xdr:rowOff>
    </xdr:from>
    <xdr:to>
      <xdr:col>6</xdr:col>
      <xdr:colOff>38100</xdr:colOff>
      <xdr:row>97</xdr:row>
      <xdr:rowOff>150591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167118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46355</xdr:rowOff>
    </xdr:from>
    <xdr:to>
      <xdr:col>55</xdr:col>
      <xdr:colOff>0</xdr:colOff>
      <xdr:row>37</xdr:row>
      <xdr:rowOff>119126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90005"/>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46355</xdr:rowOff>
    </xdr:from>
    <xdr:to>
      <xdr:col>50</xdr:col>
      <xdr:colOff>114300</xdr:colOff>
      <xdr:row>37</xdr:row>
      <xdr:rowOff>104267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9000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77597</xdr:rowOff>
    </xdr:from>
    <xdr:to>
      <xdr:col>45</xdr:col>
      <xdr:colOff>177800</xdr:colOff>
      <xdr:row>37</xdr:row>
      <xdr:rowOff>104267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2124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36449</xdr:rowOff>
    </xdr:from>
    <xdr:to>
      <xdr:col>41</xdr:col>
      <xdr:colOff>50800</xdr:colOff>
      <xdr:row>37</xdr:row>
      <xdr:rowOff>77597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8009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91203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63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167005</xdr:rowOff>
    </xdr:from>
    <xdr:to>
      <xdr:col>50</xdr:col>
      <xdr:colOff>165100</xdr:colOff>
      <xdr:row>37</xdr:row>
      <xdr:rowOff>97155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113682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1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53467</xdr:rowOff>
    </xdr:from>
    <xdr:to>
      <xdr:col>46</xdr:col>
      <xdr:colOff>38100</xdr:colOff>
      <xdr:row>37</xdr:row>
      <xdr:rowOff>155067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17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26797</xdr:rowOff>
    </xdr:from>
    <xdr:to>
      <xdr:col>41</xdr:col>
      <xdr:colOff>101600</xdr:colOff>
      <xdr:row>37</xdr:row>
      <xdr:rowOff>128397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144924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4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157099</xdr:rowOff>
    </xdr:from>
    <xdr:to>
      <xdr:col>36</xdr:col>
      <xdr:colOff>165100</xdr:colOff>
      <xdr:row>37</xdr:row>
      <xdr:rowOff>87249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103776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04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164236</xdr:rowOff>
    </xdr:from>
    <xdr:to>
      <xdr:col>55</xdr:col>
      <xdr:colOff>0</xdr:colOff>
      <xdr:row>56</xdr:row>
      <xdr:rowOff>47498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93986"/>
          <a:ext cx="8382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13970</xdr:rowOff>
    </xdr:from>
    <xdr:to>
      <xdr:col>50</xdr:col>
      <xdr:colOff>114300</xdr:colOff>
      <xdr:row>56</xdr:row>
      <xdr:rowOff>47498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1517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74244</xdr:rowOff>
    </xdr:from>
    <xdr:to>
      <xdr:col>45</xdr:col>
      <xdr:colOff>177800</xdr:colOff>
      <xdr:row>56</xdr:row>
      <xdr:rowOff>13970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161094"/>
          <a:ext cx="889000" cy="4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122555</xdr:rowOff>
    </xdr:from>
    <xdr:to>
      <xdr:col>41</xdr:col>
      <xdr:colOff>50800</xdr:colOff>
      <xdr:row>53</xdr:row>
      <xdr:rowOff>74244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037955"/>
          <a:ext cx="889000" cy="1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113436</xdr:rowOff>
    </xdr:from>
    <xdr:to>
      <xdr:col>55</xdr:col>
      <xdr:colOff>50800</xdr:colOff>
      <xdr:row>56</xdr:row>
      <xdr:rowOff>43586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136313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168148</xdr:rowOff>
    </xdr:from>
    <xdr:to>
      <xdr:col>50</xdr:col>
      <xdr:colOff>165100</xdr:colOff>
      <xdr:row>56</xdr:row>
      <xdr:rowOff>98298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114825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37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134620</xdr:rowOff>
    </xdr:from>
    <xdr:to>
      <xdr:col>46</xdr:col>
      <xdr:colOff>38100</xdr:colOff>
      <xdr:row>56</xdr:row>
      <xdr:rowOff>64770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81297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33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23444</xdr:rowOff>
    </xdr:from>
    <xdr:to>
      <xdr:col>41</xdr:col>
      <xdr:colOff>101600</xdr:colOff>
      <xdr:row>53</xdr:row>
      <xdr:rowOff>125044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141571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8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71755</xdr:rowOff>
    </xdr:from>
    <xdr:to>
      <xdr:col>36</xdr:col>
      <xdr:colOff>165100</xdr:colOff>
      <xdr:row>53</xdr:row>
      <xdr:rowOff>1905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9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18432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7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170462</xdr:rowOff>
    </xdr:from>
    <xdr:to>
      <xdr:col>55</xdr:col>
      <xdr:colOff>0</xdr:colOff>
      <xdr:row>78</xdr:row>
      <xdr:rowOff>29025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72112"/>
          <a:ext cx="838200" cy="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5021</xdr:rowOff>
    </xdr:from>
    <xdr:to>
      <xdr:col>50</xdr:col>
      <xdr:colOff>114300</xdr:colOff>
      <xdr:row>77</xdr:row>
      <xdr:rowOff>170462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06671"/>
          <a:ext cx="889000" cy="1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47868</xdr:rowOff>
    </xdr:from>
    <xdr:to>
      <xdr:col>45</xdr:col>
      <xdr:colOff>177800</xdr:colOff>
      <xdr:row>77</xdr:row>
      <xdr:rowOff>5021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78068"/>
          <a:ext cx="889000" cy="1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47868</xdr:rowOff>
    </xdr:from>
    <xdr:to>
      <xdr:col>41</xdr:col>
      <xdr:colOff>50800</xdr:colOff>
      <xdr:row>77</xdr:row>
      <xdr:rowOff>142949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78068"/>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149675</xdr:rowOff>
    </xdr:from>
    <xdr:to>
      <xdr:col>55</xdr:col>
      <xdr:colOff>50800</xdr:colOff>
      <xdr:row>78</xdr:row>
      <xdr:rowOff>79825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119662</xdr:rowOff>
    </xdr:from>
    <xdr:to>
      <xdr:col>50</xdr:col>
      <xdr:colOff>165100</xdr:colOff>
      <xdr:row>78</xdr:row>
      <xdr:rowOff>49812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66339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125671</xdr:rowOff>
    </xdr:from>
    <xdr:to>
      <xdr:col>46</xdr:col>
      <xdr:colOff>38100</xdr:colOff>
      <xdr:row>77</xdr:row>
      <xdr:rowOff>55821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72349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168518</xdr:rowOff>
    </xdr:from>
    <xdr:to>
      <xdr:col>41</xdr:col>
      <xdr:colOff>101600</xdr:colOff>
      <xdr:row>76</xdr:row>
      <xdr:rowOff>98668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115195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92149</xdr:rowOff>
    </xdr:from>
    <xdr:to>
      <xdr:col>36</xdr:col>
      <xdr:colOff>165100</xdr:colOff>
      <xdr:row>78</xdr:row>
      <xdr:rowOff>22299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38826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6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94689</xdr:rowOff>
    </xdr:from>
    <xdr:to>
      <xdr:col>55</xdr:col>
      <xdr:colOff>0</xdr:colOff>
      <xdr:row>94</xdr:row>
      <xdr:rowOff>110691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1098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94689</xdr:rowOff>
    </xdr:from>
    <xdr:to>
      <xdr:col>50</xdr:col>
      <xdr:colOff>114300</xdr:colOff>
      <xdr:row>96</xdr:row>
      <xdr:rowOff>16599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10989"/>
          <a:ext cx="889000" cy="26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16599</xdr:rowOff>
    </xdr:from>
    <xdr:to>
      <xdr:col>45</xdr:col>
      <xdr:colOff>177800</xdr:colOff>
      <xdr:row>96</xdr:row>
      <xdr:rowOff>38864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75799"/>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23892</xdr:rowOff>
    </xdr:from>
    <xdr:to>
      <xdr:col>41</xdr:col>
      <xdr:colOff>50800</xdr:colOff>
      <xdr:row>96</xdr:row>
      <xdr:rowOff>38864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83092"/>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59891</xdr:rowOff>
    </xdr:from>
    <xdr:to>
      <xdr:col>55</xdr:col>
      <xdr:colOff>50800</xdr:colOff>
      <xdr:row>94</xdr:row>
      <xdr:rowOff>161491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82768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2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43889</xdr:rowOff>
    </xdr:from>
    <xdr:to>
      <xdr:col>50</xdr:col>
      <xdr:colOff>165100</xdr:colOff>
      <xdr:row>94</xdr:row>
      <xdr:rowOff>145489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162016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137249</xdr:rowOff>
    </xdr:from>
    <xdr:to>
      <xdr:col>46</xdr:col>
      <xdr:colOff>38100</xdr:colOff>
      <xdr:row>96</xdr:row>
      <xdr:rowOff>67399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58526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159514</xdr:rowOff>
    </xdr:from>
    <xdr:to>
      <xdr:col>41</xdr:col>
      <xdr:colOff>101600</xdr:colOff>
      <xdr:row>96</xdr:row>
      <xdr:rowOff>89664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4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5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144542</xdr:rowOff>
    </xdr:from>
    <xdr:to>
      <xdr:col>36</xdr:col>
      <xdr:colOff>165100</xdr:colOff>
      <xdr:row>96</xdr:row>
      <xdr:rowOff>74692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65819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148300</xdr:rowOff>
    </xdr:from>
    <xdr:to>
      <xdr:col>85</xdr:col>
      <xdr:colOff>127000</xdr:colOff>
      <xdr:row>38</xdr:row>
      <xdr:rowOff>22134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91950"/>
          <a:ext cx="8382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152001</xdr:rowOff>
    </xdr:from>
    <xdr:to>
      <xdr:col>81</xdr:col>
      <xdr:colOff>50800</xdr:colOff>
      <xdr:row>38</xdr:row>
      <xdr:rowOff>22134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24201"/>
          <a:ext cx="889000" cy="2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152001</xdr:rowOff>
    </xdr:from>
    <xdr:to>
      <xdr:col>76</xdr:col>
      <xdr:colOff>114300</xdr:colOff>
      <xdr:row>37</xdr:row>
      <xdr:rowOff>74495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24201"/>
          <a:ext cx="889000" cy="9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74495</xdr:rowOff>
    </xdr:from>
    <xdr:to>
      <xdr:col>71</xdr:col>
      <xdr:colOff>177800</xdr:colOff>
      <xdr:row>37</xdr:row>
      <xdr:rowOff>149824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18145"/>
          <a:ext cx="889000" cy="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97500</xdr:rowOff>
    </xdr:from>
    <xdr:to>
      <xdr:col>85</xdr:col>
      <xdr:colOff>177800</xdr:colOff>
      <xdr:row>38</xdr:row>
      <xdr:rowOff>27649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411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75927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142784</xdr:rowOff>
    </xdr:from>
    <xdr:to>
      <xdr:col>81</xdr:col>
      <xdr:colOff>101600</xdr:colOff>
      <xdr:row>38</xdr:row>
      <xdr:rowOff>72934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64061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101201</xdr:rowOff>
    </xdr:from>
    <xdr:to>
      <xdr:col>76</xdr:col>
      <xdr:colOff>165100</xdr:colOff>
      <xdr:row>37</xdr:row>
      <xdr:rowOff>31351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47878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23695</xdr:rowOff>
    </xdr:from>
    <xdr:to>
      <xdr:col>72</xdr:col>
      <xdr:colOff>38100</xdr:colOff>
      <xdr:row>37</xdr:row>
      <xdr:rowOff>125295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116422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6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99024</xdr:rowOff>
    </xdr:from>
    <xdr:to>
      <xdr:col>67</xdr:col>
      <xdr:colOff>101600</xdr:colOff>
      <xdr:row>38</xdr:row>
      <xdr:rowOff>29173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20300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83053</xdr:rowOff>
    </xdr:from>
    <xdr:to>
      <xdr:col>85</xdr:col>
      <xdr:colOff>127000</xdr:colOff>
      <xdr:row>55</xdr:row>
      <xdr:rowOff>780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41353"/>
          <a:ext cx="838200" cy="8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53175</xdr:rowOff>
    </xdr:from>
    <xdr:to>
      <xdr:col>81</xdr:col>
      <xdr:colOff>50800</xdr:colOff>
      <xdr:row>55</xdr:row>
      <xdr:rowOff>780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311475"/>
          <a:ext cx="889000" cy="1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53175</xdr:rowOff>
    </xdr:from>
    <xdr:to>
      <xdr:col>76</xdr:col>
      <xdr:colOff>114300</xdr:colOff>
      <xdr:row>54</xdr:row>
      <xdr:rowOff>98735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311475"/>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98735</xdr:rowOff>
    </xdr:from>
    <xdr:to>
      <xdr:col>71</xdr:col>
      <xdr:colOff>177800</xdr:colOff>
      <xdr:row>55</xdr:row>
      <xdr:rowOff>29446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57035"/>
          <a:ext cx="88900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32253</xdr:rowOff>
    </xdr:from>
    <xdr:to>
      <xdr:col>85</xdr:col>
      <xdr:colOff>177800</xdr:colOff>
      <xdr:row>54</xdr:row>
      <xdr:rowOff>133853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55130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4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121430</xdr:rowOff>
    </xdr:from>
    <xdr:to>
      <xdr:col>81</xdr:col>
      <xdr:colOff>101600</xdr:colOff>
      <xdr:row>55</xdr:row>
      <xdr:rowOff>51580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68107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5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2375</xdr:rowOff>
    </xdr:from>
    <xdr:to>
      <xdr:col>76</xdr:col>
      <xdr:colOff>165100</xdr:colOff>
      <xdr:row>54</xdr:row>
      <xdr:rowOff>103975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120502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47935</xdr:rowOff>
    </xdr:from>
    <xdr:to>
      <xdr:col>72</xdr:col>
      <xdr:colOff>38100</xdr:colOff>
      <xdr:row>54</xdr:row>
      <xdr:rowOff>149535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166062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0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150096</xdr:rowOff>
    </xdr:from>
    <xdr:to>
      <xdr:col>67</xdr:col>
      <xdr:colOff>101600</xdr:colOff>
      <xdr:row>55</xdr:row>
      <xdr:rowOff>80246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0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96773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105411</xdr:rowOff>
    </xdr:from>
    <xdr:to>
      <xdr:col>85</xdr:col>
      <xdr:colOff>127000</xdr:colOff>
      <xdr:row>79</xdr:row>
      <xdr:rowOff>11379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78511"/>
          <a:ext cx="838200" cy="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54508</xdr:rowOff>
    </xdr:from>
    <xdr:to>
      <xdr:col>81</xdr:col>
      <xdr:colOff>50800</xdr:colOff>
      <xdr:row>78</xdr:row>
      <xdr:rowOff>105411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27608"/>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119050</xdr:rowOff>
    </xdr:from>
    <xdr:to>
      <xdr:col>76</xdr:col>
      <xdr:colOff>114300</xdr:colOff>
      <xdr:row>78</xdr:row>
      <xdr:rowOff>54508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149250"/>
          <a:ext cx="889000" cy="2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119050</xdr:rowOff>
    </xdr:from>
    <xdr:to>
      <xdr:col>71</xdr:col>
      <xdr:colOff>177800</xdr:colOff>
      <xdr:row>77</xdr:row>
      <xdr:rowOff>140919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149250"/>
          <a:ext cx="889000" cy="1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29379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132029</xdr:rowOff>
    </xdr:from>
    <xdr:to>
      <xdr:col>85</xdr:col>
      <xdr:colOff>177800</xdr:colOff>
      <xdr:row>79</xdr:row>
      <xdr:rowOff>62179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59250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54611</xdr:rowOff>
    </xdr:from>
    <xdr:to>
      <xdr:col>81</xdr:col>
      <xdr:colOff>101600</xdr:colOff>
      <xdr:row>78</xdr:row>
      <xdr:rowOff>156211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3708</xdr:rowOff>
    </xdr:from>
    <xdr:to>
      <xdr:col>76</xdr:col>
      <xdr:colOff>165100</xdr:colOff>
      <xdr:row>78</xdr:row>
      <xdr:rowOff>105308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121835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1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68250</xdr:rowOff>
    </xdr:from>
    <xdr:to>
      <xdr:col>72</xdr:col>
      <xdr:colOff>38100</xdr:colOff>
      <xdr:row>76</xdr:row>
      <xdr:rowOff>169850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0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14927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28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90119</xdr:rowOff>
    </xdr:from>
    <xdr:to>
      <xdr:col>67</xdr:col>
      <xdr:colOff>101600</xdr:colOff>
      <xdr:row>78</xdr:row>
      <xdr:rowOff>20269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36796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65691</xdr:rowOff>
    </xdr:from>
    <xdr:to>
      <xdr:col>85</xdr:col>
      <xdr:colOff>127000</xdr:colOff>
      <xdr:row>95</xdr:row>
      <xdr:rowOff>134041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53441"/>
          <a:ext cx="838200" cy="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134041</xdr:rowOff>
    </xdr:from>
    <xdr:to>
      <xdr:col>81</xdr:col>
      <xdr:colOff>50800</xdr:colOff>
      <xdr:row>96</xdr:row>
      <xdr:rowOff>64091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21791"/>
          <a:ext cx="889000" cy="10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64091</xdr:rowOff>
    </xdr:from>
    <xdr:to>
      <xdr:col>76</xdr:col>
      <xdr:colOff>114300</xdr:colOff>
      <xdr:row>96</xdr:row>
      <xdr:rowOff>89179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23291"/>
          <a:ext cx="8890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86494</xdr:rowOff>
    </xdr:from>
    <xdr:to>
      <xdr:col>71</xdr:col>
      <xdr:colOff>177800</xdr:colOff>
      <xdr:row>96</xdr:row>
      <xdr:rowOff>89179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45694"/>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14891</xdr:rowOff>
    </xdr:from>
    <xdr:to>
      <xdr:col>85</xdr:col>
      <xdr:colOff>177800</xdr:colOff>
      <xdr:row>95</xdr:row>
      <xdr:rowOff>116491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164768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83241</xdr:rowOff>
    </xdr:from>
    <xdr:to>
      <xdr:col>81</xdr:col>
      <xdr:colOff>101600</xdr:colOff>
      <xdr:row>96</xdr:row>
      <xdr:rowOff>13391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4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13291</xdr:rowOff>
    </xdr:from>
    <xdr:to>
      <xdr:col>76</xdr:col>
      <xdr:colOff>165100</xdr:colOff>
      <xdr:row>96</xdr:row>
      <xdr:rowOff>114891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106018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38379</xdr:rowOff>
    </xdr:from>
    <xdr:to>
      <xdr:col>72</xdr:col>
      <xdr:colOff>38100</xdr:colOff>
      <xdr:row>96</xdr:row>
      <xdr:rowOff>139979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131106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35694</xdr:rowOff>
    </xdr:from>
    <xdr:to>
      <xdr:col>67</xdr:col>
      <xdr:colOff>101600</xdr:colOff>
      <xdr:row>96</xdr:row>
      <xdr:rowOff>137294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128421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総務費は、市民センター整備や各種基金への積立増により、前年度比で増額となった。</a:t>
          </a:r>
        </a:p>
        <a:p>
          <a:r>
            <a:rPr kumimoji="1" lang="ja-JP" altLang="en-US" sz="1300">
              <a:latin typeface="ＭＳ Ｐゴシック" panose="020B0600070205080204" pitchFamily="50" charset="-128"/>
              <a:ea typeface="ＭＳ Ｐゴシック" panose="020B0600070205080204" pitchFamily="50" charset="-128"/>
            </a:rPr>
            <a:t>　民生費は、除染関連事業の進捗等により災害救助費が減少したが、物価高騰対策として住民税非課税世帯等への給付金事業が皆増したことにより、前年度比で増額となった。</a:t>
          </a:r>
        </a:p>
        <a:p>
          <a:r>
            <a:rPr kumimoji="1" lang="ja-JP" altLang="en-US" sz="1300">
              <a:latin typeface="ＭＳ Ｐゴシック" panose="020B0600070205080204" pitchFamily="50" charset="-128"/>
              <a:ea typeface="ＭＳ Ｐゴシック" panose="020B0600070205080204" pitchFamily="50" charset="-128"/>
            </a:rPr>
            <a:t>　衛生費は、衛生処理場整備事業や環境基金積立金の増により、前年度比で増額となった。</a:t>
          </a:r>
        </a:p>
        <a:p>
          <a:r>
            <a:rPr kumimoji="1" lang="ja-JP" altLang="en-US" sz="1300">
              <a:latin typeface="ＭＳ Ｐゴシック" panose="020B0600070205080204" pitchFamily="50" charset="-128"/>
              <a:ea typeface="ＭＳ Ｐゴシック" panose="020B0600070205080204" pitchFamily="50" charset="-128"/>
            </a:rPr>
            <a:t>　商工費は、コロナ禍における物価高騰対策事業の減により、前年度比で減額となった。</a:t>
          </a:r>
        </a:p>
        <a:p>
          <a:r>
            <a:rPr kumimoji="1" lang="ja-JP" altLang="en-US" sz="1300">
              <a:latin typeface="ＭＳ Ｐゴシック" panose="020B0600070205080204" pitchFamily="50" charset="-128"/>
              <a:ea typeface="ＭＳ Ｐゴシック" panose="020B0600070205080204" pitchFamily="50" charset="-128"/>
            </a:rPr>
            <a:t>　教育費は、松陵中学校校舎改築工事等の増により、前年度比で増額となった。</a:t>
          </a:r>
        </a:p>
        <a:p>
          <a:r>
            <a:rPr kumimoji="1" lang="ja-JP" altLang="en-US" sz="1300">
              <a:latin typeface="ＭＳ Ｐゴシック" panose="020B0600070205080204" pitchFamily="50" charset="-128"/>
              <a:ea typeface="ＭＳ Ｐゴシック" panose="020B0600070205080204" pitchFamily="50" charset="-128"/>
            </a:rPr>
            <a:t>　今後においても、事務事業の効率化や定員管理と給与の適正化、民間委託や指定管理者制度の活用等により、健全な財政運営に努める。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歳入が臨時財政対策債等の減により前年度比で減額している一方で、歳出が償還に係る公債費や積立金の増により前年度比で増額してたことから、実質単年度収支は前年度比でマイナスとなった。</a:t>
          </a:r>
        </a:p>
        <a:p>
          <a:r>
            <a:rPr kumimoji="1" lang="ja-JP" altLang="en-US" sz="1200">
              <a:latin typeface="ＭＳ ゴシック" pitchFamily="49" charset="-128"/>
              <a:ea typeface="ＭＳ ゴシック" pitchFamily="49" charset="-128"/>
            </a:rPr>
            <a:t>　引き続き、事務事業の効率化や税外収入の拡大等、財源確保に取り組み、財政調整基金に依存しない健全な財政運営に努める。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各会計とも赤字額は生じていない。</a:t>
          </a:r>
        </a:p>
        <a:p>
          <a:r>
            <a:rPr kumimoji="1" lang="ja-JP" altLang="en-US" sz="1400">
              <a:latin typeface="ＭＳ ゴシック" pitchFamily="49" charset="-128"/>
              <a:ea typeface="ＭＳ ゴシック" pitchFamily="49" charset="-128"/>
            </a:rPr>
            <a:t>厳しい歳入慣行が続く中、東日本大震災及び原子力災害からの復旧・復興への対応や多様化・複雑化する行政ニーズへの対応など、引き続き限られた財源の重点的かつ効率的な執行に努め、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学校教育施設整備事業債等の元利償還金が</a:t>
          </a:r>
          <a:r>
            <a:rPr kumimoji="1" lang="en-US" altLang="ja-JP" sz="1200">
              <a:latin typeface="ＭＳ ゴシック" pitchFamily="49" charset="-128"/>
              <a:ea typeface="ＭＳ ゴシック" pitchFamily="49" charset="-128"/>
            </a:rPr>
            <a:t>5.4</a:t>
          </a:r>
          <a:r>
            <a:rPr kumimoji="1" lang="ja-JP" altLang="en-US" sz="1200">
              <a:latin typeface="ＭＳ ゴシック" pitchFamily="49" charset="-128"/>
              <a:ea typeface="ＭＳ ゴシック" pitchFamily="49" charset="-128"/>
            </a:rPr>
            <a:t>億円増加したこと等により、実質公債費比率の分子は前年度比</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今後も、財政措置の手厚い市債の活用を原則とするなど、実質的な財政負担の軽減を図っていく。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地方債残高が前年度比で</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％減少した一方で、基金残高の増加や都市計画税等の充当可能財源が増加したため、将来負担比率の分子は</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億円減少している。</a:t>
          </a:r>
        </a:p>
        <a:p>
          <a:r>
            <a:rPr kumimoji="1" lang="ja-JP" altLang="en-US" sz="1200">
              <a:latin typeface="ＭＳ ゴシック" pitchFamily="49" charset="-128"/>
              <a:ea typeface="ＭＳ ゴシック" pitchFamily="49" charset="-128"/>
            </a:rPr>
            <a:t>　今後は、市債の適正な運用を図り、健全な財政運営に努める。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福島県福島市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環境衛生施設や庁舎整備に対して基金を活用する一方、資産売却や寄附金歳入等により積立て原資も増加した。加えて、財政調整基金や減債基金への積み立てを行ったことから、基金全体としては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今後も、公共施設の整備や、多様化・複雑化する行政ニーズに対応するための新たな財政需要の発生が見込まれることから、引き続き基金の有効活用を図っていく。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環境基金：環境の保全・美化、廃棄物の減量化事業、環境関連施設の整備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復興基金：東日本大震災からの復興のための事業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長寿福祉基金：高齢者の保健福祉の増進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庁舎整備基金：市民センター整備事業のため取り崩したことによる減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公共施設建設基金：市有財産の売払収入等を積み立てたことによる増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環境基金：衛生処理場や焼却工場等の整備・改修等のため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億円を取り崩した一方で、資源物売払収入の一部及び売電収入、前年度繰越金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復興基金：ふるさと寄附金のうち、「東日本大震災からの復興」を使途指定した寄附相当額を積み立てたことによる増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各基金の設置目的に応じ、弾力的な運用を図っていく。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億円繰り入れを行った一方、前年度繰越金から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事務事業の効率化、定員管理と給与の適正化、民間委託や指定管理者制度の活用等により、財政調整基金に依存しない健全な財政運営に努めつつ、標準財政規模の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％を目安に、各年度における前年度繰越金等の状況を踏まえて積み立てを行っていく。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年度は繰り入れを行わず、前年度繰越金や原子力損害賠償金から約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年度は繰り入れを行わなかったが、今後も福島駅東口再開発事業や（仮称）市民センター整備事業等の起債充当事業が続くことから、将来の公債費負担に備え計画的な運用を図っていく。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133240654</v>
      </c>
      <c r="BO4" s="449"/>
      <c r="BP4" s="449"/>
      <c r="BQ4" s="449"/>
      <c r="BR4" s="449"/>
      <c r="BS4" s="449"/>
      <c r="BT4" s="449"/>
      <c r="BU4" s="450"/>
      <c r="BV4" s="448">
        <v>134771525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10.8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127783451</v>
      </c>
      <c r="BO5" s="420"/>
      <c r="BP5" s="420"/>
      <c r="BQ5" s="420"/>
      <c r="BR5" s="420"/>
      <c r="BS5" s="420"/>
      <c r="BT5" s="420"/>
      <c r="BU5" s="421"/>
      <c r="BV5" s="419">
        <v>124709832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92.7</v>
      </c>
      <c r="CU5" s="417"/>
      <c r="CV5" s="417"/>
      <c r="CW5" s="417"/>
      <c r="CX5" s="417"/>
      <c r="CY5" s="417"/>
      <c r="CZ5" s="417"/>
      <c r="DA5" s="418"/>
      <c r="DB5" s="416">
        <v>92.7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5457203</v>
      </c>
      <c r="BO6" s="420"/>
      <c r="BP6" s="420"/>
      <c r="BQ6" s="420"/>
      <c r="BR6" s="420"/>
      <c r="BS6" s="420"/>
      <c r="BT6" s="420"/>
      <c r="BU6" s="421"/>
      <c r="BV6" s="419">
        <v>10061693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v>
      </c>
      <c r="CU6" s="563"/>
      <c r="CV6" s="563"/>
      <c r="CW6" s="563"/>
      <c r="CX6" s="563"/>
      <c r="CY6" s="563"/>
      <c r="CZ6" s="563"/>
      <c r="DA6" s="564"/>
      <c r="DB6" s="562">
        <v>96.3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2471181</v>
      </c>
      <c r="BO7" s="420"/>
      <c r="BP7" s="420"/>
      <c r="BQ7" s="420"/>
      <c r="BR7" s="420"/>
      <c r="BS7" s="420"/>
      <c r="BT7" s="420"/>
      <c r="BU7" s="421"/>
      <c r="BV7" s="419">
        <v>3488895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61540207</v>
      </c>
      <c r="CU7" s="420"/>
      <c r="CV7" s="420"/>
      <c r="CW7" s="420"/>
      <c r="CX7" s="420"/>
      <c r="CY7" s="420"/>
      <c r="CZ7" s="420"/>
      <c r="DA7" s="421"/>
      <c r="DB7" s="419">
        <v>60708743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2986022</v>
      </c>
      <c r="BO8" s="420"/>
      <c r="BP8" s="420"/>
      <c r="BQ8" s="420"/>
      <c r="BR8" s="420"/>
      <c r="BS8" s="420"/>
      <c r="BT8" s="420"/>
      <c r="BU8" s="421"/>
      <c r="BV8" s="419">
        <v>6572798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282693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-3586776</v>
      </c>
      <c r="BO9" s="420"/>
      <c r="BP9" s="420"/>
      <c r="BQ9" s="420"/>
      <c r="BR9" s="420"/>
      <c r="BS9" s="420"/>
      <c r="BT9" s="420"/>
      <c r="BU9" s="421"/>
      <c r="BV9" s="419">
        <v>-1971743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11.2</v>
      </c>
      <c r="CU9" s="417"/>
      <c r="CV9" s="417"/>
      <c r="CW9" s="417"/>
      <c r="CX9" s="417"/>
      <c r="CY9" s="417"/>
      <c r="CZ9" s="417"/>
      <c r="DA9" s="418"/>
      <c r="DB9" s="416">
        <v>10.7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294247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3000439</v>
      </c>
      <c r="BO10" s="420"/>
      <c r="BP10" s="420"/>
      <c r="BQ10" s="420"/>
      <c r="BR10" s="420"/>
      <c r="BS10" s="420"/>
      <c r="BT10" s="420"/>
      <c r="BU10" s="421"/>
      <c r="BV10" s="419">
        <v>1500469</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267924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2400000</v>
      </c>
      <c r="BO12" s="420"/>
      <c r="BP12" s="420"/>
      <c r="BQ12" s="420"/>
      <c r="BR12" s="420"/>
      <c r="BS12" s="420"/>
      <c r="BT12" s="420"/>
      <c r="BU12" s="421"/>
      <c r="BV12" s="419">
        <v>1500000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265612</v>
      </c>
      <c r="S13" s="507"/>
      <c r="T13" s="507"/>
      <c r="U13" s="507"/>
      <c r="V13" s="508"/>
      <c r="W13" s="509" t="s">
        <v>131</v>
      </c>
      <c r="X13" s="405"/>
      <c r="Y13" s="405"/>
      <c r="Z13" s="405"/>
      <c r="AA13" s="405"/>
      <c r="AB13" s="406"/>
      <c r="AC13" s="372">
        <v>5065</v>
      </c>
      <c r="AD13" s="373"/>
      <c r="AE13" s="373"/>
      <c r="AF13" s="373"/>
      <c r="AG13" s="374"/>
      <c r="AH13" s="372">
        <v>5644</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-2986337</v>
      </c>
      <c r="BO13" s="420"/>
      <c r="BP13" s="420"/>
      <c r="BQ13" s="420"/>
      <c r="BR13" s="420"/>
      <c r="BS13" s="420"/>
      <c r="BT13" s="420"/>
      <c r="BU13" s="421"/>
      <c r="BV13" s="419">
        <v>-1971274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3.5</v>
      </c>
      <c r="CU13" s="417"/>
      <c r="CV13" s="417"/>
      <c r="CW13" s="417"/>
      <c r="CX13" s="417"/>
      <c r="CY13" s="417"/>
      <c r="CZ13" s="417"/>
      <c r="DA13" s="418"/>
      <c r="DB13" s="416">
        <v>2.2999999999999998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270744</v>
      </c>
      <c r="S14" s="507"/>
      <c r="T14" s="507"/>
      <c r="U14" s="507"/>
      <c r="V14" s="508"/>
      <c r="W14" s="510"/>
      <c r="X14" s="408"/>
      <c r="Y14" s="408"/>
      <c r="Z14" s="408"/>
      <c r="AA14" s="408"/>
      <c r="AB14" s="409"/>
      <c r="AC14" s="499">
        <v>4</v>
      </c>
      <c r="AD14" s="500"/>
      <c r="AE14" s="500"/>
      <c r="AF14" s="500"/>
      <c r="AG14" s="501"/>
      <c r="AH14" s="499">
        <v>4.2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2.7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268712</v>
      </c>
      <c r="S15" s="507"/>
      <c r="T15" s="507"/>
      <c r="U15" s="507"/>
      <c r="V15" s="508"/>
      <c r="W15" s="509" t="s">
        <v>137</v>
      </c>
      <c r="X15" s="405"/>
      <c r="Y15" s="405"/>
      <c r="Z15" s="405"/>
      <c r="AA15" s="405"/>
      <c r="AB15" s="406"/>
      <c r="AC15" s="372">
        <v>29226</v>
      </c>
      <c r="AD15" s="373"/>
      <c r="AE15" s="373"/>
      <c r="AF15" s="373"/>
      <c r="AG15" s="374"/>
      <c r="AH15" s="372">
        <v>32308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37754205</v>
      </c>
      <c r="BO15" s="449"/>
      <c r="BP15" s="449"/>
      <c r="BQ15" s="449"/>
      <c r="BR15" s="449"/>
      <c r="BS15" s="449"/>
      <c r="BT15" s="449"/>
      <c r="BU15" s="450"/>
      <c r="BV15" s="448">
        <v>37379897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23.2</v>
      </c>
      <c r="AD16" s="500"/>
      <c r="AE16" s="500"/>
      <c r="AF16" s="500"/>
      <c r="AG16" s="501"/>
      <c r="AH16" s="499">
        <v>24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49939248</v>
      </c>
      <c r="BO16" s="420"/>
      <c r="BP16" s="420"/>
      <c r="BQ16" s="420"/>
      <c r="BR16" s="420"/>
      <c r="BS16" s="420"/>
      <c r="BT16" s="420"/>
      <c r="BU16" s="421"/>
      <c r="BV16" s="419">
        <v>48426530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91650</v>
      </c>
      <c r="AD17" s="373"/>
      <c r="AE17" s="373"/>
      <c r="AF17" s="373"/>
      <c r="AG17" s="374"/>
      <c r="AH17" s="372">
        <v>96449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47763414</v>
      </c>
      <c r="BO17" s="420"/>
      <c r="BP17" s="420"/>
      <c r="BQ17" s="420"/>
      <c r="BR17" s="420"/>
      <c r="BS17" s="420"/>
      <c r="BT17" s="420"/>
      <c r="BU17" s="421"/>
      <c r="BV17" s="419">
        <v>47353512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767.72</v>
      </c>
      <c r="M18" s="472"/>
      <c r="N18" s="472"/>
      <c r="O18" s="472"/>
      <c r="P18" s="472"/>
      <c r="Q18" s="472"/>
      <c r="R18" s="473"/>
      <c r="S18" s="473"/>
      <c r="T18" s="473"/>
      <c r="U18" s="473"/>
      <c r="V18" s="474"/>
      <c r="W18" s="490"/>
      <c r="X18" s="491"/>
      <c r="Y18" s="491"/>
      <c r="Z18" s="491"/>
      <c r="AA18" s="491"/>
      <c r="AB18" s="515"/>
      <c r="AC18" s="389">
        <v>72.8</v>
      </c>
      <c r="AD18" s="390"/>
      <c r="AE18" s="390"/>
      <c r="AF18" s="390"/>
      <c r="AG18" s="475"/>
      <c r="AH18" s="389">
        <v>71.8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57352699</v>
      </c>
      <c r="BO18" s="420"/>
      <c r="BP18" s="420"/>
      <c r="BQ18" s="420"/>
      <c r="BR18" s="420"/>
      <c r="BS18" s="420"/>
      <c r="BT18" s="420"/>
      <c r="BU18" s="421"/>
      <c r="BV18" s="419">
        <v>56645667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368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85593152</v>
      </c>
      <c r="BO19" s="420"/>
      <c r="BP19" s="420"/>
      <c r="BQ19" s="420"/>
      <c r="BR19" s="420"/>
      <c r="BS19" s="420"/>
      <c r="BT19" s="420"/>
      <c r="BU19" s="421"/>
      <c r="BV19" s="419">
        <v>84879898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121919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99017393</v>
      </c>
      <c r="BO22" s="449"/>
      <c r="BP22" s="449"/>
      <c r="BQ22" s="449"/>
      <c r="BR22" s="449"/>
      <c r="BS22" s="449"/>
      <c r="BT22" s="449"/>
      <c r="BU22" s="450"/>
      <c r="BV22" s="448">
        <v>100130363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65624874</v>
      </c>
      <c r="BO23" s="420"/>
      <c r="BP23" s="420"/>
      <c r="BQ23" s="420"/>
      <c r="BR23" s="420"/>
      <c r="BS23" s="420"/>
      <c r="BT23" s="420"/>
      <c r="BU23" s="421"/>
      <c r="BV23" s="419">
        <v>69235307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9429</v>
      </c>
      <c r="R24" s="373"/>
      <c r="S24" s="373"/>
      <c r="T24" s="373"/>
      <c r="U24" s="373"/>
      <c r="V24" s="374"/>
      <c r="W24" s="462"/>
      <c r="X24" s="399"/>
      <c r="Y24" s="400"/>
      <c r="Z24" s="375" t="s">
        <v>162</v>
      </c>
      <c r="AA24" s="376"/>
      <c r="AB24" s="376"/>
      <c r="AC24" s="376"/>
      <c r="AD24" s="376"/>
      <c r="AE24" s="376"/>
      <c r="AF24" s="376"/>
      <c r="AG24" s="377"/>
      <c r="AH24" s="372">
        <v>1922</v>
      </c>
      <c r="AI24" s="373"/>
      <c r="AJ24" s="373"/>
      <c r="AK24" s="373"/>
      <c r="AL24" s="374"/>
      <c r="AM24" s="372">
        <v>6069676</v>
      </c>
      <c r="AN24" s="373"/>
      <c r="AO24" s="373"/>
      <c r="AP24" s="373"/>
      <c r="AQ24" s="373"/>
      <c r="AR24" s="374"/>
      <c r="AS24" s="372">
        <v>3158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53863243</v>
      </c>
      <c r="BO24" s="420"/>
      <c r="BP24" s="420"/>
      <c r="BQ24" s="420"/>
      <c r="BR24" s="420"/>
      <c r="BS24" s="420"/>
      <c r="BT24" s="420"/>
      <c r="BU24" s="421"/>
      <c r="BV24" s="419">
        <v>52411833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8657</v>
      </c>
      <c r="R25" s="373"/>
      <c r="S25" s="373"/>
      <c r="T25" s="373"/>
      <c r="U25" s="373"/>
      <c r="V25" s="374"/>
      <c r="W25" s="462"/>
      <c r="X25" s="399"/>
      <c r="Y25" s="400"/>
      <c r="Z25" s="375" t="s">
        <v>165</v>
      </c>
      <c r="AA25" s="376"/>
      <c r="AB25" s="376"/>
      <c r="AC25" s="376"/>
      <c r="AD25" s="376"/>
      <c r="AE25" s="376"/>
      <c r="AF25" s="376"/>
      <c r="AG25" s="377"/>
      <c r="AH25" s="372">
        <v>277</v>
      </c>
      <c r="AI25" s="373"/>
      <c r="AJ25" s="373"/>
      <c r="AK25" s="373"/>
      <c r="AL25" s="374"/>
      <c r="AM25" s="372">
        <v>845404</v>
      </c>
      <c r="AN25" s="373"/>
      <c r="AO25" s="373"/>
      <c r="AP25" s="373"/>
      <c r="AQ25" s="373"/>
      <c r="AR25" s="374"/>
      <c r="AS25" s="372">
        <v>3052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33051537</v>
      </c>
      <c r="BO25" s="449"/>
      <c r="BP25" s="449"/>
      <c r="BQ25" s="449"/>
      <c r="BR25" s="449"/>
      <c r="BS25" s="449"/>
      <c r="BT25" s="449"/>
      <c r="BU25" s="450"/>
      <c r="BV25" s="448">
        <v>7608173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7050</v>
      </c>
      <c r="R26" s="373"/>
      <c r="S26" s="373"/>
      <c r="T26" s="373"/>
      <c r="U26" s="373"/>
      <c r="V26" s="374"/>
      <c r="W26" s="462"/>
      <c r="X26" s="399"/>
      <c r="Y26" s="400"/>
      <c r="Z26" s="375" t="s">
        <v>168</v>
      </c>
      <c r="AA26" s="430"/>
      <c r="AB26" s="430"/>
      <c r="AC26" s="430"/>
      <c r="AD26" s="430"/>
      <c r="AE26" s="430"/>
      <c r="AF26" s="430"/>
      <c r="AG26" s="431"/>
      <c r="AH26" s="372">
        <v>199</v>
      </c>
      <c r="AI26" s="373"/>
      <c r="AJ26" s="373"/>
      <c r="AK26" s="373"/>
      <c r="AL26" s="374"/>
      <c r="AM26" s="372">
        <v>718390</v>
      </c>
      <c r="AN26" s="373"/>
      <c r="AO26" s="373"/>
      <c r="AP26" s="373"/>
      <c r="AQ26" s="373"/>
      <c r="AR26" s="374"/>
      <c r="AS26" s="372">
        <v>3610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6820</v>
      </c>
      <c r="R27" s="373"/>
      <c r="S27" s="373"/>
      <c r="T27" s="373"/>
      <c r="U27" s="373"/>
      <c r="V27" s="374"/>
      <c r="W27" s="462"/>
      <c r="X27" s="399"/>
      <c r="Y27" s="400"/>
      <c r="Z27" s="375" t="s">
        <v>171</v>
      </c>
      <c r="AA27" s="376"/>
      <c r="AB27" s="376"/>
      <c r="AC27" s="376"/>
      <c r="AD27" s="376"/>
      <c r="AE27" s="376"/>
      <c r="AF27" s="376"/>
      <c r="AG27" s="377"/>
      <c r="AH27" s="372">
        <v>58</v>
      </c>
      <c r="AI27" s="373"/>
      <c r="AJ27" s="373"/>
      <c r="AK27" s="373"/>
      <c r="AL27" s="374"/>
      <c r="AM27" s="372">
        <v>220532</v>
      </c>
      <c r="AN27" s="373"/>
      <c r="AO27" s="373"/>
      <c r="AP27" s="373"/>
      <c r="AQ27" s="373"/>
      <c r="AR27" s="374"/>
      <c r="AS27" s="372">
        <v>3802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3256757</v>
      </c>
      <c r="BO27" s="454"/>
      <c r="BP27" s="454"/>
      <c r="BQ27" s="454"/>
      <c r="BR27" s="454"/>
      <c r="BS27" s="454"/>
      <c r="BT27" s="454"/>
      <c r="BU27" s="455"/>
      <c r="BV27" s="453">
        <v>3256307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6359</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7225991</v>
      </c>
      <c r="BO28" s="449"/>
      <c r="BP28" s="449"/>
      <c r="BQ28" s="449"/>
      <c r="BR28" s="449"/>
      <c r="BS28" s="449"/>
      <c r="BT28" s="449"/>
      <c r="BU28" s="450"/>
      <c r="BV28" s="448">
        <v>6625552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33</v>
      </c>
      <c r="M29" s="373"/>
      <c r="N29" s="373"/>
      <c r="O29" s="373"/>
      <c r="P29" s="374"/>
      <c r="Q29" s="372">
        <v>5990</v>
      </c>
      <c r="R29" s="373"/>
      <c r="S29" s="373"/>
      <c r="T29" s="373"/>
      <c r="U29" s="373"/>
      <c r="V29" s="374"/>
      <c r="W29" s="463"/>
      <c r="X29" s="464"/>
      <c r="Y29" s="465"/>
      <c r="Z29" s="375" t="s">
        <v>177</v>
      </c>
      <c r="AA29" s="376"/>
      <c r="AB29" s="376"/>
      <c r="AC29" s="376"/>
      <c r="AD29" s="376"/>
      <c r="AE29" s="376"/>
      <c r="AF29" s="376"/>
      <c r="AG29" s="377"/>
      <c r="AH29" s="372">
        <v>1980</v>
      </c>
      <c r="AI29" s="373"/>
      <c r="AJ29" s="373"/>
      <c r="AK29" s="373"/>
      <c r="AL29" s="374"/>
      <c r="AM29" s="372">
        <v>6290208</v>
      </c>
      <c r="AN29" s="373"/>
      <c r="AO29" s="373"/>
      <c r="AP29" s="373"/>
      <c r="AQ29" s="373"/>
      <c r="AR29" s="374"/>
      <c r="AS29" s="372">
        <v>3177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7108279</v>
      </c>
      <c r="BO29" s="420"/>
      <c r="BP29" s="420"/>
      <c r="BQ29" s="420"/>
      <c r="BR29" s="420"/>
      <c r="BS29" s="420"/>
      <c r="BT29" s="420"/>
      <c r="BU29" s="421"/>
      <c r="BV29" s="419">
        <v>5674683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12207267</v>
      </c>
      <c r="BO30" s="454"/>
      <c r="BP30" s="454"/>
      <c r="BQ30" s="454"/>
      <c r="BR30" s="454"/>
      <c r="BS30" s="454"/>
      <c r="BT30" s="454"/>
      <c r="BU30" s="455"/>
      <c r="BV30" s="453">
        <v>11080996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国民健康保険事業費特別会計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公設地方卸売市場事業費特別会計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福島地方水道用水供給企業団　福島地方水道用水供給事業会計</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福島地方土地開発公社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庁舎整備基金運用特別会計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介護保険事業費特別会計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土地区画整理事業費特別会計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福島県後期高齢者医療広域連合　一般会計</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福島市観光開発（株）</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母子父子寡婦福祉資金貸付事業費特別会計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後期高齢者医療事業費特別会計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農業集落排水事業会計</v>
      </c>
      <c r="AP36" s="368"/>
      <c r="AQ36" s="368"/>
      <c r="AR36" s="368"/>
      <c r="AS36" s="368"/>
      <c r="AT36" s="368"/>
      <c r="AU36" s="368"/>
      <c r="AV36" s="368"/>
      <c r="AW36" s="368"/>
      <c r="AX36" s="368"/>
      <c r="AY36" s="368"/>
      <c r="AZ36" s="368"/>
      <c r="BA36" s="368"/>
      <c r="BB36" s="368"/>
      <c r="BC36" s="368"/>
      <c r="BD36" s="181"/>
      <c r="BE36" s="367">
        <f t="shared" si="1"/>
        <v>12</v>
      </c>
      <c r="BF36" s="367"/>
      <c r="BG36" s="368" t="str">
        <f>IF('各会計、関係団体の財政状況及び健全化判断比率'!B36="","",'各会計、関係団体の財政状況及び健全化判断比率'!B36)</f>
        <v>工業団地整備事業費特別会計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福島県後期高齢者医療広域連合　後期高齢者医療特別会計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（公財）福島市振興公社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福島県市町村総合事務組合　一般会計</v>
      </c>
      <c r="BZ37" s="368"/>
      <c r="CA37" s="368"/>
      <c r="CB37" s="368"/>
      <c r="CC37" s="368"/>
      <c r="CD37" s="368"/>
      <c r="CE37" s="368"/>
      <c r="CF37" s="368"/>
      <c r="CG37" s="368"/>
      <c r="CH37" s="368"/>
      <c r="CI37" s="368"/>
      <c r="CJ37" s="368"/>
      <c r="CK37" s="368"/>
      <c r="CL37" s="368"/>
      <c r="CM37" s="368"/>
      <c r="CN37" s="181"/>
      <c r="CO37" s="367">
        <f t="shared" si="3"/>
        <v>26</v>
      </c>
      <c r="CP37" s="367"/>
      <c r="CQ37" s="368" t="str">
        <f>IF('各会計、関係団体の財政状況及び健全化判断比率'!BS10="","",'各会計、関係団体の財政状況及び健全化判断比率'!BS10)</f>
        <v>（公財）福島市スポーツ振興公社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福島県市町村総合事務組合　消防補償等特別会計</v>
      </c>
      <c r="BZ38" s="368"/>
      <c r="CA38" s="368"/>
      <c r="CB38" s="368"/>
      <c r="CC38" s="368"/>
      <c r="CD38" s="368"/>
      <c r="CE38" s="368"/>
      <c r="CF38" s="368"/>
      <c r="CG38" s="368"/>
      <c r="CH38" s="368"/>
      <c r="CI38" s="368"/>
      <c r="CJ38" s="368"/>
      <c r="CK38" s="368"/>
      <c r="CL38" s="368"/>
      <c r="CM38" s="368"/>
      <c r="CN38" s="181"/>
      <c r="CO38" s="367">
        <f t="shared" si="3"/>
        <v>27</v>
      </c>
      <c r="CP38" s="367"/>
      <c r="CQ38" s="368" t="str">
        <f>IF('各会計、関係団体の財政状況及び健全化判断比率'!BS11="","",'各会計、関係団体の財政状況及び健全化判断比率'!BS11)</f>
        <v>（一財）福島市中小企業福祉サービスセンター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福島県市町村総合事務組合　消防賞じゅつ金特別会計</v>
      </c>
      <c r="BZ39" s="368"/>
      <c r="CA39" s="368"/>
      <c r="CB39" s="368"/>
      <c r="CC39" s="368"/>
      <c r="CD39" s="368"/>
      <c r="CE39" s="368"/>
      <c r="CF39" s="368"/>
      <c r="CG39" s="368"/>
      <c r="CH39" s="368"/>
      <c r="CI39" s="368"/>
      <c r="CJ39" s="368"/>
      <c r="CK39" s="368"/>
      <c r="CL39" s="368"/>
      <c r="CM39" s="368"/>
      <c r="CN39" s="181"/>
      <c r="CO39" s="367">
        <f t="shared" si="3"/>
        <v>28</v>
      </c>
      <c r="CP39" s="367"/>
      <c r="CQ39" s="368" t="str">
        <f>IF('各会計、関係団体の財政状況及び健全化判断比率'!BS12="","",'各会計、関係団体の財政状況及び健全化判断比率'!BS12)</f>
        <v>（株）飯野町振興公社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福島県市町村総合事務組合　非常勤職員公務災害補償特別会計</v>
      </c>
      <c r="BZ40" s="368"/>
      <c r="CA40" s="368"/>
      <c r="CB40" s="368"/>
      <c r="CC40" s="368"/>
      <c r="CD40" s="368"/>
      <c r="CE40" s="368"/>
      <c r="CF40" s="368"/>
      <c r="CG40" s="368"/>
      <c r="CH40" s="368"/>
      <c r="CI40" s="368"/>
      <c r="CJ40" s="368"/>
      <c r="CK40" s="368"/>
      <c r="CL40" s="368"/>
      <c r="CM40" s="368"/>
      <c r="CN40" s="181"/>
      <c r="CO40" s="367">
        <f t="shared" si="3"/>
        <v>29</v>
      </c>
      <c r="CP40" s="367"/>
      <c r="CQ40" s="368" t="str">
        <f>IF('各会計、関係団体の財政状況及び健全化判断比率'!BS13="","",'各会計、関係団体の財政状況及び健全化判断比率'!BS13)</f>
        <v>（株）福島まちづくりセンター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福島県市町村総合事務組合　自治会館管理特別会計</v>
      </c>
      <c r="BZ41" s="368"/>
      <c r="CA41" s="368"/>
      <c r="CB41" s="368"/>
      <c r="CC41" s="368"/>
      <c r="CD41" s="368"/>
      <c r="CE41" s="368"/>
      <c r="CF41" s="368"/>
      <c r="CG41" s="368"/>
      <c r="CH41" s="368"/>
      <c r="CI41" s="368"/>
      <c r="CJ41" s="368"/>
      <c r="CK41" s="368"/>
      <c r="CL41" s="368"/>
      <c r="CM41" s="368"/>
      <c r="CN41" s="181"/>
      <c r="CO41" s="367">
        <f t="shared" si="3"/>
        <v>30</v>
      </c>
      <c r="CP41" s="367"/>
      <c r="CQ41" s="368" t="str">
        <f>IF('各会計、関係団体の財政状況及び健全化判断比率'!BS14="","",'各会計、関係団体の財政状況及び健全化判断比率'!BS14)</f>
        <v>（株）福島テクノサービス</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福島県市民交通災害共済組合　一般会計</v>
      </c>
      <c r="BZ42" s="368"/>
      <c r="CA42" s="368"/>
      <c r="CB42" s="368"/>
      <c r="CC42" s="368"/>
      <c r="CD42" s="368"/>
      <c r="CE42" s="368"/>
      <c r="CF42" s="368"/>
      <c r="CG42" s="368"/>
      <c r="CH42" s="368"/>
      <c r="CI42" s="368"/>
      <c r="CJ42" s="368"/>
      <c r="CK42" s="368"/>
      <c r="CL42" s="368"/>
      <c r="CM42" s="368"/>
      <c r="CN42" s="181"/>
      <c r="CO42" s="367">
        <f t="shared" si="3"/>
        <v>31</v>
      </c>
      <c r="CP42" s="367"/>
      <c r="CQ42" s="368" t="str">
        <f>IF('各会計、関係団体の財政状況及び健全化判断比率'!BS15="","",'各会計、関係団体の財政状況及び健全化判断比率'!BS15)</f>
        <v>（公財）福島県青少年育成・男女共生推進機構</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川俣方部衛生処理組合　一般会計</v>
      </c>
      <c r="BZ43" s="368"/>
      <c r="CA43" s="368"/>
      <c r="CB43" s="368"/>
      <c r="CC43" s="368"/>
      <c r="CD43" s="368"/>
      <c r="CE43" s="368"/>
      <c r="CF43" s="368"/>
      <c r="CG43" s="368"/>
      <c r="CH43" s="368"/>
      <c r="CI43" s="368"/>
      <c r="CJ43" s="368"/>
      <c r="CK43" s="368"/>
      <c r="CL43" s="368"/>
      <c r="CM43" s="368"/>
      <c r="CN43" s="181"/>
      <c r="CO43" s="367">
        <f t="shared" si="3"/>
        <v>32</v>
      </c>
      <c r="CP43" s="367"/>
      <c r="CQ43" s="368" t="str">
        <f>IF('各会計、関係団体の財政状況及び健全化判断比率'!BS16="","",'各会計、関係団体の財政状況及び健全化判断比率'!BS16)</f>
        <v>阿武隈急行（株）</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Zk37foROEZhiXBWxT3G9VTuXyz2HOOJEwHOJBwKxDB0c4+v924hcX6J62FgkaBDyv9DghqL7eRmoI/VqCSC2Q==" saltValue="v8Jxka8bkGRb52PrCsC4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40644945</v>
      </c>
      <c r="S5" s="677"/>
      <c r="T5" s="677"/>
      <c r="U5" s="677"/>
      <c r="V5" s="677"/>
      <c r="W5" s="677"/>
      <c r="X5" s="677"/>
      <c r="Y5" s="702"/>
      <c r="Z5" s="715">
        <v>30.5</v>
      </c>
      <c r="AA5" s="715"/>
      <c r="AB5" s="715"/>
      <c r="AC5" s="715"/>
      <c r="AD5" s="716">
        <v>37794014</v>
      </c>
      <c r="AE5" s="716"/>
      <c r="AF5" s="716"/>
      <c r="AG5" s="716"/>
      <c r="AH5" s="716"/>
      <c r="AI5" s="716"/>
      <c r="AJ5" s="716"/>
      <c r="AK5" s="716"/>
      <c r="AL5" s="703">
        <v>62.6</v>
      </c>
      <c r="AM5" s="685"/>
      <c r="AN5" s="685"/>
      <c r="AO5" s="704"/>
      <c r="AP5" s="679" t="s">
        <v>216</v>
      </c>
      <c r="AQ5" s="680"/>
      <c r="AR5" s="680"/>
      <c r="AS5" s="680"/>
      <c r="AT5" s="680"/>
      <c r="AU5" s="680"/>
      <c r="AV5" s="680"/>
      <c r="AW5" s="680"/>
      <c r="AX5" s="680"/>
      <c r="AY5" s="680"/>
      <c r="AZ5" s="680"/>
      <c r="BA5" s="680"/>
      <c r="BB5" s="680"/>
      <c r="BC5" s="680"/>
      <c r="BD5" s="680"/>
      <c r="BE5" s="680"/>
      <c r="BF5" s="681"/>
      <c r="BG5" s="621">
        <v>37698733</v>
      </c>
      <c r="BH5" s="622"/>
      <c r="BI5" s="622"/>
      <c r="BJ5" s="622"/>
      <c r="BK5" s="622"/>
      <c r="BL5" s="622"/>
      <c r="BM5" s="622"/>
      <c r="BN5" s="623"/>
      <c r="BO5" s="659">
        <v>92.8</v>
      </c>
      <c r="BP5" s="659"/>
      <c r="BQ5" s="659"/>
      <c r="BR5" s="659"/>
      <c r="BS5" s="660">
        <v>218714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999233</v>
      </c>
      <c r="S6" s="622"/>
      <c r="T6" s="622"/>
      <c r="U6" s="622"/>
      <c r="V6" s="622"/>
      <c r="W6" s="622"/>
      <c r="X6" s="622"/>
      <c r="Y6" s="623"/>
      <c r="Z6" s="659">
        <v>0.7</v>
      </c>
      <c r="AA6" s="659"/>
      <c r="AB6" s="659"/>
      <c r="AC6" s="659"/>
      <c r="AD6" s="660">
        <v>999233</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37698733</v>
      </c>
      <c r="BH6" s="622"/>
      <c r="BI6" s="622"/>
      <c r="BJ6" s="622"/>
      <c r="BK6" s="622"/>
      <c r="BL6" s="622"/>
      <c r="BM6" s="622"/>
      <c r="BN6" s="623"/>
      <c r="BO6" s="659">
        <v>92.8</v>
      </c>
      <c r="BP6" s="659"/>
      <c r="BQ6" s="659"/>
      <c r="BR6" s="659"/>
      <c r="BS6" s="660">
        <v>218714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631356</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631053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12287</v>
      </c>
      <c r="S7" s="622"/>
      <c r="T7" s="622"/>
      <c r="U7" s="622"/>
      <c r="V7" s="622"/>
      <c r="W7" s="622"/>
      <c r="X7" s="622"/>
      <c r="Y7" s="623"/>
      <c r="Z7" s="659">
        <v>0</v>
      </c>
      <c r="AA7" s="659"/>
      <c r="AB7" s="659"/>
      <c r="AC7" s="659"/>
      <c r="AD7" s="660">
        <v>12287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17570107</v>
      </c>
      <c r="BH7" s="622"/>
      <c r="BI7" s="622"/>
      <c r="BJ7" s="622"/>
      <c r="BK7" s="622"/>
      <c r="BL7" s="622"/>
      <c r="BM7" s="622"/>
      <c r="BN7" s="623"/>
      <c r="BO7" s="659">
        <v>43.2</v>
      </c>
      <c r="BP7" s="659"/>
      <c r="BQ7" s="659"/>
      <c r="BR7" s="659"/>
      <c r="BS7" s="660">
        <v>218714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17084914</v>
      </c>
      <c r="CS7" s="622"/>
      <c r="CT7" s="622"/>
      <c r="CU7" s="622"/>
      <c r="CV7" s="622"/>
      <c r="CW7" s="622"/>
      <c r="CX7" s="622"/>
      <c r="CY7" s="623"/>
      <c r="CZ7" s="659">
        <v>13.4</v>
      </c>
      <c r="DA7" s="659"/>
      <c r="DB7" s="659"/>
      <c r="DC7" s="659"/>
      <c r="DD7" s="627">
        <v>2384733</v>
      </c>
      <c r="DE7" s="622"/>
      <c r="DF7" s="622"/>
      <c r="DG7" s="622"/>
      <c r="DH7" s="622"/>
      <c r="DI7" s="622"/>
      <c r="DJ7" s="622"/>
      <c r="DK7" s="622"/>
      <c r="DL7" s="622"/>
      <c r="DM7" s="622"/>
      <c r="DN7" s="622"/>
      <c r="DO7" s="622"/>
      <c r="DP7" s="623"/>
      <c r="DQ7" s="627">
        <v>13354641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162775</v>
      </c>
      <c r="S8" s="622"/>
      <c r="T8" s="622"/>
      <c r="U8" s="622"/>
      <c r="V8" s="622"/>
      <c r="W8" s="622"/>
      <c r="X8" s="622"/>
      <c r="Y8" s="623"/>
      <c r="Z8" s="659">
        <v>0.1</v>
      </c>
      <c r="AA8" s="659"/>
      <c r="AB8" s="659"/>
      <c r="AC8" s="659"/>
      <c r="AD8" s="660">
        <v>162775</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494040</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48166282</v>
      </c>
      <c r="CS8" s="622"/>
      <c r="CT8" s="622"/>
      <c r="CU8" s="622"/>
      <c r="CV8" s="622"/>
      <c r="CW8" s="622"/>
      <c r="CX8" s="622"/>
      <c r="CY8" s="623"/>
      <c r="CZ8" s="659">
        <v>37.700000000000003</v>
      </c>
      <c r="DA8" s="659"/>
      <c r="DB8" s="659"/>
      <c r="DC8" s="659"/>
      <c r="DD8" s="627">
        <v>1390811</v>
      </c>
      <c r="DE8" s="622"/>
      <c r="DF8" s="622"/>
      <c r="DG8" s="622"/>
      <c r="DH8" s="622"/>
      <c r="DI8" s="622"/>
      <c r="DJ8" s="622"/>
      <c r="DK8" s="622"/>
      <c r="DL8" s="622"/>
      <c r="DM8" s="622"/>
      <c r="DN8" s="622"/>
      <c r="DO8" s="622"/>
      <c r="DP8" s="623"/>
      <c r="DQ8" s="627">
        <v>24481241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176004</v>
      </c>
      <c r="S9" s="622"/>
      <c r="T9" s="622"/>
      <c r="U9" s="622"/>
      <c r="V9" s="622"/>
      <c r="W9" s="622"/>
      <c r="X9" s="622"/>
      <c r="Y9" s="623"/>
      <c r="Z9" s="659">
        <v>0.1</v>
      </c>
      <c r="AA9" s="659"/>
      <c r="AB9" s="659"/>
      <c r="AC9" s="659"/>
      <c r="AD9" s="660">
        <v>176004</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14877240</v>
      </c>
      <c r="BH9" s="622"/>
      <c r="BI9" s="622"/>
      <c r="BJ9" s="622"/>
      <c r="BK9" s="622"/>
      <c r="BL9" s="622"/>
      <c r="BM9" s="622"/>
      <c r="BN9" s="623"/>
      <c r="BO9" s="659">
        <v>36.6</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14913332</v>
      </c>
      <c r="CS9" s="622"/>
      <c r="CT9" s="622"/>
      <c r="CU9" s="622"/>
      <c r="CV9" s="622"/>
      <c r="CW9" s="622"/>
      <c r="CX9" s="622"/>
      <c r="CY9" s="623"/>
      <c r="CZ9" s="659">
        <v>11.7</v>
      </c>
      <c r="DA9" s="659"/>
      <c r="DB9" s="659"/>
      <c r="DC9" s="659"/>
      <c r="DD9" s="627">
        <v>1601655</v>
      </c>
      <c r="DE9" s="622"/>
      <c r="DF9" s="622"/>
      <c r="DG9" s="622"/>
      <c r="DH9" s="622"/>
      <c r="DI9" s="622"/>
      <c r="DJ9" s="622"/>
      <c r="DK9" s="622"/>
      <c r="DL9" s="622"/>
      <c r="DM9" s="622"/>
      <c r="DN9" s="622"/>
      <c r="DO9" s="622"/>
      <c r="DP9" s="623"/>
      <c r="DQ9" s="627">
        <v>9368001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815353</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188581</v>
      </c>
      <c r="CS10" s="622"/>
      <c r="CT10" s="622"/>
      <c r="CU10" s="622"/>
      <c r="CV10" s="622"/>
      <c r="CW10" s="622"/>
      <c r="CX10" s="622"/>
      <c r="CY10" s="623"/>
      <c r="CZ10" s="659">
        <v>0.1</v>
      </c>
      <c r="DA10" s="659"/>
      <c r="DB10" s="659"/>
      <c r="DC10" s="659"/>
      <c r="DD10" s="627">
        <v>2313</v>
      </c>
      <c r="DE10" s="622"/>
      <c r="DF10" s="622"/>
      <c r="DG10" s="622"/>
      <c r="DH10" s="622"/>
      <c r="DI10" s="622"/>
      <c r="DJ10" s="622"/>
      <c r="DK10" s="622"/>
      <c r="DL10" s="622"/>
      <c r="DM10" s="622"/>
      <c r="DN10" s="622"/>
      <c r="DO10" s="622"/>
      <c r="DP10" s="623"/>
      <c r="DQ10" s="627">
        <v>186990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7523103</v>
      </c>
      <c r="S11" s="622"/>
      <c r="T11" s="622"/>
      <c r="U11" s="622"/>
      <c r="V11" s="622"/>
      <c r="W11" s="622"/>
      <c r="X11" s="622"/>
      <c r="Y11" s="623"/>
      <c r="Z11" s="624">
        <v>5.6</v>
      </c>
      <c r="AA11" s="625"/>
      <c r="AB11" s="625"/>
      <c r="AC11" s="626"/>
      <c r="AD11" s="627">
        <v>7523103</v>
      </c>
      <c r="AE11" s="622"/>
      <c r="AF11" s="622"/>
      <c r="AG11" s="622"/>
      <c r="AH11" s="622"/>
      <c r="AI11" s="622"/>
      <c r="AJ11" s="622"/>
      <c r="AK11" s="623"/>
      <c r="AL11" s="624">
        <v>12.5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1383474</v>
      </c>
      <c r="BH11" s="622"/>
      <c r="BI11" s="622"/>
      <c r="BJ11" s="622"/>
      <c r="BK11" s="622"/>
      <c r="BL11" s="622"/>
      <c r="BM11" s="622"/>
      <c r="BN11" s="623"/>
      <c r="BO11" s="659">
        <v>3.4</v>
      </c>
      <c r="BP11" s="659"/>
      <c r="BQ11" s="659"/>
      <c r="BR11" s="659"/>
      <c r="BS11" s="660">
        <v>218714</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1990009</v>
      </c>
      <c r="CS11" s="622"/>
      <c r="CT11" s="622"/>
      <c r="CU11" s="622"/>
      <c r="CV11" s="622"/>
      <c r="CW11" s="622"/>
      <c r="CX11" s="622"/>
      <c r="CY11" s="623"/>
      <c r="CZ11" s="659">
        <v>1.6</v>
      </c>
      <c r="DA11" s="659"/>
      <c r="DB11" s="659"/>
      <c r="DC11" s="659"/>
      <c r="DD11" s="627">
        <v>395763</v>
      </c>
      <c r="DE11" s="622"/>
      <c r="DF11" s="622"/>
      <c r="DG11" s="622"/>
      <c r="DH11" s="622"/>
      <c r="DI11" s="622"/>
      <c r="DJ11" s="622"/>
      <c r="DK11" s="622"/>
      <c r="DL11" s="622"/>
      <c r="DM11" s="622"/>
      <c r="DN11" s="622"/>
      <c r="DO11" s="622"/>
      <c r="DP11" s="623"/>
      <c r="DQ11" s="627">
        <v>1168410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5342</v>
      </c>
      <c r="S12" s="622"/>
      <c r="T12" s="622"/>
      <c r="U12" s="622"/>
      <c r="V12" s="622"/>
      <c r="W12" s="622"/>
      <c r="X12" s="622"/>
      <c r="Y12" s="623"/>
      <c r="Z12" s="659">
        <v>0</v>
      </c>
      <c r="AA12" s="659"/>
      <c r="AB12" s="659"/>
      <c r="AC12" s="659"/>
      <c r="AD12" s="660">
        <v>5342</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17168895</v>
      </c>
      <c r="BH12" s="622"/>
      <c r="BI12" s="622"/>
      <c r="BJ12" s="622"/>
      <c r="BK12" s="622"/>
      <c r="BL12" s="622"/>
      <c r="BM12" s="622"/>
      <c r="BN12" s="623"/>
      <c r="BO12" s="659">
        <v>42.2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3959261</v>
      </c>
      <c r="CS12" s="622"/>
      <c r="CT12" s="622"/>
      <c r="CU12" s="622"/>
      <c r="CV12" s="622"/>
      <c r="CW12" s="622"/>
      <c r="CX12" s="622"/>
      <c r="CY12" s="623"/>
      <c r="CZ12" s="659">
        <v>3.1</v>
      </c>
      <c r="DA12" s="659"/>
      <c r="DB12" s="659"/>
      <c r="DC12" s="659"/>
      <c r="DD12" s="627">
        <v>23805</v>
      </c>
      <c r="DE12" s="622"/>
      <c r="DF12" s="622"/>
      <c r="DG12" s="622"/>
      <c r="DH12" s="622"/>
      <c r="DI12" s="622"/>
      <c r="DJ12" s="622"/>
      <c r="DK12" s="622"/>
      <c r="DL12" s="622"/>
      <c r="DM12" s="622"/>
      <c r="DN12" s="622"/>
      <c r="DO12" s="622"/>
      <c r="DP12" s="623"/>
      <c r="DQ12" s="627">
        <v>2482806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16906021</v>
      </c>
      <c r="BH13" s="622"/>
      <c r="BI13" s="622"/>
      <c r="BJ13" s="622"/>
      <c r="BK13" s="622"/>
      <c r="BL13" s="622"/>
      <c r="BM13" s="622"/>
      <c r="BN13" s="623"/>
      <c r="BO13" s="659">
        <v>41.6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13736218</v>
      </c>
      <c r="CS13" s="622"/>
      <c r="CT13" s="622"/>
      <c r="CU13" s="622"/>
      <c r="CV13" s="622"/>
      <c r="CW13" s="622"/>
      <c r="CX13" s="622"/>
      <c r="CY13" s="623"/>
      <c r="CZ13" s="659">
        <v>10.7</v>
      </c>
      <c r="DA13" s="659"/>
      <c r="DB13" s="659"/>
      <c r="DC13" s="659"/>
      <c r="DD13" s="627">
        <v>7539426</v>
      </c>
      <c r="DE13" s="622"/>
      <c r="DF13" s="622"/>
      <c r="DG13" s="622"/>
      <c r="DH13" s="622"/>
      <c r="DI13" s="622"/>
      <c r="DJ13" s="622"/>
      <c r="DK13" s="622"/>
      <c r="DL13" s="622"/>
      <c r="DM13" s="622"/>
      <c r="DN13" s="622"/>
      <c r="DO13" s="622"/>
      <c r="DP13" s="623"/>
      <c r="DQ13" s="627">
        <v>6143098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11122</v>
      </c>
      <c r="S14" s="622"/>
      <c r="T14" s="622"/>
      <c r="U14" s="622"/>
      <c r="V14" s="622"/>
      <c r="W14" s="622"/>
      <c r="X14" s="622"/>
      <c r="Y14" s="623"/>
      <c r="Z14" s="659">
        <v>0</v>
      </c>
      <c r="AA14" s="659"/>
      <c r="AB14" s="659"/>
      <c r="AC14" s="659"/>
      <c r="AD14" s="660">
        <v>11122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912665</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3133681</v>
      </c>
      <c r="CS14" s="622"/>
      <c r="CT14" s="622"/>
      <c r="CU14" s="622"/>
      <c r="CV14" s="622"/>
      <c r="CW14" s="622"/>
      <c r="CX14" s="622"/>
      <c r="CY14" s="623"/>
      <c r="CZ14" s="659">
        <v>2.5</v>
      </c>
      <c r="DA14" s="659"/>
      <c r="DB14" s="659"/>
      <c r="DC14" s="659"/>
      <c r="DD14" s="627">
        <v>264373</v>
      </c>
      <c r="DE14" s="622"/>
      <c r="DF14" s="622"/>
      <c r="DG14" s="622"/>
      <c r="DH14" s="622"/>
      <c r="DI14" s="622"/>
      <c r="DJ14" s="622"/>
      <c r="DK14" s="622"/>
      <c r="DL14" s="622"/>
      <c r="DM14" s="622"/>
      <c r="DN14" s="622"/>
      <c r="DO14" s="622"/>
      <c r="DP14" s="623"/>
      <c r="DQ14" s="627">
        <v>2934184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2047066</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14060162</v>
      </c>
      <c r="CS15" s="622"/>
      <c r="CT15" s="622"/>
      <c r="CU15" s="622"/>
      <c r="CV15" s="622"/>
      <c r="CW15" s="622"/>
      <c r="CX15" s="622"/>
      <c r="CY15" s="623"/>
      <c r="CZ15" s="659">
        <v>11</v>
      </c>
      <c r="DA15" s="659"/>
      <c r="DB15" s="659"/>
      <c r="DC15" s="659"/>
      <c r="DD15" s="627">
        <v>3825271</v>
      </c>
      <c r="DE15" s="622"/>
      <c r="DF15" s="622"/>
      <c r="DG15" s="622"/>
      <c r="DH15" s="622"/>
      <c r="DI15" s="622"/>
      <c r="DJ15" s="622"/>
      <c r="DK15" s="622"/>
      <c r="DL15" s="622"/>
      <c r="DM15" s="622"/>
      <c r="DN15" s="622"/>
      <c r="DO15" s="622"/>
      <c r="DP15" s="623"/>
      <c r="DQ15" s="627">
        <v>9763140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81803</v>
      </c>
      <c r="S16" s="622"/>
      <c r="T16" s="622"/>
      <c r="U16" s="622"/>
      <c r="V16" s="622"/>
      <c r="W16" s="622"/>
      <c r="X16" s="622"/>
      <c r="Y16" s="623"/>
      <c r="Z16" s="659">
        <v>0.1</v>
      </c>
      <c r="AA16" s="659"/>
      <c r="AB16" s="659"/>
      <c r="AC16" s="659"/>
      <c r="AD16" s="660">
        <v>81803</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116239</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4783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808070</v>
      </c>
      <c r="S17" s="622"/>
      <c r="T17" s="622"/>
      <c r="U17" s="622"/>
      <c r="V17" s="622"/>
      <c r="W17" s="622"/>
      <c r="X17" s="622"/>
      <c r="Y17" s="623"/>
      <c r="Z17" s="659">
        <v>0.6</v>
      </c>
      <c r="AA17" s="659"/>
      <c r="AB17" s="659"/>
      <c r="AC17" s="659"/>
      <c r="AD17" s="660">
        <v>808070</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9803416</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9617602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301659</v>
      </c>
      <c r="S18" s="622"/>
      <c r="T18" s="622"/>
      <c r="U18" s="622"/>
      <c r="V18" s="622"/>
      <c r="W18" s="622"/>
      <c r="X18" s="622"/>
      <c r="Y18" s="623"/>
      <c r="Z18" s="659">
        <v>0.2</v>
      </c>
      <c r="AA18" s="659"/>
      <c r="AB18" s="659"/>
      <c r="AC18" s="659"/>
      <c r="AD18" s="660">
        <v>301659</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285326</v>
      </c>
      <c r="S19" s="622"/>
      <c r="T19" s="622"/>
      <c r="U19" s="622"/>
      <c r="V19" s="622"/>
      <c r="W19" s="622"/>
      <c r="X19" s="622"/>
      <c r="Y19" s="623"/>
      <c r="Z19" s="659">
        <v>0.2</v>
      </c>
      <c r="AA19" s="659"/>
      <c r="AB19" s="659"/>
      <c r="AC19" s="659"/>
      <c r="AD19" s="660">
        <v>285326</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2946212</v>
      </c>
      <c r="BH19" s="622"/>
      <c r="BI19" s="622"/>
      <c r="BJ19" s="622"/>
      <c r="BK19" s="622"/>
      <c r="BL19" s="622"/>
      <c r="BM19" s="622"/>
      <c r="BN19" s="623"/>
      <c r="BO19" s="659">
        <v>7.2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16333</v>
      </c>
      <c r="S20" s="622"/>
      <c r="T20" s="622"/>
      <c r="U20" s="622"/>
      <c r="V20" s="622"/>
      <c r="W20" s="622"/>
      <c r="X20" s="622"/>
      <c r="Y20" s="623"/>
      <c r="Z20" s="659">
        <v>0</v>
      </c>
      <c r="AA20" s="659"/>
      <c r="AB20" s="659"/>
      <c r="AC20" s="659"/>
      <c r="AD20" s="660">
        <v>16333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2946212</v>
      </c>
      <c r="BH20" s="622"/>
      <c r="BI20" s="622"/>
      <c r="BJ20" s="622"/>
      <c r="BK20" s="622"/>
      <c r="BL20" s="622"/>
      <c r="BM20" s="622"/>
      <c r="BN20" s="623"/>
      <c r="BO20" s="659">
        <v>7.2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127783451</v>
      </c>
      <c r="CS20" s="622"/>
      <c r="CT20" s="622"/>
      <c r="CU20" s="622"/>
      <c r="CV20" s="622"/>
      <c r="CW20" s="622"/>
      <c r="CX20" s="622"/>
      <c r="CY20" s="623"/>
      <c r="CZ20" s="659">
        <v>100</v>
      </c>
      <c r="DA20" s="659"/>
      <c r="DB20" s="659"/>
      <c r="DC20" s="659"/>
      <c r="DD20" s="627">
        <v>17428150</v>
      </c>
      <c r="DE20" s="622"/>
      <c r="DF20" s="622"/>
      <c r="DG20" s="622"/>
      <c r="DH20" s="622"/>
      <c r="DI20" s="622"/>
      <c r="DJ20" s="622"/>
      <c r="DK20" s="622"/>
      <c r="DL20" s="622"/>
      <c r="DM20" s="622"/>
      <c r="DN20" s="622"/>
      <c r="DO20" s="622"/>
      <c r="DP20" s="623"/>
      <c r="DQ20" s="627">
        <v>80135949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14523956</v>
      </c>
      <c r="S21" s="622"/>
      <c r="T21" s="622"/>
      <c r="U21" s="622"/>
      <c r="V21" s="622"/>
      <c r="W21" s="622"/>
      <c r="X21" s="622"/>
      <c r="Y21" s="623"/>
      <c r="Z21" s="659">
        <v>10.9</v>
      </c>
      <c r="AA21" s="659"/>
      <c r="AB21" s="659"/>
      <c r="AC21" s="659"/>
      <c r="AD21" s="660">
        <v>12267976</v>
      </c>
      <c r="AE21" s="660"/>
      <c r="AF21" s="660"/>
      <c r="AG21" s="660"/>
      <c r="AH21" s="660"/>
      <c r="AI21" s="660"/>
      <c r="AJ21" s="660"/>
      <c r="AK21" s="660"/>
      <c r="AL21" s="624">
        <v>20.3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95281</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12267976</v>
      </c>
      <c r="S22" s="622"/>
      <c r="T22" s="622"/>
      <c r="U22" s="622"/>
      <c r="V22" s="622"/>
      <c r="W22" s="622"/>
      <c r="X22" s="622"/>
      <c r="Y22" s="623"/>
      <c r="Z22" s="659">
        <v>9.1999999999999993</v>
      </c>
      <c r="AA22" s="659"/>
      <c r="AB22" s="659"/>
      <c r="AC22" s="659"/>
      <c r="AD22" s="660">
        <v>12267976</v>
      </c>
      <c r="AE22" s="660"/>
      <c r="AF22" s="660"/>
      <c r="AG22" s="660"/>
      <c r="AH22" s="660"/>
      <c r="AI22" s="660"/>
      <c r="AJ22" s="660"/>
      <c r="AK22" s="660"/>
      <c r="AL22" s="624">
        <v>20.3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1870303</v>
      </c>
      <c r="S23" s="622"/>
      <c r="T23" s="622"/>
      <c r="U23" s="622"/>
      <c r="V23" s="622"/>
      <c r="W23" s="622"/>
      <c r="X23" s="622"/>
      <c r="Y23" s="623"/>
      <c r="Z23" s="659">
        <v>1.4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2850931</v>
      </c>
      <c r="BH23" s="622"/>
      <c r="BI23" s="622"/>
      <c r="BJ23" s="622"/>
      <c r="BK23" s="622"/>
      <c r="BL23" s="622"/>
      <c r="BM23" s="622"/>
      <c r="BN23" s="623"/>
      <c r="BO23" s="659">
        <v>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385677</v>
      </c>
      <c r="S24" s="622"/>
      <c r="T24" s="622"/>
      <c r="U24" s="622"/>
      <c r="V24" s="622"/>
      <c r="W24" s="622"/>
      <c r="X24" s="622"/>
      <c r="Y24" s="623"/>
      <c r="Z24" s="659">
        <v>0.3</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57625215</v>
      </c>
      <c r="CS24" s="677"/>
      <c r="CT24" s="677"/>
      <c r="CU24" s="677"/>
      <c r="CV24" s="677"/>
      <c r="CW24" s="677"/>
      <c r="CX24" s="677"/>
      <c r="CY24" s="702"/>
      <c r="CZ24" s="703">
        <v>45.1</v>
      </c>
      <c r="DA24" s="685"/>
      <c r="DB24" s="685"/>
      <c r="DC24" s="705"/>
      <c r="DD24" s="701">
        <v>37585841</v>
      </c>
      <c r="DE24" s="677"/>
      <c r="DF24" s="677"/>
      <c r="DG24" s="677"/>
      <c r="DH24" s="677"/>
      <c r="DI24" s="677"/>
      <c r="DJ24" s="677"/>
      <c r="DK24" s="702"/>
      <c r="DL24" s="701">
        <v>33445644</v>
      </c>
      <c r="DM24" s="677"/>
      <c r="DN24" s="677"/>
      <c r="DO24" s="677"/>
      <c r="DP24" s="677"/>
      <c r="DQ24" s="677"/>
      <c r="DR24" s="677"/>
      <c r="DS24" s="677"/>
      <c r="DT24" s="677"/>
      <c r="DU24" s="677"/>
      <c r="DV24" s="702"/>
      <c r="DW24" s="703">
        <v>54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65250299</v>
      </c>
      <c r="S25" s="622"/>
      <c r="T25" s="622"/>
      <c r="U25" s="622"/>
      <c r="V25" s="622"/>
      <c r="W25" s="622"/>
      <c r="X25" s="622"/>
      <c r="Y25" s="623"/>
      <c r="Z25" s="659">
        <v>49</v>
      </c>
      <c r="AA25" s="659"/>
      <c r="AB25" s="659"/>
      <c r="AC25" s="659"/>
      <c r="AD25" s="660">
        <v>60143388</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18538205</v>
      </c>
      <c r="CS25" s="634"/>
      <c r="CT25" s="634"/>
      <c r="CU25" s="634"/>
      <c r="CV25" s="634"/>
      <c r="CW25" s="634"/>
      <c r="CX25" s="634"/>
      <c r="CY25" s="635"/>
      <c r="CZ25" s="624">
        <v>14.5</v>
      </c>
      <c r="DA25" s="636"/>
      <c r="DB25" s="636"/>
      <c r="DC25" s="637"/>
      <c r="DD25" s="627">
        <v>17539177</v>
      </c>
      <c r="DE25" s="634"/>
      <c r="DF25" s="634"/>
      <c r="DG25" s="634"/>
      <c r="DH25" s="634"/>
      <c r="DI25" s="634"/>
      <c r="DJ25" s="634"/>
      <c r="DK25" s="635"/>
      <c r="DL25" s="627">
        <v>16894335</v>
      </c>
      <c r="DM25" s="634"/>
      <c r="DN25" s="634"/>
      <c r="DO25" s="634"/>
      <c r="DP25" s="634"/>
      <c r="DQ25" s="634"/>
      <c r="DR25" s="634"/>
      <c r="DS25" s="634"/>
      <c r="DT25" s="634"/>
      <c r="DU25" s="634"/>
      <c r="DV25" s="635"/>
      <c r="DW25" s="624">
        <v>27.3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33967</v>
      </c>
      <c r="S26" s="622"/>
      <c r="T26" s="622"/>
      <c r="U26" s="622"/>
      <c r="V26" s="622"/>
      <c r="W26" s="622"/>
      <c r="X26" s="622"/>
      <c r="Y26" s="623"/>
      <c r="Z26" s="659">
        <v>0</v>
      </c>
      <c r="AA26" s="659"/>
      <c r="AB26" s="659"/>
      <c r="AC26" s="659"/>
      <c r="AD26" s="660">
        <v>33967</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12997436</v>
      </c>
      <c r="CS26" s="622"/>
      <c r="CT26" s="622"/>
      <c r="CU26" s="622"/>
      <c r="CV26" s="622"/>
      <c r="CW26" s="622"/>
      <c r="CX26" s="622"/>
      <c r="CY26" s="623"/>
      <c r="CZ26" s="624">
        <v>10.199999999999999</v>
      </c>
      <c r="DA26" s="636"/>
      <c r="DB26" s="636"/>
      <c r="DC26" s="637"/>
      <c r="DD26" s="627">
        <v>12310162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505766</v>
      </c>
      <c r="S27" s="622"/>
      <c r="T27" s="622"/>
      <c r="U27" s="622"/>
      <c r="V27" s="622"/>
      <c r="W27" s="622"/>
      <c r="X27" s="622"/>
      <c r="Y27" s="623"/>
      <c r="Z27" s="659">
        <v>0.4</v>
      </c>
      <c r="AA27" s="659"/>
      <c r="AB27" s="659"/>
      <c r="AC27" s="659"/>
      <c r="AD27" s="660">
        <v>1182</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40644945</v>
      </c>
      <c r="BH27" s="622"/>
      <c r="BI27" s="622"/>
      <c r="BJ27" s="622"/>
      <c r="BK27" s="622"/>
      <c r="BL27" s="622"/>
      <c r="BM27" s="622"/>
      <c r="BN27" s="623"/>
      <c r="BO27" s="659">
        <v>100</v>
      </c>
      <c r="BP27" s="659"/>
      <c r="BQ27" s="659"/>
      <c r="BR27" s="659"/>
      <c r="BS27" s="660">
        <v>218714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29283594</v>
      </c>
      <c r="CS27" s="634"/>
      <c r="CT27" s="634"/>
      <c r="CU27" s="634"/>
      <c r="CV27" s="634"/>
      <c r="CW27" s="634"/>
      <c r="CX27" s="634"/>
      <c r="CY27" s="635"/>
      <c r="CZ27" s="624">
        <v>22.9</v>
      </c>
      <c r="DA27" s="636"/>
      <c r="DB27" s="636"/>
      <c r="DC27" s="637"/>
      <c r="DD27" s="627">
        <v>10429062</v>
      </c>
      <c r="DE27" s="634"/>
      <c r="DF27" s="634"/>
      <c r="DG27" s="634"/>
      <c r="DH27" s="634"/>
      <c r="DI27" s="634"/>
      <c r="DJ27" s="634"/>
      <c r="DK27" s="635"/>
      <c r="DL27" s="627">
        <v>6933707</v>
      </c>
      <c r="DM27" s="634"/>
      <c r="DN27" s="634"/>
      <c r="DO27" s="634"/>
      <c r="DP27" s="634"/>
      <c r="DQ27" s="634"/>
      <c r="DR27" s="634"/>
      <c r="DS27" s="634"/>
      <c r="DT27" s="634"/>
      <c r="DU27" s="634"/>
      <c r="DV27" s="635"/>
      <c r="DW27" s="624">
        <v>11.2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1069350</v>
      </c>
      <c r="S28" s="622"/>
      <c r="T28" s="622"/>
      <c r="U28" s="622"/>
      <c r="V28" s="622"/>
      <c r="W28" s="622"/>
      <c r="X28" s="622"/>
      <c r="Y28" s="623"/>
      <c r="Z28" s="659">
        <v>0.8</v>
      </c>
      <c r="AA28" s="659"/>
      <c r="AB28" s="659"/>
      <c r="AC28" s="659"/>
      <c r="AD28" s="660">
        <v>109829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9803416</v>
      </c>
      <c r="CS28" s="622"/>
      <c r="CT28" s="622"/>
      <c r="CU28" s="622"/>
      <c r="CV28" s="622"/>
      <c r="CW28" s="622"/>
      <c r="CX28" s="622"/>
      <c r="CY28" s="623"/>
      <c r="CZ28" s="624">
        <v>7.7</v>
      </c>
      <c r="DA28" s="636"/>
      <c r="DB28" s="636"/>
      <c r="DC28" s="637"/>
      <c r="DD28" s="627">
        <v>9617602</v>
      </c>
      <c r="DE28" s="622"/>
      <c r="DF28" s="622"/>
      <c r="DG28" s="622"/>
      <c r="DH28" s="622"/>
      <c r="DI28" s="622"/>
      <c r="DJ28" s="622"/>
      <c r="DK28" s="623"/>
      <c r="DL28" s="627">
        <v>9617602</v>
      </c>
      <c r="DM28" s="622"/>
      <c r="DN28" s="622"/>
      <c r="DO28" s="622"/>
      <c r="DP28" s="622"/>
      <c r="DQ28" s="622"/>
      <c r="DR28" s="622"/>
      <c r="DS28" s="622"/>
      <c r="DT28" s="622"/>
      <c r="DU28" s="622"/>
      <c r="DV28" s="623"/>
      <c r="DW28" s="624">
        <v>15.5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477238</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9803416</v>
      </c>
      <c r="CS29" s="634"/>
      <c r="CT29" s="634"/>
      <c r="CU29" s="634"/>
      <c r="CV29" s="634"/>
      <c r="CW29" s="634"/>
      <c r="CX29" s="634"/>
      <c r="CY29" s="635"/>
      <c r="CZ29" s="624">
        <v>7.7</v>
      </c>
      <c r="DA29" s="636"/>
      <c r="DB29" s="636"/>
      <c r="DC29" s="637"/>
      <c r="DD29" s="627">
        <v>9617602</v>
      </c>
      <c r="DE29" s="634"/>
      <c r="DF29" s="634"/>
      <c r="DG29" s="634"/>
      <c r="DH29" s="634"/>
      <c r="DI29" s="634"/>
      <c r="DJ29" s="634"/>
      <c r="DK29" s="635"/>
      <c r="DL29" s="627">
        <v>9617602</v>
      </c>
      <c r="DM29" s="634"/>
      <c r="DN29" s="634"/>
      <c r="DO29" s="634"/>
      <c r="DP29" s="634"/>
      <c r="DQ29" s="634"/>
      <c r="DR29" s="634"/>
      <c r="DS29" s="634"/>
      <c r="DT29" s="634"/>
      <c r="DU29" s="634"/>
      <c r="DV29" s="635"/>
      <c r="DW29" s="624">
        <v>15.5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27093887</v>
      </c>
      <c r="S30" s="622"/>
      <c r="T30" s="622"/>
      <c r="U30" s="622"/>
      <c r="V30" s="622"/>
      <c r="W30" s="622"/>
      <c r="X30" s="622"/>
      <c r="Y30" s="623"/>
      <c r="Z30" s="659">
        <v>20.3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9471870</v>
      </c>
      <c r="CS30" s="622"/>
      <c r="CT30" s="622"/>
      <c r="CU30" s="622"/>
      <c r="CV30" s="622"/>
      <c r="CW30" s="622"/>
      <c r="CX30" s="622"/>
      <c r="CY30" s="623"/>
      <c r="CZ30" s="624">
        <v>7.4</v>
      </c>
      <c r="DA30" s="636"/>
      <c r="DB30" s="636"/>
      <c r="DC30" s="637"/>
      <c r="DD30" s="627">
        <v>9286056</v>
      </c>
      <c r="DE30" s="622"/>
      <c r="DF30" s="622"/>
      <c r="DG30" s="622"/>
      <c r="DH30" s="622"/>
      <c r="DI30" s="622"/>
      <c r="DJ30" s="622"/>
      <c r="DK30" s="623"/>
      <c r="DL30" s="627">
        <v>9286056</v>
      </c>
      <c r="DM30" s="622"/>
      <c r="DN30" s="622"/>
      <c r="DO30" s="622"/>
      <c r="DP30" s="622"/>
      <c r="DQ30" s="622"/>
      <c r="DR30" s="622"/>
      <c r="DS30" s="622"/>
      <c r="DT30" s="622"/>
      <c r="DU30" s="622"/>
      <c r="DV30" s="623"/>
      <c r="DW30" s="624">
        <v>15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1945</v>
      </c>
      <c r="S31" s="622"/>
      <c r="T31" s="622"/>
      <c r="U31" s="622"/>
      <c r="V31" s="622"/>
      <c r="W31" s="622"/>
      <c r="X31" s="622"/>
      <c r="Y31" s="623"/>
      <c r="Z31" s="659">
        <v>0</v>
      </c>
      <c r="AA31" s="659"/>
      <c r="AB31" s="659"/>
      <c r="AC31" s="659"/>
      <c r="AD31" s="660">
        <v>1945</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97.3</v>
      </c>
      <c r="BN31" s="684"/>
      <c r="BO31" s="684"/>
      <c r="BP31" s="684"/>
      <c r="BQ31" s="686"/>
      <c r="BR31" s="683">
        <v>99.2</v>
      </c>
      <c r="BS31" s="684"/>
      <c r="BT31" s="684"/>
      <c r="BU31" s="684"/>
      <c r="BV31" s="684"/>
      <c r="BW31" s="684"/>
      <c r="BX31" s="685">
        <v>97.4</v>
      </c>
      <c r="BY31" s="684"/>
      <c r="BZ31" s="684"/>
      <c r="CA31" s="684"/>
      <c r="CB31" s="686"/>
      <c r="CD31" s="642"/>
      <c r="CE31" s="643"/>
      <c r="CF31" s="618" t="s">
        <v>300</v>
      </c>
      <c r="CG31" s="619"/>
      <c r="CH31" s="619"/>
      <c r="CI31" s="619"/>
      <c r="CJ31" s="619"/>
      <c r="CK31" s="619"/>
      <c r="CL31" s="619"/>
      <c r="CM31" s="619"/>
      <c r="CN31" s="619"/>
      <c r="CO31" s="619"/>
      <c r="CP31" s="619"/>
      <c r="CQ31" s="620"/>
      <c r="CR31" s="621">
        <v>331546</v>
      </c>
      <c r="CS31" s="634"/>
      <c r="CT31" s="634"/>
      <c r="CU31" s="634"/>
      <c r="CV31" s="634"/>
      <c r="CW31" s="634"/>
      <c r="CX31" s="634"/>
      <c r="CY31" s="635"/>
      <c r="CZ31" s="624">
        <v>0.3</v>
      </c>
      <c r="DA31" s="636"/>
      <c r="DB31" s="636"/>
      <c r="DC31" s="637"/>
      <c r="DD31" s="627">
        <v>331546</v>
      </c>
      <c r="DE31" s="634"/>
      <c r="DF31" s="634"/>
      <c r="DG31" s="634"/>
      <c r="DH31" s="634"/>
      <c r="DI31" s="634"/>
      <c r="DJ31" s="634"/>
      <c r="DK31" s="635"/>
      <c r="DL31" s="627">
        <v>331546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10844060</v>
      </c>
      <c r="S32" s="622"/>
      <c r="T32" s="622"/>
      <c r="U32" s="622"/>
      <c r="V32" s="622"/>
      <c r="W32" s="622"/>
      <c r="X32" s="622"/>
      <c r="Y32" s="623"/>
      <c r="Z32" s="659">
        <v>8.1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v>
      </c>
      <c r="BH32" s="634"/>
      <c r="BI32" s="634"/>
      <c r="BJ32" s="634"/>
      <c r="BK32" s="634"/>
      <c r="BL32" s="634"/>
      <c r="BM32" s="625">
        <v>97.2</v>
      </c>
      <c r="BN32" s="634"/>
      <c r="BO32" s="634"/>
      <c r="BP32" s="634"/>
      <c r="BQ32" s="657"/>
      <c r="BR32" s="687">
        <v>99.2</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343333</v>
      </c>
      <c r="S33" s="622"/>
      <c r="T33" s="622"/>
      <c r="U33" s="622"/>
      <c r="V33" s="622"/>
      <c r="W33" s="622"/>
      <c r="X33" s="622"/>
      <c r="Y33" s="623"/>
      <c r="Z33" s="659">
        <v>0.3</v>
      </c>
      <c r="AA33" s="659"/>
      <c r="AB33" s="659"/>
      <c r="AC33" s="659"/>
      <c r="AD33" s="660">
        <v>70158</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99.1</v>
      </c>
      <c r="BH33" s="606"/>
      <c r="BI33" s="606"/>
      <c r="BJ33" s="606"/>
      <c r="BK33" s="606"/>
      <c r="BL33" s="606"/>
      <c r="BM33" s="652">
        <v>97.2</v>
      </c>
      <c r="BN33" s="606"/>
      <c r="BO33" s="606"/>
      <c r="BP33" s="606"/>
      <c r="BQ33" s="669"/>
      <c r="BR33" s="682">
        <v>99.1</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52613847</v>
      </c>
      <c r="CS33" s="634"/>
      <c r="CT33" s="634"/>
      <c r="CU33" s="634"/>
      <c r="CV33" s="634"/>
      <c r="CW33" s="634"/>
      <c r="CX33" s="634"/>
      <c r="CY33" s="635"/>
      <c r="CZ33" s="624">
        <v>41.2</v>
      </c>
      <c r="DA33" s="636"/>
      <c r="DB33" s="636"/>
      <c r="DC33" s="637"/>
      <c r="DD33" s="627">
        <v>40058225</v>
      </c>
      <c r="DE33" s="634"/>
      <c r="DF33" s="634"/>
      <c r="DG33" s="634"/>
      <c r="DH33" s="634"/>
      <c r="DI33" s="634"/>
      <c r="DJ33" s="634"/>
      <c r="DK33" s="635"/>
      <c r="DL33" s="627">
        <v>23907055</v>
      </c>
      <c r="DM33" s="634"/>
      <c r="DN33" s="634"/>
      <c r="DO33" s="634"/>
      <c r="DP33" s="634"/>
      <c r="DQ33" s="634"/>
      <c r="DR33" s="634"/>
      <c r="DS33" s="634"/>
      <c r="DT33" s="634"/>
      <c r="DU33" s="634"/>
      <c r="DV33" s="635"/>
      <c r="DW33" s="624">
        <v>38.6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1853203</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19739125</v>
      </c>
      <c r="CS34" s="622"/>
      <c r="CT34" s="622"/>
      <c r="CU34" s="622"/>
      <c r="CV34" s="622"/>
      <c r="CW34" s="622"/>
      <c r="CX34" s="622"/>
      <c r="CY34" s="623"/>
      <c r="CZ34" s="624">
        <v>15.4</v>
      </c>
      <c r="DA34" s="636"/>
      <c r="DB34" s="636"/>
      <c r="DC34" s="637"/>
      <c r="DD34" s="627">
        <v>14480313</v>
      </c>
      <c r="DE34" s="622"/>
      <c r="DF34" s="622"/>
      <c r="DG34" s="622"/>
      <c r="DH34" s="622"/>
      <c r="DI34" s="622"/>
      <c r="DJ34" s="622"/>
      <c r="DK34" s="623"/>
      <c r="DL34" s="627">
        <v>10614147</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4353693</v>
      </c>
      <c r="S35" s="622"/>
      <c r="T35" s="622"/>
      <c r="U35" s="622"/>
      <c r="V35" s="622"/>
      <c r="W35" s="622"/>
      <c r="X35" s="622"/>
      <c r="Y35" s="623"/>
      <c r="Z35" s="659">
        <v>3.3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1247274</v>
      </c>
      <c r="CS35" s="634"/>
      <c r="CT35" s="634"/>
      <c r="CU35" s="634"/>
      <c r="CV35" s="634"/>
      <c r="CW35" s="634"/>
      <c r="CX35" s="634"/>
      <c r="CY35" s="635"/>
      <c r="CZ35" s="624">
        <v>1</v>
      </c>
      <c r="DA35" s="636"/>
      <c r="DB35" s="636"/>
      <c r="DC35" s="637"/>
      <c r="DD35" s="627">
        <v>1135337</v>
      </c>
      <c r="DE35" s="634"/>
      <c r="DF35" s="634"/>
      <c r="DG35" s="634"/>
      <c r="DH35" s="634"/>
      <c r="DI35" s="634"/>
      <c r="DJ35" s="634"/>
      <c r="DK35" s="635"/>
      <c r="DL35" s="627">
        <v>1135337</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10061693</v>
      </c>
      <c r="S36" s="622"/>
      <c r="T36" s="622"/>
      <c r="U36" s="622"/>
      <c r="V36" s="622"/>
      <c r="W36" s="622"/>
      <c r="X36" s="622"/>
      <c r="Y36" s="623"/>
      <c r="Z36" s="659">
        <v>7.6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13193559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1327612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12322371</v>
      </c>
      <c r="CS36" s="622"/>
      <c r="CT36" s="622"/>
      <c r="CU36" s="622"/>
      <c r="CV36" s="622"/>
      <c r="CW36" s="622"/>
      <c r="CX36" s="622"/>
      <c r="CY36" s="623"/>
      <c r="CZ36" s="624">
        <v>9.6</v>
      </c>
      <c r="DA36" s="636"/>
      <c r="DB36" s="636"/>
      <c r="DC36" s="637"/>
      <c r="DD36" s="627">
        <v>9133500</v>
      </c>
      <c r="DE36" s="622"/>
      <c r="DF36" s="622"/>
      <c r="DG36" s="622"/>
      <c r="DH36" s="622"/>
      <c r="DI36" s="622"/>
      <c r="DJ36" s="622"/>
      <c r="DK36" s="623"/>
      <c r="DL36" s="627">
        <v>3897952</v>
      </c>
      <c r="DM36" s="622"/>
      <c r="DN36" s="622"/>
      <c r="DO36" s="622"/>
      <c r="DP36" s="622"/>
      <c r="DQ36" s="622"/>
      <c r="DR36" s="622"/>
      <c r="DS36" s="622"/>
      <c r="DT36" s="622"/>
      <c r="DU36" s="622"/>
      <c r="DV36" s="623"/>
      <c r="DW36" s="624">
        <v>6.3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2993320</v>
      </c>
      <c r="S37" s="622"/>
      <c r="T37" s="622"/>
      <c r="U37" s="622"/>
      <c r="V37" s="622"/>
      <c r="W37" s="622"/>
      <c r="X37" s="622"/>
      <c r="Y37" s="623"/>
      <c r="Z37" s="659">
        <v>2.2000000000000002</v>
      </c>
      <c r="AA37" s="659"/>
      <c r="AB37" s="659"/>
      <c r="AC37" s="659"/>
      <c r="AD37" s="660">
        <v>22705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2970203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1068822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234738</v>
      </c>
      <c r="CS37" s="634"/>
      <c r="CT37" s="634"/>
      <c r="CU37" s="634"/>
      <c r="CV37" s="634"/>
      <c r="CW37" s="634"/>
      <c r="CX37" s="634"/>
      <c r="CY37" s="635"/>
      <c r="CZ37" s="624">
        <v>0.2</v>
      </c>
      <c r="DA37" s="636"/>
      <c r="DB37" s="636"/>
      <c r="DC37" s="637"/>
      <c r="DD37" s="627">
        <v>234738</v>
      </c>
      <c r="DE37" s="634"/>
      <c r="DF37" s="634"/>
      <c r="DG37" s="634"/>
      <c r="DH37" s="634"/>
      <c r="DI37" s="634"/>
      <c r="DJ37" s="634"/>
      <c r="DK37" s="635"/>
      <c r="DL37" s="627">
        <v>189718</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8358900</v>
      </c>
      <c r="S38" s="622"/>
      <c r="T38" s="622"/>
      <c r="U38" s="622"/>
      <c r="V38" s="622"/>
      <c r="W38" s="622"/>
      <c r="X38" s="622"/>
      <c r="Y38" s="623"/>
      <c r="Z38" s="659">
        <v>6.3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128809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32110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10094547</v>
      </c>
      <c r="CS38" s="622"/>
      <c r="CT38" s="622"/>
      <c r="CU38" s="622"/>
      <c r="CV38" s="622"/>
      <c r="CW38" s="622"/>
      <c r="CX38" s="622"/>
      <c r="CY38" s="623"/>
      <c r="CZ38" s="624">
        <v>7.9</v>
      </c>
      <c r="DA38" s="636"/>
      <c r="DB38" s="636"/>
      <c r="DC38" s="637"/>
      <c r="DD38" s="627">
        <v>8342417</v>
      </c>
      <c r="DE38" s="622"/>
      <c r="DF38" s="622"/>
      <c r="DG38" s="622"/>
      <c r="DH38" s="622"/>
      <c r="DI38" s="622"/>
      <c r="DJ38" s="622"/>
      <c r="DK38" s="623"/>
      <c r="DL38" s="627">
        <v>7870379</v>
      </c>
      <c r="DM38" s="622"/>
      <c r="DN38" s="622"/>
      <c r="DO38" s="622"/>
      <c r="DP38" s="622"/>
      <c r="DQ38" s="622"/>
      <c r="DR38" s="622"/>
      <c r="DS38" s="622"/>
      <c r="DT38" s="622"/>
      <c r="DU38" s="622"/>
      <c r="DV38" s="623"/>
      <c r="DW38" s="624">
        <v>12.7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80822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47151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7418980</v>
      </c>
      <c r="CS39" s="634"/>
      <c r="CT39" s="634"/>
      <c r="CU39" s="634"/>
      <c r="CV39" s="634"/>
      <c r="CW39" s="634"/>
      <c r="CX39" s="634"/>
      <c r="CY39" s="635"/>
      <c r="CZ39" s="624">
        <v>5.8</v>
      </c>
      <c r="DA39" s="636"/>
      <c r="DB39" s="636"/>
      <c r="DC39" s="637"/>
      <c r="DD39" s="627">
        <v>6454372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1500000</v>
      </c>
      <c r="S40" s="622"/>
      <c r="T40" s="622"/>
      <c r="U40" s="622"/>
      <c r="V40" s="622"/>
      <c r="W40" s="622"/>
      <c r="X40" s="622"/>
      <c r="Y40" s="623"/>
      <c r="Z40" s="659">
        <v>1.1000000000000001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10368</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1791550</v>
      </c>
      <c r="CS40" s="622"/>
      <c r="CT40" s="622"/>
      <c r="CU40" s="622"/>
      <c r="CV40" s="622"/>
      <c r="CW40" s="622"/>
      <c r="CX40" s="622"/>
      <c r="CY40" s="623"/>
      <c r="CZ40" s="624">
        <v>1.4</v>
      </c>
      <c r="DA40" s="636"/>
      <c r="DB40" s="636"/>
      <c r="DC40" s="637"/>
      <c r="DD40" s="627">
        <v>512286</v>
      </c>
      <c r="DE40" s="622"/>
      <c r="DF40" s="622"/>
      <c r="DG40" s="622"/>
      <c r="DH40" s="622"/>
      <c r="DI40" s="622"/>
      <c r="DJ40" s="622"/>
      <c r="DK40" s="623"/>
      <c r="DL40" s="627">
        <v>389240</v>
      </c>
      <c r="DM40" s="622"/>
      <c r="DN40" s="622"/>
      <c r="DO40" s="622"/>
      <c r="DP40" s="622"/>
      <c r="DQ40" s="622"/>
      <c r="DR40" s="622"/>
      <c r="DS40" s="622"/>
      <c r="DT40" s="622"/>
      <c r="DU40" s="622"/>
      <c r="DV40" s="623"/>
      <c r="DW40" s="624">
        <v>0.6</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133240654</v>
      </c>
      <c r="S41" s="646"/>
      <c r="T41" s="646"/>
      <c r="U41" s="646"/>
      <c r="V41" s="646"/>
      <c r="W41" s="646"/>
      <c r="X41" s="646"/>
      <c r="Y41" s="649"/>
      <c r="Z41" s="650">
        <v>100</v>
      </c>
      <c r="AA41" s="650"/>
      <c r="AB41" s="650"/>
      <c r="AC41" s="650"/>
      <c r="AD41" s="651">
        <v>60383174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2073022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7930335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17544389</v>
      </c>
      <c r="CS42" s="634"/>
      <c r="CT42" s="634"/>
      <c r="CU42" s="634"/>
      <c r="CV42" s="634"/>
      <c r="CW42" s="634"/>
      <c r="CX42" s="634"/>
      <c r="CY42" s="635"/>
      <c r="CZ42" s="624">
        <v>13.7</v>
      </c>
      <c r="DA42" s="636"/>
      <c r="DB42" s="636"/>
      <c r="DC42" s="637"/>
      <c r="DD42" s="627">
        <v>2491883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323089</v>
      </c>
      <c r="CS43" s="634"/>
      <c r="CT43" s="634"/>
      <c r="CU43" s="634"/>
      <c r="CV43" s="634"/>
      <c r="CW43" s="634"/>
      <c r="CX43" s="634"/>
      <c r="CY43" s="635"/>
      <c r="CZ43" s="624">
        <v>0.3</v>
      </c>
      <c r="DA43" s="636"/>
      <c r="DB43" s="636"/>
      <c r="DC43" s="637"/>
      <c r="DD43" s="627">
        <v>323089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17428150</v>
      </c>
      <c r="CS44" s="622"/>
      <c r="CT44" s="622"/>
      <c r="CU44" s="622"/>
      <c r="CV44" s="622"/>
      <c r="CW44" s="622"/>
      <c r="CX44" s="622"/>
      <c r="CY44" s="623"/>
      <c r="CZ44" s="624">
        <v>13.6</v>
      </c>
      <c r="DA44" s="625"/>
      <c r="DB44" s="625"/>
      <c r="DC44" s="626"/>
      <c r="DD44" s="627">
        <v>2487100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11427632</v>
      </c>
      <c r="CS45" s="634"/>
      <c r="CT45" s="634"/>
      <c r="CU45" s="634"/>
      <c r="CV45" s="634"/>
      <c r="CW45" s="634"/>
      <c r="CX45" s="634"/>
      <c r="CY45" s="635"/>
      <c r="CZ45" s="624">
        <v>8.9</v>
      </c>
      <c r="DA45" s="636"/>
      <c r="DB45" s="636"/>
      <c r="DC45" s="637"/>
      <c r="DD45" s="627">
        <v>988430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5920222</v>
      </c>
      <c r="CS46" s="622"/>
      <c r="CT46" s="622"/>
      <c r="CU46" s="622"/>
      <c r="CV46" s="622"/>
      <c r="CW46" s="622"/>
      <c r="CX46" s="622"/>
      <c r="CY46" s="623"/>
      <c r="CZ46" s="624">
        <v>4.5999999999999996</v>
      </c>
      <c r="DA46" s="625"/>
      <c r="DB46" s="625"/>
      <c r="DC46" s="626"/>
      <c r="DD46" s="627">
        <v>1458574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116239</v>
      </c>
      <c r="CS47" s="634"/>
      <c r="CT47" s="634"/>
      <c r="CU47" s="634"/>
      <c r="CV47" s="634"/>
      <c r="CW47" s="634"/>
      <c r="CX47" s="634"/>
      <c r="CY47" s="635"/>
      <c r="CZ47" s="624">
        <v>0.1</v>
      </c>
      <c r="DA47" s="636"/>
      <c r="DB47" s="636"/>
      <c r="DC47" s="637"/>
      <c r="DD47" s="627">
        <v>4783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127783451</v>
      </c>
      <c r="CS49" s="606"/>
      <c r="CT49" s="606"/>
      <c r="CU49" s="606"/>
      <c r="CV49" s="606"/>
      <c r="CW49" s="606"/>
      <c r="CX49" s="606"/>
      <c r="CY49" s="607"/>
      <c r="CZ49" s="608">
        <v>100</v>
      </c>
      <c r="DA49" s="609"/>
      <c r="DB49" s="609"/>
      <c r="DC49" s="610"/>
      <c r="DD49" s="611">
        <v>80135949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qawmeJQHBsBFItN6wvO/QANQQZgDjvrx8fL0XSP71lfIskm4t4UwX8/Q8iUIBoUZipsaISa3CfNFIcDSWa7pg==" saltValue="Rv8izNzHJ4B3Rc5CnW8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374</v>
      </c>
      <c r="C7" s="1047"/>
      <c r="D7" s="1047"/>
      <c r="E7" s="1047"/>
      <c r="F7" s="1047"/>
      <c r="G7" s="1047"/>
      <c r="H7" s="1047"/>
      <c r="I7" s="1047"/>
      <c r="J7" s="1047"/>
      <c r="K7" s="1047"/>
      <c r="L7" s="1047"/>
      <c r="M7" s="1047"/>
      <c r="N7" s="1047"/>
      <c r="O7" s="1047"/>
      <c r="P7" s="1048"/>
      <c r="Q7" s="1101">
        <v>133356</v>
      </c>
      <c r="R7" s="1102"/>
      <c r="S7" s="1102"/>
      <c r="T7" s="1102"/>
      <c r="U7" s="1102"/>
      <c r="V7" s="1102">
        <v>127914</v>
      </c>
      <c r="W7" s="1102"/>
      <c r="X7" s="1102"/>
      <c r="Y7" s="1102"/>
      <c r="Z7" s="1102"/>
      <c r="AA7" s="1102">
        <v>5443</v>
      </c>
      <c r="AB7" s="1102"/>
      <c r="AC7" s="1102"/>
      <c r="AD7" s="1102"/>
      <c r="AE7" s="1103"/>
      <c r="AF7" s="1104">
        <v>3103</v>
      </c>
      <c r="AG7" s="1105"/>
      <c r="AH7" s="1105"/>
      <c r="AI7" s="1105"/>
      <c r="AJ7" s="1106"/>
      <c r="AK7" s="1107">
        <v>4352</v>
      </c>
      <c r="AL7" s="1108"/>
      <c r="AM7" s="1108"/>
      <c r="AN7" s="1108"/>
      <c r="AO7" s="1108"/>
      <c r="AP7" s="1108">
        <v>98950</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t="s">
        <v>565</v>
      </c>
      <c r="BS7" s="1098" t="s">
        <v>555</v>
      </c>
      <c r="BT7" s="1099"/>
      <c r="BU7" s="1099"/>
      <c r="BV7" s="1099"/>
      <c r="BW7" s="1099"/>
      <c r="BX7" s="1099"/>
      <c r="BY7" s="1099"/>
      <c r="BZ7" s="1099"/>
      <c r="CA7" s="1099"/>
      <c r="CB7" s="1099"/>
      <c r="CC7" s="1099"/>
      <c r="CD7" s="1099"/>
      <c r="CE7" s="1099"/>
      <c r="CF7" s="1099"/>
      <c r="CG7" s="1111"/>
      <c r="CH7" s="1095">
        <v>7</v>
      </c>
      <c r="CI7" s="1096"/>
      <c r="CJ7" s="1096"/>
      <c r="CK7" s="1096"/>
      <c r="CL7" s="1097"/>
      <c r="CM7" s="1095">
        <v>1712</v>
      </c>
      <c r="CN7" s="1096"/>
      <c r="CO7" s="1096"/>
      <c r="CP7" s="1096"/>
      <c r="CQ7" s="1097"/>
      <c r="CR7" s="1095">
        <v>6</v>
      </c>
      <c r="CS7" s="1096"/>
      <c r="CT7" s="1096"/>
      <c r="CU7" s="1096"/>
      <c r="CV7" s="1097"/>
      <c r="CW7" s="1095">
        <v>26</v>
      </c>
      <c r="CX7" s="1096"/>
      <c r="CY7" s="1096"/>
      <c r="CZ7" s="1096"/>
      <c r="DA7" s="1097"/>
      <c r="DB7" s="1095">
        <v>2338</v>
      </c>
      <c r="DC7" s="1096"/>
      <c r="DD7" s="1096"/>
      <c r="DE7" s="1096"/>
      <c r="DF7" s="1097"/>
      <c r="DG7" s="1095">
        <v>2400</v>
      </c>
      <c r="DH7" s="1096"/>
      <c r="DI7" s="1096"/>
      <c r="DJ7" s="1096"/>
      <c r="DK7" s="1097"/>
      <c r="DL7" s="1095" t="s">
        <v>566</v>
      </c>
      <c r="DM7" s="1096"/>
      <c r="DN7" s="1096"/>
      <c r="DO7" s="1096"/>
      <c r="DP7" s="1097"/>
      <c r="DQ7" s="1095">
        <v>930</v>
      </c>
      <c r="DR7" s="1096"/>
      <c r="DS7" s="1096"/>
      <c r="DT7" s="1096"/>
      <c r="DU7" s="1097"/>
      <c r="DV7" s="1098"/>
      <c r="DW7" s="1099"/>
      <c r="DX7" s="1099"/>
      <c r="DY7" s="1099"/>
      <c r="DZ7" s="1100"/>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t="s">
        <v>492</v>
      </c>
      <c r="AB8" s="1039"/>
      <c r="AC8" s="1039"/>
      <c r="AD8" s="1039"/>
      <c r="AE8" s="1040"/>
      <c r="AF8" s="1035" t="s">
        <v>122</v>
      </c>
      <c r="AG8" s="1036"/>
      <c r="AH8" s="1036"/>
      <c r="AI8" s="1036"/>
      <c r="AJ8" s="1037"/>
      <c r="AK8" s="1079" t="s">
        <v>554</v>
      </c>
      <c r="AL8" s="1080"/>
      <c r="AM8" s="1080"/>
      <c r="AN8" s="1080"/>
      <c r="AO8" s="1080"/>
      <c r="AP8" s="1080" t="s">
        <v>554</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21</v>
      </c>
      <c r="CI8" s="990"/>
      <c r="CJ8" s="990"/>
      <c r="CK8" s="990"/>
      <c r="CL8" s="991"/>
      <c r="CM8" s="989">
        <v>209</v>
      </c>
      <c r="CN8" s="990"/>
      <c r="CO8" s="990"/>
      <c r="CP8" s="990"/>
      <c r="CQ8" s="991"/>
      <c r="CR8" s="989">
        <v>33</v>
      </c>
      <c r="CS8" s="990"/>
      <c r="CT8" s="990"/>
      <c r="CU8" s="990"/>
      <c r="CV8" s="991"/>
      <c r="CW8" s="989" t="s">
        <v>566</v>
      </c>
      <c r="CX8" s="990"/>
      <c r="CY8" s="990"/>
      <c r="CZ8" s="990"/>
      <c r="DA8" s="991"/>
      <c r="DB8" s="989" t="s">
        <v>566</v>
      </c>
      <c r="DC8" s="990"/>
      <c r="DD8" s="990"/>
      <c r="DE8" s="990"/>
      <c r="DF8" s="991"/>
      <c r="DG8" s="989" t="s">
        <v>566</v>
      </c>
      <c r="DH8" s="990"/>
      <c r="DI8" s="990"/>
      <c r="DJ8" s="990"/>
      <c r="DK8" s="991"/>
      <c r="DL8" s="989" t="s">
        <v>566</v>
      </c>
      <c r="DM8" s="990"/>
      <c r="DN8" s="990"/>
      <c r="DO8" s="990"/>
      <c r="DP8" s="991"/>
      <c r="DQ8" s="989" t="s">
        <v>566</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31</v>
      </c>
      <c r="R9" s="1039"/>
      <c r="S9" s="1039"/>
      <c r="T9" s="1039"/>
      <c r="U9" s="1039"/>
      <c r="V9" s="1039">
        <v>17</v>
      </c>
      <c r="W9" s="1039"/>
      <c r="X9" s="1039"/>
      <c r="Y9" s="1039"/>
      <c r="Z9" s="1039"/>
      <c r="AA9" s="1039">
        <v>14</v>
      </c>
      <c r="AB9" s="1039"/>
      <c r="AC9" s="1039"/>
      <c r="AD9" s="1039"/>
      <c r="AE9" s="1040"/>
      <c r="AF9" s="1035">
        <v>14</v>
      </c>
      <c r="AG9" s="1036"/>
      <c r="AH9" s="1036"/>
      <c r="AI9" s="1036"/>
      <c r="AJ9" s="1037"/>
      <c r="AK9" s="1079">
        <v>4</v>
      </c>
      <c r="AL9" s="1080"/>
      <c r="AM9" s="1080"/>
      <c r="AN9" s="1080"/>
      <c r="AO9" s="1080"/>
      <c r="AP9" s="1080">
        <v>2</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17</v>
      </c>
      <c r="CI9" s="990"/>
      <c r="CJ9" s="990"/>
      <c r="CK9" s="990"/>
      <c r="CL9" s="991"/>
      <c r="CM9" s="989">
        <v>256</v>
      </c>
      <c r="CN9" s="990"/>
      <c r="CO9" s="990"/>
      <c r="CP9" s="990"/>
      <c r="CQ9" s="991"/>
      <c r="CR9" s="989">
        <v>42</v>
      </c>
      <c r="CS9" s="990"/>
      <c r="CT9" s="990"/>
      <c r="CU9" s="990"/>
      <c r="CV9" s="991"/>
      <c r="CW9" s="989">
        <v>87</v>
      </c>
      <c r="CX9" s="990"/>
      <c r="CY9" s="990"/>
      <c r="CZ9" s="990"/>
      <c r="DA9" s="991"/>
      <c r="DB9" s="989" t="s">
        <v>566</v>
      </c>
      <c r="DC9" s="990"/>
      <c r="DD9" s="990"/>
      <c r="DE9" s="990"/>
      <c r="DF9" s="991"/>
      <c r="DG9" s="989" t="s">
        <v>566</v>
      </c>
      <c r="DH9" s="990"/>
      <c r="DI9" s="990"/>
      <c r="DJ9" s="990"/>
      <c r="DK9" s="991"/>
      <c r="DL9" s="989" t="s">
        <v>566</v>
      </c>
      <c r="DM9" s="990"/>
      <c r="DN9" s="990"/>
      <c r="DO9" s="990"/>
      <c r="DP9" s="991"/>
      <c r="DQ9" s="989" t="s">
        <v>566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t="s">
        <v>558</v>
      </c>
      <c r="BT10" s="993"/>
      <c r="BU10" s="993"/>
      <c r="BV10" s="993"/>
      <c r="BW10" s="993"/>
      <c r="BX10" s="993"/>
      <c r="BY10" s="993"/>
      <c r="BZ10" s="993"/>
      <c r="CA10" s="993"/>
      <c r="CB10" s="993"/>
      <c r="CC10" s="993"/>
      <c r="CD10" s="993"/>
      <c r="CE10" s="993"/>
      <c r="CF10" s="993"/>
      <c r="CG10" s="1014"/>
      <c r="CH10" s="989">
        <v>0</v>
      </c>
      <c r="CI10" s="990"/>
      <c r="CJ10" s="990"/>
      <c r="CK10" s="990"/>
      <c r="CL10" s="991"/>
      <c r="CM10" s="989">
        <v>325</v>
      </c>
      <c r="CN10" s="990"/>
      <c r="CO10" s="990"/>
      <c r="CP10" s="990"/>
      <c r="CQ10" s="991"/>
      <c r="CR10" s="989">
        <v>300</v>
      </c>
      <c r="CS10" s="990"/>
      <c r="CT10" s="990"/>
      <c r="CU10" s="990"/>
      <c r="CV10" s="991"/>
      <c r="CW10" s="989">
        <v>54</v>
      </c>
      <c r="CX10" s="990"/>
      <c r="CY10" s="990"/>
      <c r="CZ10" s="990"/>
      <c r="DA10" s="991"/>
      <c r="DB10" s="989" t="s">
        <v>566</v>
      </c>
      <c r="DC10" s="990"/>
      <c r="DD10" s="990"/>
      <c r="DE10" s="990"/>
      <c r="DF10" s="991"/>
      <c r="DG10" s="989" t="s">
        <v>566</v>
      </c>
      <c r="DH10" s="990"/>
      <c r="DI10" s="990"/>
      <c r="DJ10" s="990"/>
      <c r="DK10" s="991"/>
      <c r="DL10" s="989" t="s">
        <v>566</v>
      </c>
      <c r="DM10" s="990"/>
      <c r="DN10" s="990"/>
      <c r="DO10" s="990"/>
      <c r="DP10" s="991"/>
      <c r="DQ10" s="989" t="s">
        <v>566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t="s">
        <v>559</v>
      </c>
      <c r="BT11" s="993"/>
      <c r="BU11" s="993"/>
      <c r="BV11" s="993"/>
      <c r="BW11" s="993"/>
      <c r="BX11" s="993"/>
      <c r="BY11" s="993"/>
      <c r="BZ11" s="993"/>
      <c r="CA11" s="993"/>
      <c r="CB11" s="993"/>
      <c r="CC11" s="993"/>
      <c r="CD11" s="993"/>
      <c r="CE11" s="993"/>
      <c r="CF11" s="993"/>
      <c r="CG11" s="1014"/>
      <c r="CH11" s="989">
        <v>-4</v>
      </c>
      <c r="CI11" s="990"/>
      <c r="CJ11" s="990"/>
      <c r="CK11" s="990"/>
      <c r="CL11" s="991"/>
      <c r="CM11" s="989">
        <v>96</v>
      </c>
      <c r="CN11" s="990"/>
      <c r="CO11" s="990"/>
      <c r="CP11" s="990"/>
      <c r="CQ11" s="991"/>
      <c r="CR11" s="989">
        <v>50</v>
      </c>
      <c r="CS11" s="990"/>
      <c r="CT11" s="990"/>
      <c r="CU11" s="990"/>
      <c r="CV11" s="991"/>
      <c r="CW11" s="989">
        <v>19</v>
      </c>
      <c r="CX11" s="990"/>
      <c r="CY11" s="990"/>
      <c r="CZ11" s="990"/>
      <c r="DA11" s="991"/>
      <c r="DB11" s="989" t="s">
        <v>566</v>
      </c>
      <c r="DC11" s="990"/>
      <c r="DD11" s="990"/>
      <c r="DE11" s="990"/>
      <c r="DF11" s="991"/>
      <c r="DG11" s="989" t="s">
        <v>566</v>
      </c>
      <c r="DH11" s="990"/>
      <c r="DI11" s="990"/>
      <c r="DJ11" s="990"/>
      <c r="DK11" s="991"/>
      <c r="DL11" s="989" t="s">
        <v>566</v>
      </c>
      <c r="DM11" s="990"/>
      <c r="DN11" s="990"/>
      <c r="DO11" s="990"/>
      <c r="DP11" s="991"/>
      <c r="DQ11" s="989" t="s">
        <v>566</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t="s">
        <v>560</v>
      </c>
      <c r="BT12" s="993"/>
      <c r="BU12" s="993"/>
      <c r="BV12" s="993"/>
      <c r="BW12" s="993"/>
      <c r="BX12" s="993"/>
      <c r="BY12" s="993"/>
      <c r="BZ12" s="993"/>
      <c r="CA12" s="993"/>
      <c r="CB12" s="993"/>
      <c r="CC12" s="993"/>
      <c r="CD12" s="993"/>
      <c r="CE12" s="993"/>
      <c r="CF12" s="993"/>
      <c r="CG12" s="1014"/>
      <c r="CH12" s="989">
        <v>2</v>
      </c>
      <c r="CI12" s="990"/>
      <c r="CJ12" s="990"/>
      <c r="CK12" s="990"/>
      <c r="CL12" s="991"/>
      <c r="CM12" s="989">
        <v>27</v>
      </c>
      <c r="CN12" s="990"/>
      <c r="CO12" s="990"/>
      <c r="CP12" s="990"/>
      <c r="CQ12" s="991"/>
      <c r="CR12" s="989">
        <v>5</v>
      </c>
      <c r="CS12" s="990"/>
      <c r="CT12" s="990"/>
      <c r="CU12" s="990"/>
      <c r="CV12" s="991"/>
      <c r="CW12" s="989" t="s">
        <v>566</v>
      </c>
      <c r="CX12" s="990"/>
      <c r="CY12" s="990"/>
      <c r="CZ12" s="990"/>
      <c r="DA12" s="991"/>
      <c r="DB12" s="989" t="s">
        <v>566</v>
      </c>
      <c r="DC12" s="990"/>
      <c r="DD12" s="990"/>
      <c r="DE12" s="990"/>
      <c r="DF12" s="991"/>
      <c r="DG12" s="989" t="s">
        <v>566</v>
      </c>
      <c r="DH12" s="990"/>
      <c r="DI12" s="990"/>
      <c r="DJ12" s="990"/>
      <c r="DK12" s="991"/>
      <c r="DL12" s="989" t="s">
        <v>566</v>
      </c>
      <c r="DM12" s="990"/>
      <c r="DN12" s="990"/>
      <c r="DO12" s="990"/>
      <c r="DP12" s="991"/>
      <c r="DQ12" s="989" t="s">
        <v>566</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t="s">
        <v>561</v>
      </c>
      <c r="BT13" s="993"/>
      <c r="BU13" s="993"/>
      <c r="BV13" s="993"/>
      <c r="BW13" s="993"/>
      <c r="BX13" s="993"/>
      <c r="BY13" s="993"/>
      <c r="BZ13" s="993"/>
      <c r="CA13" s="993"/>
      <c r="CB13" s="993"/>
      <c r="CC13" s="993"/>
      <c r="CD13" s="993"/>
      <c r="CE13" s="993"/>
      <c r="CF13" s="993"/>
      <c r="CG13" s="1014"/>
      <c r="CH13" s="989">
        <v>43</v>
      </c>
      <c r="CI13" s="990"/>
      <c r="CJ13" s="990"/>
      <c r="CK13" s="990"/>
      <c r="CL13" s="991"/>
      <c r="CM13" s="989">
        <v>288</v>
      </c>
      <c r="CN13" s="990"/>
      <c r="CO13" s="990"/>
      <c r="CP13" s="990"/>
      <c r="CQ13" s="991"/>
      <c r="CR13" s="989">
        <v>45</v>
      </c>
      <c r="CS13" s="990"/>
      <c r="CT13" s="990"/>
      <c r="CU13" s="990"/>
      <c r="CV13" s="991"/>
      <c r="CW13" s="989">
        <v>21</v>
      </c>
      <c r="CX13" s="990"/>
      <c r="CY13" s="990"/>
      <c r="CZ13" s="990"/>
      <c r="DA13" s="991"/>
      <c r="DB13" s="989" t="s">
        <v>566</v>
      </c>
      <c r="DC13" s="990"/>
      <c r="DD13" s="990"/>
      <c r="DE13" s="990"/>
      <c r="DF13" s="991"/>
      <c r="DG13" s="989" t="s">
        <v>566</v>
      </c>
      <c r="DH13" s="990"/>
      <c r="DI13" s="990"/>
      <c r="DJ13" s="990"/>
      <c r="DK13" s="991"/>
      <c r="DL13" s="989" t="s">
        <v>566</v>
      </c>
      <c r="DM13" s="990"/>
      <c r="DN13" s="990"/>
      <c r="DO13" s="990"/>
      <c r="DP13" s="991"/>
      <c r="DQ13" s="989" t="s">
        <v>566</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t="s">
        <v>562</v>
      </c>
      <c r="BT14" s="993"/>
      <c r="BU14" s="993"/>
      <c r="BV14" s="993"/>
      <c r="BW14" s="993"/>
      <c r="BX14" s="993"/>
      <c r="BY14" s="993"/>
      <c r="BZ14" s="993"/>
      <c r="CA14" s="993"/>
      <c r="CB14" s="993"/>
      <c r="CC14" s="993"/>
      <c r="CD14" s="993"/>
      <c r="CE14" s="993"/>
      <c r="CF14" s="993"/>
      <c r="CG14" s="1014"/>
      <c r="CH14" s="989">
        <v>-6</v>
      </c>
      <c r="CI14" s="990"/>
      <c r="CJ14" s="990"/>
      <c r="CK14" s="990"/>
      <c r="CL14" s="991"/>
      <c r="CM14" s="989">
        <v>57</v>
      </c>
      <c r="CN14" s="990"/>
      <c r="CO14" s="990"/>
      <c r="CP14" s="990"/>
      <c r="CQ14" s="991"/>
      <c r="CR14" s="989">
        <v>5</v>
      </c>
      <c r="CS14" s="990"/>
      <c r="CT14" s="990"/>
      <c r="CU14" s="990"/>
      <c r="CV14" s="991"/>
      <c r="CW14" s="989" t="s">
        <v>566</v>
      </c>
      <c r="CX14" s="990"/>
      <c r="CY14" s="990"/>
      <c r="CZ14" s="990"/>
      <c r="DA14" s="991"/>
      <c r="DB14" s="989" t="s">
        <v>566</v>
      </c>
      <c r="DC14" s="990"/>
      <c r="DD14" s="990"/>
      <c r="DE14" s="990"/>
      <c r="DF14" s="991"/>
      <c r="DG14" s="989" t="s">
        <v>566</v>
      </c>
      <c r="DH14" s="990"/>
      <c r="DI14" s="990"/>
      <c r="DJ14" s="990"/>
      <c r="DK14" s="991"/>
      <c r="DL14" s="989" t="s">
        <v>566</v>
      </c>
      <c r="DM14" s="990"/>
      <c r="DN14" s="990"/>
      <c r="DO14" s="990"/>
      <c r="DP14" s="991"/>
      <c r="DQ14" s="989" t="s">
        <v>566</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t="s">
        <v>563</v>
      </c>
      <c r="BT15" s="993"/>
      <c r="BU15" s="993"/>
      <c r="BV15" s="993"/>
      <c r="BW15" s="993"/>
      <c r="BX15" s="993"/>
      <c r="BY15" s="993"/>
      <c r="BZ15" s="993"/>
      <c r="CA15" s="993"/>
      <c r="CB15" s="993"/>
      <c r="CC15" s="993"/>
      <c r="CD15" s="993"/>
      <c r="CE15" s="993"/>
      <c r="CF15" s="993"/>
      <c r="CG15" s="1014"/>
      <c r="CH15" s="989">
        <v>-12</v>
      </c>
      <c r="CI15" s="990"/>
      <c r="CJ15" s="990"/>
      <c r="CK15" s="990"/>
      <c r="CL15" s="991"/>
      <c r="CM15" s="989">
        <v>291</v>
      </c>
      <c r="CN15" s="990"/>
      <c r="CO15" s="990"/>
      <c r="CP15" s="990"/>
      <c r="CQ15" s="991"/>
      <c r="CR15" s="989">
        <v>3</v>
      </c>
      <c r="CS15" s="990"/>
      <c r="CT15" s="990"/>
      <c r="CU15" s="990"/>
      <c r="CV15" s="991"/>
      <c r="CW15" s="989">
        <v>2</v>
      </c>
      <c r="CX15" s="990"/>
      <c r="CY15" s="990"/>
      <c r="CZ15" s="990"/>
      <c r="DA15" s="991"/>
      <c r="DB15" s="989" t="s">
        <v>566</v>
      </c>
      <c r="DC15" s="990"/>
      <c r="DD15" s="990"/>
      <c r="DE15" s="990"/>
      <c r="DF15" s="991"/>
      <c r="DG15" s="989" t="s">
        <v>566</v>
      </c>
      <c r="DH15" s="990"/>
      <c r="DI15" s="990"/>
      <c r="DJ15" s="990"/>
      <c r="DK15" s="991"/>
      <c r="DL15" s="989" t="s">
        <v>566</v>
      </c>
      <c r="DM15" s="990"/>
      <c r="DN15" s="990"/>
      <c r="DO15" s="990"/>
      <c r="DP15" s="991"/>
      <c r="DQ15" s="989" t="s">
        <v>566</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t="s">
        <v>564</v>
      </c>
      <c r="BT16" s="993"/>
      <c r="BU16" s="993"/>
      <c r="BV16" s="993"/>
      <c r="BW16" s="993"/>
      <c r="BX16" s="993"/>
      <c r="BY16" s="993"/>
      <c r="BZ16" s="993"/>
      <c r="CA16" s="993"/>
      <c r="CB16" s="993"/>
      <c r="CC16" s="993"/>
      <c r="CD16" s="993"/>
      <c r="CE16" s="993"/>
      <c r="CF16" s="993"/>
      <c r="CG16" s="1014"/>
      <c r="CH16" s="989">
        <v>-471</v>
      </c>
      <c r="CI16" s="990"/>
      <c r="CJ16" s="990"/>
      <c r="CK16" s="990"/>
      <c r="CL16" s="991"/>
      <c r="CM16" s="989">
        <v>35</v>
      </c>
      <c r="CN16" s="990"/>
      <c r="CO16" s="990"/>
      <c r="CP16" s="990"/>
      <c r="CQ16" s="991"/>
      <c r="CR16" s="989">
        <v>78</v>
      </c>
      <c r="CS16" s="990"/>
      <c r="CT16" s="990"/>
      <c r="CU16" s="990"/>
      <c r="CV16" s="991"/>
      <c r="CW16" s="989">
        <v>102</v>
      </c>
      <c r="CX16" s="990"/>
      <c r="CY16" s="990"/>
      <c r="CZ16" s="990"/>
      <c r="DA16" s="991"/>
      <c r="DB16" s="989" t="s">
        <v>566</v>
      </c>
      <c r="DC16" s="990"/>
      <c r="DD16" s="990"/>
      <c r="DE16" s="990"/>
      <c r="DF16" s="991"/>
      <c r="DG16" s="989" t="s">
        <v>566</v>
      </c>
      <c r="DH16" s="990"/>
      <c r="DI16" s="990"/>
      <c r="DJ16" s="990"/>
      <c r="DK16" s="991"/>
      <c r="DL16" s="989" t="s">
        <v>566</v>
      </c>
      <c r="DM16" s="990"/>
      <c r="DN16" s="990"/>
      <c r="DO16" s="990"/>
      <c r="DP16" s="991"/>
      <c r="DQ16" s="989" t="s">
        <v>566</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6">
        <v>133389</v>
      </c>
      <c r="R23" s="1060"/>
      <c r="S23" s="1060"/>
      <c r="T23" s="1060"/>
      <c r="U23" s="1060"/>
      <c r="V23" s="1060">
        <v>127932</v>
      </c>
      <c r="W23" s="1060"/>
      <c r="X23" s="1060"/>
      <c r="Y23" s="1060"/>
      <c r="Z23" s="1060"/>
      <c r="AA23" s="1060">
        <v>5457</v>
      </c>
      <c r="AB23" s="1060"/>
      <c r="AC23" s="1060"/>
      <c r="AD23" s="1060"/>
      <c r="AE23" s="1067"/>
      <c r="AF23" s="1068">
        <v>3118</v>
      </c>
      <c r="AG23" s="1060"/>
      <c r="AH23" s="1060"/>
      <c r="AI23" s="1060"/>
      <c r="AJ23" s="1069"/>
      <c r="AK23" s="1070"/>
      <c r="AL23" s="1071"/>
      <c r="AM23" s="1071"/>
      <c r="AN23" s="1071"/>
      <c r="AO23" s="1071"/>
      <c r="AP23" s="1060">
        <v>98951</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380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381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4" t="s">
        <v>385</v>
      </c>
      <c r="AG26" s="1008"/>
      <c r="AH26" s="1008"/>
      <c r="AI26" s="1008"/>
      <c r="AJ26" s="1055"/>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390</v>
      </c>
      <c r="C28" s="1047"/>
      <c r="D28" s="1047"/>
      <c r="E28" s="1047"/>
      <c r="F28" s="1047"/>
      <c r="G28" s="1047"/>
      <c r="H28" s="1047"/>
      <c r="I28" s="1047"/>
      <c r="J28" s="1047"/>
      <c r="K28" s="1047"/>
      <c r="L28" s="1047"/>
      <c r="M28" s="1047"/>
      <c r="N28" s="1047"/>
      <c r="O28" s="1047"/>
      <c r="P28" s="1048"/>
      <c r="Q28" s="1049">
        <v>24202</v>
      </c>
      <c r="R28" s="1050"/>
      <c r="S28" s="1050"/>
      <c r="T28" s="1050"/>
      <c r="U28" s="1050"/>
      <c r="V28" s="1050">
        <v>22874</v>
      </c>
      <c r="W28" s="1050"/>
      <c r="X28" s="1050"/>
      <c r="Y28" s="1050"/>
      <c r="Z28" s="1050"/>
      <c r="AA28" s="1050">
        <v>1328</v>
      </c>
      <c r="AB28" s="1050"/>
      <c r="AC28" s="1050"/>
      <c r="AD28" s="1050"/>
      <c r="AE28" s="1051"/>
      <c r="AF28" s="1052">
        <v>1328</v>
      </c>
      <c r="AG28" s="1050"/>
      <c r="AH28" s="1050"/>
      <c r="AI28" s="1050"/>
      <c r="AJ28" s="1053"/>
      <c r="AK28" s="1042">
        <v>2073</v>
      </c>
      <c r="AL28" s="1043"/>
      <c r="AM28" s="1043"/>
      <c r="AN28" s="1043"/>
      <c r="AO28" s="1043"/>
      <c r="AP28" s="1043" t="s">
        <v>554</v>
      </c>
      <c r="AQ28" s="1043"/>
      <c r="AR28" s="1043"/>
      <c r="AS28" s="1043"/>
      <c r="AT28" s="1043"/>
      <c r="AU28" s="1043" t="s">
        <v>554</v>
      </c>
      <c r="AV28" s="1043"/>
      <c r="AW28" s="1043"/>
      <c r="AX28" s="1043"/>
      <c r="AY28" s="1043"/>
      <c r="AZ28" s="1043" t="s">
        <v>554</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27932</v>
      </c>
      <c r="R29" s="1039"/>
      <c r="S29" s="1039"/>
      <c r="T29" s="1039"/>
      <c r="U29" s="1039"/>
      <c r="V29" s="1039">
        <v>27677</v>
      </c>
      <c r="W29" s="1039"/>
      <c r="X29" s="1039"/>
      <c r="Y29" s="1039"/>
      <c r="Z29" s="1039"/>
      <c r="AA29" s="1039">
        <v>255</v>
      </c>
      <c r="AB29" s="1039"/>
      <c r="AC29" s="1039"/>
      <c r="AD29" s="1039"/>
      <c r="AE29" s="1040"/>
      <c r="AF29" s="1035">
        <v>255</v>
      </c>
      <c r="AG29" s="1036"/>
      <c r="AH29" s="1036"/>
      <c r="AI29" s="1036"/>
      <c r="AJ29" s="1037"/>
      <c r="AK29" s="980">
        <v>4312</v>
      </c>
      <c r="AL29" s="971"/>
      <c r="AM29" s="971"/>
      <c r="AN29" s="971"/>
      <c r="AO29" s="971"/>
      <c r="AP29" s="971" t="s">
        <v>554</v>
      </c>
      <c r="AQ29" s="971"/>
      <c r="AR29" s="971"/>
      <c r="AS29" s="971"/>
      <c r="AT29" s="971"/>
      <c r="AU29" s="971" t="s">
        <v>554</v>
      </c>
      <c r="AV29" s="971"/>
      <c r="AW29" s="971"/>
      <c r="AX29" s="971"/>
      <c r="AY29" s="971"/>
      <c r="AZ29" s="971" t="s">
        <v>554</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3993</v>
      </c>
      <c r="R30" s="1039"/>
      <c r="S30" s="1039"/>
      <c r="T30" s="1039"/>
      <c r="U30" s="1039"/>
      <c r="V30" s="1039">
        <v>3979</v>
      </c>
      <c r="W30" s="1039"/>
      <c r="X30" s="1039"/>
      <c r="Y30" s="1039"/>
      <c r="Z30" s="1039"/>
      <c r="AA30" s="1039">
        <v>14</v>
      </c>
      <c r="AB30" s="1039"/>
      <c r="AC30" s="1039"/>
      <c r="AD30" s="1039"/>
      <c r="AE30" s="1040"/>
      <c r="AF30" s="1035">
        <v>14</v>
      </c>
      <c r="AG30" s="1036"/>
      <c r="AH30" s="1036"/>
      <c r="AI30" s="1036"/>
      <c r="AJ30" s="1037"/>
      <c r="AK30" s="980">
        <v>830</v>
      </c>
      <c r="AL30" s="971"/>
      <c r="AM30" s="971"/>
      <c r="AN30" s="971"/>
      <c r="AO30" s="971"/>
      <c r="AP30" s="971" t="s">
        <v>554</v>
      </c>
      <c r="AQ30" s="971"/>
      <c r="AR30" s="971"/>
      <c r="AS30" s="971"/>
      <c r="AT30" s="971"/>
      <c r="AU30" s="971" t="s">
        <v>554</v>
      </c>
      <c r="AV30" s="971"/>
      <c r="AW30" s="971"/>
      <c r="AX30" s="971"/>
      <c r="AY30" s="971"/>
      <c r="AZ30" s="971" t="s">
        <v>554</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7027</v>
      </c>
      <c r="R31" s="1039"/>
      <c r="S31" s="1039"/>
      <c r="T31" s="1039"/>
      <c r="U31" s="1039"/>
      <c r="V31" s="1039">
        <v>6284</v>
      </c>
      <c r="W31" s="1039"/>
      <c r="X31" s="1039"/>
      <c r="Y31" s="1039"/>
      <c r="Z31" s="1039"/>
      <c r="AA31" s="1039">
        <v>742</v>
      </c>
      <c r="AB31" s="1039"/>
      <c r="AC31" s="1039"/>
      <c r="AD31" s="1039"/>
      <c r="AE31" s="1040"/>
      <c r="AF31" s="1035">
        <v>5156</v>
      </c>
      <c r="AG31" s="1036"/>
      <c r="AH31" s="1036"/>
      <c r="AI31" s="1036"/>
      <c r="AJ31" s="1037"/>
      <c r="AK31" s="980" t="s">
        <v>554</v>
      </c>
      <c r="AL31" s="971"/>
      <c r="AM31" s="971"/>
      <c r="AN31" s="971"/>
      <c r="AO31" s="971"/>
      <c r="AP31" s="971">
        <v>10041</v>
      </c>
      <c r="AQ31" s="971"/>
      <c r="AR31" s="971"/>
      <c r="AS31" s="971"/>
      <c r="AT31" s="971"/>
      <c r="AU31" s="971">
        <v>231</v>
      </c>
      <c r="AV31" s="971"/>
      <c r="AW31" s="971"/>
      <c r="AX31" s="971"/>
      <c r="AY31" s="971"/>
      <c r="AZ31" s="971" t="s">
        <v>554</v>
      </c>
      <c r="BA31" s="971"/>
      <c r="BB31" s="971"/>
      <c r="BC31" s="971"/>
      <c r="BD31" s="97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7548</v>
      </c>
      <c r="R32" s="1039"/>
      <c r="S32" s="1039"/>
      <c r="T32" s="1039"/>
      <c r="U32" s="1039"/>
      <c r="V32" s="1039">
        <v>6574</v>
      </c>
      <c r="W32" s="1039"/>
      <c r="X32" s="1039"/>
      <c r="Y32" s="1039"/>
      <c r="Z32" s="1039"/>
      <c r="AA32" s="1039">
        <v>975</v>
      </c>
      <c r="AB32" s="1039"/>
      <c r="AC32" s="1039"/>
      <c r="AD32" s="1039"/>
      <c r="AE32" s="1040"/>
      <c r="AF32" s="1035">
        <v>3217</v>
      </c>
      <c r="AG32" s="1036"/>
      <c r="AH32" s="1036"/>
      <c r="AI32" s="1036"/>
      <c r="AJ32" s="1037"/>
      <c r="AK32" s="980" t="s">
        <v>554</v>
      </c>
      <c r="AL32" s="971"/>
      <c r="AM32" s="971"/>
      <c r="AN32" s="971"/>
      <c r="AO32" s="971"/>
      <c r="AP32" s="971">
        <v>41233</v>
      </c>
      <c r="AQ32" s="971"/>
      <c r="AR32" s="971"/>
      <c r="AS32" s="971"/>
      <c r="AT32" s="971"/>
      <c r="AU32" s="971">
        <v>25730</v>
      </c>
      <c r="AV32" s="971"/>
      <c r="AW32" s="971"/>
      <c r="AX32" s="971"/>
      <c r="AY32" s="971"/>
      <c r="AZ32" s="971" t="s">
        <v>554</v>
      </c>
      <c r="BA32" s="971"/>
      <c r="BB32" s="971"/>
      <c r="BC32" s="971"/>
      <c r="BD32" s="97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150</v>
      </c>
      <c r="R33" s="1039"/>
      <c r="S33" s="1039"/>
      <c r="T33" s="1039"/>
      <c r="U33" s="1039"/>
      <c r="V33" s="1039">
        <v>150</v>
      </c>
      <c r="W33" s="1039"/>
      <c r="X33" s="1039"/>
      <c r="Y33" s="1039"/>
      <c r="Z33" s="1039"/>
      <c r="AA33" s="1039" t="s">
        <v>554</v>
      </c>
      <c r="AB33" s="1039"/>
      <c r="AC33" s="1039"/>
      <c r="AD33" s="1039"/>
      <c r="AE33" s="1040"/>
      <c r="AF33" s="1035">
        <v>83</v>
      </c>
      <c r="AG33" s="1036"/>
      <c r="AH33" s="1036"/>
      <c r="AI33" s="1036"/>
      <c r="AJ33" s="1037"/>
      <c r="AK33" s="980" t="s">
        <v>554</v>
      </c>
      <c r="AL33" s="971"/>
      <c r="AM33" s="971"/>
      <c r="AN33" s="971"/>
      <c r="AO33" s="971"/>
      <c r="AP33" s="971">
        <v>976</v>
      </c>
      <c r="AQ33" s="971"/>
      <c r="AR33" s="971"/>
      <c r="AS33" s="971"/>
      <c r="AT33" s="971"/>
      <c r="AU33" s="971">
        <v>552</v>
      </c>
      <c r="AV33" s="971"/>
      <c r="AW33" s="971"/>
      <c r="AX33" s="971"/>
      <c r="AY33" s="971"/>
      <c r="AZ33" s="971" t="s">
        <v>554</v>
      </c>
      <c r="BA33" s="971"/>
      <c r="BB33" s="971"/>
      <c r="BC33" s="971"/>
      <c r="BD33" s="97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276</v>
      </c>
      <c r="R34" s="1039"/>
      <c r="S34" s="1039"/>
      <c r="T34" s="1039"/>
      <c r="U34" s="1039"/>
      <c r="V34" s="1039">
        <v>235</v>
      </c>
      <c r="W34" s="1039"/>
      <c r="X34" s="1039"/>
      <c r="Y34" s="1039"/>
      <c r="Z34" s="1039"/>
      <c r="AA34" s="1039">
        <v>49</v>
      </c>
      <c r="AB34" s="1039"/>
      <c r="AC34" s="1039"/>
      <c r="AD34" s="1039"/>
      <c r="AE34" s="1040"/>
      <c r="AF34" s="1035">
        <v>41</v>
      </c>
      <c r="AG34" s="1036"/>
      <c r="AH34" s="1036"/>
      <c r="AI34" s="1036"/>
      <c r="AJ34" s="1037"/>
      <c r="AK34" s="980">
        <v>81</v>
      </c>
      <c r="AL34" s="971"/>
      <c r="AM34" s="971"/>
      <c r="AN34" s="971"/>
      <c r="AO34" s="971"/>
      <c r="AP34" s="971">
        <v>65</v>
      </c>
      <c r="AQ34" s="971"/>
      <c r="AR34" s="971"/>
      <c r="AS34" s="971"/>
      <c r="AT34" s="971"/>
      <c r="AU34" s="971">
        <v>41</v>
      </c>
      <c r="AV34" s="971"/>
      <c r="AW34" s="971"/>
      <c r="AX34" s="971"/>
      <c r="AY34" s="971"/>
      <c r="AZ34" s="971" t="s">
        <v>554</v>
      </c>
      <c r="BA34" s="971"/>
      <c r="BB34" s="971"/>
      <c r="BC34" s="971"/>
      <c r="BD34" s="97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28</v>
      </c>
      <c r="R35" s="1039"/>
      <c r="S35" s="1039"/>
      <c r="T35" s="1039"/>
      <c r="U35" s="1039"/>
      <c r="V35" s="1039">
        <v>23</v>
      </c>
      <c r="W35" s="1039"/>
      <c r="X35" s="1039"/>
      <c r="Y35" s="1039"/>
      <c r="Z35" s="1039"/>
      <c r="AA35" s="1039">
        <v>4</v>
      </c>
      <c r="AB35" s="1039"/>
      <c r="AC35" s="1039"/>
      <c r="AD35" s="1039"/>
      <c r="AE35" s="1040"/>
      <c r="AF35" s="1035">
        <v>4</v>
      </c>
      <c r="AG35" s="1036"/>
      <c r="AH35" s="1036"/>
      <c r="AI35" s="1036"/>
      <c r="AJ35" s="1037"/>
      <c r="AK35" s="980">
        <v>25</v>
      </c>
      <c r="AL35" s="971"/>
      <c r="AM35" s="971"/>
      <c r="AN35" s="971"/>
      <c r="AO35" s="971"/>
      <c r="AP35" s="971">
        <v>63</v>
      </c>
      <c r="AQ35" s="971"/>
      <c r="AR35" s="971"/>
      <c r="AS35" s="971"/>
      <c r="AT35" s="971"/>
      <c r="AU35" s="971">
        <v>63</v>
      </c>
      <c r="AV35" s="971"/>
      <c r="AW35" s="971"/>
      <c r="AX35" s="971"/>
      <c r="AY35" s="971"/>
      <c r="AZ35" s="971" t="s">
        <v>554</v>
      </c>
      <c r="BA35" s="971"/>
      <c r="BB35" s="971"/>
      <c r="BC35" s="971"/>
      <c r="BD35" s="97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400</v>
      </c>
      <c r="C36" s="1031"/>
      <c r="D36" s="1031"/>
      <c r="E36" s="1031"/>
      <c r="F36" s="1031"/>
      <c r="G36" s="1031"/>
      <c r="H36" s="1031"/>
      <c r="I36" s="1031"/>
      <c r="J36" s="1031"/>
      <c r="K36" s="1031"/>
      <c r="L36" s="1031"/>
      <c r="M36" s="1031"/>
      <c r="N36" s="1031"/>
      <c r="O36" s="1031"/>
      <c r="P36" s="1032"/>
      <c r="Q36" s="1038">
        <v>1748</v>
      </c>
      <c r="R36" s="1039"/>
      <c r="S36" s="1039"/>
      <c r="T36" s="1039"/>
      <c r="U36" s="1039"/>
      <c r="V36" s="1039">
        <v>1711</v>
      </c>
      <c r="W36" s="1039"/>
      <c r="X36" s="1039"/>
      <c r="Y36" s="1039"/>
      <c r="Z36" s="1039"/>
      <c r="AA36" s="1039">
        <v>37</v>
      </c>
      <c r="AB36" s="1039"/>
      <c r="AC36" s="1039"/>
      <c r="AD36" s="1039"/>
      <c r="AE36" s="1040"/>
      <c r="AF36" s="1035" t="s">
        <v>122</v>
      </c>
      <c r="AG36" s="1036"/>
      <c r="AH36" s="1036"/>
      <c r="AI36" s="1036"/>
      <c r="AJ36" s="1037"/>
      <c r="AK36" s="980" t="s">
        <v>554</v>
      </c>
      <c r="AL36" s="971"/>
      <c r="AM36" s="971"/>
      <c r="AN36" s="971"/>
      <c r="AO36" s="971"/>
      <c r="AP36" s="971">
        <v>1257</v>
      </c>
      <c r="AQ36" s="971"/>
      <c r="AR36" s="971"/>
      <c r="AS36" s="971"/>
      <c r="AT36" s="971"/>
      <c r="AU36" s="971" t="s">
        <v>554</v>
      </c>
      <c r="AV36" s="971"/>
      <c r="AW36" s="971"/>
      <c r="AX36" s="971"/>
      <c r="AY36" s="971"/>
      <c r="AZ36" s="971" t="s">
        <v>554</v>
      </c>
      <c r="BA36" s="971"/>
      <c r="BB36" s="971"/>
      <c r="BC36" s="971"/>
      <c r="BD36" s="971"/>
      <c r="BE36" s="972" t="s">
        <v>398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10099</v>
      </c>
      <c r="AG63" s="959"/>
      <c r="AH63" s="959"/>
      <c r="AI63" s="959"/>
      <c r="AJ63" s="1022"/>
      <c r="AK63" s="1023"/>
      <c r="AL63" s="963"/>
      <c r="AM63" s="963"/>
      <c r="AN63" s="963"/>
      <c r="AO63" s="963"/>
      <c r="AP63" s="959">
        <v>53640</v>
      </c>
      <c r="AQ63" s="959"/>
      <c r="AR63" s="959"/>
      <c r="AS63" s="959"/>
      <c r="AT63" s="959"/>
      <c r="AU63" s="959">
        <v>26617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572</v>
      </c>
      <c r="C68" s="986"/>
      <c r="D68" s="986"/>
      <c r="E68" s="986"/>
      <c r="F68" s="986"/>
      <c r="G68" s="986"/>
      <c r="H68" s="986"/>
      <c r="I68" s="986"/>
      <c r="J68" s="986"/>
      <c r="K68" s="986"/>
      <c r="L68" s="986"/>
      <c r="M68" s="986"/>
      <c r="N68" s="986"/>
      <c r="O68" s="986"/>
      <c r="P68" s="987"/>
      <c r="Q68" s="988">
        <v>4018</v>
      </c>
      <c r="R68" s="982"/>
      <c r="S68" s="982"/>
      <c r="T68" s="982"/>
      <c r="U68" s="982"/>
      <c r="V68" s="982">
        <v>3637</v>
      </c>
      <c r="W68" s="982"/>
      <c r="X68" s="982"/>
      <c r="Y68" s="982"/>
      <c r="Z68" s="982"/>
      <c r="AA68" s="982">
        <v>381</v>
      </c>
      <c r="AB68" s="982"/>
      <c r="AC68" s="982"/>
      <c r="AD68" s="982"/>
      <c r="AE68" s="982"/>
      <c r="AF68" s="982">
        <v>5898</v>
      </c>
      <c r="AG68" s="982"/>
      <c r="AH68" s="982"/>
      <c r="AI68" s="982"/>
      <c r="AJ68" s="982"/>
      <c r="AK68" s="982">
        <v>0</v>
      </c>
      <c r="AL68" s="982"/>
      <c r="AM68" s="982"/>
      <c r="AN68" s="982"/>
      <c r="AO68" s="982"/>
      <c r="AP68" s="982">
        <v>8463</v>
      </c>
      <c r="AQ68" s="982"/>
      <c r="AR68" s="982"/>
      <c r="AS68" s="982"/>
      <c r="AT68" s="982"/>
      <c r="AU68" s="982" t="s">
        <v>585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573</v>
      </c>
      <c r="C69" s="975"/>
      <c r="D69" s="975"/>
      <c r="E69" s="975"/>
      <c r="F69" s="975"/>
      <c r="G69" s="975"/>
      <c r="H69" s="975"/>
      <c r="I69" s="975"/>
      <c r="J69" s="975"/>
      <c r="K69" s="975"/>
      <c r="L69" s="975"/>
      <c r="M69" s="975"/>
      <c r="N69" s="975"/>
      <c r="O69" s="975"/>
      <c r="P69" s="976"/>
      <c r="Q69" s="977">
        <v>1280</v>
      </c>
      <c r="R69" s="971"/>
      <c r="S69" s="971"/>
      <c r="T69" s="971"/>
      <c r="U69" s="971"/>
      <c r="V69" s="971">
        <v>1222</v>
      </c>
      <c r="W69" s="971"/>
      <c r="X69" s="971"/>
      <c r="Y69" s="971"/>
      <c r="Z69" s="971"/>
      <c r="AA69" s="971">
        <v>58</v>
      </c>
      <c r="AB69" s="971"/>
      <c r="AC69" s="971"/>
      <c r="AD69" s="971"/>
      <c r="AE69" s="971"/>
      <c r="AF69" s="971">
        <v>58</v>
      </c>
      <c r="AG69" s="971"/>
      <c r="AH69" s="971"/>
      <c r="AI69" s="971"/>
      <c r="AJ69" s="971"/>
      <c r="AK69" s="971">
        <v>0</v>
      </c>
      <c r="AL69" s="971"/>
      <c r="AM69" s="971"/>
      <c r="AN69" s="971"/>
      <c r="AO69" s="971"/>
      <c r="AP69" s="971">
        <v>0</v>
      </c>
      <c r="AQ69" s="971"/>
      <c r="AR69" s="971"/>
      <c r="AS69" s="971"/>
      <c r="AT69" s="971"/>
      <c r="AU69" s="971" t="s">
        <v>492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574</v>
      </c>
      <c r="C70" s="975"/>
      <c r="D70" s="975"/>
      <c r="E70" s="975"/>
      <c r="F70" s="975"/>
      <c r="G70" s="975"/>
      <c r="H70" s="975"/>
      <c r="I70" s="975"/>
      <c r="J70" s="975"/>
      <c r="K70" s="975"/>
      <c r="L70" s="975"/>
      <c r="M70" s="975"/>
      <c r="N70" s="975"/>
      <c r="O70" s="975"/>
      <c r="P70" s="976"/>
      <c r="Q70" s="977">
        <v>261159</v>
      </c>
      <c r="R70" s="971"/>
      <c r="S70" s="971"/>
      <c r="T70" s="971"/>
      <c r="U70" s="971"/>
      <c r="V70" s="971">
        <v>254522</v>
      </c>
      <c r="W70" s="971"/>
      <c r="X70" s="971"/>
      <c r="Y70" s="971"/>
      <c r="Z70" s="971"/>
      <c r="AA70" s="971">
        <v>6637</v>
      </c>
      <c r="AB70" s="971"/>
      <c r="AC70" s="971"/>
      <c r="AD70" s="971"/>
      <c r="AE70" s="971"/>
      <c r="AF70" s="971">
        <v>6336</v>
      </c>
      <c r="AG70" s="971"/>
      <c r="AH70" s="971"/>
      <c r="AI70" s="971"/>
      <c r="AJ70" s="971"/>
      <c r="AK70" s="971">
        <v>983</v>
      </c>
      <c r="AL70" s="971"/>
      <c r="AM70" s="971"/>
      <c r="AN70" s="971"/>
      <c r="AO70" s="971"/>
      <c r="AP70" s="971">
        <v>0</v>
      </c>
      <c r="AQ70" s="971"/>
      <c r="AR70" s="971"/>
      <c r="AS70" s="971"/>
      <c r="AT70" s="971"/>
      <c r="AU70" s="971" t="s">
        <v>492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575</v>
      </c>
      <c r="C71" s="975"/>
      <c r="D71" s="975"/>
      <c r="E71" s="975"/>
      <c r="F71" s="975"/>
      <c r="G71" s="975"/>
      <c r="H71" s="975"/>
      <c r="I71" s="975"/>
      <c r="J71" s="975"/>
      <c r="K71" s="975"/>
      <c r="L71" s="975"/>
      <c r="M71" s="975"/>
      <c r="N71" s="975"/>
      <c r="O71" s="975"/>
      <c r="P71" s="976"/>
      <c r="Q71" s="977">
        <v>7299</v>
      </c>
      <c r="R71" s="971"/>
      <c r="S71" s="971"/>
      <c r="T71" s="971"/>
      <c r="U71" s="971"/>
      <c r="V71" s="971">
        <v>4954</v>
      </c>
      <c r="W71" s="971"/>
      <c r="X71" s="971"/>
      <c r="Y71" s="971"/>
      <c r="Z71" s="971"/>
      <c r="AA71" s="971">
        <v>2345</v>
      </c>
      <c r="AB71" s="971"/>
      <c r="AC71" s="971"/>
      <c r="AD71" s="971"/>
      <c r="AE71" s="971"/>
      <c r="AF71" s="971" t="s">
        <v>585</v>
      </c>
      <c r="AG71" s="971"/>
      <c r="AH71" s="971"/>
      <c r="AI71" s="971"/>
      <c r="AJ71" s="971"/>
      <c r="AK71" s="971">
        <v>14</v>
      </c>
      <c r="AL71" s="971"/>
      <c r="AM71" s="971"/>
      <c r="AN71" s="971"/>
      <c r="AO71" s="971"/>
      <c r="AP71" s="971" t="s">
        <v>492</v>
      </c>
      <c r="AQ71" s="971"/>
      <c r="AR71" s="971"/>
      <c r="AS71" s="971"/>
      <c r="AT71" s="971"/>
      <c r="AU71" s="971" t="s">
        <v>492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576</v>
      </c>
      <c r="C72" s="975"/>
      <c r="D72" s="975"/>
      <c r="E72" s="975"/>
      <c r="F72" s="975"/>
      <c r="G72" s="975"/>
      <c r="H72" s="975"/>
      <c r="I72" s="975"/>
      <c r="J72" s="975"/>
      <c r="K72" s="975"/>
      <c r="L72" s="975"/>
      <c r="M72" s="975"/>
      <c r="N72" s="975"/>
      <c r="O72" s="975"/>
      <c r="P72" s="976"/>
      <c r="Q72" s="977">
        <v>1438</v>
      </c>
      <c r="R72" s="971"/>
      <c r="S72" s="971"/>
      <c r="T72" s="971"/>
      <c r="U72" s="971"/>
      <c r="V72" s="971">
        <v>1437</v>
      </c>
      <c r="W72" s="971"/>
      <c r="X72" s="971"/>
      <c r="Y72" s="971"/>
      <c r="Z72" s="971"/>
      <c r="AA72" s="971">
        <v>1</v>
      </c>
      <c r="AB72" s="971"/>
      <c r="AC72" s="971"/>
      <c r="AD72" s="971"/>
      <c r="AE72" s="971"/>
      <c r="AF72" s="971" t="s">
        <v>585</v>
      </c>
      <c r="AG72" s="971"/>
      <c r="AH72" s="971"/>
      <c r="AI72" s="971"/>
      <c r="AJ72" s="971"/>
      <c r="AK72" s="971" t="s">
        <v>585</v>
      </c>
      <c r="AL72" s="971"/>
      <c r="AM72" s="971"/>
      <c r="AN72" s="971"/>
      <c r="AO72" s="971"/>
      <c r="AP72" s="971" t="s">
        <v>585</v>
      </c>
      <c r="AQ72" s="971"/>
      <c r="AR72" s="971"/>
      <c r="AS72" s="971"/>
      <c r="AT72" s="971"/>
      <c r="AU72" s="971" t="s">
        <v>492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577</v>
      </c>
      <c r="C73" s="975"/>
      <c r="D73" s="975"/>
      <c r="E73" s="975"/>
      <c r="F73" s="975"/>
      <c r="G73" s="975"/>
      <c r="H73" s="975"/>
      <c r="I73" s="975"/>
      <c r="J73" s="975"/>
      <c r="K73" s="975"/>
      <c r="L73" s="975"/>
      <c r="M73" s="975"/>
      <c r="N73" s="975"/>
      <c r="O73" s="975"/>
      <c r="P73" s="976"/>
      <c r="Q73" s="977">
        <v>1</v>
      </c>
      <c r="R73" s="971"/>
      <c r="S73" s="971"/>
      <c r="T73" s="971"/>
      <c r="U73" s="971"/>
      <c r="V73" s="971">
        <v>0</v>
      </c>
      <c r="W73" s="971"/>
      <c r="X73" s="971"/>
      <c r="Y73" s="971"/>
      <c r="Z73" s="971"/>
      <c r="AA73" s="971">
        <v>1</v>
      </c>
      <c r="AB73" s="971"/>
      <c r="AC73" s="971"/>
      <c r="AD73" s="971"/>
      <c r="AE73" s="971"/>
      <c r="AF73" s="971" t="s">
        <v>585</v>
      </c>
      <c r="AG73" s="971"/>
      <c r="AH73" s="971"/>
      <c r="AI73" s="971"/>
      <c r="AJ73" s="971"/>
      <c r="AK73" s="971" t="s">
        <v>585</v>
      </c>
      <c r="AL73" s="971"/>
      <c r="AM73" s="971"/>
      <c r="AN73" s="971"/>
      <c r="AO73" s="971"/>
      <c r="AP73" s="971" t="s">
        <v>585</v>
      </c>
      <c r="AQ73" s="971"/>
      <c r="AR73" s="971"/>
      <c r="AS73" s="971"/>
      <c r="AT73" s="971"/>
      <c r="AU73" s="971" t="s">
        <v>492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578</v>
      </c>
      <c r="C74" s="975"/>
      <c r="D74" s="975"/>
      <c r="E74" s="975"/>
      <c r="F74" s="975"/>
      <c r="G74" s="975"/>
      <c r="H74" s="975"/>
      <c r="I74" s="975"/>
      <c r="J74" s="975"/>
      <c r="K74" s="975"/>
      <c r="L74" s="975"/>
      <c r="M74" s="975"/>
      <c r="N74" s="975"/>
      <c r="O74" s="975"/>
      <c r="P74" s="976"/>
      <c r="Q74" s="977">
        <v>49</v>
      </c>
      <c r="R74" s="971"/>
      <c r="S74" s="971"/>
      <c r="T74" s="971"/>
      <c r="U74" s="971"/>
      <c r="V74" s="971">
        <v>27</v>
      </c>
      <c r="W74" s="971"/>
      <c r="X74" s="971"/>
      <c r="Y74" s="971"/>
      <c r="Z74" s="971"/>
      <c r="AA74" s="971">
        <v>22</v>
      </c>
      <c r="AB74" s="971"/>
      <c r="AC74" s="971"/>
      <c r="AD74" s="971"/>
      <c r="AE74" s="971"/>
      <c r="AF74" s="971" t="s">
        <v>585</v>
      </c>
      <c r="AG74" s="971"/>
      <c r="AH74" s="971"/>
      <c r="AI74" s="971"/>
      <c r="AJ74" s="971"/>
      <c r="AK74" s="971" t="s">
        <v>585</v>
      </c>
      <c r="AL74" s="971"/>
      <c r="AM74" s="971"/>
      <c r="AN74" s="971"/>
      <c r="AO74" s="971"/>
      <c r="AP74" s="971" t="s">
        <v>585</v>
      </c>
      <c r="AQ74" s="971"/>
      <c r="AR74" s="971"/>
      <c r="AS74" s="971"/>
      <c r="AT74" s="971"/>
      <c r="AU74" s="971" t="s">
        <v>492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579</v>
      </c>
      <c r="C75" s="975"/>
      <c r="D75" s="975"/>
      <c r="E75" s="975"/>
      <c r="F75" s="975"/>
      <c r="G75" s="975"/>
      <c r="H75" s="975"/>
      <c r="I75" s="975"/>
      <c r="J75" s="975"/>
      <c r="K75" s="975"/>
      <c r="L75" s="975"/>
      <c r="M75" s="975"/>
      <c r="N75" s="975"/>
      <c r="O75" s="975"/>
      <c r="P75" s="976"/>
      <c r="Q75" s="978">
        <v>67</v>
      </c>
      <c r="R75" s="979"/>
      <c r="S75" s="979"/>
      <c r="T75" s="979"/>
      <c r="U75" s="980"/>
      <c r="V75" s="981">
        <v>66</v>
      </c>
      <c r="W75" s="979"/>
      <c r="X75" s="979"/>
      <c r="Y75" s="979"/>
      <c r="Z75" s="980"/>
      <c r="AA75" s="981">
        <v>1</v>
      </c>
      <c r="AB75" s="979"/>
      <c r="AC75" s="979"/>
      <c r="AD75" s="979"/>
      <c r="AE75" s="980"/>
      <c r="AF75" s="971" t="s">
        <v>585</v>
      </c>
      <c r="AG75" s="971"/>
      <c r="AH75" s="971"/>
      <c r="AI75" s="971"/>
      <c r="AJ75" s="971"/>
      <c r="AK75" s="971" t="s">
        <v>585</v>
      </c>
      <c r="AL75" s="971"/>
      <c r="AM75" s="971"/>
      <c r="AN75" s="971"/>
      <c r="AO75" s="971"/>
      <c r="AP75" s="971" t="s">
        <v>585</v>
      </c>
      <c r="AQ75" s="971"/>
      <c r="AR75" s="971"/>
      <c r="AS75" s="971"/>
      <c r="AT75" s="971"/>
      <c r="AU75" s="971" t="s">
        <v>492</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580</v>
      </c>
      <c r="C76" s="975"/>
      <c r="D76" s="975"/>
      <c r="E76" s="975"/>
      <c r="F76" s="975"/>
      <c r="G76" s="975"/>
      <c r="H76" s="975"/>
      <c r="I76" s="975"/>
      <c r="J76" s="975"/>
      <c r="K76" s="975"/>
      <c r="L76" s="975"/>
      <c r="M76" s="975"/>
      <c r="N76" s="975"/>
      <c r="O76" s="975"/>
      <c r="P76" s="976"/>
      <c r="Q76" s="978">
        <v>378</v>
      </c>
      <c r="R76" s="979"/>
      <c r="S76" s="979"/>
      <c r="T76" s="979"/>
      <c r="U76" s="980"/>
      <c r="V76" s="981">
        <v>183</v>
      </c>
      <c r="W76" s="979"/>
      <c r="X76" s="979"/>
      <c r="Y76" s="979"/>
      <c r="Z76" s="980"/>
      <c r="AA76" s="981">
        <v>195</v>
      </c>
      <c r="AB76" s="979"/>
      <c r="AC76" s="979"/>
      <c r="AD76" s="979"/>
      <c r="AE76" s="980"/>
      <c r="AF76" s="981">
        <v>195</v>
      </c>
      <c r="AG76" s="979"/>
      <c r="AH76" s="979"/>
      <c r="AI76" s="979"/>
      <c r="AJ76" s="980"/>
      <c r="AK76" s="971" t="s">
        <v>585</v>
      </c>
      <c r="AL76" s="971"/>
      <c r="AM76" s="971"/>
      <c r="AN76" s="971"/>
      <c r="AO76" s="971"/>
      <c r="AP76" s="971" t="s">
        <v>585</v>
      </c>
      <c r="AQ76" s="971"/>
      <c r="AR76" s="971"/>
      <c r="AS76" s="971"/>
      <c r="AT76" s="971"/>
      <c r="AU76" s="971" t="s">
        <v>492</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581</v>
      </c>
      <c r="C77" s="975"/>
      <c r="D77" s="975"/>
      <c r="E77" s="975"/>
      <c r="F77" s="975"/>
      <c r="G77" s="975"/>
      <c r="H77" s="975"/>
      <c r="I77" s="975"/>
      <c r="J77" s="975"/>
      <c r="K77" s="975"/>
      <c r="L77" s="975"/>
      <c r="M77" s="975"/>
      <c r="N77" s="975"/>
      <c r="O77" s="975"/>
      <c r="P77" s="976"/>
      <c r="Q77" s="978">
        <v>229</v>
      </c>
      <c r="R77" s="979"/>
      <c r="S77" s="979"/>
      <c r="T77" s="979"/>
      <c r="U77" s="980"/>
      <c r="V77" s="981">
        <v>184</v>
      </c>
      <c r="W77" s="979"/>
      <c r="X77" s="979"/>
      <c r="Y77" s="979"/>
      <c r="Z77" s="980"/>
      <c r="AA77" s="981">
        <v>45</v>
      </c>
      <c r="AB77" s="979"/>
      <c r="AC77" s="979"/>
      <c r="AD77" s="979"/>
      <c r="AE77" s="980"/>
      <c r="AF77" s="981">
        <v>45</v>
      </c>
      <c r="AG77" s="979"/>
      <c r="AH77" s="979"/>
      <c r="AI77" s="979"/>
      <c r="AJ77" s="980"/>
      <c r="AK77" s="981">
        <v>26</v>
      </c>
      <c r="AL77" s="979"/>
      <c r="AM77" s="979"/>
      <c r="AN77" s="979"/>
      <c r="AO77" s="980"/>
      <c r="AP77" s="981" t="s">
        <v>585</v>
      </c>
      <c r="AQ77" s="979"/>
      <c r="AR77" s="979"/>
      <c r="AS77" s="979"/>
      <c r="AT77" s="980"/>
      <c r="AU77" s="981" t="s">
        <v>492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582</v>
      </c>
      <c r="C78" s="975"/>
      <c r="D78" s="975"/>
      <c r="E78" s="975"/>
      <c r="F78" s="975"/>
      <c r="G78" s="975"/>
      <c r="H78" s="975"/>
      <c r="I78" s="975"/>
      <c r="J78" s="975"/>
      <c r="K78" s="975"/>
      <c r="L78" s="975"/>
      <c r="M78" s="975"/>
      <c r="N78" s="975"/>
      <c r="O78" s="975"/>
      <c r="P78" s="976"/>
      <c r="Q78" s="977">
        <v>61</v>
      </c>
      <c r="R78" s="971"/>
      <c r="S78" s="971"/>
      <c r="T78" s="971"/>
      <c r="U78" s="971"/>
      <c r="V78" s="971">
        <v>60</v>
      </c>
      <c r="W78" s="971"/>
      <c r="X78" s="971"/>
      <c r="Y78" s="971"/>
      <c r="Z78" s="971"/>
      <c r="AA78" s="971">
        <v>1</v>
      </c>
      <c r="AB78" s="971"/>
      <c r="AC78" s="971"/>
      <c r="AD78" s="971"/>
      <c r="AE78" s="971"/>
      <c r="AF78" s="971">
        <v>1</v>
      </c>
      <c r="AG78" s="971"/>
      <c r="AH78" s="971"/>
      <c r="AI78" s="971"/>
      <c r="AJ78" s="971"/>
      <c r="AK78" s="971">
        <v>1</v>
      </c>
      <c r="AL78" s="971"/>
      <c r="AM78" s="971"/>
      <c r="AN78" s="971"/>
      <c r="AO78" s="971"/>
      <c r="AP78" s="971">
        <v>0</v>
      </c>
      <c r="AQ78" s="971"/>
      <c r="AR78" s="971"/>
      <c r="AS78" s="971"/>
      <c r="AT78" s="971"/>
      <c r="AU78" s="971" t="s">
        <v>492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583</v>
      </c>
      <c r="C79" s="975"/>
      <c r="D79" s="975"/>
      <c r="E79" s="975"/>
      <c r="F79" s="975"/>
      <c r="G79" s="975"/>
      <c r="H79" s="975"/>
      <c r="I79" s="975"/>
      <c r="J79" s="975"/>
      <c r="K79" s="975"/>
      <c r="L79" s="975"/>
      <c r="M79" s="975"/>
      <c r="N79" s="975"/>
      <c r="O79" s="975"/>
      <c r="P79" s="976"/>
      <c r="Q79" s="977">
        <v>290</v>
      </c>
      <c r="R79" s="971"/>
      <c r="S79" s="971"/>
      <c r="T79" s="971"/>
      <c r="U79" s="971"/>
      <c r="V79" s="971">
        <v>287</v>
      </c>
      <c r="W79" s="971"/>
      <c r="X79" s="971"/>
      <c r="Y79" s="971"/>
      <c r="Z79" s="971"/>
      <c r="AA79" s="971">
        <v>3</v>
      </c>
      <c r="AB79" s="971"/>
      <c r="AC79" s="971"/>
      <c r="AD79" s="971"/>
      <c r="AE79" s="971"/>
      <c r="AF79" s="971">
        <v>3</v>
      </c>
      <c r="AG79" s="971"/>
      <c r="AH79" s="971"/>
      <c r="AI79" s="971"/>
      <c r="AJ79" s="971"/>
      <c r="AK79" s="971">
        <v>19</v>
      </c>
      <c r="AL79" s="971"/>
      <c r="AM79" s="971"/>
      <c r="AN79" s="971"/>
      <c r="AO79" s="971"/>
      <c r="AP79" s="971">
        <v>0</v>
      </c>
      <c r="AQ79" s="971"/>
      <c r="AR79" s="971"/>
      <c r="AS79" s="971"/>
      <c r="AT79" s="971"/>
      <c r="AU79" s="971" t="s">
        <v>492</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584</v>
      </c>
      <c r="C80" s="975"/>
      <c r="D80" s="975"/>
      <c r="E80" s="975"/>
      <c r="F80" s="975"/>
      <c r="G80" s="975"/>
      <c r="H80" s="975"/>
      <c r="I80" s="975"/>
      <c r="J80" s="975"/>
      <c r="K80" s="975"/>
      <c r="L80" s="975"/>
      <c r="M80" s="975"/>
      <c r="N80" s="975"/>
      <c r="O80" s="975"/>
      <c r="P80" s="976"/>
      <c r="Q80" s="977">
        <v>742</v>
      </c>
      <c r="R80" s="971"/>
      <c r="S80" s="971"/>
      <c r="T80" s="971"/>
      <c r="U80" s="971"/>
      <c r="V80" s="971">
        <v>734</v>
      </c>
      <c r="W80" s="971"/>
      <c r="X80" s="971"/>
      <c r="Y80" s="971"/>
      <c r="Z80" s="971"/>
      <c r="AA80" s="971">
        <v>8</v>
      </c>
      <c r="AB80" s="971"/>
      <c r="AC80" s="971"/>
      <c r="AD80" s="971"/>
      <c r="AE80" s="971"/>
      <c r="AF80" s="971">
        <v>7</v>
      </c>
      <c r="AG80" s="971"/>
      <c r="AH80" s="971"/>
      <c r="AI80" s="971"/>
      <c r="AJ80" s="971"/>
      <c r="AK80" s="971">
        <v>100</v>
      </c>
      <c r="AL80" s="971"/>
      <c r="AM80" s="971"/>
      <c r="AN80" s="971"/>
      <c r="AO80" s="971"/>
      <c r="AP80" s="971">
        <v>93</v>
      </c>
      <c r="AQ80" s="971"/>
      <c r="AR80" s="971"/>
      <c r="AS80" s="971"/>
      <c r="AT80" s="971"/>
      <c r="AU80" s="971" t="s">
        <v>492</v>
      </c>
      <c r="AV80" s="971"/>
      <c r="AW80" s="971"/>
      <c r="AX80" s="971"/>
      <c r="AY80" s="971"/>
      <c r="AZ80" s="972" t="s">
        <v>586</v>
      </c>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567</v>
      </c>
      <c r="CS102" s="953"/>
      <c r="CT102" s="953"/>
      <c r="CU102" s="953"/>
      <c r="CV102" s="954"/>
      <c r="CW102" s="952">
        <v>311</v>
      </c>
      <c r="CX102" s="953"/>
      <c r="CY102" s="953"/>
      <c r="CZ102" s="953"/>
      <c r="DA102" s="954"/>
      <c r="DB102" s="952">
        <v>2338</v>
      </c>
      <c r="DC102" s="953"/>
      <c r="DD102" s="953"/>
      <c r="DE102" s="953"/>
      <c r="DF102" s="954"/>
      <c r="DG102" s="952">
        <v>2400</v>
      </c>
      <c r="DH102" s="953"/>
      <c r="DI102" s="953"/>
      <c r="DJ102" s="953"/>
      <c r="DK102" s="954"/>
      <c r="DL102" s="952" t="s">
        <v>566</v>
      </c>
      <c r="DM102" s="953"/>
      <c r="DN102" s="953"/>
      <c r="DO102" s="953"/>
      <c r="DP102" s="954"/>
      <c r="DQ102" s="952">
        <v>930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8352142</v>
      </c>
      <c r="AB110" s="889"/>
      <c r="AC110" s="889"/>
      <c r="AD110" s="889"/>
      <c r="AE110" s="890"/>
      <c r="AF110" s="891">
        <v>9244273</v>
      </c>
      <c r="AG110" s="889"/>
      <c r="AH110" s="889"/>
      <c r="AI110" s="889"/>
      <c r="AJ110" s="890"/>
      <c r="AK110" s="891">
        <v>9788867</v>
      </c>
      <c r="AL110" s="889"/>
      <c r="AM110" s="889"/>
      <c r="AN110" s="889"/>
      <c r="AO110" s="890"/>
      <c r="AP110" s="892">
        <v>18</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100002326</v>
      </c>
      <c r="BR110" s="842"/>
      <c r="BS110" s="842"/>
      <c r="BT110" s="842"/>
      <c r="BU110" s="842"/>
      <c r="BV110" s="842">
        <v>100050129</v>
      </c>
      <c r="BW110" s="842"/>
      <c r="BX110" s="842"/>
      <c r="BY110" s="842"/>
      <c r="BZ110" s="842"/>
      <c r="CA110" s="842">
        <v>98951486</v>
      </c>
      <c r="CB110" s="842"/>
      <c r="CC110" s="842"/>
      <c r="CD110" s="842"/>
      <c r="CE110" s="842"/>
      <c r="CF110" s="866">
        <v>182</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26055</v>
      </c>
      <c r="BR111" s="817"/>
      <c r="BS111" s="817"/>
      <c r="BT111" s="817"/>
      <c r="BU111" s="817"/>
      <c r="BV111" s="817">
        <v>20870</v>
      </c>
      <c r="BW111" s="817"/>
      <c r="BX111" s="817"/>
      <c r="BY111" s="817"/>
      <c r="BZ111" s="817"/>
      <c r="CA111" s="817">
        <v>15670</v>
      </c>
      <c r="CB111" s="817"/>
      <c r="CC111" s="817"/>
      <c r="CD111" s="817"/>
      <c r="CE111" s="817"/>
      <c r="CF111" s="875">
        <v>0</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25267765</v>
      </c>
      <c r="BR112" s="817"/>
      <c r="BS112" s="817"/>
      <c r="BT112" s="817"/>
      <c r="BU112" s="817"/>
      <c r="BV112" s="817">
        <v>25675796</v>
      </c>
      <c r="BW112" s="817"/>
      <c r="BX112" s="817"/>
      <c r="BY112" s="817"/>
      <c r="BZ112" s="817"/>
      <c r="CA112" s="817">
        <v>26617266</v>
      </c>
      <c r="CB112" s="817"/>
      <c r="CC112" s="817"/>
      <c r="CD112" s="817"/>
      <c r="CE112" s="817"/>
      <c r="CF112" s="875">
        <v>49</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2542331</v>
      </c>
      <c r="AB113" s="919"/>
      <c r="AC113" s="919"/>
      <c r="AD113" s="919"/>
      <c r="AE113" s="920"/>
      <c r="AF113" s="921">
        <v>2419617</v>
      </c>
      <c r="AG113" s="919"/>
      <c r="AH113" s="919"/>
      <c r="AI113" s="919"/>
      <c r="AJ113" s="920"/>
      <c r="AK113" s="921">
        <v>2419974</v>
      </c>
      <c r="AL113" s="919"/>
      <c r="AM113" s="919"/>
      <c r="AN113" s="919"/>
      <c r="AO113" s="920"/>
      <c r="AP113" s="922">
        <v>4.5</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43230</v>
      </c>
      <c r="BR113" s="817"/>
      <c r="BS113" s="817"/>
      <c r="BT113" s="817"/>
      <c r="BU113" s="817"/>
      <c r="BV113" s="817">
        <v>17138</v>
      </c>
      <c r="BW113" s="817"/>
      <c r="BX113" s="817"/>
      <c r="BY113" s="817"/>
      <c r="BZ113" s="817"/>
      <c r="CA113" s="817" t="s">
        <v>122</v>
      </c>
      <c r="CB113" s="817"/>
      <c r="CC113" s="817"/>
      <c r="CD113" s="817"/>
      <c r="CE113" s="817"/>
      <c r="CF113" s="875" t="s">
        <v>122</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16548</v>
      </c>
      <c r="AB114" s="780"/>
      <c r="AC114" s="780"/>
      <c r="AD114" s="780"/>
      <c r="AE114" s="781"/>
      <c r="AF114" s="782">
        <v>15486</v>
      </c>
      <c r="AG114" s="780"/>
      <c r="AH114" s="780"/>
      <c r="AI114" s="780"/>
      <c r="AJ114" s="781"/>
      <c r="AK114" s="782">
        <v>10181</v>
      </c>
      <c r="AL114" s="780"/>
      <c r="AM114" s="780"/>
      <c r="AN114" s="780"/>
      <c r="AO114" s="781"/>
      <c r="AP114" s="824">
        <v>0</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14495823</v>
      </c>
      <c r="BR114" s="817"/>
      <c r="BS114" s="817"/>
      <c r="BT114" s="817"/>
      <c r="BU114" s="817"/>
      <c r="BV114" s="817">
        <v>14607154</v>
      </c>
      <c r="BW114" s="817"/>
      <c r="BX114" s="817"/>
      <c r="BY114" s="817"/>
      <c r="BZ114" s="817"/>
      <c r="CA114" s="817">
        <v>15212886</v>
      </c>
      <c r="CB114" s="817"/>
      <c r="CC114" s="817"/>
      <c r="CD114" s="817"/>
      <c r="CE114" s="817"/>
      <c r="CF114" s="875">
        <v>28</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119316</v>
      </c>
      <c r="AB115" s="919"/>
      <c r="AC115" s="919"/>
      <c r="AD115" s="919"/>
      <c r="AE115" s="920"/>
      <c r="AF115" s="921">
        <v>24240</v>
      </c>
      <c r="AG115" s="919"/>
      <c r="AH115" s="919"/>
      <c r="AI115" s="919"/>
      <c r="AJ115" s="920"/>
      <c r="AK115" s="921">
        <v>12579</v>
      </c>
      <c r="AL115" s="919"/>
      <c r="AM115" s="919"/>
      <c r="AN115" s="919"/>
      <c r="AO115" s="920"/>
      <c r="AP115" s="922">
        <v>0</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1893840</v>
      </c>
      <c r="BR115" s="817"/>
      <c r="BS115" s="817"/>
      <c r="BT115" s="817"/>
      <c r="BU115" s="817"/>
      <c r="BV115" s="817">
        <v>1330589</v>
      </c>
      <c r="BW115" s="817"/>
      <c r="BX115" s="817"/>
      <c r="BY115" s="817"/>
      <c r="BZ115" s="817"/>
      <c r="CA115" s="817">
        <v>930400</v>
      </c>
      <c r="CB115" s="817"/>
      <c r="CC115" s="817"/>
      <c r="CD115" s="817"/>
      <c r="CE115" s="817"/>
      <c r="CF115" s="875">
        <v>1.7</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11030337</v>
      </c>
      <c r="AB117" s="903"/>
      <c r="AC117" s="903"/>
      <c r="AD117" s="903"/>
      <c r="AE117" s="904"/>
      <c r="AF117" s="905">
        <v>11703616</v>
      </c>
      <c r="AG117" s="903"/>
      <c r="AH117" s="903"/>
      <c r="AI117" s="903"/>
      <c r="AJ117" s="904"/>
      <c r="AK117" s="905">
        <v>12231601</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141729039</v>
      </c>
      <c r="BR119" s="845"/>
      <c r="BS119" s="845"/>
      <c r="BT119" s="845"/>
      <c r="BU119" s="845"/>
      <c r="BV119" s="845">
        <v>141701676</v>
      </c>
      <c r="BW119" s="845"/>
      <c r="BX119" s="845"/>
      <c r="BY119" s="845"/>
      <c r="BZ119" s="845"/>
      <c r="CA119" s="845">
        <v>141727708</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26055</v>
      </c>
      <c r="DH119" s="764"/>
      <c r="DI119" s="764"/>
      <c r="DJ119" s="764"/>
      <c r="DK119" s="765"/>
      <c r="DL119" s="766">
        <v>20870</v>
      </c>
      <c r="DM119" s="764"/>
      <c r="DN119" s="764"/>
      <c r="DO119" s="764"/>
      <c r="DP119" s="765"/>
      <c r="DQ119" s="766">
        <v>15670</v>
      </c>
      <c r="DR119" s="764"/>
      <c r="DS119" s="764"/>
      <c r="DT119" s="764"/>
      <c r="DU119" s="765"/>
      <c r="DV119" s="848">
        <v>0</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25591399</v>
      </c>
      <c r="BR120" s="842"/>
      <c r="BS120" s="842"/>
      <c r="BT120" s="842"/>
      <c r="BU120" s="842"/>
      <c r="BV120" s="842">
        <v>27542639</v>
      </c>
      <c r="BW120" s="842"/>
      <c r="BX120" s="842"/>
      <c r="BY120" s="842"/>
      <c r="BZ120" s="842"/>
      <c r="CA120" s="842">
        <v>30556129</v>
      </c>
      <c r="CB120" s="842"/>
      <c r="CC120" s="842"/>
      <c r="CD120" s="842"/>
      <c r="CE120" s="842"/>
      <c r="CF120" s="866">
        <v>56.2</v>
      </c>
      <c r="CG120" s="867"/>
      <c r="CH120" s="867"/>
      <c r="CI120" s="867"/>
      <c r="CJ120" s="867"/>
      <c r="CK120" s="868" t="s">
        <v>451</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24110766</v>
      </c>
      <c r="DH120" s="842"/>
      <c r="DI120" s="842"/>
      <c r="DJ120" s="842"/>
      <c r="DK120" s="842"/>
      <c r="DL120" s="842">
        <v>24647383</v>
      </c>
      <c r="DM120" s="842"/>
      <c r="DN120" s="842"/>
      <c r="DO120" s="842"/>
      <c r="DP120" s="842"/>
      <c r="DQ120" s="842">
        <v>25729647</v>
      </c>
      <c r="DR120" s="842"/>
      <c r="DS120" s="842"/>
      <c r="DT120" s="842"/>
      <c r="DU120" s="842"/>
      <c r="DV120" s="843">
        <v>47.3</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22430960</v>
      </c>
      <c r="BR121" s="817"/>
      <c r="BS121" s="817"/>
      <c r="BT121" s="817"/>
      <c r="BU121" s="817"/>
      <c r="BV121" s="817">
        <v>25349700</v>
      </c>
      <c r="BW121" s="817"/>
      <c r="BX121" s="817"/>
      <c r="BY121" s="817"/>
      <c r="BZ121" s="817"/>
      <c r="CA121" s="817">
        <v>28525256</v>
      </c>
      <c r="CB121" s="817"/>
      <c r="CC121" s="817"/>
      <c r="CD121" s="817"/>
      <c r="CE121" s="817"/>
      <c r="CF121" s="875">
        <v>52.5</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768402</v>
      </c>
      <c r="DH121" s="817"/>
      <c r="DI121" s="817"/>
      <c r="DJ121" s="817"/>
      <c r="DK121" s="817"/>
      <c r="DL121" s="817">
        <v>665608</v>
      </c>
      <c r="DM121" s="817"/>
      <c r="DN121" s="817"/>
      <c r="DO121" s="817"/>
      <c r="DP121" s="817"/>
      <c r="DQ121" s="817">
        <v>552366</v>
      </c>
      <c r="DR121" s="817"/>
      <c r="DS121" s="817"/>
      <c r="DT121" s="817"/>
      <c r="DU121" s="817"/>
      <c r="DV121" s="794">
        <v>1</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88477438</v>
      </c>
      <c r="BR122" s="845"/>
      <c r="BS122" s="845"/>
      <c r="BT122" s="845"/>
      <c r="BU122" s="845"/>
      <c r="BV122" s="845">
        <v>87364657</v>
      </c>
      <c r="BW122" s="845"/>
      <c r="BX122" s="845"/>
      <c r="BY122" s="845"/>
      <c r="BZ122" s="845"/>
      <c r="CA122" s="845">
        <v>85502545</v>
      </c>
      <c r="CB122" s="845"/>
      <c r="CC122" s="845"/>
      <c r="CD122" s="845"/>
      <c r="CE122" s="845"/>
      <c r="CF122" s="846">
        <v>157.19999999999999</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239477</v>
      </c>
      <c r="DH122" s="817"/>
      <c r="DI122" s="817"/>
      <c r="DJ122" s="817"/>
      <c r="DK122" s="817"/>
      <c r="DL122" s="817">
        <v>234527</v>
      </c>
      <c r="DM122" s="817"/>
      <c r="DN122" s="817"/>
      <c r="DO122" s="817"/>
      <c r="DP122" s="817"/>
      <c r="DQ122" s="817">
        <v>230951</v>
      </c>
      <c r="DR122" s="817"/>
      <c r="DS122" s="817"/>
      <c r="DT122" s="817"/>
      <c r="DU122" s="817"/>
      <c r="DV122" s="794">
        <v>0.4</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136499797</v>
      </c>
      <c r="BR123" s="833"/>
      <c r="BS123" s="833"/>
      <c r="BT123" s="833"/>
      <c r="BU123" s="833"/>
      <c r="BV123" s="833">
        <v>140256996</v>
      </c>
      <c r="BW123" s="833"/>
      <c r="BX123" s="833"/>
      <c r="BY123" s="833"/>
      <c r="BZ123" s="833"/>
      <c r="CA123" s="833">
        <v>144583930</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94145</v>
      </c>
      <c r="DH123" s="780"/>
      <c r="DI123" s="780"/>
      <c r="DJ123" s="780"/>
      <c r="DK123" s="781"/>
      <c r="DL123" s="782">
        <v>79332</v>
      </c>
      <c r="DM123" s="780"/>
      <c r="DN123" s="780"/>
      <c r="DO123" s="780"/>
      <c r="DP123" s="781"/>
      <c r="DQ123" s="782">
        <v>63079</v>
      </c>
      <c r="DR123" s="780"/>
      <c r="DS123" s="780"/>
      <c r="DT123" s="780"/>
      <c r="DU123" s="781"/>
      <c r="DV123" s="824">
        <v>0.1</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9.5</v>
      </c>
      <c r="BR124" s="831"/>
      <c r="BS124" s="831"/>
      <c r="BT124" s="831"/>
      <c r="BU124" s="831"/>
      <c r="BV124" s="831">
        <v>2.7</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54975</v>
      </c>
      <c r="DH124" s="764"/>
      <c r="DI124" s="764"/>
      <c r="DJ124" s="764"/>
      <c r="DK124" s="765"/>
      <c r="DL124" s="766">
        <v>48946</v>
      </c>
      <c r="DM124" s="764"/>
      <c r="DN124" s="764"/>
      <c r="DO124" s="764"/>
      <c r="DP124" s="765"/>
      <c r="DQ124" s="766">
        <v>41223</v>
      </c>
      <c r="DR124" s="764"/>
      <c r="DS124" s="764"/>
      <c r="DT124" s="764"/>
      <c r="DU124" s="765"/>
      <c r="DV124" s="848">
        <v>0.1</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4606</v>
      </c>
      <c r="AB126" s="780"/>
      <c r="AC126" s="780"/>
      <c r="AD126" s="780"/>
      <c r="AE126" s="781"/>
      <c r="AF126" s="782">
        <v>5338</v>
      </c>
      <c r="AG126" s="780"/>
      <c r="AH126" s="780"/>
      <c r="AI126" s="780"/>
      <c r="AJ126" s="781"/>
      <c r="AK126" s="782">
        <v>5324</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v>1893840</v>
      </c>
      <c r="DH126" s="817"/>
      <c r="DI126" s="817"/>
      <c r="DJ126" s="817"/>
      <c r="DK126" s="817"/>
      <c r="DL126" s="817">
        <v>1330589</v>
      </c>
      <c r="DM126" s="817"/>
      <c r="DN126" s="817"/>
      <c r="DO126" s="817"/>
      <c r="DP126" s="817"/>
      <c r="DQ126" s="817">
        <v>930400</v>
      </c>
      <c r="DR126" s="817"/>
      <c r="DS126" s="817"/>
      <c r="DT126" s="817"/>
      <c r="DU126" s="817"/>
      <c r="DV126" s="794">
        <v>1.7</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114710</v>
      </c>
      <c r="AB127" s="780"/>
      <c r="AC127" s="780"/>
      <c r="AD127" s="780"/>
      <c r="AE127" s="781"/>
      <c r="AF127" s="782">
        <v>18902</v>
      </c>
      <c r="AG127" s="780"/>
      <c r="AH127" s="780"/>
      <c r="AI127" s="780"/>
      <c r="AJ127" s="781"/>
      <c r="AK127" s="782">
        <v>7255</v>
      </c>
      <c r="AL127" s="780"/>
      <c r="AM127" s="780"/>
      <c r="AN127" s="780"/>
      <c r="AO127" s="781"/>
      <c r="AP127" s="824">
        <v>0</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2510520</v>
      </c>
      <c r="AB128" s="801"/>
      <c r="AC128" s="801"/>
      <c r="AD128" s="801"/>
      <c r="AE128" s="802"/>
      <c r="AF128" s="803">
        <v>2450137</v>
      </c>
      <c r="AG128" s="801"/>
      <c r="AH128" s="801"/>
      <c r="AI128" s="801"/>
      <c r="AJ128" s="802"/>
      <c r="AK128" s="803">
        <v>2516455</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62017428</v>
      </c>
      <c r="AB129" s="780"/>
      <c r="AC129" s="780"/>
      <c r="AD129" s="780"/>
      <c r="AE129" s="781"/>
      <c r="AF129" s="782">
        <v>60708743</v>
      </c>
      <c r="AG129" s="780"/>
      <c r="AH129" s="780"/>
      <c r="AI129" s="780"/>
      <c r="AJ129" s="781"/>
      <c r="AK129" s="782">
        <v>61540207</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7282120</v>
      </c>
      <c r="AB130" s="780"/>
      <c r="AC130" s="780"/>
      <c r="AD130" s="780"/>
      <c r="AE130" s="781"/>
      <c r="AF130" s="782">
        <v>7353989</v>
      </c>
      <c r="AG130" s="780"/>
      <c r="AH130" s="780"/>
      <c r="AI130" s="780"/>
      <c r="AJ130" s="781"/>
      <c r="AK130" s="782">
        <v>7164179</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3.5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54735308</v>
      </c>
      <c r="AB131" s="764"/>
      <c r="AC131" s="764"/>
      <c r="AD131" s="764"/>
      <c r="AE131" s="765"/>
      <c r="AF131" s="766">
        <v>53354754</v>
      </c>
      <c r="AG131" s="764"/>
      <c r="AH131" s="764"/>
      <c r="AI131" s="764"/>
      <c r="AJ131" s="765"/>
      <c r="AK131" s="766">
        <v>54376028</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2.2612405870000001</v>
      </c>
      <c r="AB132" s="745"/>
      <c r="AC132" s="745"/>
      <c r="AD132" s="745"/>
      <c r="AE132" s="746"/>
      <c r="AF132" s="747">
        <v>3.5601138749999999</v>
      </c>
      <c r="AG132" s="745"/>
      <c r="AH132" s="745"/>
      <c r="AI132" s="745"/>
      <c r="AJ132" s="746"/>
      <c r="AK132" s="747">
        <v>4.69134487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1.4</v>
      </c>
      <c r="AB133" s="724"/>
      <c r="AC133" s="724"/>
      <c r="AD133" s="724"/>
      <c r="AE133" s="725"/>
      <c r="AF133" s="723">
        <v>2.2999999999999998</v>
      </c>
      <c r="AG133" s="724"/>
      <c r="AH133" s="724"/>
      <c r="AI133" s="724"/>
      <c r="AJ133" s="725"/>
      <c r="AK133" s="723">
        <v>3.5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aKxDUQXhAMtY5/GWICDz1255GSd9x6PMMKiUDSl7+zTGb8S1XMQhyG7gcdIrwMv32RXlIoAk2m+7uV7r+P+/g==" saltValue="6HtmgnjGEUAKLQWBve5O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U+F/fuklY3z7qC0DnIn8o3+CML7DQOLOf7BFl55+wzrmTh36hcEMSngIxUABlMr2T0S5nqijuBQ5nD8e2bcvw==" saltValue="4HZS5JNHZ1h0ZD8tVdXP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6OLRd4ntOFpfumUcjCFG3Monx99R4dTxyj6UZaXoheJlpS1VPLwkdcAy6CBrXfeU6H4cEJ2EE8oMNQzJWctg==" saltValue="vOLbSB2SgcZcrxCWZz5o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489</v>
      </c>
      <c r="AL9" s="1130"/>
      <c r="AM9" s="1130"/>
      <c r="AN9" s="1131"/>
      <c r="AO9" s="281">
        <v>18538205</v>
      </c>
      <c r="AP9" s="281">
        <v>69192</v>
      </c>
      <c r="AQ9" s="282">
        <v>62936</v>
      </c>
      <c r="AR9" s="283">
        <v>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490</v>
      </c>
      <c r="AL10" s="1130"/>
      <c r="AM10" s="1130"/>
      <c r="AN10" s="1131"/>
      <c r="AO10" s="284">
        <v>36899</v>
      </c>
      <c r="AP10" s="284">
        <v>138</v>
      </c>
      <c r="AQ10" s="285">
        <v>1734</v>
      </c>
      <c r="AR10" s="286">
        <v>-92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491</v>
      </c>
      <c r="AL11" s="1130"/>
      <c r="AM11" s="1130"/>
      <c r="AN11" s="1131"/>
      <c r="AO11" s="284" t="s">
        <v>492</v>
      </c>
      <c r="AP11" s="284" t="s">
        <v>492</v>
      </c>
      <c r="AQ11" s="285">
        <v>694</v>
      </c>
      <c r="AR11" s="286" t="s">
        <v>492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493</v>
      </c>
      <c r="AL12" s="1130"/>
      <c r="AM12" s="1130"/>
      <c r="AN12" s="1131"/>
      <c r="AO12" s="284" t="s">
        <v>492</v>
      </c>
      <c r="AP12" s="284" t="s">
        <v>492</v>
      </c>
      <c r="AQ12" s="285">
        <v>24</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494</v>
      </c>
      <c r="AL13" s="1130"/>
      <c r="AM13" s="1130"/>
      <c r="AN13" s="1131"/>
      <c r="AO13" s="284">
        <v>459804</v>
      </c>
      <c r="AP13" s="284">
        <v>1716</v>
      </c>
      <c r="AQ13" s="285">
        <v>1996</v>
      </c>
      <c r="AR13" s="286">
        <v>-14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495</v>
      </c>
      <c r="AL14" s="1130"/>
      <c r="AM14" s="1130"/>
      <c r="AN14" s="1131"/>
      <c r="AO14" s="284">
        <v>323089</v>
      </c>
      <c r="AP14" s="284">
        <v>1206</v>
      </c>
      <c r="AQ14" s="285">
        <v>1351</v>
      </c>
      <c r="AR14" s="286">
        <v>-10.7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496</v>
      </c>
      <c r="AL15" s="1133"/>
      <c r="AM15" s="1133"/>
      <c r="AN15" s="1134"/>
      <c r="AO15" s="284">
        <v>-538837</v>
      </c>
      <c r="AP15" s="284">
        <v>-2011</v>
      </c>
      <c r="AQ15" s="285">
        <v>-1933</v>
      </c>
      <c r="AR15" s="286">
        <v>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18819160</v>
      </c>
      <c r="AP16" s="284">
        <v>70241</v>
      </c>
      <c r="AQ16" s="285">
        <v>66802</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501</v>
      </c>
      <c r="AL21" s="1136"/>
      <c r="AM21" s="1136"/>
      <c r="AN21" s="1137"/>
      <c r="AO21" s="297">
        <v>7.39</v>
      </c>
      <c r="AP21" s="298">
        <v>6.52</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502</v>
      </c>
      <c r="AL22" s="1136"/>
      <c r="AM22" s="1136"/>
      <c r="AN22" s="1137"/>
      <c r="AO22" s="302">
        <v>100.9</v>
      </c>
      <c r="AP22" s="303">
        <v>99.2</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503</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506</v>
      </c>
      <c r="AL32" s="1120"/>
      <c r="AM32" s="1120"/>
      <c r="AN32" s="1121"/>
      <c r="AO32" s="312">
        <v>9788867</v>
      </c>
      <c r="AP32" s="312">
        <v>36536</v>
      </c>
      <c r="AQ32" s="313">
        <v>37417</v>
      </c>
      <c r="AR32" s="314">
        <v>-2.4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507</v>
      </c>
      <c r="AL33" s="1120"/>
      <c r="AM33" s="1120"/>
      <c r="AN33" s="1121"/>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508</v>
      </c>
      <c r="AL34" s="1120"/>
      <c r="AM34" s="1120"/>
      <c r="AN34" s="1121"/>
      <c r="AO34" s="312" t="s">
        <v>492</v>
      </c>
      <c r="AP34" s="312" t="s">
        <v>492</v>
      </c>
      <c r="AQ34" s="313">
        <v>46</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509</v>
      </c>
      <c r="AL35" s="1120"/>
      <c r="AM35" s="1120"/>
      <c r="AN35" s="1121"/>
      <c r="AO35" s="312">
        <v>2419974</v>
      </c>
      <c r="AP35" s="312">
        <v>9032</v>
      </c>
      <c r="AQ35" s="313">
        <v>8245</v>
      </c>
      <c r="AR35" s="314">
        <v>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510</v>
      </c>
      <c r="AL36" s="1120"/>
      <c r="AM36" s="1120"/>
      <c r="AN36" s="1121"/>
      <c r="AO36" s="312">
        <v>10181</v>
      </c>
      <c r="AP36" s="312">
        <v>38</v>
      </c>
      <c r="AQ36" s="313">
        <v>440</v>
      </c>
      <c r="AR36" s="314">
        <v>-91.4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511</v>
      </c>
      <c r="AL37" s="1120"/>
      <c r="AM37" s="1120"/>
      <c r="AN37" s="1121"/>
      <c r="AO37" s="312">
        <v>12579</v>
      </c>
      <c r="AP37" s="312">
        <v>47</v>
      </c>
      <c r="AQ37" s="313">
        <v>558</v>
      </c>
      <c r="AR37" s="314">
        <v>-91.6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512</v>
      </c>
      <c r="AL38" s="1123"/>
      <c r="AM38" s="1123"/>
      <c r="AN38" s="1124"/>
      <c r="AO38" s="315" t="s">
        <v>492</v>
      </c>
      <c r="AP38" s="315" t="s">
        <v>492</v>
      </c>
      <c r="AQ38" s="316">
        <v>1</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513</v>
      </c>
      <c r="AL39" s="1123"/>
      <c r="AM39" s="1123"/>
      <c r="AN39" s="1124"/>
      <c r="AO39" s="312">
        <v>-2516455</v>
      </c>
      <c r="AP39" s="312">
        <v>-9392</v>
      </c>
      <c r="AQ39" s="313">
        <v>-7933</v>
      </c>
      <c r="AR39" s="314">
        <v>18.399999999999999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514</v>
      </c>
      <c r="AL40" s="1120"/>
      <c r="AM40" s="1120"/>
      <c r="AN40" s="1121"/>
      <c r="AO40" s="312">
        <v>-7164179</v>
      </c>
      <c r="AP40" s="312">
        <v>-26740</v>
      </c>
      <c r="AQ40" s="313">
        <v>-28055</v>
      </c>
      <c r="AR40" s="314">
        <v>-4.7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2550967</v>
      </c>
      <c r="AP41" s="312">
        <v>9521</v>
      </c>
      <c r="AQ41" s="313">
        <v>10719</v>
      </c>
      <c r="AR41" s="314">
        <v>-11.2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484</v>
      </c>
      <c r="AN49" s="1114" t="s">
        <v>517</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15434276</v>
      </c>
      <c r="AN51" s="334">
        <v>55693</v>
      </c>
      <c r="AO51" s="335">
        <v>-8.6999999999999993</v>
      </c>
      <c r="AP51" s="336">
        <v>51849</v>
      </c>
      <c r="AQ51" s="337">
        <v>11.6</v>
      </c>
      <c r="AR51" s="338">
        <v>-20.3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7804872</v>
      </c>
      <c r="AN52" s="342">
        <v>28163</v>
      </c>
      <c r="AO52" s="343">
        <v>-12.3</v>
      </c>
      <c r="AP52" s="344">
        <v>26326</v>
      </c>
      <c r="AQ52" s="345">
        <v>9.6</v>
      </c>
      <c r="AR52" s="346">
        <v>-21.9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16290211</v>
      </c>
      <c r="AN53" s="334">
        <v>59098</v>
      </c>
      <c r="AO53" s="335">
        <v>6.1</v>
      </c>
      <c r="AP53" s="336">
        <v>52191</v>
      </c>
      <c r="AQ53" s="337">
        <v>0.7</v>
      </c>
      <c r="AR53" s="338">
        <v>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7422570</v>
      </c>
      <c r="AN54" s="342">
        <v>26928</v>
      </c>
      <c r="AO54" s="343">
        <v>-4.4000000000000004</v>
      </c>
      <c r="AP54" s="344">
        <v>26807</v>
      </c>
      <c r="AQ54" s="345">
        <v>1.8</v>
      </c>
      <c r="AR54" s="346">
        <v>-6.2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16864736</v>
      </c>
      <c r="AN55" s="334">
        <v>61697</v>
      </c>
      <c r="AO55" s="335">
        <v>4.4000000000000004</v>
      </c>
      <c r="AP55" s="336">
        <v>48105</v>
      </c>
      <c r="AQ55" s="337">
        <v>-7.8</v>
      </c>
      <c r="AR55" s="338">
        <v>12.2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8399789</v>
      </c>
      <c r="AN56" s="342">
        <v>30729</v>
      </c>
      <c r="AO56" s="343">
        <v>14.1</v>
      </c>
      <c r="AP56" s="344">
        <v>24072</v>
      </c>
      <c r="AQ56" s="345">
        <v>-10.199999999999999</v>
      </c>
      <c r="AR56" s="346">
        <v>24.3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15661157</v>
      </c>
      <c r="AN57" s="334">
        <v>57845</v>
      </c>
      <c r="AO57" s="335">
        <v>-6.2</v>
      </c>
      <c r="AP57" s="336">
        <v>47446</v>
      </c>
      <c r="AQ57" s="337">
        <v>-1.4</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6681372</v>
      </c>
      <c r="AN58" s="342">
        <v>24678</v>
      </c>
      <c r="AO58" s="343">
        <v>-19.7</v>
      </c>
      <c r="AP58" s="344">
        <v>24371</v>
      </c>
      <c r="AQ58" s="345">
        <v>1.2</v>
      </c>
      <c r="AR58" s="346">
        <v>-20.9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17428150</v>
      </c>
      <c r="AN59" s="334">
        <v>65049</v>
      </c>
      <c r="AO59" s="335">
        <v>12.5</v>
      </c>
      <c r="AP59" s="336">
        <v>48387</v>
      </c>
      <c r="AQ59" s="337">
        <v>2</v>
      </c>
      <c r="AR59" s="338">
        <v>10.5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5920222</v>
      </c>
      <c r="AN60" s="342">
        <v>22097</v>
      </c>
      <c r="AO60" s="343">
        <v>-10.5</v>
      </c>
      <c r="AP60" s="344">
        <v>25592</v>
      </c>
      <c r="AQ60" s="345">
        <v>5</v>
      </c>
      <c r="AR60" s="346">
        <v>-15.5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16335706</v>
      </c>
      <c r="AN61" s="349">
        <v>59876</v>
      </c>
      <c r="AO61" s="350">
        <v>1.6</v>
      </c>
      <c r="AP61" s="351">
        <v>49596</v>
      </c>
      <c r="AQ61" s="352">
        <v>1</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7245765</v>
      </c>
      <c r="AN62" s="342">
        <v>26519</v>
      </c>
      <c r="AO62" s="343">
        <v>-6.6</v>
      </c>
      <c r="AP62" s="344">
        <v>25434</v>
      </c>
      <c r="AQ62" s="345">
        <v>1.5</v>
      </c>
      <c r="AR62" s="346">
        <v>-8.1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5BlcWHkFlf+E+Lq2qh2dRtGKgoY/wmMQTSgecQv+mEI+1abixb5UPLjqnDT9aHng3U/dFmZrQ+VsvUYxvU9wQ==" saltValue="Qj/EcZeV+Vkv+HJLNU0/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M0VrABFqZKLcmlkdT9QT/S7JYO2kumEzWXYqk+bY7xie0VnspStT1nlw+bUdt221RWbZR35wlQIJwoAYzyERfQ==" saltValue="Nh5z+S/NaeqANgnouefY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6/Z8j9pEosVaRwQsQhB3Gm2r0tj8nJnpIOMkplPKLQ4o9P5JDGF6GfFTDn0IIb2zjT1Gv7HvikcmvT4ffYWZgA==" saltValue="Dn5NzDreXnJQ3A1jsnbt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8" t="s">
        <v>3</v>
      </c>
      <c r="D47" s="1138"/>
      <c r="E47" s="1139"/>
      <c r="F47" s="11">
        <v>11.2</v>
      </c>
      <c r="G47" s="12">
        <v>10.98</v>
      </c>
      <c r="H47" s="12">
        <v>10.68</v>
      </c>
      <c r="I47" s="12">
        <v>10.91</v>
      </c>
      <c r="J47" s="13">
        <v>11.74</v>
      </c>
    </row>
    <row r="48" spans="2:10" ht="57.75" customHeight="1" x14ac:dyDescent="0.15">
      <c r="B48" s="14"/>
      <c r="C48" s="1140" t="s">
        <v>4</v>
      </c>
      <c r="D48" s="1140"/>
      <c r="E48" s="1141"/>
      <c r="F48" s="15">
        <v>8.74</v>
      </c>
      <c r="G48" s="16">
        <v>8.68</v>
      </c>
      <c r="H48" s="16">
        <v>13.78</v>
      </c>
      <c r="I48" s="16">
        <v>10.83</v>
      </c>
      <c r="J48" s="17">
        <v>4.8499999999999996</v>
      </c>
    </row>
    <row r="49" spans="2:10" ht="57.75" customHeight="1" thickBot="1" x14ac:dyDescent="0.2">
      <c r="B49" s="18"/>
      <c r="C49" s="1142" t="s">
        <v>5</v>
      </c>
      <c r="D49" s="1142"/>
      <c r="E49" s="1143"/>
      <c r="F49" s="19" t="s">
        <v>536</v>
      </c>
      <c r="G49" s="20">
        <v>0.24</v>
      </c>
      <c r="H49" s="20">
        <v>5.4</v>
      </c>
      <c r="I49" s="20" t="s">
        <v>537</v>
      </c>
      <c r="J49" s="21" t="s">
        <v>538</v>
      </c>
    </row>
    <row r="50" spans="2:10" x14ac:dyDescent="0.15"/>
  </sheetData>
  <sheetProtection algorithmName="SHA-512" hashValue="NOfxkv2u9SQ8G/rGcFyfzr1rHSoa+3VYUKeDogPSJeXHRYw8blMe92yk4JQjqty2up2y2FY4z6QDk5UWalZpAA==" saltValue="U1MSxT8Qgiaa/AXSOF6D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0" t="s">
        <v>539</v>
      </c>
      <c r="D34" s="1150"/>
      <c r="E34" s="1151"/>
      <c r="F34" s="32">
        <v>6.56</v>
      </c>
      <c r="G34" s="33">
        <v>6.25</v>
      </c>
      <c r="H34" s="33">
        <v>7.1</v>
      </c>
      <c r="I34" s="33">
        <v>7.96</v>
      </c>
      <c r="J34" s="34">
        <v>8.3699999999999992</v>
      </c>
      <c r="K34" s="22"/>
      <c r="L34" s="22"/>
      <c r="M34" s="22"/>
      <c r="N34" s="22"/>
      <c r="O34" s="22"/>
      <c r="P34" s="22"/>
    </row>
    <row r="35" spans="1:16" ht="39" customHeight="1" x14ac:dyDescent="0.15">
      <c r="A35" s="22"/>
      <c r="B35" s="35"/>
      <c r="C35" s="1144" t="s">
        <v>540</v>
      </c>
      <c r="D35" s="1145"/>
      <c r="E35" s="1146"/>
      <c r="F35" s="36">
        <v>1.31</v>
      </c>
      <c r="G35" s="37">
        <v>1.89</v>
      </c>
      <c r="H35" s="37">
        <v>2.63</v>
      </c>
      <c r="I35" s="37">
        <v>4.1399999999999997</v>
      </c>
      <c r="J35" s="38">
        <v>5.22</v>
      </c>
      <c r="K35" s="22"/>
      <c r="L35" s="22"/>
      <c r="M35" s="22"/>
      <c r="N35" s="22"/>
      <c r="O35" s="22"/>
      <c r="P35" s="22"/>
    </row>
    <row r="36" spans="1:16" ht="39" customHeight="1" x14ac:dyDescent="0.15">
      <c r="A36" s="22"/>
      <c r="B36" s="35"/>
      <c r="C36" s="1144" t="s">
        <v>541</v>
      </c>
      <c r="D36" s="1145"/>
      <c r="E36" s="1146"/>
      <c r="F36" s="36">
        <v>8.6</v>
      </c>
      <c r="G36" s="37">
        <v>8.98</v>
      </c>
      <c r="H36" s="37">
        <v>14.2</v>
      </c>
      <c r="I36" s="37">
        <v>11.51</v>
      </c>
      <c r="J36" s="38">
        <v>5.04</v>
      </c>
      <c r="K36" s="22"/>
      <c r="L36" s="22"/>
      <c r="M36" s="22"/>
      <c r="N36" s="22"/>
      <c r="O36" s="22"/>
      <c r="P36" s="22"/>
    </row>
    <row r="37" spans="1:16" ht="39" customHeight="1" x14ac:dyDescent="0.15">
      <c r="A37" s="22"/>
      <c r="B37" s="35"/>
      <c r="C37" s="1144" t="s">
        <v>542</v>
      </c>
      <c r="D37" s="1145"/>
      <c r="E37" s="1146"/>
      <c r="F37" s="36">
        <v>2.96</v>
      </c>
      <c r="G37" s="37">
        <v>3.22</v>
      </c>
      <c r="H37" s="37">
        <v>2.66</v>
      </c>
      <c r="I37" s="37">
        <v>2.52</v>
      </c>
      <c r="J37" s="38">
        <v>2.15</v>
      </c>
      <c r="K37" s="22"/>
      <c r="L37" s="22"/>
      <c r="M37" s="22"/>
      <c r="N37" s="22"/>
      <c r="O37" s="22"/>
      <c r="P37" s="22"/>
    </row>
    <row r="38" spans="1:16" ht="39" customHeight="1" x14ac:dyDescent="0.15">
      <c r="A38" s="22"/>
      <c r="B38" s="35"/>
      <c r="C38" s="1144" t="s">
        <v>543</v>
      </c>
      <c r="D38" s="1145"/>
      <c r="E38" s="1146"/>
      <c r="F38" s="36">
        <v>0.41</v>
      </c>
      <c r="G38" s="37">
        <v>0.7</v>
      </c>
      <c r="H38" s="37">
        <v>0.69</v>
      </c>
      <c r="I38" s="37">
        <v>0.61</v>
      </c>
      <c r="J38" s="38">
        <v>0.41</v>
      </c>
      <c r="K38" s="22"/>
      <c r="L38" s="22"/>
      <c r="M38" s="22"/>
      <c r="N38" s="22"/>
      <c r="O38" s="22"/>
      <c r="P38" s="22"/>
    </row>
    <row r="39" spans="1:16" ht="39" customHeight="1" x14ac:dyDescent="0.15">
      <c r="A39" s="22"/>
      <c r="B39" s="35"/>
      <c r="C39" s="1144" t="s">
        <v>544</v>
      </c>
      <c r="D39" s="1145"/>
      <c r="E39" s="1146"/>
      <c r="F39" s="36">
        <v>0.12</v>
      </c>
      <c r="G39" s="37">
        <v>0.12</v>
      </c>
      <c r="H39" s="37">
        <v>0.12</v>
      </c>
      <c r="I39" s="37">
        <v>0.12</v>
      </c>
      <c r="J39" s="38">
        <v>0.13</v>
      </c>
      <c r="K39" s="22"/>
      <c r="L39" s="22"/>
      <c r="M39" s="22"/>
      <c r="N39" s="22"/>
      <c r="O39" s="22"/>
      <c r="P39" s="22"/>
    </row>
    <row r="40" spans="1:16" ht="39" customHeight="1" x14ac:dyDescent="0.15">
      <c r="A40" s="22"/>
      <c r="B40" s="35"/>
      <c r="C40" s="1144" t="s">
        <v>545</v>
      </c>
      <c r="D40" s="1145"/>
      <c r="E40" s="1146"/>
      <c r="F40" s="36">
        <v>7.0000000000000007E-2</v>
      </c>
      <c r="G40" s="37">
        <v>0.09</v>
      </c>
      <c r="H40" s="37">
        <v>0.05</v>
      </c>
      <c r="I40" s="37">
        <v>0.06</v>
      </c>
      <c r="J40" s="38">
        <v>0.06</v>
      </c>
      <c r="K40" s="22"/>
      <c r="L40" s="22"/>
      <c r="M40" s="22"/>
      <c r="N40" s="22"/>
      <c r="O40" s="22"/>
      <c r="P40" s="22"/>
    </row>
    <row r="41" spans="1:16" ht="39" customHeight="1" x14ac:dyDescent="0.15">
      <c r="A41" s="22"/>
      <c r="B41" s="35"/>
      <c r="C41" s="1144" t="s">
        <v>546</v>
      </c>
      <c r="D41" s="1145"/>
      <c r="E41" s="1146"/>
      <c r="F41" s="36">
        <v>0.02</v>
      </c>
      <c r="G41" s="37">
        <v>0.02</v>
      </c>
      <c r="H41" s="37">
        <v>0.03</v>
      </c>
      <c r="I41" s="37">
        <v>0.03</v>
      </c>
      <c r="J41" s="38">
        <v>0.02</v>
      </c>
      <c r="K41" s="22"/>
      <c r="L41" s="22"/>
      <c r="M41" s="22"/>
      <c r="N41" s="22"/>
      <c r="O41" s="22"/>
      <c r="P41" s="22"/>
    </row>
    <row r="42" spans="1:16" ht="39" customHeight="1" x14ac:dyDescent="0.15">
      <c r="A42" s="22"/>
      <c r="B42" s="39"/>
      <c r="C42" s="1144" t="s">
        <v>547</v>
      </c>
      <c r="D42" s="1145"/>
      <c r="E42" s="1146"/>
      <c r="F42" s="36" t="s">
        <v>492</v>
      </c>
      <c r="G42" s="37" t="s">
        <v>492</v>
      </c>
      <c r="H42" s="37" t="s">
        <v>492</v>
      </c>
      <c r="I42" s="37" t="s">
        <v>492</v>
      </c>
      <c r="J42" s="38" t="s">
        <v>492</v>
      </c>
      <c r="K42" s="22"/>
      <c r="L42" s="22"/>
      <c r="M42" s="22"/>
      <c r="N42" s="22"/>
      <c r="O42" s="22"/>
      <c r="P42" s="22"/>
    </row>
    <row r="43" spans="1:16" ht="39" customHeight="1" thickBot="1" x14ac:dyDescent="0.2">
      <c r="A43" s="22"/>
      <c r="B43" s="40"/>
      <c r="C43" s="1147" t="s">
        <v>548</v>
      </c>
      <c r="D43" s="1148"/>
      <c r="E43" s="1149"/>
      <c r="F43" s="41">
        <v>0.25</v>
      </c>
      <c r="G43" s="42">
        <v>0.3</v>
      </c>
      <c r="H43" s="42">
        <v>0.12</v>
      </c>
      <c r="I43" s="42">
        <v>7.0000000000000007E-2</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S5rA6st+Rc7EsbkZOua89aeK6HMFAHn6P8/FHdovyCIA8NOyquSfKE1Cq6fCUOUMzJdO1AujqWJ9JUtImEl5g==" saltValue="4NRW+vehWrsujC63obFm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8100</v>
      </c>
      <c r="L45" s="60">
        <v>8131</v>
      </c>
      <c r="M45" s="60">
        <v>8352</v>
      </c>
      <c r="N45" s="60">
        <v>9244</v>
      </c>
      <c r="O45" s="61">
        <v>9789</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492</v>
      </c>
      <c r="L46" s="64" t="s">
        <v>492</v>
      </c>
      <c r="M46" s="64" t="s">
        <v>492</v>
      </c>
      <c r="N46" s="64" t="s">
        <v>492</v>
      </c>
      <c r="O46" s="65" t="s">
        <v>492</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492</v>
      </c>
      <c r="L47" s="64" t="s">
        <v>492</v>
      </c>
      <c r="M47" s="64" t="s">
        <v>492</v>
      </c>
      <c r="N47" s="64" t="s">
        <v>492</v>
      </c>
      <c r="O47" s="65" t="s">
        <v>492</v>
      </c>
      <c r="P47" s="48"/>
      <c r="Q47" s="48"/>
      <c r="R47" s="48"/>
      <c r="S47" s="48"/>
      <c r="T47" s="48"/>
      <c r="U47" s="48"/>
    </row>
    <row r="48" spans="1:21" ht="30.75" customHeight="1" x14ac:dyDescent="0.15">
      <c r="A48" s="48"/>
      <c r="B48" s="1177"/>
      <c r="C48" s="1178"/>
      <c r="D48" s="62"/>
      <c r="E48" s="1154" t="s">
        <v>13</v>
      </c>
      <c r="F48" s="1154"/>
      <c r="G48" s="1154"/>
      <c r="H48" s="1154"/>
      <c r="I48" s="1154"/>
      <c r="J48" s="1155"/>
      <c r="K48" s="63">
        <v>2715</v>
      </c>
      <c r="L48" s="64">
        <v>2524</v>
      </c>
      <c r="M48" s="64">
        <v>2542</v>
      </c>
      <c r="N48" s="64">
        <v>2420</v>
      </c>
      <c r="O48" s="65">
        <v>2420</v>
      </c>
      <c r="P48" s="48"/>
      <c r="Q48" s="48"/>
      <c r="R48" s="48"/>
      <c r="S48" s="48"/>
      <c r="T48" s="48"/>
      <c r="U48" s="48"/>
    </row>
    <row r="49" spans="1:21" ht="30.75" customHeight="1" x14ac:dyDescent="0.15">
      <c r="A49" s="48"/>
      <c r="B49" s="1177"/>
      <c r="C49" s="1178"/>
      <c r="D49" s="62"/>
      <c r="E49" s="1154" t="s">
        <v>14</v>
      </c>
      <c r="F49" s="1154"/>
      <c r="G49" s="1154"/>
      <c r="H49" s="1154"/>
      <c r="I49" s="1154"/>
      <c r="J49" s="1155"/>
      <c r="K49" s="63">
        <v>20</v>
      </c>
      <c r="L49" s="64">
        <v>18</v>
      </c>
      <c r="M49" s="64">
        <v>17</v>
      </c>
      <c r="N49" s="64">
        <v>15</v>
      </c>
      <c r="O49" s="65">
        <v>10</v>
      </c>
      <c r="P49" s="48"/>
      <c r="Q49" s="48"/>
      <c r="R49" s="48"/>
      <c r="S49" s="48"/>
      <c r="T49" s="48"/>
      <c r="U49" s="48"/>
    </row>
    <row r="50" spans="1:21" ht="30.75" customHeight="1" x14ac:dyDescent="0.15">
      <c r="A50" s="48"/>
      <c r="B50" s="1177"/>
      <c r="C50" s="1178"/>
      <c r="D50" s="62"/>
      <c r="E50" s="1154" t="s">
        <v>15</v>
      </c>
      <c r="F50" s="1154"/>
      <c r="G50" s="1154"/>
      <c r="H50" s="1154"/>
      <c r="I50" s="1154"/>
      <c r="J50" s="1155"/>
      <c r="K50" s="63">
        <v>17</v>
      </c>
      <c r="L50" s="64">
        <v>22</v>
      </c>
      <c r="M50" s="64">
        <v>119</v>
      </c>
      <c r="N50" s="64">
        <v>24</v>
      </c>
      <c r="O50" s="65">
        <v>13</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492</v>
      </c>
      <c r="L51" s="64" t="s">
        <v>492</v>
      </c>
      <c r="M51" s="64" t="s">
        <v>492</v>
      </c>
      <c r="N51" s="64" t="s">
        <v>492</v>
      </c>
      <c r="O51" s="65" t="s">
        <v>492</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10378</v>
      </c>
      <c r="L52" s="64">
        <v>10023</v>
      </c>
      <c r="M52" s="64">
        <v>9793</v>
      </c>
      <c r="N52" s="64">
        <v>9804</v>
      </c>
      <c r="O52" s="65">
        <v>9681</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474</v>
      </c>
      <c r="L53" s="69">
        <v>672</v>
      </c>
      <c r="M53" s="69">
        <v>1237</v>
      </c>
      <c r="N53" s="69">
        <v>1899</v>
      </c>
      <c r="O53" s="70">
        <v>2551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4E89lHRsc4eOR2bywqHophfTaB5PJvE5XfE2+A38FDFUQXhKKfLkBXElg78grl/pcxEx7SDgrK+pY1ovJgpnQ==" saltValue="O+oeY3h90mXHHgzWf+R3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5" t="s">
        <v>30</v>
      </c>
      <c r="C41" s="1196"/>
      <c r="D41" s="105"/>
      <c r="E41" s="1197" t="s">
        <v>31</v>
      </c>
      <c r="F41" s="1197"/>
      <c r="G41" s="1197"/>
      <c r="H41" s="1198"/>
      <c r="I41" s="355">
        <v>89566</v>
      </c>
      <c r="J41" s="356">
        <v>94605</v>
      </c>
      <c r="K41" s="356">
        <v>100002</v>
      </c>
      <c r="L41" s="356">
        <v>100050</v>
      </c>
      <c r="M41" s="357">
        <v>98951</v>
      </c>
    </row>
    <row r="42" spans="2:13" ht="27.75" customHeight="1" x14ac:dyDescent="0.15">
      <c r="B42" s="1185"/>
      <c r="C42" s="1186"/>
      <c r="D42" s="106"/>
      <c r="E42" s="1189" t="s">
        <v>32</v>
      </c>
      <c r="F42" s="1189"/>
      <c r="G42" s="1189"/>
      <c r="H42" s="1190"/>
      <c r="I42" s="358">
        <v>35</v>
      </c>
      <c r="J42" s="359">
        <v>30</v>
      </c>
      <c r="K42" s="359">
        <v>26</v>
      </c>
      <c r="L42" s="359">
        <v>21</v>
      </c>
      <c r="M42" s="360">
        <v>16</v>
      </c>
    </row>
    <row r="43" spans="2:13" ht="27.75" customHeight="1" x14ac:dyDescent="0.15">
      <c r="B43" s="1185"/>
      <c r="C43" s="1186"/>
      <c r="D43" s="106"/>
      <c r="E43" s="1189" t="s">
        <v>33</v>
      </c>
      <c r="F43" s="1189"/>
      <c r="G43" s="1189"/>
      <c r="H43" s="1190"/>
      <c r="I43" s="358">
        <v>24643</v>
      </c>
      <c r="J43" s="359">
        <v>24101</v>
      </c>
      <c r="K43" s="359">
        <v>25268</v>
      </c>
      <c r="L43" s="359">
        <v>25676</v>
      </c>
      <c r="M43" s="360">
        <v>26617</v>
      </c>
    </row>
    <row r="44" spans="2:13" ht="27.75" customHeight="1" x14ac:dyDescent="0.15">
      <c r="B44" s="1185"/>
      <c r="C44" s="1186"/>
      <c r="D44" s="106"/>
      <c r="E44" s="1189" t="s">
        <v>34</v>
      </c>
      <c r="F44" s="1189"/>
      <c r="G44" s="1189"/>
      <c r="H44" s="1190"/>
      <c r="I44" s="358">
        <v>97</v>
      </c>
      <c r="J44" s="359">
        <v>70</v>
      </c>
      <c r="K44" s="359">
        <v>43</v>
      </c>
      <c r="L44" s="359">
        <v>17</v>
      </c>
      <c r="M44" s="360" t="s">
        <v>492</v>
      </c>
    </row>
    <row r="45" spans="2:13" ht="27.75" customHeight="1" x14ac:dyDescent="0.15">
      <c r="B45" s="1185"/>
      <c r="C45" s="1186"/>
      <c r="D45" s="106"/>
      <c r="E45" s="1189" t="s">
        <v>35</v>
      </c>
      <c r="F45" s="1189"/>
      <c r="G45" s="1189"/>
      <c r="H45" s="1190"/>
      <c r="I45" s="358">
        <v>14645</v>
      </c>
      <c r="J45" s="359">
        <v>14775</v>
      </c>
      <c r="K45" s="359">
        <v>14496</v>
      </c>
      <c r="L45" s="359">
        <v>14607</v>
      </c>
      <c r="M45" s="360">
        <v>15213</v>
      </c>
    </row>
    <row r="46" spans="2:13" ht="27.75" customHeight="1" x14ac:dyDescent="0.15">
      <c r="B46" s="1185"/>
      <c r="C46" s="1186"/>
      <c r="D46" s="107"/>
      <c r="E46" s="1189" t="s">
        <v>36</v>
      </c>
      <c r="F46" s="1189"/>
      <c r="G46" s="1189"/>
      <c r="H46" s="1190"/>
      <c r="I46" s="358">
        <v>2948</v>
      </c>
      <c r="J46" s="359">
        <v>2739</v>
      </c>
      <c r="K46" s="359">
        <v>1894</v>
      </c>
      <c r="L46" s="359">
        <v>1331</v>
      </c>
      <c r="M46" s="360">
        <v>930</v>
      </c>
    </row>
    <row r="47" spans="2:13" ht="27.75" customHeight="1" x14ac:dyDescent="0.15">
      <c r="B47" s="1185"/>
      <c r="C47" s="1186"/>
      <c r="D47" s="108"/>
      <c r="E47" s="1199" t="s">
        <v>37</v>
      </c>
      <c r="F47" s="1200"/>
      <c r="G47" s="1200"/>
      <c r="H47" s="1201"/>
      <c r="I47" s="358" t="s">
        <v>492</v>
      </c>
      <c r="J47" s="359" t="s">
        <v>492</v>
      </c>
      <c r="K47" s="359" t="s">
        <v>492</v>
      </c>
      <c r="L47" s="359" t="s">
        <v>492</v>
      </c>
      <c r="M47" s="360" t="s">
        <v>492</v>
      </c>
    </row>
    <row r="48" spans="2:13" ht="27.75" customHeight="1" x14ac:dyDescent="0.15">
      <c r="B48" s="1185"/>
      <c r="C48" s="1186"/>
      <c r="D48" s="106"/>
      <c r="E48" s="1189" t="s">
        <v>38</v>
      </c>
      <c r="F48" s="1189"/>
      <c r="G48" s="1189"/>
      <c r="H48" s="1190"/>
      <c r="I48" s="358" t="s">
        <v>492</v>
      </c>
      <c r="J48" s="359" t="s">
        <v>492</v>
      </c>
      <c r="K48" s="359" t="s">
        <v>492</v>
      </c>
      <c r="L48" s="359" t="s">
        <v>492</v>
      </c>
      <c r="M48" s="360" t="s">
        <v>492</v>
      </c>
    </row>
    <row r="49" spans="2:13" ht="27.75" customHeight="1" x14ac:dyDescent="0.15">
      <c r="B49" s="1187"/>
      <c r="C49" s="1188"/>
      <c r="D49" s="106"/>
      <c r="E49" s="1189" t="s">
        <v>39</v>
      </c>
      <c r="F49" s="1189"/>
      <c r="G49" s="1189"/>
      <c r="H49" s="1190"/>
      <c r="I49" s="358" t="s">
        <v>492</v>
      </c>
      <c r="J49" s="359" t="s">
        <v>492</v>
      </c>
      <c r="K49" s="359" t="s">
        <v>492</v>
      </c>
      <c r="L49" s="359" t="s">
        <v>492</v>
      </c>
      <c r="M49" s="360" t="s">
        <v>492</v>
      </c>
    </row>
    <row r="50" spans="2:13" ht="27.75" customHeight="1" x14ac:dyDescent="0.15">
      <c r="B50" s="1183" t="s">
        <v>40</v>
      </c>
      <c r="C50" s="1184"/>
      <c r="D50" s="109"/>
      <c r="E50" s="1189" t="s">
        <v>41</v>
      </c>
      <c r="F50" s="1189"/>
      <c r="G50" s="1189"/>
      <c r="H50" s="1190"/>
      <c r="I50" s="358">
        <v>21476</v>
      </c>
      <c r="J50" s="359">
        <v>22804</v>
      </c>
      <c r="K50" s="359">
        <v>25591</v>
      </c>
      <c r="L50" s="359">
        <v>27543</v>
      </c>
      <c r="M50" s="360">
        <v>30556</v>
      </c>
    </row>
    <row r="51" spans="2:13" ht="27.75" customHeight="1" x14ac:dyDescent="0.15">
      <c r="B51" s="1185"/>
      <c r="C51" s="1186"/>
      <c r="D51" s="106"/>
      <c r="E51" s="1189" t="s">
        <v>42</v>
      </c>
      <c r="F51" s="1189"/>
      <c r="G51" s="1189"/>
      <c r="H51" s="1190"/>
      <c r="I51" s="358">
        <v>15469</v>
      </c>
      <c r="J51" s="359">
        <v>17919</v>
      </c>
      <c r="K51" s="359">
        <v>22431</v>
      </c>
      <c r="L51" s="359">
        <v>25350</v>
      </c>
      <c r="M51" s="360">
        <v>28525</v>
      </c>
    </row>
    <row r="52" spans="2:13" ht="27.75" customHeight="1" x14ac:dyDescent="0.15">
      <c r="B52" s="1187"/>
      <c r="C52" s="1188"/>
      <c r="D52" s="106"/>
      <c r="E52" s="1189" t="s">
        <v>43</v>
      </c>
      <c r="F52" s="1189"/>
      <c r="G52" s="1189"/>
      <c r="H52" s="1190"/>
      <c r="I52" s="358">
        <v>87731</v>
      </c>
      <c r="J52" s="359">
        <v>87882</v>
      </c>
      <c r="K52" s="359">
        <v>88477</v>
      </c>
      <c r="L52" s="359">
        <v>87365</v>
      </c>
      <c r="M52" s="360">
        <v>85503</v>
      </c>
    </row>
    <row r="53" spans="2:13" ht="27.75" customHeight="1" thickBot="1" x14ac:dyDescent="0.2">
      <c r="B53" s="1191" t="s">
        <v>19</v>
      </c>
      <c r="C53" s="1192"/>
      <c r="D53" s="110"/>
      <c r="E53" s="1193" t="s">
        <v>44</v>
      </c>
      <c r="F53" s="1193"/>
      <c r="G53" s="1193"/>
      <c r="H53" s="1194"/>
      <c r="I53" s="361">
        <v>7258</v>
      </c>
      <c r="J53" s="362">
        <v>7716</v>
      </c>
      <c r="K53" s="362">
        <v>5229</v>
      </c>
      <c r="L53" s="362">
        <v>1445</v>
      </c>
      <c r="M53" s="363">
        <v>-2856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wGEt61tENu1TcXkX30RqRLFg9W5trxVS7ZH+jl0Dx55rx31urIuyWcZbFjJwe3XlnwfI16Iw0wPcP1I8KyhRQ==" saltValue="y0Jw4pILGPo35I7G4XB1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0" t="s">
        <v>46</v>
      </c>
      <c r="D55" s="1210"/>
      <c r="E55" s="1211"/>
      <c r="F55" s="122">
        <v>6625</v>
      </c>
      <c r="G55" s="122">
        <v>6626</v>
      </c>
      <c r="H55" s="123">
        <v>7226</v>
      </c>
    </row>
    <row r="56" spans="2:8" ht="52.5" customHeight="1" x14ac:dyDescent="0.15">
      <c r="B56" s="124"/>
      <c r="C56" s="1212" t="s">
        <v>47</v>
      </c>
      <c r="D56" s="1212"/>
      <c r="E56" s="1213"/>
      <c r="F56" s="125">
        <v>4466</v>
      </c>
      <c r="G56" s="125">
        <v>5675</v>
      </c>
      <c r="H56" s="126">
        <v>7108</v>
      </c>
    </row>
    <row r="57" spans="2:8" ht="53.25" customHeight="1" x14ac:dyDescent="0.15">
      <c r="B57" s="124"/>
      <c r="C57" s="1214" t="s">
        <v>48</v>
      </c>
      <c r="D57" s="1214"/>
      <c r="E57" s="1215"/>
      <c r="F57" s="127">
        <v>10572</v>
      </c>
      <c r="G57" s="127">
        <v>11081</v>
      </c>
      <c r="H57" s="128">
        <v>12207</v>
      </c>
    </row>
    <row r="58" spans="2:8" ht="45.75" customHeight="1" x14ac:dyDescent="0.15">
      <c r="B58" s="129"/>
      <c r="C58" s="1202" t="s">
        <v>567</v>
      </c>
      <c r="D58" s="1203"/>
      <c r="E58" s="1204"/>
      <c r="F58" s="130">
        <v>4305</v>
      </c>
      <c r="G58" s="130">
        <v>4193</v>
      </c>
      <c r="H58" s="131">
        <v>3264</v>
      </c>
    </row>
    <row r="59" spans="2:8" ht="45.75" customHeight="1" x14ac:dyDescent="0.15">
      <c r="B59" s="129"/>
      <c r="C59" s="1202" t="s">
        <v>568</v>
      </c>
      <c r="D59" s="1203"/>
      <c r="E59" s="1204"/>
      <c r="F59" s="130">
        <v>1847</v>
      </c>
      <c r="G59" s="130">
        <v>2021</v>
      </c>
      <c r="H59" s="131">
        <v>2191</v>
      </c>
    </row>
    <row r="60" spans="2:8" ht="45.75" customHeight="1" x14ac:dyDescent="0.15">
      <c r="B60" s="129"/>
      <c r="C60" s="1202" t="s">
        <v>569</v>
      </c>
      <c r="D60" s="1203"/>
      <c r="E60" s="1204"/>
      <c r="F60" s="130">
        <v>1207</v>
      </c>
      <c r="G60" s="130">
        <v>1382</v>
      </c>
      <c r="H60" s="131">
        <v>2593</v>
      </c>
    </row>
    <row r="61" spans="2:8" ht="45.75" customHeight="1" x14ac:dyDescent="0.15">
      <c r="B61" s="129"/>
      <c r="C61" s="1202" t="s">
        <v>570</v>
      </c>
      <c r="D61" s="1203"/>
      <c r="E61" s="1204"/>
      <c r="F61" s="130">
        <v>442</v>
      </c>
      <c r="G61" s="130">
        <v>745</v>
      </c>
      <c r="H61" s="131">
        <v>897</v>
      </c>
    </row>
    <row r="62" spans="2:8" ht="45.75" customHeight="1" thickBot="1" x14ac:dyDescent="0.2">
      <c r="B62" s="132"/>
      <c r="C62" s="1205" t="s">
        <v>571</v>
      </c>
      <c r="D62" s="1206"/>
      <c r="E62" s="1207"/>
      <c r="F62" s="133">
        <v>740</v>
      </c>
      <c r="G62" s="133">
        <v>740</v>
      </c>
      <c r="H62" s="134">
        <v>740</v>
      </c>
    </row>
    <row r="63" spans="2:8" ht="52.5" customHeight="1" thickBot="1" x14ac:dyDescent="0.2">
      <c r="B63" s="135"/>
      <c r="C63" s="1208" t="s">
        <v>49</v>
      </c>
      <c r="D63" s="1208"/>
      <c r="E63" s="1209"/>
      <c r="F63" s="136">
        <v>21664</v>
      </c>
      <c r="G63" s="136">
        <v>23381</v>
      </c>
      <c r="H63" s="137">
        <v>26542</v>
      </c>
    </row>
    <row r="64" spans="2:8" x14ac:dyDescent="0.15"/>
  </sheetData>
  <sheetProtection algorithmName="SHA-512" hashValue="ulWinoljLLbnAsI9mbL3sAa5QGY0Pkyn1OhsjkKMHKco0VAiVnEZgB+ep+RAE2ijQJPGI69xdcOUkSWesD+USQ==" saltValue="8X1MvF6Ji96qDyOXksqS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55693</v>
      </c>
      <c r="E3" s="156"/>
      <c r="F3" s="157">
        <v>51849</v>
      </c>
      <c r="G3" s="158"/>
      <c r="H3" s="159"/>
    </row>
    <row r="4" spans="1:8" x14ac:dyDescent="0.15">
      <c r="A4" s="160"/>
      <c r="B4" s="161"/>
      <c r="C4" s="162"/>
      <c r="D4" s="163">
        <v>28163</v>
      </c>
      <c r="E4" s="164"/>
      <c r="F4" s="165">
        <v>26326</v>
      </c>
      <c r="G4" s="166"/>
      <c r="H4" s="167"/>
    </row>
    <row r="5" spans="1:8" x14ac:dyDescent="0.15">
      <c r="A5" s="148" t="s">
        <v>525</v>
      </c>
      <c r="B5" s="153"/>
      <c r="C5" s="154"/>
      <c r="D5" s="155">
        <v>59098</v>
      </c>
      <c r="E5" s="156"/>
      <c r="F5" s="157">
        <v>52191</v>
      </c>
      <c r="G5" s="158"/>
      <c r="H5" s="159"/>
    </row>
    <row r="6" spans="1:8" x14ac:dyDescent="0.15">
      <c r="A6" s="160"/>
      <c r="B6" s="161"/>
      <c r="C6" s="162"/>
      <c r="D6" s="163">
        <v>26928</v>
      </c>
      <c r="E6" s="164"/>
      <c r="F6" s="165">
        <v>26807</v>
      </c>
      <c r="G6" s="166"/>
      <c r="H6" s="167"/>
    </row>
    <row r="7" spans="1:8" x14ac:dyDescent="0.15">
      <c r="A7" s="148" t="s">
        <v>526</v>
      </c>
      <c r="B7" s="153"/>
      <c r="C7" s="154"/>
      <c r="D7" s="155">
        <v>61697</v>
      </c>
      <c r="E7" s="156"/>
      <c r="F7" s="157">
        <v>48105</v>
      </c>
      <c r="G7" s="158"/>
      <c r="H7" s="159"/>
    </row>
    <row r="8" spans="1:8" x14ac:dyDescent="0.15">
      <c r="A8" s="160"/>
      <c r="B8" s="161"/>
      <c r="C8" s="162"/>
      <c r="D8" s="163">
        <v>30729</v>
      </c>
      <c r="E8" s="164"/>
      <c r="F8" s="165">
        <v>24072</v>
      </c>
      <c r="G8" s="166"/>
      <c r="H8" s="167"/>
    </row>
    <row r="9" spans="1:8" x14ac:dyDescent="0.15">
      <c r="A9" s="148" t="s">
        <v>527</v>
      </c>
      <c r="B9" s="153"/>
      <c r="C9" s="154"/>
      <c r="D9" s="155">
        <v>57845</v>
      </c>
      <c r="E9" s="156"/>
      <c r="F9" s="157">
        <v>47446</v>
      </c>
      <c r="G9" s="158"/>
      <c r="H9" s="159"/>
    </row>
    <row r="10" spans="1:8" x14ac:dyDescent="0.15">
      <c r="A10" s="160"/>
      <c r="B10" s="161"/>
      <c r="C10" s="162"/>
      <c r="D10" s="163">
        <v>24678</v>
      </c>
      <c r="E10" s="164"/>
      <c r="F10" s="165">
        <v>24371</v>
      </c>
      <c r="G10" s="166"/>
      <c r="H10" s="167"/>
    </row>
    <row r="11" spans="1:8" x14ac:dyDescent="0.15">
      <c r="A11" s="148" t="s">
        <v>528</v>
      </c>
      <c r="B11" s="153"/>
      <c r="C11" s="154"/>
      <c r="D11" s="155">
        <v>65049</v>
      </c>
      <c r="E11" s="156"/>
      <c r="F11" s="157">
        <v>48387</v>
      </c>
      <c r="G11" s="158"/>
      <c r="H11" s="159"/>
    </row>
    <row r="12" spans="1:8" x14ac:dyDescent="0.15">
      <c r="A12" s="160"/>
      <c r="B12" s="161"/>
      <c r="C12" s="168"/>
      <c r="D12" s="163">
        <v>22097</v>
      </c>
      <c r="E12" s="164"/>
      <c r="F12" s="165">
        <v>25592</v>
      </c>
      <c r="G12" s="166"/>
      <c r="H12" s="167"/>
    </row>
    <row r="13" spans="1:8" x14ac:dyDescent="0.15">
      <c r="A13" s="148"/>
      <c r="B13" s="153"/>
      <c r="C13" s="169"/>
      <c r="D13" s="170">
        <v>59876</v>
      </c>
      <c r="E13" s="171"/>
      <c r="F13" s="172">
        <v>49596</v>
      </c>
      <c r="G13" s="173"/>
      <c r="H13" s="159"/>
    </row>
    <row r="14" spans="1:8" x14ac:dyDescent="0.15">
      <c r="A14" s="160"/>
      <c r="B14" s="161"/>
      <c r="C14" s="162"/>
      <c r="D14" s="163">
        <v>26519</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8.74</v>
      </c>
      <c r="C19" s="174">
        <f>ROUND(VALUE(SUBSTITUTE(実質収支比率等に係る経年分析!G$48,"▲","-")),2)</f>
        <v>8.68</v>
      </c>
      <c r="D19" s="174">
        <f>ROUND(VALUE(SUBSTITUTE(実質収支比率等に係る経年分析!H$48,"▲","-")),2)</f>
        <v>13.78</v>
      </c>
      <c r="E19" s="174">
        <f>ROUND(VALUE(SUBSTITUTE(実質収支比率等に係る経年分析!I$48,"▲","-")),2)</f>
        <v>10.83</v>
      </c>
      <c r="F19" s="174">
        <f>ROUND(VALUE(SUBSTITUTE(実質収支比率等に係る経年分析!J$48,"▲","-")),2)</f>
        <v>4.8499999999999996</v>
      </c>
    </row>
    <row r="20" spans="1:11" x14ac:dyDescent="0.15">
      <c r="A20" s="174" t="s">
        <v>53</v>
      </c>
      <c r="B20" s="174">
        <f>ROUND(VALUE(SUBSTITUTE(実質収支比率等に係る経年分析!F$47,"▲","-")),2)</f>
        <v>11.2</v>
      </c>
      <c r="C20" s="174">
        <f>ROUND(VALUE(SUBSTITUTE(実質収支比率等に係る経年分析!G$47,"▲","-")),2)</f>
        <v>10.98</v>
      </c>
      <c r="D20" s="174">
        <f>ROUND(VALUE(SUBSTITUTE(実質収支比率等に係る経年分析!H$47,"▲","-")),2)</f>
        <v>10.68</v>
      </c>
      <c r="E20" s="174">
        <f>ROUND(VALUE(SUBSTITUTE(実質収支比率等に係る経年分析!I$47,"▲","-")),2)</f>
        <v>10.91</v>
      </c>
      <c r="F20" s="174">
        <f>ROUND(VALUE(SUBSTITUTE(実質収支比率等に係る経年分析!J$47,"▲","-")),2)</f>
        <v>11.74</v>
      </c>
    </row>
    <row r="21" spans="1:11" x14ac:dyDescent="0.15">
      <c r="A21" s="174" t="s">
        <v>54</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0.24</v>
      </c>
      <c r="D21" s="174">
        <f>IF(ISNUMBER(VALUE(SUBSTITUTE(実質収支比率等に係る経年分析!H$49,"▲","-"))),ROUND(VALUE(SUBSTITUTE(実質収支比率等に係る経年分析!H$49,"▲","-")),2),NA())</f>
        <v>5.4</v>
      </c>
      <c r="E21" s="174">
        <f>IF(ISNUMBER(VALUE(SUBSTITUTE(実質収支比率等に係る経年分析!I$49,"▲","-"))),ROUND(VALUE(SUBSTITUTE(実質収支比率等に係る経年分析!I$49,"▲","-")),2),NA())</f>
        <v>-3.25</v>
      </c>
      <c r="F21" s="174">
        <f>IF(ISNUMBER(VALUE(SUBSTITUTE(実質収支比率等に係る経年分析!J$49,"▲","-"))),ROUND(VALUE(SUBSTITUTE(実質収支比率等に係る経年分析!J$49,"▲","-")),2),NA())</f>
        <v>-4.8499999999999996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公設地方卸売市場事業費特別会計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農業集落排水事業会計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介護保険事業費特別会計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15">
      <c r="A33" s="175" t="str">
        <f>IF(連結実質赤字比率に係る赤字・黒字の構成分析!C$37="",NA(),連結実質赤字比率に係る赤字・黒字の構成分析!C$37)</f>
        <v>国民健康保険事業費特別会計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4.1399999999999997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8.3699999999999992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10378</v>
      </c>
      <c r="E42" s="176"/>
      <c r="F42" s="176"/>
      <c r="G42" s="176">
        <f>'実質公債費比率（分子）の構造'!L$52</f>
        <v>10023</v>
      </c>
      <c r="H42" s="176"/>
      <c r="I42" s="176"/>
      <c r="J42" s="176">
        <f>'実質公債費比率（分子）の構造'!M$52</f>
        <v>9793</v>
      </c>
      <c r="K42" s="176"/>
      <c r="L42" s="176"/>
      <c r="M42" s="176">
        <f>'実質公債費比率（分子）の構造'!N$52</f>
        <v>9804</v>
      </c>
      <c r="N42" s="176"/>
      <c r="O42" s="176"/>
      <c r="P42" s="176">
        <f>'実質公債費比率（分子）の構造'!O$52</f>
        <v>9681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17</v>
      </c>
      <c r="C44" s="176"/>
      <c r="D44" s="176"/>
      <c r="E44" s="176">
        <f>'実質公債費比率（分子）の構造'!L$50</f>
        <v>22</v>
      </c>
      <c r="F44" s="176"/>
      <c r="G44" s="176"/>
      <c r="H44" s="176">
        <f>'実質公債費比率（分子）の構造'!M$50</f>
        <v>119</v>
      </c>
      <c r="I44" s="176"/>
      <c r="J44" s="176"/>
      <c r="K44" s="176">
        <f>'実質公債費比率（分子）の構造'!N$50</f>
        <v>24</v>
      </c>
      <c r="L44" s="176"/>
      <c r="M44" s="176"/>
      <c r="N44" s="176">
        <f>'実質公債費比率（分子）の構造'!O$50</f>
        <v>13</v>
      </c>
      <c r="O44" s="176"/>
      <c r="P44" s="176"/>
    </row>
    <row r="45" spans="1:16" x14ac:dyDescent="0.15">
      <c r="A45" s="176" t="s">
        <v>63</v>
      </c>
      <c r="B45" s="176">
        <f>'実質公債費比率（分子）の構造'!K$49</f>
        <v>20</v>
      </c>
      <c r="C45" s="176"/>
      <c r="D45" s="176"/>
      <c r="E45" s="176">
        <f>'実質公債費比率（分子）の構造'!L$49</f>
        <v>18</v>
      </c>
      <c r="F45" s="176"/>
      <c r="G45" s="176"/>
      <c r="H45" s="176">
        <f>'実質公債費比率（分子）の構造'!M$49</f>
        <v>17</v>
      </c>
      <c r="I45" s="176"/>
      <c r="J45" s="176"/>
      <c r="K45" s="176">
        <f>'実質公債費比率（分子）の構造'!N$49</f>
        <v>15</v>
      </c>
      <c r="L45" s="176"/>
      <c r="M45" s="176"/>
      <c r="N45" s="176">
        <f>'実質公債費比率（分子）の構造'!O$49</f>
        <v>10</v>
      </c>
      <c r="O45" s="176"/>
      <c r="P45" s="176"/>
    </row>
    <row r="46" spans="1:16" x14ac:dyDescent="0.15">
      <c r="A46" s="176" t="s">
        <v>64</v>
      </c>
      <c r="B46" s="176">
        <f>'実質公債費比率（分子）の構造'!K$48</f>
        <v>2715</v>
      </c>
      <c r="C46" s="176"/>
      <c r="D46" s="176"/>
      <c r="E46" s="176">
        <f>'実質公債費比率（分子）の構造'!L$48</f>
        <v>2524</v>
      </c>
      <c r="F46" s="176"/>
      <c r="G46" s="176"/>
      <c r="H46" s="176">
        <f>'実質公債費比率（分子）の構造'!M$48</f>
        <v>2542</v>
      </c>
      <c r="I46" s="176"/>
      <c r="J46" s="176"/>
      <c r="K46" s="176">
        <f>'実質公債費比率（分子）の構造'!N$48</f>
        <v>2420</v>
      </c>
      <c r="L46" s="176"/>
      <c r="M46" s="176"/>
      <c r="N46" s="176">
        <f>'実質公債費比率（分子）の構造'!O$48</f>
        <v>2420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8100</v>
      </c>
      <c r="C49" s="176"/>
      <c r="D49" s="176"/>
      <c r="E49" s="176">
        <f>'実質公債費比率（分子）の構造'!L$45</f>
        <v>8131</v>
      </c>
      <c r="F49" s="176"/>
      <c r="G49" s="176"/>
      <c r="H49" s="176">
        <f>'実質公債費比率（分子）の構造'!M$45</f>
        <v>8352</v>
      </c>
      <c r="I49" s="176"/>
      <c r="J49" s="176"/>
      <c r="K49" s="176">
        <f>'実質公債費比率（分子）の構造'!N$45</f>
        <v>9244</v>
      </c>
      <c r="L49" s="176"/>
      <c r="M49" s="176"/>
      <c r="N49" s="176">
        <f>'実質公債費比率（分子）の構造'!O$45</f>
        <v>9789</v>
      </c>
      <c r="O49" s="176"/>
      <c r="P49" s="176"/>
    </row>
    <row r="50" spans="1:16" x14ac:dyDescent="0.15">
      <c r="A50" s="176" t="s">
        <v>67</v>
      </c>
      <c r="B50" s="176" t="e">
        <f>NA()</f>
        <v>#N/A</v>
      </c>
      <c r="C50" s="176">
        <f>IF(ISNUMBER('実質公債費比率（分子）の構造'!K$53),'実質公債費比率（分子）の構造'!K$53,NA())</f>
        <v>474</v>
      </c>
      <c r="D50" s="176" t="e">
        <f>NA()</f>
        <v>#N/A</v>
      </c>
      <c r="E50" s="176" t="e">
        <f>NA()</f>
        <v>#N/A</v>
      </c>
      <c r="F50" s="176">
        <f>IF(ISNUMBER('実質公債費比率（分子）の構造'!L$53),'実質公債費比率（分子）の構造'!L$53,NA())</f>
        <v>672</v>
      </c>
      <c r="G50" s="176" t="e">
        <f>NA()</f>
        <v>#N/A</v>
      </c>
      <c r="H50" s="176" t="e">
        <f>NA()</f>
        <v>#N/A</v>
      </c>
      <c r="I50" s="176">
        <f>IF(ISNUMBER('実質公債費比率（分子）の構造'!M$53),'実質公債費比率（分子）の構造'!M$53,NA())</f>
        <v>1237</v>
      </c>
      <c r="J50" s="176" t="e">
        <f>NA()</f>
        <v>#N/A</v>
      </c>
      <c r="K50" s="176" t="e">
        <f>NA()</f>
        <v>#N/A</v>
      </c>
      <c r="L50" s="176">
        <f>IF(ISNUMBER('実質公債費比率（分子）の構造'!N$53),'実質公債費比率（分子）の構造'!N$53,NA())</f>
        <v>1899</v>
      </c>
      <c r="M50" s="176" t="e">
        <f>NA()</f>
        <v>#N/A</v>
      </c>
      <c r="N50" s="176" t="e">
        <f>NA()</f>
        <v>#N/A</v>
      </c>
      <c r="O50" s="176">
        <f>IF(ISNUMBER('実質公債費比率（分子）の構造'!O$53),'実質公債費比率（分子）の構造'!O$53,NA())</f>
        <v>2551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87731</v>
      </c>
      <c r="E56" s="175"/>
      <c r="F56" s="175"/>
      <c r="G56" s="175">
        <f>'将来負担比率（分子）の構造'!J$52</f>
        <v>87882</v>
      </c>
      <c r="H56" s="175"/>
      <c r="I56" s="175"/>
      <c r="J56" s="175">
        <f>'将来負担比率（分子）の構造'!K$52</f>
        <v>88477</v>
      </c>
      <c r="K56" s="175"/>
      <c r="L56" s="175"/>
      <c r="M56" s="175">
        <f>'将来負担比率（分子）の構造'!L$52</f>
        <v>87365</v>
      </c>
      <c r="N56" s="175"/>
      <c r="O56" s="175"/>
      <c r="P56" s="175">
        <f>'将来負担比率（分子）の構造'!M$52</f>
        <v>85503</v>
      </c>
    </row>
    <row r="57" spans="1:16" x14ac:dyDescent="0.15">
      <c r="A57" s="175" t="s">
        <v>42</v>
      </c>
      <c r="B57" s="175"/>
      <c r="C57" s="175"/>
      <c r="D57" s="175">
        <f>'将来負担比率（分子）の構造'!I$51</f>
        <v>15469</v>
      </c>
      <c r="E57" s="175"/>
      <c r="F57" s="175"/>
      <c r="G57" s="175">
        <f>'将来負担比率（分子）の構造'!J$51</f>
        <v>17919</v>
      </c>
      <c r="H57" s="175"/>
      <c r="I57" s="175"/>
      <c r="J57" s="175">
        <f>'将来負担比率（分子）の構造'!K$51</f>
        <v>22431</v>
      </c>
      <c r="K57" s="175"/>
      <c r="L57" s="175"/>
      <c r="M57" s="175">
        <f>'将来負担比率（分子）の構造'!L$51</f>
        <v>25350</v>
      </c>
      <c r="N57" s="175"/>
      <c r="O57" s="175"/>
      <c r="P57" s="175">
        <f>'将来負担比率（分子）の構造'!M$51</f>
        <v>28525</v>
      </c>
    </row>
    <row r="58" spans="1:16" x14ac:dyDescent="0.15">
      <c r="A58" s="175" t="s">
        <v>41</v>
      </c>
      <c r="B58" s="175"/>
      <c r="C58" s="175"/>
      <c r="D58" s="175">
        <f>'将来負担比率（分子）の構造'!I$50</f>
        <v>21476</v>
      </c>
      <c r="E58" s="175"/>
      <c r="F58" s="175"/>
      <c r="G58" s="175">
        <f>'将来負担比率（分子）の構造'!J$50</f>
        <v>22804</v>
      </c>
      <c r="H58" s="175"/>
      <c r="I58" s="175"/>
      <c r="J58" s="175">
        <f>'将来負担比率（分子）の構造'!K$50</f>
        <v>25591</v>
      </c>
      <c r="K58" s="175"/>
      <c r="L58" s="175"/>
      <c r="M58" s="175">
        <f>'将来負担比率（分子）の構造'!L$50</f>
        <v>27543</v>
      </c>
      <c r="N58" s="175"/>
      <c r="O58" s="175"/>
      <c r="P58" s="175">
        <f>'将来負担比率（分子）の構造'!M$50</f>
        <v>30556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2948</v>
      </c>
      <c r="C61" s="175"/>
      <c r="D61" s="175"/>
      <c r="E61" s="175">
        <f>'将来負担比率（分子）の構造'!J$46</f>
        <v>2739</v>
      </c>
      <c r="F61" s="175"/>
      <c r="G61" s="175"/>
      <c r="H61" s="175">
        <f>'将来負担比率（分子）の構造'!K$46</f>
        <v>1894</v>
      </c>
      <c r="I61" s="175"/>
      <c r="J61" s="175"/>
      <c r="K61" s="175">
        <f>'将来負担比率（分子）の構造'!L$46</f>
        <v>1331</v>
      </c>
      <c r="L61" s="175"/>
      <c r="M61" s="175"/>
      <c r="N61" s="175">
        <f>'将来負担比率（分子）の構造'!M$46</f>
        <v>930</v>
      </c>
      <c r="O61" s="175"/>
      <c r="P61" s="175"/>
    </row>
    <row r="62" spans="1:16" x14ac:dyDescent="0.15">
      <c r="A62" s="175" t="s">
        <v>35</v>
      </c>
      <c r="B62" s="175">
        <f>'将来負担比率（分子）の構造'!I$45</f>
        <v>14645</v>
      </c>
      <c r="C62" s="175"/>
      <c r="D62" s="175"/>
      <c r="E62" s="175">
        <f>'将来負担比率（分子）の構造'!J$45</f>
        <v>14775</v>
      </c>
      <c r="F62" s="175"/>
      <c r="G62" s="175"/>
      <c r="H62" s="175">
        <f>'将来負担比率（分子）の構造'!K$45</f>
        <v>14496</v>
      </c>
      <c r="I62" s="175"/>
      <c r="J62" s="175"/>
      <c r="K62" s="175">
        <f>'将来負担比率（分子）の構造'!L$45</f>
        <v>14607</v>
      </c>
      <c r="L62" s="175"/>
      <c r="M62" s="175"/>
      <c r="N62" s="175">
        <f>'将来負担比率（分子）の構造'!M$45</f>
        <v>15213</v>
      </c>
      <c r="O62" s="175"/>
      <c r="P62" s="175"/>
    </row>
    <row r="63" spans="1:16" x14ac:dyDescent="0.15">
      <c r="A63" s="175" t="s">
        <v>34</v>
      </c>
      <c r="B63" s="175">
        <f>'将来負担比率（分子）の構造'!I$44</f>
        <v>97</v>
      </c>
      <c r="C63" s="175"/>
      <c r="D63" s="175"/>
      <c r="E63" s="175">
        <f>'将来負担比率（分子）の構造'!J$44</f>
        <v>70</v>
      </c>
      <c r="F63" s="175"/>
      <c r="G63" s="175"/>
      <c r="H63" s="175">
        <f>'将来負担比率（分子）の構造'!K$44</f>
        <v>43</v>
      </c>
      <c r="I63" s="175"/>
      <c r="J63" s="175"/>
      <c r="K63" s="175">
        <f>'将来負担比率（分子）の構造'!L$44</f>
        <v>17</v>
      </c>
      <c r="L63" s="175"/>
      <c r="M63" s="175"/>
      <c r="N63" s="175" t="str">
        <f>'将来負担比率（分子）の構造'!M$44</f>
        <v>-</v>
      </c>
      <c r="O63" s="175"/>
      <c r="P63" s="175"/>
    </row>
    <row r="64" spans="1:16" x14ac:dyDescent="0.15">
      <c r="A64" s="175" t="s">
        <v>33</v>
      </c>
      <c r="B64" s="175">
        <f>'将来負担比率（分子）の構造'!I$43</f>
        <v>24643</v>
      </c>
      <c r="C64" s="175"/>
      <c r="D64" s="175"/>
      <c r="E64" s="175">
        <f>'将来負担比率（分子）の構造'!J$43</f>
        <v>24101</v>
      </c>
      <c r="F64" s="175"/>
      <c r="G64" s="175"/>
      <c r="H64" s="175">
        <f>'将来負担比率（分子）の構造'!K$43</f>
        <v>25268</v>
      </c>
      <c r="I64" s="175"/>
      <c r="J64" s="175"/>
      <c r="K64" s="175">
        <f>'将来負担比率（分子）の構造'!L$43</f>
        <v>25676</v>
      </c>
      <c r="L64" s="175"/>
      <c r="M64" s="175"/>
      <c r="N64" s="175">
        <f>'将来負担比率（分子）の構造'!M$43</f>
        <v>26617</v>
      </c>
      <c r="O64" s="175"/>
      <c r="P64" s="175"/>
    </row>
    <row r="65" spans="1:16" x14ac:dyDescent="0.15">
      <c r="A65" s="175" t="s">
        <v>32</v>
      </c>
      <c r="B65" s="175">
        <f>'将来負担比率（分子）の構造'!I$42</f>
        <v>35</v>
      </c>
      <c r="C65" s="175"/>
      <c r="D65" s="175"/>
      <c r="E65" s="175">
        <f>'将来負担比率（分子）の構造'!J$42</f>
        <v>30</v>
      </c>
      <c r="F65" s="175"/>
      <c r="G65" s="175"/>
      <c r="H65" s="175">
        <f>'将来負担比率（分子）の構造'!K$42</f>
        <v>26</v>
      </c>
      <c r="I65" s="175"/>
      <c r="J65" s="175"/>
      <c r="K65" s="175">
        <f>'将来負担比率（分子）の構造'!L$42</f>
        <v>21</v>
      </c>
      <c r="L65" s="175"/>
      <c r="M65" s="175"/>
      <c r="N65" s="175">
        <f>'将来負担比率（分子）の構造'!M$42</f>
        <v>16</v>
      </c>
      <c r="O65" s="175"/>
      <c r="P65" s="175"/>
    </row>
    <row r="66" spans="1:16" x14ac:dyDescent="0.15">
      <c r="A66" s="175" t="s">
        <v>31</v>
      </c>
      <c r="B66" s="175">
        <f>'将来負担比率（分子）の構造'!I$41</f>
        <v>89566</v>
      </c>
      <c r="C66" s="175"/>
      <c r="D66" s="175"/>
      <c r="E66" s="175">
        <f>'将来負担比率（分子）の構造'!J$41</f>
        <v>94605</v>
      </c>
      <c r="F66" s="175"/>
      <c r="G66" s="175"/>
      <c r="H66" s="175">
        <f>'将来負担比率（分子）の構造'!K$41</f>
        <v>100002</v>
      </c>
      <c r="I66" s="175"/>
      <c r="J66" s="175"/>
      <c r="K66" s="175">
        <f>'将来負担比率（分子）の構造'!L$41</f>
        <v>100050</v>
      </c>
      <c r="L66" s="175"/>
      <c r="M66" s="175"/>
      <c r="N66" s="175">
        <f>'将来負担比率（分子）の構造'!M$41</f>
        <v>98951</v>
      </c>
      <c r="O66" s="175"/>
      <c r="P66" s="175"/>
    </row>
    <row r="67" spans="1:16" x14ac:dyDescent="0.15">
      <c r="A67" s="175" t="s">
        <v>71</v>
      </c>
      <c r="B67" s="175" t="e">
        <f>NA()</f>
        <v>#N/A</v>
      </c>
      <c r="C67" s="175">
        <f>IF(ISNUMBER('将来負担比率（分子）の構造'!I$53), IF('将来負担比率（分子）の構造'!I$53 &lt; 0, 0, '将来負担比率（分子）の構造'!I$53), NA())</f>
        <v>7258</v>
      </c>
      <c r="D67" s="175" t="e">
        <f>NA()</f>
        <v>#N/A</v>
      </c>
      <c r="E67" s="175" t="e">
        <f>NA()</f>
        <v>#N/A</v>
      </c>
      <c r="F67" s="175">
        <f>IF(ISNUMBER('将来負担比率（分子）の構造'!J$53), IF('将来負担比率（分子）の構造'!J$53 &lt; 0, 0, '将来負担比率（分子）の構造'!J$53), NA())</f>
        <v>7716</v>
      </c>
      <c r="G67" s="175" t="e">
        <f>NA()</f>
        <v>#N/A</v>
      </c>
      <c r="H67" s="175" t="e">
        <f>NA()</f>
        <v>#N/A</v>
      </c>
      <c r="I67" s="175">
        <f>IF(ISNUMBER('将来負担比率（分子）の構造'!K$53), IF('将来負担比率（分子）の構造'!K$53 &lt; 0, 0, '将来負担比率（分子）の構造'!K$53), NA())</f>
        <v>5229</v>
      </c>
      <c r="J67" s="175" t="e">
        <f>NA()</f>
        <v>#N/A</v>
      </c>
      <c r="K67" s="175" t="e">
        <f>NA()</f>
        <v>#N/A</v>
      </c>
      <c r="L67" s="175">
        <f>IF(ISNUMBER('将来負担比率（分子）の構造'!L$53), IF('将来負担比率（分子）の構造'!L$53 &lt; 0, 0, '将来負担比率（分子）の構造'!L$53), NA())</f>
        <v>1445</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6625</v>
      </c>
      <c r="C72" s="179">
        <f>基金残高に係る経年分析!G55</f>
        <v>6626</v>
      </c>
      <c r="D72" s="179">
        <f>基金残高に係る経年分析!H55</f>
        <v>7226</v>
      </c>
    </row>
    <row r="73" spans="1:16" x14ac:dyDescent="0.15">
      <c r="A73" s="178" t="s">
        <v>74</v>
      </c>
      <c r="B73" s="179">
        <f>基金残高に係る経年分析!F56</f>
        <v>4466</v>
      </c>
      <c r="C73" s="179">
        <f>基金残高に係る経年分析!G56</f>
        <v>5675</v>
      </c>
      <c r="D73" s="179">
        <f>基金残高に係る経年分析!H56</f>
        <v>7108</v>
      </c>
    </row>
    <row r="74" spans="1:16" x14ac:dyDescent="0.15">
      <c r="A74" s="178" t="s">
        <v>75</v>
      </c>
      <c r="B74" s="179">
        <f>基金残高に係る経年分析!F57</f>
        <v>10572</v>
      </c>
      <c r="C74" s="179">
        <f>基金残高に係る経年分析!G57</f>
        <v>11081</v>
      </c>
      <c r="D74" s="179">
        <f>基金残高に係る経年分析!H57</f>
        <v>12207</v>
      </c>
    </row>
  </sheetData>
  <sheetProtection algorithmName="SHA-512" hashValue="JArQzFElKu2BuJQ5dkxDGZbXB7w024svkHGTSRX47SDwsl6DvZkOXmt4mB3Qo6hrk+1M/nZmumZJP+ZcTwBniQ==" saltValue="LzdP+uTaY6G7f6F/VxZi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2025-03-10T08:03:33Z</cp:lastPrinted>
  <dcterms:created xsi:type="dcterms:W3CDTF">2025-02-19T00:55:08Z</dcterms:created>
  <dcterms:modified xsi:type="dcterms:W3CDTF">2025-03-12T04:06:55Z</dcterms:modified>
  <cp:category/>
</cp:coreProperties>
</file>