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病院\総合病院事務課\03 経営企画室\50_庁内照会★\20_財政課★\★経営比較分析表\R06（令和05年度決算分）\02_回答\"/>
    </mc:Choice>
  </mc:AlternateContent>
  <workbookProtection workbookAlgorithmName="SHA-512" workbookHashValue="WU8vXZMnmiq/3Pr3XsM+zxZhlohLVuCGniqIzRz+qzL8xHzayV2nbe6FFeb+8wi7K87BGCiIUF0WorkUf6OFSA==" workbookSaltValue="uBGhra9noy5By7yBMPHjiQ==" workbookSpinCount="100000" lockStructure="1"/>
  <bookViews>
    <workbookView xWindow="0" yWindow="0" windowWidth="23040" windowHeight="921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FL32"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O78" i="4"/>
  <c r="FL54" i="4"/>
  <c r="C11" i="5"/>
  <c r="D11" i="5"/>
  <c r="E11" i="5"/>
  <c r="B11" i="5"/>
  <c r="KV78" i="4" l="1"/>
  <c r="KU54" i="4"/>
  <c r="KU32" i="4"/>
  <c r="HI78" i="4"/>
  <c r="HG54" i="4"/>
  <c r="HG32" i="4"/>
  <c r="DV78" i="4"/>
  <c r="DS54" i="4"/>
  <c r="DS32" i="4"/>
  <c r="AE78" i="4"/>
  <c r="AE54" i="4"/>
  <c r="AE32"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<sst xmlns="http://schemas.openxmlformats.org/spreadsheetml/2006/main" count="343" uniqueCount="189">
  <si>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</si>
  <si>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</si>
  <si>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</si>
  <si>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</si>
  <si>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</si>
  <si>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</si>
  <si>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</si>
  <si>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</si>
  <si>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</si>
  <si>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</si>
  <si>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</si>
  <si>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</si>
  <si>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</si>
  <si>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</si>
  <si>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</si>
  <si>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</si>
  <si>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</si>
  <si>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</si>
  <si>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</si>
  <si>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</si>
  <si>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</si>
  <si>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</si>
  <si>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</si>
  <si>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</si>
  <si>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</si>
  <si>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</si>
  <si>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</si>
  <si>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</si>
  <si>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</si>
  <si>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</si>
  <si>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</si>
  <si>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</si>
  <si>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</si>
  <si>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</si>
  <si>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</si>
  <si>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</si>
  <si>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</si>
  <si>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</si>
  <si>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</si>
  <si>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</si>
  <si>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</si>
  <si>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</si>
  <si>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</si>
  <si>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</si>
  <si>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</si>
  <si>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</si>
  <si>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</si>
  <si>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</si>
  <si>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</si>
  <si>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</si>
  <si>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</si>
  <si>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</si>
  <si>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</si>
  <si>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</si>
  <si>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</si>
  <si>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</si>
  <si>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</si>
  <si>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</si>
  <si>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</si>
  <si>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</si>
  <si>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</si>
  <si>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</si>
  <si>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</si>
  <si>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</si>
  <si>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</si>
  <si>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</si>
  <si>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</si>
  <si>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</si>
  <si>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</si>
  <si>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</si>
  <si>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</si>
  <si>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</si>
  <si>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</si>
  <si>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</si>
  <si>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</si>
  <si>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</si>
  <si>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</si>
  <si>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</si>
  <si>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</si>
  <si>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</si>
  <si>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</si>
  <si>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</si>
  <si>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</si>
  <si>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</si>
  <si>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</si>
  <si>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</si>
  <si>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</si>
  <si>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</si>
  <si>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</si>
  <si>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</si>
  <si>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</si>
  <si>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</si>
  <si>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</si>
  <si>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</si>
  <si>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</si>
  <si>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</si>
  <si>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</si>
  <si>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</si>
  <si>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</si>
  <si>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</si>
  <si>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</si>
  <si>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</si>
  <si>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</si>
  <si>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</si>
  <si>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</si>
  <si>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</si>
  <si>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</si>
  <si>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</si>
  <si>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</si>
  <si>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</si>
  <si>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</si>
  <si>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</si>
  <si>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</si>
  <si>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</si>
  <si>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</si>
  <si>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</si>
  <si>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</si>
  <si>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</si>
  <si>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</si>
  <si>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</si>
  <si>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</si>
  <si>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</si>
  <si>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</si>
  <si>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</si>
  <si>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</si>
  <si>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</si>
  <si>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</si>
  <si>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</si>
  <si>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</si>
  <si>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</si>
  <si>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</si>
  <si>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</si>
  <si>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</si>
  <si>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</si>
  <si>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</si>
  <si>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</si>
  <si>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</si>
  <si>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</si>
  <si>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</si>
  <si>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</si>
  <si>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</si>
  <si>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</si>
  <si>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</si>
  <si>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</si>
  <si>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</si>
  <si>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</si>
  <si>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</si>
  <si>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</si>
  <si>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</si>
  <si>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</si>
  <si>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</si>
  <si>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</si>
  <si>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</si>
  <si>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</si>
  <si>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</si>
  <si>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</si>
  <si>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</si>
  <si>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</si>
  <si>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</si>
  <si>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</si>
  <si>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</si>
  <si>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</si>
  <si>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</si>
  <si>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</si>
  <si>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</si>
  <si>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</si>
  <si>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</si>
  <si>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</si>
  <si>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南相馬市</t>
  </si>
  <si>
    <t>南相馬市立総合病院</t>
  </si>
  <si>
    <t>当然財務</t>
  </si>
  <si>
    <t>病院事業</t>
  </si>
  <si>
    <t>一般病院</t>
  </si>
  <si>
    <t>300床以上～400床未満</t>
  </si>
  <si>
    <t>非設置</t>
  </si>
  <si>
    <t>直営</t>
  </si>
  <si>
    <t>ド 透 I 未 訓</t>
  </si>
  <si>
    <t>救 臨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</si>
  <si>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</si>
  <si>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</si>
  <si>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</si>
  <si>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</si>
  <si>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</si>
  <si>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</si>
  <si>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</si>
  <si>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xml:space="preserve">　当院は、一般医療の提供のほか、救急・小児などの地域に不可欠な医療や災害・感染症への対応も行い、相双地域における基幹的な公立病院として、地域医療の確保に重要な役割を果たしている。
　さらに、令和5年5月8日以降、新型コロナウイルス感染症が感染症法上の5類への位置づけとなったが、重点医療機関として陽性患者の入院受入れ及び症状のある患者の診察や検査を年度末まで継続実施した。
</t>
    </r>
    <r>
      <rPr>
        <sz val="9"/>
        <rFont val="ＭＳ ゴシック"/>
        <family val="3"/>
        <charset val="128"/>
      </rPr>
      <t>※令和元年度から市立総合病院附属小高診療所となった（令和元年度以降の指標は総合病院に附属小高診療所を含んでいる）。
※④について、算定式の分母がR03までは稼働病床230床、R04以降は許可病床300床となった（令和4年度以降も稼働病床230床のままである）。</t>
    </r>
    <rPh sb="100" eb="101">
      <t>ツキ</t>
    </rPh>
    <rPh sb="102" eb="103">
      <t>ヒ</t>
    </rPh>
    <rPh sb="103" eb="105">
      <t>イコウ</t>
    </rPh>
    <rPh sb="106" eb="108">
      <t>シンガタ</t>
    </rPh>
    <rPh sb="115" eb="118">
      <t>カンセンショウ</t>
    </rPh>
    <rPh sb="119" eb="122">
      <t>カンセンショウ</t>
    </rPh>
    <rPh sb="122" eb="123">
      <t>ホウ</t>
    </rPh>
    <rPh sb="123" eb="124">
      <t>ジョウ</t>
    </rPh>
    <rPh sb="126" eb="127">
      <t>ルイ</t>
    </rPh>
    <rPh sb="129" eb="131">
      <t>イチ</t>
    </rPh>
    <rPh sb="148" eb="150">
      <t>ヨウセイ</t>
    </rPh>
    <rPh sb="150" eb="152">
      <t>カンジャ</t>
    </rPh>
    <rPh sb="153" eb="155">
      <t>ニュウイン</t>
    </rPh>
    <rPh sb="155" eb="157">
      <t>ウケイ</t>
    </rPh>
    <rPh sb="158" eb="159">
      <t>オヨ</t>
    </rPh>
    <rPh sb="160" eb="162">
      <t>ショウジョウ</t>
    </rPh>
    <rPh sb="165" eb="167">
      <t>カンジャ</t>
    </rPh>
    <rPh sb="168" eb="170">
      <t>シンサツ</t>
    </rPh>
    <rPh sb="171" eb="173">
      <t>ケンサ</t>
    </rPh>
    <rPh sb="174" eb="177">
      <t>ネンドマツ</t>
    </rPh>
    <rPh sb="179" eb="181">
      <t>ケイゾク</t>
    </rPh>
    <rPh sb="181" eb="183">
      <t>ジッシ</t>
    </rPh>
    <rPh sb="214" eb="216">
      <t>レイワ</t>
    </rPh>
    <rPh sb="230" eb="237">
      <t>オダカ</t>
    </rPh>
    <rPh sb="238" eb="239">
      <t>フク</t>
    </rPh>
    <rPh sb="254" eb="256">
      <t>サンテイ</t>
    </rPh>
    <rPh sb="256" eb="257">
      <t>シキ</t>
    </rPh>
    <rPh sb="258" eb="260">
      <t>ブンボ</t>
    </rPh>
    <rPh sb="279" eb="281">
      <t>イコウ</t>
    </rPh>
    <rPh sb="295" eb="297">
      <t>レイワ</t>
    </rPh>
    <rPh sb="298" eb="300">
      <t>ネンド</t>
    </rPh>
    <rPh sb="300" eb="302">
      <t>イコウ</t>
    </rPh>
    <rPh sb="303" eb="305">
      <t>カドウ</t>
    </rPh>
    <rPh sb="305" eb="307">
      <t>ビョウショウ</t>
    </rPh>
    <rPh sb="310" eb="311">
      <t>ユカ</t>
    </rPh>
    <phoneticPr fontId="5"/>
  </si>
  <si>
    <t>　医業収支は、ここ数年で新たに常勤医師を配置した診療科において患者数が伸びたことにより医業収益が増加したことで、医業収支は改善した。一方で経常収支は、新型コロナウイルス感染患者等受入を継続したものの、その対価である県補助金が縮小されたことで医業外収益が大きく減少したことから、経常収支比率が悪化し100％に達しなかった。
　経営健全化に向けては、公共性と経済性のバランスを管理しながら、医業収支を改善していく必要である。地域における医療機関の機能分化・連携強化、救急患者のさらなる受入などの取組を推し進め、効率的かつ効果的な経営に努めなければならない。</t>
    <rPh sb="9" eb="11">
      <t>スウネン</t>
    </rPh>
    <rPh sb="12" eb="13">
      <t>アラ</t>
    </rPh>
    <rPh sb="15" eb="17">
      <t>ジョウキン</t>
    </rPh>
    <rPh sb="17" eb="19">
      <t>イシ</t>
    </rPh>
    <rPh sb="20" eb="22">
      <t>ハイチ</t>
    </rPh>
    <rPh sb="24" eb="27">
      <t>シンリョウカ</t>
    </rPh>
    <rPh sb="31" eb="34">
      <t>カンジャスウ</t>
    </rPh>
    <rPh sb="35" eb="36">
      <t>ノ</t>
    </rPh>
    <rPh sb="43" eb="45">
      <t>イギョウ</t>
    </rPh>
    <rPh sb="45" eb="47">
      <t>シュウエキ</t>
    </rPh>
    <rPh sb="48" eb="50">
      <t>ゾウカ</t>
    </rPh>
    <rPh sb="56" eb="58">
      <t>イギョウ</t>
    </rPh>
    <rPh sb="58" eb="60">
      <t>シュウシ</t>
    </rPh>
    <rPh sb="61" eb="63">
      <t>カイゼン</t>
    </rPh>
    <rPh sb="66" eb="68">
      <t>イッポウ</t>
    </rPh>
    <rPh sb="69" eb="71">
      <t>ケイジョウ</t>
    </rPh>
    <rPh sb="71" eb="73">
      <t>シュウシ</t>
    </rPh>
    <rPh sb="75" eb="77">
      <t>シンガタ</t>
    </rPh>
    <rPh sb="102" eb="104">
      <t>タイカ</t>
    </rPh>
    <rPh sb="145" eb="147">
      <t>アッカ</t>
    </rPh>
    <rPh sb="173" eb="176">
      <t>コウキョウセイ</t>
    </rPh>
    <rPh sb="177" eb="180">
      <t>ケイザイセイ</t>
    </rPh>
    <rPh sb="186" eb="188">
      <t>カンリ</t>
    </rPh>
    <rPh sb="216" eb="218">
      <t>イリョウ</t>
    </rPh>
    <rPh sb="218" eb="220">
      <t>キカン</t>
    </rPh>
    <rPh sb="221" eb="223">
      <t>キノウ</t>
    </rPh>
    <rPh sb="223" eb="225">
      <t>ブンカ</t>
    </rPh>
    <rPh sb="231" eb="233">
      <t>キュウキュウ</t>
    </rPh>
    <rPh sb="233" eb="235">
      <t>カンジャ</t>
    </rPh>
    <rPh sb="240" eb="242">
      <t>ウケイレ</t>
    </rPh>
    <rPh sb="245" eb="247">
      <t>トリク</t>
    </rPh>
    <rPh sb="253" eb="256">
      <t>コウリツテキ</t>
    </rPh>
    <rPh sb="258" eb="261">
      <t>コウカテキ</t>
    </rPh>
    <rPh sb="262" eb="264">
      <t>ケイエイ</t>
    </rPh>
    <rPh sb="265" eb="266">
      <t>ツト</t>
    </rPh>
    <phoneticPr fontId="5"/>
  </si>
  <si>
    <t>　平成28年度に脳卒中センターを建設したことに伴い、有形固定資産減価償却率が一時的に低下したものの、本館については平成4年度の建設以降は、市立２病院の再編や新型コロナウイルス感染症への対応などから対策を先送りしてきたことで設備の老朽化が進んでおり、早急に老朽化対策工事等の対応が必要である。
　また、器械備品については法定耐用年数を超えて使用している医療機器も多いため、設備同様に計画的な更新が必要である。</t>
    <rPh sb="69" eb="71">
      <t>シリツ</t>
    </rPh>
    <rPh sb="72" eb="74">
      <t>ビョウイン</t>
    </rPh>
    <rPh sb="75" eb="77">
      <t>サイヘン</t>
    </rPh>
    <rPh sb="78" eb="90">
      <t>シ</t>
    </rPh>
    <rPh sb="92" eb="94">
      <t>タイオウ</t>
    </rPh>
    <rPh sb="101" eb="103">
      <t>サキオク</t>
    </rPh>
    <rPh sb="190" eb="193">
      <t>ケイカクテキ</t>
    </rPh>
    <phoneticPr fontId="5"/>
  </si>
  <si>
    <t>　新型コロナウイルス感染症への対応など地域で求められる役割を果たせた一方で、医業収支の改善などの経営健全化の取組が課題となっている。
　また、設備・器械備品の老朽化が進んでいる現状を踏まえ、計画的な設備投資が必要である。
　公共性と経済性のバランスを管理しながら、地域で必要とされる医療機能の充実及び地域に不足する医療の提供を安定的にできるよう経営健全化に向けた取組を継続していく。</t>
    <rPh sb="34" eb="36">
      <t>イッポウ</t>
    </rPh>
    <rPh sb="57" eb="59">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</si>
</sst>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74.5</c:v>
                </c:pt>
                <c:pt idx="1">
                  <c:v>60</c:v>
                </c:pt>
                <c:pt idx="2">
                  <c:v>62.7</c:v>
                </c:pt>
                <c:pt idx="3">
                  <c:v>47.3</c:v>
                </c:pt>
                <c:pt idx="4">
                  <c:v>51.5</c:v>
                </c:pt>
              </c:numCache>
            </c:numRef>
          </c:val>
          <c:extLst>
            <c:ext xmlns:c16="http://schemas.microsoft.com/office/drawing/2014/chart" uri="{C3380CC4-5D6E-409C-BE32-E72D297353CC}">
              <c16:uniqueId val="{00000000-9BFF-4256-8985-9879A547E60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9BFF-4256-8985-9879A547E60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76.7</c:v>
                </c:pt>
                <c:pt idx="1">
                  <c:v>71.599999999999994</c:v>
                </c:pt>
                <c:pt idx="2">
                  <c:v>75.400000000000006</c:v>
                </c:pt>
                <c:pt idx="3">
                  <c:v>73.3</c:v>
                </c:pt>
                <c:pt idx="4">
                  <c:v>78.5</c:v>
                </c:pt>
              </c:numCache>
            </c:numRef>
          </c:val>
          <c:extLst>
            <c:ext xmlns:c16="http://schemas.microsoft.com/office/drawing/2014/chart" uri="{C3380CC4-5D6E-409C-BE32-E72D297353CC}">
              <c16:uniqueId val="{00000000-959E-4FD5-BCE1-BA8702EE3E7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959E-4FD5-BCE1-BA8702EE3E7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78.2</c:v>
                </c:pt>
                <c:pt idx="1">
                  <c:v>74.7</c:v>
                </c:pt>
                <c:pt idx="2">
                  <c:v>78.5</c:v>
                </c:pt>
                <c:pt idx="3">
                  <c:v>76.099999999999994</c:v>
                </c:pt>
                <c:pt idx="4">
                  <c:v>80.900000000000006</c:v>
                </c:pt>
              </c:numCache>
            </c:numRef>
          </c:val>
          <c:extLst>
            <c:ext xmlns:c16="http://schemas.microsoft.com/office/drawing/2014/chart" uri="{C3380CC4-5D6E-409C-BE32-E72D297353CC}">
              <c16:uniqueId val="{00000000-C27D-479D-A46A-341575E0BF4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C27D-479D-A46A-341575E0BF4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92.7</c:v>
                </c:pt>
                <c:pt idx="1">
                  <c:v>99.1</c:v>
                </c:pt>
                <c:pt idx="2">
                  <c:v>115.7</c:v>
                </c:pt>
                <c:pt idx="3">
                  <c:v>111.9</c:v>
                </c:pt>
                <c:pt idx="4">
                  <c:v>95.3</c:v>
                </c:pt>
              </c:numCache>
            </c:numRef>
          </c:val>
          <c:extLst>
            <c:ext xmlns:c16="http://schemas.microsoft.com/office/drawing/2014/chart" uri="{C3380CC4-5D6E-409C-BE32-E72D297353CC}">
              <c16:uniqueId val="{00000000-81B3-4E0B-A31D-940FE0A4E11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81B3-4E0B-A31D-940FE0A4E11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44.6</c:v>
                </c:pt>
                <c:pt idx="1">
                  <c:v>46.9</c:v>
                </c:pt>
                <c:pt idx="2">
                  <c:v>48.6</c:v>
                </c:pt>
                <c:pt idx="3">
                  <c:v>50.1</c:v>
                </c:pt>
                <c:pt idx="4">
                  <c:v>50</c:v>
                </c:pt>
              </c:numCache>
            </c:numRef>
          </c:val>
          <c:extLst>
            <c:ext xmlns:c16="http://schemas.microsoft.com/office/drawing/2014/chart" uri="{C3380CC4-5D6E-409C-BE32-E72D297353CC}">
              <c16:uniqueId val="{00000000-CB6A-43F6-895A-D1284CBA265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CB6A-43F6-895A-D1284CBA265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74.099999999999994</c:v>
                </c:pt>
                <c:pt idx="1">
                  <c:v>78.5</c:v>
                </c:pt>
                <c:pt idx="2">
                  <c:v>83.3</c:v>
                </c:pt>
                <c:pt idx="3">
                  <c:v>82.2</c:v>
                </c:pt>
                <c:pt idx="4">
                  <c:v>74.5</c:v>
                </c:pt>
              </c:numCache>
            </c:numRef>
          </c:val>
          <c:extLst>
            <c:ext xmlns:c16="http://schemas.microsoft.com/office/drawing/2014/chart" uri="{C3380CC4-5D6E-409C-BE32-E72D297353CC}">
              <c16:uniqueId val="{00000000-5216-4824-BB42-5C6C95875E5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5216-4824-BB42-5C6C95875E5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43189667</c:v>
                </c:pt>
                <c:pt idx="1">
                  <c:v>42989563</c:v>
                </c:pt>
                <c:pt idx="2">
                  <c:v>44130763</c:v>
                </c:pt>
                <c:pt idx="3">
                  <c:v>45224027</c:v>
                </c:pt>
                <c:pt idx="4">
                  <c:v>47300483</c:v>
                </c:pt>
              </c:numCache>
            </c:numRef>
          </c:val>
          <c:extLst>
            <c:ext xmlns:c16="http://schemas.microsoft.com/office/drawing/2014/chart" uri="{C3380CC4-5D6E-409C-BE32-E72D297353CC}">
              <c16:uniqueId val="{00000000-F822-4500-B170-11159087BE9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F822-4500-B170-11159087BE9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20.2</c:v>
                </c:pt>
                <c:pt idx="1">
                  <c:v>18.8</c:v>
                </c:pt>
                <c:pt idx="2">
                  <c:v>18.3</c:v>
                </c:pt>
                <c:pt idx="3">
                  <c:v>21.6</c:v>
                </c:pt>
                <c:pt idx="4">
                  <c:v>23.1</c:v>
                </c:pt>
              </c:numCache>
            </c:numRef>
          </c:val>
          <c:extLst>
            <c:ext xmlns:c16="http://schemas.microsoft.com/office/drawing/2014/chart" uri="{C3380CC4-5D6E-409C-BE32-E72D297353CC}">
              <c16:uniqueId val="{00000000-858A-435F-BB56-F90F6256187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858A-435F-BB56-F90F6256187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58.7</c:v>
                </c:pt>
                <c:pt idx="1">
                  <c:v>67.7</c:v>
                </c:pt>
                <c:pt idx="2">
                  <c:v>64.2</c:v>
                </c:pt>
                <c:pt idx="3">
                  <c:v>65.7</c:v>
                </c:pt>
                <c:pt idx="4">
                  <c:v>61.5</c:v>
                </c:pt>
              </c:numCache>
            </c:numRef>
          </c:val>
          <c:extLst>
            <c:ext xmlns:c16="http://schemas.microsoft.com/office/drawing/2014/chart" uri="{C3380CC4-5D6E-409C-BE32-E72D297353CC}">
              <c16:uniqueId val="{00000000-7C3C-422B-B511-AD3EFBA5378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7C3C-422B-B511-AD3EFBA5378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12323</c:v>
                </c:pt>
                <c:pt idx="1">
                  <c:v>12912</c:v>
                </c:pt>
                <c:pt idx="2">
                  <c:v>12850</c:v>
                </c:pt>
                <c:pt idx="3">
                  <c:v>13052</c:v>
                </c:pt>
                <c:pt idx="4">
                  <c:v>13360</c:v>
                </c:pt>
              </c:numCache>
            </c:numRef>
          </c:val>
          <c:extLst>
            <c:ext xmlns:c16="http://schemas.microsoft.com/office/drawing/2014/chart" uri="{C3380CC4-5D6E-409C-BE32-E72D297353CC}">
              <c16:uniqueId val="{00000000-52E8-477D-A224-D836FC35414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52E8-477D-A224-D836FC35414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40676</c:v>
                </c:pt>
                <c:pt idx="1">
                  <c:v>41204</c:v>
                </c:pt>
                <c:pt idx="2">
                  <c:v>43370</c:v>
                </c:pt>
                <c:pt idx="3">
                  <c:v>44526</c:v>
                </c:pt>
                <c:pt idx="4">
                  <c:v>47985</c:v>
                </c:pt>
              </c:numCache>
            </c:numRef>
          </c:val>
          <c:extLst>
            <c:ext xmlns:c16="http://schemas.microsoft.com/office/drawing/2014/chart" uri="{C3380CC4-5D6E-409C-BE32-E72D297353CC}">
              <c16:uniqueId val="{00000000-F870-45C5-84A2-B862D3E6E44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F870-45C5-84A2-B862D3E6E44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39.299999999999997</c:v>
                </c:pt>
                <c:pt idx="1">
                  <c:v>17.399999999999999</c:v>
                </c:pt>
                <c:pt idx="2">
                  <c:v>0</c:v>
                </c:pt>
                <c:pt idx="3">
                  <c:v>0</c:v>
                </c:pt>
                <c:pt idx="4">
                  <c:v>0</c:v>
                </c:pt>
              </c:numCache>
            </c:numRef>
          </c:val>
          <c:extLst>
            <c:ext xmlns:c16="http://schemas.microsoft.com/office/drawing/2014/chart" uri="{C3380CC4-5D6E-409C-BE32-E72D297353CC}">
              <c16:uniqueId val="{00000000-563D-448D-AB7F-54F296EC22E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563D-448D-AB7F-54F296EC22E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S1"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c r="NT2" s="127"/>
      <c r="NU2" s="127"/>
      <c r="NV2" s="127"/>
      <c r="NW2" s="127"/>
      <c r="NX2" s="127"/>
    </row>
    <row r="3" spans="1:388" ht="9.75" customHeight="1" x14ac:dyDescent="0.2">
      <c r="A3" s="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T3" s="127"/>
      <c r="NU3" s="127"/>
      <c r="NV3" s="127"/>
      <c r="NW3" s="127"/>
      <c r="NX3" s="127"/>
    </row>
    <row r="4" spans="1:388" ht="9.75" customHeight="1" x14ac:dyDescent="0.2">
      <c r="A4" s="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c r="NS4" s="127"/>
      <c r="NT4" s="127"/>
      <c r="NU4" s="127"/>
      <c r="NV4" s="127"/>
      <c r="NW4" s="127"/>
      <c r="NX4" s="12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28" t="str">
        <f>データ!H6</f>
        <v>福島県南相馬市　南相馬市立総合病院</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14"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114" t="s">
        <v>2</v>
      </c>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6"/>
      <c r="CN7" s="114" t="s">
        <v>3</v>
      </c>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6"/>
      <c r="EG7" s="114" t="s">
        <v>4</v>
      </c>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6"/>
      <c r="FZ7" s="114" t="s">
        <v>5</v>
      </c>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6"/>
      <c r="ID7" s="114" t="s">
        <v>6</v>
      </c>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6"/>
      <c r="JW7" s="114" t="s">
        <v>7</v>
      </c>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6"/>
      <c r="LP7" s="114" t="s">
        <v>8</v>
      </c>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6"/>
      <c r="NI7" s="3"/>
      <c r="NJ7" s="129" t="s">
        <v>9</v>
      </c>
      <c r="NK7" s="130"/>
      <c r="NL7" s="130"/>
      <c r="NM7" s="130"/>
      <c r="NN7" s="130"/>
      <c r="NO7" s="130"/>
      <c r="NP7" s="130"/>
      <c r="NQ7" s="130"/>
      <c r="NR7" s="130"/>
      <c r="NS7" s="130"/>
      <c r="NT7" s="130"/>
      <c r="NU7" s="130"/>
      <c r="NV7" s="130"/>
      <c r="NW7" s="131"/>
      <c r="NX7" s="3"/>
    </row>
    <row r="8" spans="1:388" ht="18.75" customHeight="1" x14ac:dyDescent="0.2">
      <c r="A8" s="2"/>
      <c r="B8" s="109" t="str">
        <f>データ!K6</f>
        <v>当然財務</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1"/>
      <c r="AU8" s="109" t="str">
        <f>データ!L6</f>
        <v>病院事業</v>
      </c>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1"/>
      <c r="CN8" s="109" t="str">
        <f>データ!M6</f>
        <v>一般病院</v>
      </c>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1"/>
      <c r="EG8" s="109" t="str">
        <f>データ!N6</f>
        <v>300床以上～400床未満</v>
      </c>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1"/>
      <c r="FZ8" s="109" t="str">
        <f>データ!O7</f>
        <v>非設置</v>
      </c>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1"/>
      <c r="ID8" s="93">
        <f>データ!Z6</f>
        <v>250</v>
      </c>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5"/>
      <c r="JW8" s="93">
        <f>データ!AA6</f>
        <v>50</v>
      </c>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5"/>
      <c r="LP8" s="93" t="str">
        <f>データ!AB6</f>
        <v>-</v>
      </c>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5"/>
      <c r="NI8" s="3"/>
      <c r="NJ8" s="125" t="s">
        <v>10</v>
      </c>
      <c r="NK8" s="126"/>
      <c r="NL8" s="119" t="s">
        <v>11</v>
      </c>
      <c r="NM8" s="119"/>
      <c r="NN8" s="119"/>
      <c r="NO8" s="119"/>
      <c r="NP8" s="119"/>
      <c r="NQ8" s="119"/>
      <c r="NR8" s="119"/>
      <c r="NS8" s="119"/>
      <c r="NT8" s="119"/>
      <c r="NU8" s="119"/>
      <c r="NV8" s="119"/>
      <c r="NW8" s="120"/>
      <c r="NX8" s="3"/>
    </row>
    <row r="9" spans="1:388" ht="18.75" customHeight="1" x14ac:dyDescent="0.2">
      <c r="A9" s="2"/>
      <c r="B9" s="114" t="s">
        <v>12</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14" t="s">
        <v>13</v>
      </c>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6"/>
      <c r="CN9" s="114" t="s">
        <v>14</v>
      </c>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6"/>
      <c r="EG9" s="114" t="s">
        <v>15</v>
      </c>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6"/>
      <c r="FZ9" s="114" t="s">
        <v>16</v>
      </c>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6"/>
      <c r="ID9" s="114" t="s">
        <v>17</v>
      </c>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6"/>
      <c r="JW9" s="114" t="s">
        <v>18</v>
      </c>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6"/>
      <c r="LP9" s="114" t="s">
        <v>19</v>
      </c>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6"/>
      <c r="NI9" s="3"/>
      <c r="NJ9" s="121" t="s">
        <v>20</v>
      </c>
      <c r="NK9" s="122"/>
      <c r="NL9" s="123" t="s">
        <v>21</v>
      </c>
      <c r="NM9" s="123"/>
      <c r="NN9" s="123"/>
      <c r="NO9" s="123"/>
      <c r="NP9" s="123"/>
      <c r="NQ9" s="123"/>
      <c r="NR9" s="123"/>
      <c r="NS9" s="123"/>
      <c r="NT9" s="123"/>
      <c r="NU9" s="123"/>
      <c r="NV9" s="123"/>
      <c r="NW9" s="124"/>
      <c r="NX9" s="3"/>
    </row>
    <row r="10" spans="1:388" ht="18.75" customHeight="1" x14ac:dyDescent="0.2">
      <c r="A10" s="2"/>
      <c r="B10" s="109" t="str">
        <f>データ!P6</f>
        <v>直営</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1"/>
      <c r="AU10" s="93">
        <f>データ!Q6</f>
        <v>24</v>
      </c>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5"/>
      <c r="CN10" s="109" t="str">
        <f>データ!R6</f>
        <v>-</v>
      </c>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1"/>
      <c r="EG10" s="109" t="str">
        <f>データ!S6</f>
        <v>ド 透 I 未 訓</v>
      </c>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1"/>
      <c r="FZ10" s="109" t="str">
        <f>データ!T6</f>
        <v>救 臨 災 輪</v>
      </c>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1"/>
      <c r="ID10" s="93" t="str">
        <f>データ!AC6</f>
        <v>-</v>
      </c>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5"/>
      <c r="JW10" s="93" t="str">
        <f>データ!AD6</f>
        <v>-</v>
      </c>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5"/>
      <c r="LP10" s="93">
        <f>データ!AE6</f>
        <v>300</v>
      </c>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5"/>
      <c r="NI10" s="2"/>
      <c r="NJ10" s="117" t="s">
        <v>22</v>
      </c>
      <c r="NK10" s="118"/>
      <c r="NL10" s="112" t="s">
        <v>23</v>
      </c>
      <c r="NM10" s="112"/>
      <c r="NN10" s="112"/>
      <c r="NO10" s="112"/>
      <c r="NP10" s="112"/>
      <c r="NQ10" s="112"/>
      <c r="NR10" s="112"/>
      <c r="NS10" s="112"/>
      <c r="NT10" s="112"/>
      <c r="NU10" s="112"/>
      <c r="NV10" s="112"/>
      <c r="NW10" s="113"/>
      <c r="NX10" s="3"/>
    </row>
    <row r="11" spans="1:388" ht="18.75" customHeight="1" x14ac:dyDescent="0.2">
      <c r="A11" s="2"/>
      <c r="B11" s="114" t="s">
        <v>24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14" t="s">
        <v>25</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6"/>
      <c r="CN11" s="114" t="s">
        <v>26</v>
      </c>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6"/>
      <c r="EG11" s="114" t="s">
        <v>27</v>
      </c>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6"/>
      <c r="FZ11" s="114" t="s">
        <v>28</v>
      </c>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6"/>
      <c r="ID11" s="114" t="s">
        <v>29</v>
      </c>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6"/>
      <c r="JW11" s="114" t="s">
        <v>30</v>
      </c>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6"/>
      <c r="LP11" s="114" t="s">
        <v>31</v>
      </c>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6"/>
      <c r="NI11" s="5"/>
      <c r="NJ11" s="3"/>
      <c r="NK11" s="3"/>
      <c r="NL11" s="3"/>
      <c r="NM11" s="3"/>
      <c r="NN11" s="3"/>
      <c r="NO11" s="3"/>
      <c r="NP11" s="3"/>
      <c r="NQ11" s="3"/>
      <c r="NR11" s="3"/>
      <c r="NS11" s="3"/>
      <c r="NT11" s="3"/>
      <c r="NU11" s="3"/>
      <c r="NV11" s="3"/>
      <c r="NW11" s="3"/>
      <c r="NX11" s="3"/>
    </row>
    <row r="12" spans="1:388" ht="18.75" customHeight="1" x14ac:dyDescent="0.2">
      <c r="A12" s="2"/>
      <c r="B12" s="93">
        <f>データ!U6</f>
        <v>56618</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5"/>
      <c r="AU12" s="93">
        <f>データ!V6</f>
        <v>21321</v>
      </c>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5"/>
      <c r="CN12" s="109" t="str">
        <f>データ!W6</f>
        <v>-</v>
      </c>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1"/>
      <c r="EG12" s="109" t="str">
        <f>データ!X6</f>
        <v>第２種該当</v>
      </c>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1"/>
      <c r="FZ12" s="109" t="str">
        <f>データ!Y6</f>
        <v>１０：１</v>
      </c>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1"/>
      <c r="ID12" s="93">
        <f>データ!AF6</f>
        <v>226</v>
      </c>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5"/>
      <c r="JW12" s="93" t="str">
        <f>データ!AG6</f>
        <v>-</v>
      </c>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5"/>
      <c r="LP12" s="93">
        <f>データ!AH6</f>
        <v>226</v>
      </c>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5"/>
      <c r="NI12" s="5"/>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83" t="s">
        <v>34</v>
      </c>
      <c r="NK14" s="83"/>
      <c r="NL14" s="83"/>
      <c r="NM14" s="83"/>
      <c r="NN14" s="83"/>
      <c r="NO14" s="83"/>
      <c r="NP14" s="83"/>
      <c r="NQ14" s="83"/>
      <c r="NR14" s="83"/>
      <c r="NS14" s="83"/>
      <c r="NT14" s="83"/>
      <c r="NU14" s="83"/>
      <c r="NV14" s="83"/>
      <c r="NW14" s="83"/>
      <c r="NX14" s="8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97" t="s">
        <v>36</v>
      </c>
      <c r="NK16" s="98"/>
      <c r="NL16" s="98"/>
      <c r="NM16" s="98"/>
      <c r="NN16" s="99"/>
      <c r="NO16" s="100" t="s">
        <v>37</v>
      </c>
      <c r="NP16" s="101"/>
      <c r="NQ16" s="101"/>
      <c r="NR16" s="101"/>
      <c r="NS16" s="102"/>
      <c r="NT16" s="100" t="s">
        <v>38</v>
      </c>
      <c r="NU16" s="101"/>
      <c r="NV16" s="101"/>
      <c r="NW16" s="101"/>
      <c r="NX16" s="102"/>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6" t="s">
        <v>39</v>
      </c>
      <c r="NK17" s="107"/>
      <c r="NL17" s="107"/>
      <c r="NM17" s="107"/>
      <c r="NN17" s="108"/>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5" t="s">
        <v>40</v>
      </c>
      <c r="NK18" s="86"/>
      <c r="NL18" s="86"/>
      <c r="NM18" s="89" t="s">
        <v>41</v>
      </c>
      <c r="NN18" s="90"/>
      <c r="NO18" s="85" t="s">
        <v>40</v>
      </c>
      <c r="NP18" s="86"/>
      <c r="NQ18" s="86"/>
      <c r="NR18" s="89" t="s">
        <v>41</v>
      </c>
      <c r="NS18" s="90"/>
      <c r="NT18" s="85" t="s">
        <v>40</v>
      </c>
      <c r="NU18" s="86"/>
      <c r="NV18" s="86"/>
      <c r="NW18" s="89" t="s">
        <v>41</v>
      </c>
      <c r="NX18" s="90"/>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7"/>
      <c r="NK19" s="88"/>
      <c r="NL19" s="88"/>
      <c r="NM19" s="91"/>
      <c r="NN19" s="92"/>
      <c r="NO19" s="87"/>
      <c r="NP19" s="88"/>
      <c r="NQ19" s="88"/>
      <c r="NR19" s="91"/>
      <c r="NS19" s="92"/>
      <c r="NT19" s="87"/>
      <c r="NU19" s="88"/>
      <c r="NV19" s="88"/>
      <c r="NW19" s="91"/>
      <c r="NX19" s="92"/>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185</v>
      </c>
      <c r="NK22" s="141"/>
      <c r="NL22" s="141"/>
      <c r="NM22" s="141"/>
      <c r="NN22" s="141"/>
      <c r="NO22" s="141"/>
      <c r="NP22" s="141"/>
      <c r="NQ22" s="141"/>
      <c r="NR22" s="141"/>
      <c r="NS22" s="141"/>
      <c r="NT22" s="141"/>
      <c r="NU22" s="141"/>
      <c r="NV22" s="141"/>
      <c r="NW22" s="141"/>
      <c r="NX22" s="142"/>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3"/>
      <c r="NK23" s="144"/>
      <c r="NL23" s="144"/>
      <c r="NM23" s="144"/>
      <c r="NN23" s="144"/>
      <c r="NO23" s="144"/>
      <c r="NP23" s="144"/>
      <c r="NQ23" s="144"/>
      <c r="NR23" s="144"/>
      <c r="NS23" s="144"/>
      <c r="NT23" s="144"/>
      <c r="NU23" s="144"/>
      <c r="NV23" s="144"/>
      <c r="NW23" s="144"/>
      <c r="NX23" s="145"/>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3"/>
      <c r="NK24" s="144"/>
      <c r="NL24" s="144"/>
      <c r="NM24" s="144"/>
      <c r="NN24" s="144"/>
      <c r="NO24" s="144"/>
      <c r="NP24" s="144"/>
      <c r="NQ24" s="144"/>
      <c r="NR24" s="144"/>
      <c r="NS24" s="144"/>
      <c r="NT24" s="144"/>
      <c r="NU24" s="144"/>
      <c r="NV24" s="144"/>
      <c r="NW24" s="144"/>
      <c r="NX24" s="145"/>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3"/>
      <c r="NK25" s="144"/>
      <c r="NL25" s="144"/>
      <c r="NM25" s="144"/>
      <c r="NN25" s="144"/>
      <c r="NO25" s="144"/>
      <c r="NP25" s="144"/>
      <c r="NQ25" s="144"/>
      <c r="NR25" s="144"/>
      <c r="NS25" s="144"/>
      <c r="NT25" s="144"/>
      <c r="NU25" s="144"/>
      <c r="NV25" s="144"/>
      <c r="NW25" s="144"/>
      <c r="NX25" s="145"/>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3"/>
      <c r="NK26" s="144"/>
      <c r="NL26" s="144"/>
      <c r="NM26" s="144"/>
      <c r="NN26" s="144"/>
      <c r="NO26" s="144"/>
      <c r="NP26" s="144"/>
      <c r="NQ26" s="144"/>
      <c r="NR26" s="144"/>
      <c r="NS26" s="144"/>
      <c r="NT26" s="144"/>
      <c r="NU26" s="144"/>
      <c r="NV26" s="144"/>
      <c r="NW26" s="144"/>
      <c r="NX26" s="145"/>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3"/>
      <c r="NK27" s="144"/>
      <c r="NL27" s="144"/>
      <c r="NM27" s="144"/>
      <c r="NN27" s="144"/>
      <c r="NO27" s="144"/>
      <c r="NP27" s="144"/>
      <c r="NQ27" s="144"/>
      <c r="NR27" s="144"/>
      <c r="NS27" s="144"/>
      <c r="NT27" s="144"/>
      <c r="NU27" s="144"/>
      <c r="NV27" s="144"/>
      <c r="NW27" s="144"/>
      <c r="NX27" s="145"/>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3"/>
      <c r="NK28" s="144"/>
      <c r="NL28" s="144"/>
      <c r="NM28" s="144"/>
      <c r="NN28" s="144"/>
      <c r="NO28" s="144"/>
      <c r="NP28" s="144"/>
      <c r="NQ28" s="144"/>
      <c r="NR28" s="144"/>
      <c r="NS28" s="144"/>
      <c r="NT28" s="144"/>
      <c r="NU28" s="144"/>
      <c r="NV28" s="144"/>
      <c r="NW28" s="144"/>
      <c r="NX28" s="145"/>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3"/>
      <c r="NK29" s="144"/>
      <c r="NL29" s="144"/>
      <c r="NM29" s="144"/>
      <c r="NN29" s="144"/>
      <c r="NO29" s="144"/>
      <c r="NP29" s="144"/>
      <c r="NQ29" s="144"/>
      <c r="NR29" s="144"/>
      <c r="NS29" s="144"/>
      <c r="NT29" s="144"/>
      <c r="NU29" s="144"/>
      <c r="NV29" s="144"/>
      <c r="NW29" s="144"/>
      <c r="NX29" s="145"/>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3"/>
      <c r="NK30" s="144"/>
      <c r="NL30" s="144"/>
      <c r="NM30" s="144"/>
      <c r="NN30" s="144"/>
      <c r="NO30" s="144"/>
      <c r="NP30" s="144"/>
      <c r="NQ30" s="144"/>
      <c r="NR30" s="144"/>
      <c r="NS30" s="144"/>
      <c r="NT30" s="144"/>
      <c r="NU30" s="144"/>
      <c r="NV30" s="144"/>
      <c r="NW30" s="144"/>
      <c r="NX30" s="145"/>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3"/>
      <c r="NK31" s="144"/>
      <c r="NL31" s="144"/>
      <c r="NM31" s="144"/>
      <c r="NN31" s="144"/>
      <c r="NO31" s="144"/>
      <c r="NP31" s="144"/>
      <c r="NQ31" s="144"/>
      <c r="NR31" s="144"/>
      <c r="NS31" s="144"/>
      <c r="NT31" s="144"/>
      <c r="NU31" s="144"/>
      <c r="NV31" s="144"/>
      <c r="NW31" s="144"/>
      <c r="NX31" s="145"/>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43"/>
      <c r="NK32" s="144"/>
      <c r="NL32" s="144"/>
      <c r="NM32" s="144"/>
      <c r="NN32" s="144"/>
      <c r="NO32" s="144"/>
      <c r="NP32" s="144"/>
      <c r="NQ32" s="144"/>
      <c r="NR32" s="144"/>
      <c r="NS32" s="144"/>
      <c r="NT32" s="144"/>
      <c r="NU32" s="144"/>
      <c r="NV32" s="144"/>
      <c r="NW32" s="144"/>
      <c r="NX32" s="145"/>
      <c r="OC32" s="16" t="s">
        <v>57</v>
      </c>
    </row>
    <row r="33" spans="1:393" ht="13.5" customHeight="1" x14ac:dyDescent="0.2">
      <c r="A33" s="2"/>
      <c r="B33" s="14"/>
      <c r="D33" s="2"/>
      <c r="E33" s="2"/>
      <c r="F33" s="2"/>
      <c r="G33" s="65" t="s">
        <v>58</v>
      </c>
      <c r="H33" s="65"/>
      <c r="I33" s="65"/>
      <c r="J33" s="65"/>
      <c r="K33" s="65"/>
      <c r="L33" s="65"/>
      <c r="M33" s="65"/>
      <c r="N33" s="65"/>
      <c r="O33" s="65"/>
      <c r="P33" s="69">
        <f>データ!AI7</f>
        <v>92.7</v>
      </c>
      <c r="Q33" s="70"/>
      <c r="R33" s="70"/>
      <c r="S33" s="70"/>
      <c r="T33" s="70"/>
      <c r="U33" s="70"/>
      <c r="V33" s="70"/>
      <c r="W33" s="70"/>
      <c r="X33" s="70"/>
      <c r="Y33" s="70"/>
      <c r="Z33" s="70"/>
      <c r="AA33" s="70"/>
      <c r="AB33" s="70"/>
      <c r="AC33" s="70"/>
      <c r="AD33" s="71"/>
      <c r="AE33" s="69">
        <f>データ!AJ7</f>
        <v>99.1</v>
      </c>
      <c r="AF33" s="70"/>
      <c r="AG33" s="70"/>
      <c r="AH33" s="70"/>
      <c r="AI33" s="70"/>
      <c r="AJ33" s="70"/>
      <c r="AK33" s="70"/>
      <c r="AL33" s="70"/>
      <c r="AM33" s="70"/>
      <c r="AN33" s="70"/>
      <c r="AO33" s="70"/>
      <c r="AP33" s="70"/>
      <c r="AQ33" s="70"/>
      <c r="AR33" s="70"/>
      <c r="AS33" s="71"/>
      <c r="AT33" s="69">
        <f>データ!AK7</f>
        <v>115.7</v>
      </c>
      <c r="AU33" s="70"/>
      <c r="AV33" s="70"/>
      <c r="AW33" s="70"/>
      <c r="AX33" s="70"/>
      <c r="AY33" s="70"/>
      <c r="AZ33" s="70"/>
      <c r="BA33" s="70"/>
      <c r="BB33" s="70"/>
      <c r="BC33" s="70"/>
      <c r="BD33" s="70"/>
      <c r="BE33" s="70"/>
      <c r="BF33" s="70"/>
      <c r="BG33" s="70"/>
      <c r="BH33" s="71"/>
      <c r="BI33" s="69">
        <f>データ!AL7</f>
        <v>111.9</v>
      </c>
      <c r="BJ33" s="70"/>
      <c r="BK33" s="70"/>
      <c r="BL33" s="70"/>
      <c r="BM33" s="70"/>
      <c r="BN33" s="70"/>
      <c r="BO33" s="70"/>
      <c r="BP33" s="70"/>
      <c r="BQ33" s="70"/>
      <c r="BR33" s="70"/>
      <c r="BS33" s="70"/>
      <c r="BT33" s="70"/>
      <c r="BU33" s="70"/>
      <c r="BV33" s="70"/>
      <c r="BW33" s="71"/>
      <c r="BX33" s="69">
        <f>データ!AM7</f>
        <v>95.3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78.2</v>
      </c>
      <c r="DE33" s="70"/>
      <c r="DF33" s="70"/>
      <c r="DG33" s="70"/>
      <c r="DH33" s="70"/>
      <c r="DI33" s="70"/>
      <c r="DJ33" s="70"/>
      <c r="DK33" s="70"/>
      <c r="DL33" s="70"/>
      <c r="DM33" s="70"/>
      <c r="DN33" s="70"/>
      <c r="DO33" s="70"/>
      <c r="DP33" s="70"/>
      <c r="DQ33" s="70"/>
      <c r="DR33" s="71"/>
      <c r="DS33" s="69">
        <f>データ!AU7</f>
        <v>74.7</v>
      </c>
      <c r="DT33" s="70"/>
      <c r="DU33" s="70"/>
      <c r="DV33" s="70"/>
      <c r="DW33" s="70"/>
      <c r="DX33" s="70"/>
      <c r="DY33" s="70"/>
      <c r="DZ33" s="70"/>
      <c r="EA33" s="70"/>
      <c r="EB33" s="70"/>
      <c r="EC33" s="70"/>
      <c r="ED33" s="70"/>
      <c r="EE33" s="70"/>
      <c r="EF33" s="70"/>
      <c r="EG33" s="71"/>
      <c r="EH33" s="69">
        <f>データ!AV7</f>
        <v>78.5</v>
      </c>
      <c r="EI33" s="70"/>
      <c r="EJ33" s="70"/>
      <c r="EK33" s="70"/>
      <c r="EL33" s="70"/>
      <c r="EM33" s="70"/>
      <c r="EN33" s="70"/>
      <c r="EO33" s="70"/>
      <c r="EP33" s="70"/>
      <c r="EQ33" s="70"/>
      <c r="ER33" s="70"/>
      <c r="ES33" s="70"/>
      <c r="ET33" s="70"/>
      <c r="EU33" s="70"/>
      <c r="EV33" s="71"/>
      <c r="EW33" s="69">
        <f>データ!AW7</f>
        <v>76.099999999999994</v>
      </c>
      <c r="EX33" s="70"/>
      <c r="EY33" s="70"/>
      <c r="EZ33" s="70"/>
      <c r="FA33" s="70"/>
      <c r="FB33" s="70"/>
      <c r="FC33" s="70"/>
      <c r="FD33" s="70"/>
      <c r="FE33" s="70"/>
      <c r="FF33" s="70"/>
      <c r="FG33" s="70"/>
      <c r="FH33" s="70"/>
      <c r="FI33" s="70"/>
      <c r="FJ33" s="70"/>
      <c r="FK33" s="71"/>
      <c r="FL33" s="69">
        <f>データ!AX7</f>
        <v>80.900000000000006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76.7</v>
      </c>
      <c r="GS33" s="70"/>
      <c r="GT33" s="70"/>
      <c r="GU33" s="70"/>
      <c r="GV33" s="70"/>
      <c r="GW33" s="70"/>
      <c r="GX33" s="70"/>
      <c r="GY33" s="70"/>
      <c r="GZ33" s="70"/>
      <c r="HA33" s="70"/>
      <c r="HB33" s="70"/>
      <c r="HC33" s="70"/>
      <c r="HD33" s="70"/>
      <c r="HE33" s="70"/>
      <c r="HF33" s="71"/>
      <c r="HG33" s="69">
        <f>データ!BF7</f>
        <v>71.599999999999994</v>
      </c>
      <c r="HH33" s="70"/>
      <c r="HI33" s="70"/>
      <c r="HJ33" s="70"/>
      <c r="HK33" s="70"/>
      <c r="HL33" s="70"/>
      <c r="HM33" s="70"/>
      <c r="HN33" s="70"/>
      <c r="HO33" s="70"/>
      <c r="HP33" s="70"/>
      <c r="HQ33" s="70"/>
      <c r="HR33" s="70"/>
      <c r="HS33" s="70"/>
      <c r="HT33" s="70"/>
      <c r="HU33" s="71"/>
      <c r="HV33" s="69">
        <f>データ!BG7</f>
        <v>75.400000000000006</v>
      </c>
      <c r="HW33" s="70"/>
      <c r="HX33" s="70"/>
      <c r="HY33" s="70"/>
      <c r="HZ33" s="70"/>
      <c r="IA33" s="70"/>
      <c r="IB33" s="70"/>
      <c r="IC33" s="70"/>
      <c r="ID33" s="70"/>
      <c r="IE33" s="70"/>
      <c r="IF33" s="70"/>
      <c r="IG33" s="70"/>
      <c r="IH33" s="70"/>
      <c r="II33" s="70"/>
      <c r="IJ33" s="71"/>
      <c r="IK33" s="69">
        <f>データ!BH7</f>
        <v>73.3</v>
      </c>
      <c r="IL33" s="70"/>
      <c r="IM33" s="70"/>
      <c r="IN33" s="70"/>
      <c r="IO33" s="70"/>
      <c r="IP33" s="70"/>
      <c r="IQ33" s="70"/>
      <c r="IR33" s="70"/>
      <c r="IS33" s="70"/>
      <c r="IT33" s="70"/>
      <c r="IU33" s="70"/>
      <c r="IV33" s="70"/>
      <c r="IW33" s="70"/>
      <c r="IX33" s="70"/>
      <c r="IY33" s="71"/>
      <c r="IZ33" s="69">
        <f>データ!BI7</f>
        <v>78.5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74.5</v>
      </c>
      <c r="KG33" s="70"/>
      <c r="KH33" s="70"/>
      <c r="KI33" s="70"/>
      <c r="KJ33" s="70"/>
      <c r="KK33" s="70"/>
      <c r="KL33" s="70"/>
      <c r="KM33" s="70"/>
      <c r="KN33" s="70"/>
      <c r="KO33" s="70"/>
      <c r="KP33" s="70"/>
      <c r="KQ33" s="70"/>
      <c r="KR33" s="70"/>
      <c r="KS33" s="70"/>
      <c r="KT33" s="71"/>
      <c r="KU33" s="69">
        <f>データ!BQ7</f>
        <v>60</v>
      </c>
      <c r="KV33" s="70"/>
      <c r="KW33" s="70"/>
      <c r="KX33" s="70"/>
      <c r="KY33" s="70"/>
      <c r="KZ33" s="70"/>
      <c r="LA33" s="70"/>
      <c r="LB33" s="70"/>
      <c r="LC33" s="70"/>
      <c r="LD33" s="70"/>
      <c r="LE33" s="70"/>
      <c r="LF33" s="70"/>
      <c r="LG33" s="70"/>
      <c r="LH33" s="70"/>
      <c r="LI33" s="71"/>
      <c r="LJ33" s="69">
        <f>データ!BR7</f>
        <v>62.7</v>
      </c>
      <c r="LK33" s="70"/>
      <c r="LL33" s="70"/>
      <c r="LM33" s="70"/>
      <c r="LN33" s="70"/>
      <c r="LO33" s="70"/>
      <c r="LP33" s="70"/>
      <c r="LQ33" s="70"/>
      <c r="LR33" s="70"/>
      <c r="LS33" s="70"/>
      <c r="LT33" s="70"/>
      <c r="LU33" s="70"/>
      <c r="LV33" s="70"/>
      <c r="LW33" s="70"/>
      <c r="LX33" s="71"/>
      <c r="LY33" s="69">
        <f>データ!BS7</f>
        <v>47.3</v>
      </c>
      <c r="LZ33" s="70"/>
      <c r="MA33" s="70"/>
      <c r="MB33" s="70"/>
      <c r="MC33" s="70"/>
      <c r="MD33" s="70"/>
      <c r="ME33" s="70"/>
      <c r="MF33" s="70"/>
      <c r="MG33" s="70"/>
      <c r="MH33" s="70"/>
      <c r="MI33" s="70"/>
      <c r="MJ33" s="70"/>
      <c r="MK33" s="70"/>
      <c r="ML33" s="70"/>
      <c r="MM33" s="71"/>
      <c r="MN33" s="69">
        <f>データ!BT7</f>
        <v>51.5</v>
      </c>
      <c r="MO33" s="70"/>
      <c r="MP33" s="70"/>
      <c r="MQ33" s="70"/>
      <c r="MR33" s="70"/>
      <c r="MS33" s="70"/>
      <c r="MT33" s="70"/>
      <c r="MU33" s="70"/>
      <c r="MV33" s="70"/>
      <c r="MW33" s="70"/>
      <c r="MX33" s="70"/>
      <c r="MY33" s="70"/>
      <c r="MZ33" s="70"/>
      <c r="NA33" s="70"/>
      <c r="NB33" s="71"/>
      <c r="ND33" s="2"/>
      <c r="NE33" s="2"/>
      <c r="NF33" s="2"/>
      <c r="NG33" s="2"/>
      <c r="NH33" s="15"/>
      <c r="NI33" s="2"/>
      <c r="NJ33" s="143"/>
      <c r="NK33" s="144"/>
      <c r="NL33" s="144"/>
      <c r="NM33" s="144"/>
      <c r="NN33" s="144"/>
      <c r="NO33" s="144"/>
      <c r="NP33" s="144"/>
      <c r="NQ33" s="144"/>
      <c r="NR33" s="144"/>
      <c r="NS33" s="144"/>
      <c r="NT33" s="144"/>
      <c r="NU33" s="144"/>
      <c r="NV33" s="144"/>
      <c r="NW33" s="144"/>
      <c r="NX33" s="145"/>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146"/>
      <c r="NK34" s="147"/>
      <c r="NL34" s="147"/>
      <c r="NM34" s="147"/>
      <c r="NN34" s="147"/>
      <c r="NO34" s="147"/>
      <c r="NP34" s="147"/>
      <c r="NQ34" s="147"/>
      <c r="NR34" s="147"/>
      <c r="NS34" s="147"/>
      <c r="NT34" s="147"/>
      <c r="NU34" s="147"/>
      <c r="NV34" s="147"/>
      <c r="NW34" s="147"/>
      <c r="NX34" s="148"/>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3" t="s">
        <v>186</v>
      </c>
      <c r="NK39" s="144"/>
      <c r="NL39" s="144"/>
      <c r="NM39" s="144"/>
      <c r="NN39" s="144"/>
      <c r="NO39" s="144"/>
      <c r="NP39" s="144"/>
      <c r="NQ39" s="144"/>
      <c r="NR39" s="144"/>
      <c r="NS39" s="144"/>
      <c r="NT39" s="144"/>
      <c r="NU39" s="144"/>
      <c r="NV39" s="144"/>
      <c r="NW39" s="144"/>
      <c r="NX39" s="145"/>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3"/>
      <c r="NK40" s="144"/>
      <c r="NL40" s="144"/>
      <c r="NM40" s="144"/>
      <c r="NN40" s="144"/>
      <c r="NO40" s="144"/>
      <c r="NP40" s="144"/>
      <c r="NQ40" s="144"/>
      <c r="NR40" s="144"/>
      <c r="NS40" s="144"/>
      <c r="NT40" s="144"/>
      <c r="NU40" s="144"/>
      <c r="NV40" s="144"/>
      <c r="NW40" s="144"/>
      <c r="NX40" s="145"/>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3"/>
      <c r="NK41" s="144"/>
      <c r="NL41" s="144"/>
      <c r="NM41" s="144"/>
      <c r="NN41" s="144"/>
      <c r="NO41" s="144"/>
      <c r="NP41" s="144"/>
      <c r="NQ41" s="144"/>
      <c r="NR41" s="144"/>
      <c r="NS41" s="144"/>
      <c r="NT41" s="144"/>
      <c r="NU41" s="144"/>
      <c r="NV41" s="144"/>
      <c r="NW41" s="144"/>
      <c r="NX41" s="145"/>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3"/>
      <c r="NK42" s="144"/>
      <c r="NL42" s="144"/>
      <c r="NM42" s="144"/>
      <c r="NN42" s="144"/>
      <c r="NO42" s="144"/>
      <c r="NP42" s="144"/>
      <c r="NQ42" s="144"/>
      <c r="NR42" s="144"/>
      <c r="NS42" s="144"/>
      <c r="NT42" s="144"/>
      <c r="NU42" s="144"/>
      <c r="NV42" s="144"/>
      <c r="NW42" s="144"/>
      <c r="NX42" s="145"/>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3"/>
      <c r="NK43" s="144"/>
      <c r="NL43" s="144"/>
      <c r="NM43" s="144"/>
      <c r="NN43" s="144"/>
      <c r="NO43" s="144"/>
      <c r="NP43" s="144"/>
      <c r="NQ43" s="144"/>
      <c r="NR43" s="144"/>
      <c r="NS43" s="144"/>
      <c r="NT43" s="144"/>
      <c r="NU43" s="144"/>
      <c r="NV43" s="144"/>
      <c r="NW43" s="144"/>
      <c r="NX43" s="145"/>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3"/>
      <c r="NK44" s="144"/>
      <c r="NL44" s="144"/>
      <c r="NM44" s="144"/>
      <c r="NN44" s="144"/>
      <c r="NO44" s="144"/>
      <c r="NP44" s="144"/>
      <c r="NQ44" s="144"/>
      <c r="NR44" s="144"/>
      <c r="NS44" s="144"/>
      <c r="NT44" s="144"/>
      <c r="NU44" s="144"/>
      <c r="NV44" s="144"/>
      <c r="NW44" s="144"/>
      <c r="NX44" s="145"/>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3"/>
      <c r="NK45" s="144"/>
      <c r="NL45" s="144"/>
      <c r="NM45" s="144"/>
      <c r="NN45" s="144"/>
      <c r="NO45" s="144"/>
      <c r="NP45" s="144"/>
      <c r="NQ45" s="144"/>
      <c r="NR45" s="144"/>
      <c r="NS45" s="144"/>
      <c r="NT45" s="144"/>
      <c r="NU45" s="144"/>
      <c r="NV45" s="144"/>
      <c r="NW45" s="144"/>
      <c r="NX45" s="145"/>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3"/>
      <c r="NK46" s="144"/>
      <c r="NL46" s="144"/>
      <c r="NM46" s="144"/>
      <c r="NN46" s="144"/>
      <c r="NO46" s="144"/>
      <c r="NP46" s="144"/>
      <c r="NQ46" s="144"/>
      <c r="NR46" s="144"/>
      <c r="NS46" s="144"/>
      <c r="NT46" s="144"/>
      <c r="NU46" s="144"/>
      <c r="NV46" s="144"/>
      <c r="NW46" s="144"/>
      <c r="NX46" s="145"/>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3"/>
      <c r="NK47" s="144"/>
      <c r="NL47" s="144"/>
      <c r="NM47" s="144"/>
      <c r="NN47" s="144"/>
      <c r="NO47" s="144"/>
      <c r="NP47" s="144"/>
      <c r="NQ47" s="144"/>
      <c r="NR47" s="144"/>
      <c r="NS47" s="144"/>
      <c r="NT47" s="144"/>
      <c r="NU47" s="144"/>
      <c r="NV47" s="144"/>
      <c r="NW47" s="144"/>
      <c r="NX47" s="145"/>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3"/>
      <c r="NK48" s="144"/>
      <c r="NL48" s="144"/>
      <c r="NM48" s="144"/>
      <c r="NN48" s="144"/>
      <c r="NO48" s="144"/>
      <c r="NP48" s="144"/>
      <c r="NQ48" s="144"/>
      <c r="NR48" s="144"/>
      <c r="NS48" s="144"/>
      <c r="NT48" s="144"/>
      <c r="NU48" s="144"/>
      <c r="NV48" s="144"/>
      <c r="NW48" s="144"/>
      <c r="NX48" s="145"/>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3"/>
      <c r="NK49" s="144"/>
      <c r="NL49" s="144"/>
      <c r="NM49" s="144"/>
      <c r="NN49" s="144"/>
      <c r="NO49" s="144"/>
      <c r="NP49" s="144"/>
      <c r="NQ49" s="144"/>
      <c r="NR49" s="144"/>
      <c r="NS49" s="144"/>
      <c r="NT49" s="144"/>
      <c r="NU49" s="144"/>
      <c r="NV49" s="144"/>
      <c r="NW49" s="144"/>
      <c r="NX49" s="145"/>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3"/>
      <c r="NK50" s="144"/>
      <c r="NL50" s="144"/>
      <c r="NM50" s="144"/>
      <c r="NN50" s="144"/>
      <c r="NO50" s="144"/>
      <c r="NP50" s="144"/>
      <c r="NQ50" s="144"/>
      <c r="NR50" s="144"/>
      <c r="NS50" s="144"/>
      <c r="NT50" s="144"/>
      <c r="NU50" s="144"/>
      <c r="NV50" s="144"/>
      <c r="NW50" s="144"/>
      <c r="NX50" s="145"/>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6"/>
      <c r="NK51" s="147"/>
      <c r="NL51" s="147"/>
      <c r="NM51" s="147"/>
      <c r="NN51" s="147"/>
      <c r="NO51" s="147"/>
      <c r="NP51" s="147"/>
      <c r="NQ51" s="147"/>
      <c r="NR51" s="147"/>
      <c r="NS51" s="147"/>
      <c r="NT51" s="147"/>
      <c r="NU51" s="147"/>
      <c r="NV51" s="147"/>
      <c r="NW51" s="147"/>
      <c r="NX51" s="148"/>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43" t="s">
        <v>187</v>
      </c>
      <c r="NK54" s="144"/>
      <c r="NL54" s="144"/>
      <c r="NM54" s="144"/>
      <c r="NN54" s="144"/>
      <c r="NO54" s="144"/>
      <c r="NP54" s="144"/>
      <c r="NQ54" s="144"/>
      <c r="NR54" s="144"/>
      <c r="NS54" s="144"/>
      <c r="NT54" s="144"/>
      <c r="NU54" s="144"/>
      <c r="NV54" s="144"/>
      <c r="NW54" s="144"/>
      <c r="NX54" s="145"/>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40676</v>
      </c>
      <c r="Q55" s="67"/>
      <c r="R55" s="67"/>
      <c r="S55" s="67"/>
      <c r="T55" s="67"/>
      <c r="U55" s="67"/>
      <c r="V55" s="67"/>
      <c r="W55" s="67"/>
      <c r="X55" s="67"/>
      <c r="Y55" s="67"/>
      <c r="Z55" s="67"/>
      <c r="AA55" s="67"/>
      <c r="AB55" s="67"/>
      <c r="AC55" s="67"/>
      <c r="AD55" s="68"/>
      <c r="AE55" s="66">
        <f>データ!CB7</f>
        <v>41204</v>
      </c>
      <c r="AF55" s="67"/>
      <c r="AG55" s="67"/>
      <c r="AH55" s="67"/>
      <c r="AI55" s="67"/>
      <c r="AJ55" s="67"/>
      <c r="AK55" s="67"/>
      <c r="AL55" s="67"/>
      <c r="AM55" s="67"/>
      <c r="AN55" s="67"/>
      <c r="AO55" s="67"/>
      <c r="AP55" s="67"/>
      <c r="AQ55" s="67"/>
      <c r="AR55" s="67"/>
      <c r="AS55" s="68"/>
      <c r="AT55" s="66">
        <f>データ!CC7</f>
        <v>43370</v>
      </c>
      <c r="AU55" s="67"/>
      <c r="AV55" s="67"/>
      <c r="AW55" s="67"/>
      <c r="AX55" s="67"/>
      <c r="AY55" s="67"/>
      <c r="AZ55" s="67"/>
      <c r="BA55" s="67"/>
      <c r="BB55" s="67"/>
      <c r="BC55" s="67"/>
      <c r="BD55" s="67"/>
      <c r="BE55" s="67"/>
      <c r="BF55" s="67"/>
      <c r="BG55" s="67"/>
      <c r="BH55" s="68"/>
      <c r="BI55" s="66">
        <f>データ!CD7</f>
        <v>44526</v>
      </c>
      <c r="BJ55" s="67"/>
      <c r="BK55" s="67"/>
      <c r="BL55" s="67"/>
      <c r="BM55" s="67"/>
      <c r="BN55" s="67"/>
      <c r="BO55" s="67"/>
      <c r="BP55" s="67"/>
      <c r="BQ55" s="67"/>
      <c r="BR55" s="67"/>
      <c r="BS55" s="67"/>
      <c r="BT55" s="67"/>
      <c r="BU55" s="67"/>
      <c r="BV55" s="67"/>
      <c r="BW55" s="68"/>
      <c r="BX55" s="66">
        <f>データ!CE7</f>
        <v>47985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12323</v>
      </c>
      <c r="DE55" s="67"/>
      <c r="DF55" s="67"/>
      <c r="DG55" s="67"/>
      <c r="DH55" s="67"/>
      <c r="DI55" s="67"/>
      <c r="DJ55" s="67"/>
      <c r="DK55" s="67"/>
      <c r="DL55" s="67"/>
      <c r="DM55" s="67"/>
      <c r="DN55" s="67"/>
      <c r="DO55" s="67"/>
      <c r="DP55" s="67"/>
      <c r="DQ55" s="67"/>
      <c r="DR55" s="68"/>
      <c r="DS55" s="66">
        <f>データ!CM7</f>
        <v>12912</v>
      </c>
      <c r="DT55" s="67"/>
      <c r="DU55" s="67"/>
      <c r="DV55" s="67"/>
      <c r="DW55" s="67"/>
      <c r="DX55" s="67"/>
      <c r="DY55" s="67"/>
      <c r="DZ55" s="67"/>
      <c r="EA55" s="67"/>
      <c r="EB55" s="67"/>
      <c r="EC55" s="67"/>
      <c r="ED55" s="67"/>
      <c r="EE55" s="67"/>
      <c r="EF55" s="67"/>
      <c r="EG55" s="68"/>
      <c r="EH55" s="66">
        <f>データ!CN7</f>
        <v>12850</v>
      </c>
      <c r="EI55" s="67"/>
      <c r="EJ55" s="67"/>
      <c r="EK55" s="67"/>
      <c r="EL55" s="67"/>
      <c r="EM55" s="67"/>
      <c r="EN55" s="67"/>
      <c r="EO55" s="67"/>
      <c r="EP55" s="67"/>
      <c r="EQ55" s="67"/>
      <c r="ER55" s="67"/>
      <c r="ES55" s="67"/>
      <c r="ET55" s="67"/>
      <c r="EU55" s="67"/>
      <c r="EV55" s="68"/>
      <c r="EW55" s="66">
        <f>データ!CO7</f>
        <v>13052</v>
      </c>
      <c r="EX55" s="67"/>
      <c r="EY55" s="67"/>
      <c r="EZ55" s="67"/>
      <c r="FA55" s="67"/>
      <c r="FB55" s="67"/>
      <c r="FC55" s="67"/>
      <c r="FD55" s="67"/>
      <c r="FE55" s="67"/>
      <c r="FF55" s="67"/>
      <c r="FG55" s="67"/>
      <c r="FH55" s="67"/>
      <c r="FI55" s="67"/>
      <c r="FJ55" s="67"/>
      <c r="FK55" s="68"/>
      <c r="FL55" s="66">
        <f>データ!CP7</f>
        <v>13360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58.7</v>
      </c>
      <c r="GS55" s="70"/>
      <c r="GT55" s="70"/>
      <c r="GU55" s="70"/>
      <c r="GV55" s="70"/>
      <c r="GW55" s="70"/>
      <c r="GX55" s="70"/>
      <c r="GY55" s="70"/>
      <c r="GZ55" s="70"/>
      <c r="HA55" s="70"/>
      <c r="HB55" s="70"/>
      <c r="HC55" s="70"/>
      <c r="HD55" s="70"/>
      <c r="HE55" s="70"/>
      <c r="HF55" s="71"/>
      <c r="HG55" s="69">
        <f>データ!CX7</f>
        <v>67.7</v>
      </c>
      <c r="HH55" s="70"/>
      <c r="HI55" s="70"/>
      <c r="HJ55" s="70"/>
      <c r="HK55" s="70"/>
      <c r="HL55" s="70"/>
      <c r="HM55" s="70"/>
      <c r="HN55" s="70"/>
      <c r="HO55" s="70"/>
      <c r="HP55" s="70"/>
      <c r="HQ55" s="70"/>
      <c r="HR55" s="70"/>
      <c r="HS55" s="70"/>
      <c r="HT55" s="70"/>
      <c r="HU55" s="71"/>
      <c r="HV55" s="69">
        <f>データ!CY7</f>
        <v>64.2</v>
      </c>
      <c r="HW55" s="70"/>
      <c r="HX55" s="70"/>
      <c r="HY55" s="70"/>
      <c r="HZ55" s="70"/>
      <c r="IA55" s="70"/>
      <c r="IB55" s="70"/>
      <c r="IC55" s="70"/>
      <c r="ID55" s="70"/>
      <c r="IE55" s="70"/>
      <c r="IF55" s="70"/>
      <c r="IG55" s="70"/>
      <c r="IH55" s="70"/>
      <c r="II55" s="70"/>
      <c r="IJ55" s="71"/>
      <c r="IK55" s="69">
        <f>データ!CZ7</f>
        <v>65.7</v>
      </c>
      <c r="IL55" s="70"/>
      <c r="IM55" s="70"/>
      <c r="IN55" s="70"/>
      <c r="IO55" s="70"/>
      <c r="IP55" s="70"/>
      <c r="IQ55" s="70"/>
      <c r="IR55" s="70"/>
      <c r="IS55" s="70"/>
      <c r="IT55" s="70"/>
      <c r="IU55" s="70"/>
      <c r="IV55" s="70"/>
      <c r="IW55" s="70"/>
      <c r="IX55" s="70"/>
      <c r="IY55" s="71"/>
      <c r="IZ55" s="69">
        <f>データ!DA7</f>
        <v>61.5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20.2</v>
      </c>
      <c r="KG55" s="70"/>
      <c r="KH55" s="70"/>
      <c r="KI55" s="70"/>
      <c r="KJ55" s="70"/>
      <c r="KK55" s="70"/>
      <c r="KL55" s="70"/>
      <c r="KM55" s="70"/>
      <c r="KN55" s="70"/>
      <c r="KO55" s="70"/>
      <c r="KP55" s="70"/>
      <c r="KQ55" s="70"/>
      <c r="KR55" s="70"/>
      <c r="KS55" s="70"/>
      <c r="KT55" s="71"/>
      <c r="KU55" s="69">
        <f>データ!DI7</f>
        <v>18.8</v>
      </c>
      <c r="KV55" s="70"/>
      <c r="KW55" s="70"/>
      <c r="KX55" s="70"/>
      <c r="KY55" s="70"/>
      <c r="KZ55" s="70"/>
      <c r="LA55" s="70"/>
      <c r="LB55" s="70"/>
      <c r="LC55" s="70"/>
      <c r="LD55" s="70"/>
      <c r="LE55" s="70"/>
      <c r="LF55" s="70"/>
      <c r="LG55" s="70"/>
      <c r="LH55" s="70"/>
      <c r="LI55" s="71"/>
      <c r="LJ55" s="69">
        <f>データ!DJ7</f>
        <v>18.3</v>
      </c>
      <c r="LK55" s="70"/>
      <c r="LL55" s="70"/>
      <c r="LM55" s="70"/>
      <c r="LN55" s="70"/>
      <c r="LO55" s="70"/>
      <c r="LP55" s="70"/>
      <c r="LQ55" s="70"/>
      <c r="LR55" s="70"/>
      <c r="LS55" s="70"/>
      <c r="LT55" s="70"/>
      <c r="LU55" s="70"/>
      <c r="LV55" s="70"/>
      <c r="LW55" s="70"/>
      <c r="LX55" s="71"/>
      <c r="LY55" s="69">
        <f>データ!DK7</f>
        <v>21.6</v>
      </c>
      <c r="LZ55" s="70"/>
      <c r="MA55" s="70"/>
      <c r="MB55" s="70"/>
      <c r="MC55" s="70"/>
      <c r="MD55" s="70"/>
      <c r="ME55" s="70"/>
      <c r="MF55" s="70"/>
      <c r="MG55" s="70"/>
      <c r="MH55" s="70"/>
      <c r="MI55" s="70"/>
      <c r="MJ55" s="70"/>
      <c r="MK55" s="70"/>
      <c r="ML55" s="70"/>
      <c r="MM55" s="71"/>
      <c r="MN55" s="69">
        <f>データ!DL7</f>
        <v>23.1</v>
      </c>
      <c r="MO55" s="70"/>
      <c r="MP55" s="70"/>
      <c r="MQ55" s="70"/>
      <c r="MR55" s="70"/>
      <c r="MS55" s="70"/>
      <c r="MT55" s="70"/>
      <c r="MU55" s="70"/>
      <c r="MV55" s="70"/>
      <c r="MW55" s="70"/>
      <c r="MX55" s="70"/>
      <c r="MY55" s="70"/>
      <c r="MZ55" s="70"/>
      <c r="NA55" s="70"/>
      <c r="NB55" s="71"/>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188</v>
      </c>
      <c r="NK70" s="150"/>
      <c r="NL70" s="150"/>
      <c r="NM70" s="150"/>
      <c r="NN70" s="150"/>
      <c r="NO70" s="150"/>
      <c r="NP70" s="150"/>
      <c r="NQ70" s="150"/>
      <c r="NR70" s="150"/>
      <c r="NS70" s="150"/>
      <c r="NT70" s="150"/>
      <c r="NU70" s="150"/>
      <c r="NV70" s="150"/>
      <c r="NW70" s="150"/>
      <c r="NX70" s="151"/>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x14ac:dyDescent="0.2">
      <c r="A79" s="2"/>
      <c r="B79" s="14"/>
      <c r="C79" s="2"/>
      <c r="D79" s="2"/>
      <c r="E79" s="2"/>
      <c r="F79" s="2"/>
      <c r="G79" s="65" t="s">
        <v>58</v>
      </c>
      <c r="H79" s="65"/>
      <c r="I79" s="65"/>
      <c r="J79" s="65"/>
      <c r="K79" s="65"/>
      <c r="L79" s="65"/>
      <c r="M79" s="65"/>
      <c r="N79" s="65"/>
      <c r="O79" s="65"/>
      <c r="P79" s="69">
        <f>データ!DS7</f>
        <v>39.299999999999997</v>
      </c>
      <c r="Q79" s="70"/>
      <c r="R79" s="70"/>
      <c r="S79" s="70"/>
      <c r="T79" s="70"/>
      <c r="U79" s="70"/>
      <c r="V79" s="70"/>
      <c r="W79" s="70"/>
      <c r="X79" s="70"/>
      <c r="Y79" s="70"/>
      <c r="Z79" s="70"/>
      <c r="AA79" s="70"/>
      <c r="AB79" s="70"/>
      <c r="AC79" s="70"/>
      <c r="AD79" s="71"/>
      <c r="AE79" s="69">
        <f>データ!DT7</f>
        <v>17.399999999999999</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44.6</v>
      </c>
      <c r="DH79" s="70"/>
      <c r="DI79" s="70"/>
      <c r="DJ79" s="70"/>
      <c r="DK79" s="70"/>
      <c r="DL79" s="70"/>
      <c r="DM79" s="70"/>
      <c r="DN79" s="70"/>
      <c r="DO79" s="70"/>
      <c r="DP79" s="70"/>
      <c r="DQ79" s="70"/>
      <c r="DR79" s="70"/>
      <c r="DS79" s="70"/>
      <c r="DT79" s="70"/>
      <c r="DU79" s="71"/>
      <c r="DV79" s="69">
        <f>データ!EE7</f>
        <v>46.9</v>
      </c>
      <c r="DW79" s="70"/>
      <c r="DX79" s="70"/>
      <c r="DY79" s="70"/>
      <c r="DZ79" s="70"/>
      <c r="EA79" s="70"/>
      <c r="EB79" s="70"/>
      <c r="EC79" s="70"/>
      <c r="ED79" s="70"/>
      <c r="EE79" s="70"/>
      <c r="EF79" s="70"/>
      <c r="EG79" s="70"/>
      <c r="EH79" s="70"/>
      <c r="EI79" s="70"/>
      <c r="EJ79" s="71"/>
      <c r="EK79" s="69">
        <f>データ!EF7</f>
        <v>48.6</v>
      </c>
      <c r="EL79" s="70"/>
      <c r="EM79" s="70"/>
      <c r="EN79" s="70"/>
      <c r="EO79" s="70"/>
      <c r="EP79" s="70"/>
      <c r="EQ79" s="70"/>
      <c r="ER79" s="70"/>
      <c r="ES79" s="70"/>
      <c r="ET79" s="70"/>
      <c r="EU79" s="70"/>
      <c r="EV79" s="70"/>
      <c r="EW79" s="70"/>
      <c r="EX79" s="70"/>
      <c r="EY79" s="71"/>
      <c r="EZ79" s="69">
        <f>データ!EG7</f>
        <v>50.1</v>
      </c>
      <c r="FA79" s="70"/>
      <c r="FB79" s="70"/>
      <c r="FC79" s="70"/>
      <c r="FD79" s="70"/>
      <c r="FE79" s="70"/>
      <c r="FF79" s="70"/>
      <c r="FG79" s="70"/>
      <c r="FH79" s="70"/>
      <c r="FI79" s="70"/>
      <c r="FJ79" s="70"/>
      <c r="FK79" s="70"/>
      <c r="FL79" s="70"/>
      <c r="FM79" s="70"/>
      <c r="FN79" s="71"/>
      <c r="FO79" s="69">
        <f>データ!EH7</f>
        <v>50</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74.099999999999994</v>
      </c>
      <c r="GU79" s="70"/>
      <c r="GV79" s="70"/>
      <c r="GW79" s="70"/>
      <c r="GX79" s="70"/>
      <c r="GY79" s="70"/>
      <c r="GZ79" s="70"/>
      <c r="HA79" s="70"/>
      <c r="HB79" s="70"/>
      <c r="HC79" s="70"/>
      <c r="HD79" s="70"/>
      <c r="HE79" s="70"/>
      <c r="HF79" s="70"/>
      <c r="HG79" s="70"/>
      <c r="HH79" s="71"/>
      <c r="HI79" s="69">
        <f>データ!EP7</f>
        <v>78.5</v>
      </c>
      <c r="HJ79" s="70"/>
      <c r="HK79" s="70"/>
      <c r="HL79" s="70"/>
      <c r="HM79" s="70"/>
      <c r="HN79" s="70"/>
      <c r="HO79" s="70"/>
      <c r="HP79" s="70"/>
      <c r="HQ79" s="70"/>
      <c r="HR79" s="70"/>
      <c r="HS79" s="70"/>
      <c r="HT79" s="70"/>
      <c r="HU79" s="70"/>
      <c r="HV79" s="70"/>
      <c r="HW79" s="71"/>
      <c r="HX79" s="69">
        <f>データ!EQ7</f>
        <v>83.3</v>
      </c>
      <c r="HY79" s="70"/>
      <c r="HZ79" s="70"/>
      <c r="IA79" s="70"/>
      <c r="IB79" s="70"/>
      <c r="IC79" s="70"/>
      <c r="ID79" s="70"/>
      <c r="IE79" s="70"/>
      <c r="IF79" s="70"/>
      <c r="IG79" s="70"/>
      <c r="IH79" s="70"/>
      <c r="II79" s="70"/>
      <c r="IJ79" s="70"/>
      <c r="IK79" s="70"/>
      <c r="IL79" s="71"/>
      <c r="IM79" s="69">
        <f>データ!ER7</f>
        <v>82.2</v>
      </c>
      <c r="IN79" s="70"/>
      <c r="IO79" s="70"/>
      <c r="IP79" s="70"/>
      <c r="IQ79" s="70"/>
      <c r="IR79" s="70"/>
      <c r="IS79" s="70"/>
      <c r="IT79" s="70"/>
      <c r="IU79" s="70"/>
      <c r="IV79" s="70"/>
      <c r="IW79" s="70"/>
      <c r="IX79" s="70"/>
      <c r="IY79" s="70"/>
      <c r="IZ79" s="70"/>
      <c r="JA79" s="71"/>
      <c r="JB79" s="69">
        <f>データ!ES7</f>
        <v>74.5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43189667</v>
      </c>
      <c r="KH79" s="67"/>
      <c r="KI79" s="67"/>
      <c r="KJ79" s="67"/>
      <c r="KK79" s="67"/>
      <c r="KL79" s="67"/>
      <c r="KM79" s="67"/>
      <c r="KN79" s="67"/>
      <c r="KO79" s="67"/>
      <c r="KP79" s="67"/>
      <c r="KQ79" s="67"/>
      <c r="KR79" s="67"/>
      <c r="KS79" s="67"/>
      <c r="KT79" s="67"/>
      <c r="KU79" s="68"/>
      <c r="KV79" s="66">
        <f>データ!FA7</f>
        <v>42989563</v>
      </c>
      <c r="KW79" s="67"/>
      <c r="KX79" s="67"/>
      <c r="KY79" s="67"/>
      <c r="KZ79" s="67"/>
      <c r="LA79" s="67"/>
      <c r="LB79" s="67"/>
      <c r="LC79" s="67"/>
      <c r="LD79" s="67"/>
      <c r="LE79" s="67"/>
      <c r="LF79" s="67"/>
      <c r="LG79" s="67"/>
      <c r="LH79" s="67"/>
      <c r="LI79" s="67"/>
      <c r="LJ79" s="68"/>
      <c r="LK79" s="66">
        <f>データ!FB7</f>
        <v>44130763</v>
      </c>
      <c r="LL79" s="67"/>
      <c r="LM79" s="67"/>
      <c r="LN79" s="67"/>
      <c r="LO79" s="67"/>
      <c r="LP79" s="67"/>
      <c r="LQ79" s="67"/>
      <c r="LR79" s="67"/>
      <c r="LS79" s="67"/>
      <c r="LT79" s="67"/>
      <c r="LU79" s="67"/>
      <c r="LV79" s="67"/>
      <c r="LW79" s="67"/>
      <c r="LX79" s="67"/>
      <c r="LY79" s="68"/>
      <c r="LZ79" s="66">
        <f>データ!FC7</f>
        <v>45224027</v>
      </c>
      <c r="MA79" s="67"/>
      <c r="MB79" s="67"/>
      <c r="MC79" s="67"/>
      <c r="MD79" s="67"/>
      <c r="ME79" s="67"/>
      <c r="MF79" s="67"/>
      <c r="MG79" s="67"/>
      <c r="MH79" s="67"/>
      <c r="MI79" s="67"/>
      <c r="MJ79" s="67"/>
      <c r="MK79" s="67"/>
      <c r="ML79" s="67"/>
      <c r="MM79" s="67"/>
      <c r="MN79" s="68"/>
      <c r="MO79" s="66">
        <f>データ!FD7</f>
        <v>47300483</v>
      </c>
      <c r="MP79" s="67"/>
      <c r="MQ79" s="67"/>
      <c r="MR79" s="67"/>
      <c r="MS79" s="67"/>
      <c r="MT79" s="67"/>
      <c r="MU79" s="67"/>
      <c r="MV79" s="67"/>
      <c r="MW79" s="67"/>
      <c r="MX79" s="67"/>
      <c r="MY79" s="67"/>
      <c r="MZ79" s="67"/>
      <c r="NA79" s="67"/>
      <c r="NB79" s="67"/>
      <c r="NC79" s="68"/>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R+yUxAMp7wfHW74JLHZCVGxfbAFzFEo6E6bvXC0okONZOGv/J6nBeLmFsHX3acfrZJp1iNPPv6ZCe++rxDVxA==" saltValue="JKyF07LdWtzG+8q/oRspF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7" t="s">
        <v>112</v>
      </c>
      <c r="AJ4" s="138"/>
      <c r="AK4" s="138"/>
      <c r="AL4" s="138"/>
      <c r="AM4" s="138"/>
      <c r="AN4" s="138"/>
      <c r="AO4" s="138"/>
      <c r="AP4" s="138"/>
      <c r="AQ4" s="138"/>
      <c r="AR4" s="138"/>
      <c r="AS4" s="139"/>
      <c r="AT4" s="136" t="s">
        <v>113</v>
      </c>
      <c r="AU4" s="135"/>
      <c r="AV4" s="135"/>
      <c r="AW4" s="135"/>
      <c r="AX4" s="135"/>
      <c r="AY4" s="135"/>
      <c r="AZ4" s="135"/>
      <c r="BA4" s="135"/>
      <c r="BB4" s="135"/>
      <c r="BC4" s="135"/>
      <c r="BD4" s="135"/>
      <c r="BE4" s="136" t="s">
        <v>114</v>
      </c>
      <c r="BF4" s="135"/>
      <c r="BG4" s="135"/>
      <c r="BH4" s="135"/>
      <c r="BI4" s="135"/>
      <c r="BJ4" s="135"/>
      <c r="BK4" s="135"/>
      <c r="BL4" s="135"/>
      <c r="BM4" s="135"/>
      <c r="BN4" s="135"/>
      <c r="BO4" s="135"/>
      <c r="BP4" s="137" t="s">
        <v>115</v>
      </c>
      <c r="BQ4" s="138"/>
      <c r="BR4" s="138"/>
      <c r="BS4" s="138"/>
      <c r="BT4" s="138"/>
      <c r="BU4" s="138"/>
      <c r="BV4" s="138"/>
      <c r="BW4" s="138"/>
      <c r="BX4" s="138"/>
      <c r="BY4" s="138"/>
      <c r="BZ4" s="139"/>
      <c r="CA4" s="135" t="s">
        <v>116</v>
      </c>
      <c r="CB4" s="135"/>
      <c r="CC4" s="135"/>
      <c r="CD4" s="135"/>
      <c r="CE4" s="135"/>
      <c r="CF4" s="135"/>
      <c r="CG4" s="135"/>
      <c r="CH4" s="135"/>
      <c r="CI4" s="135"/>
      <c r="CJ4" s="135"/>
      <c r="CK4" s="135"/>
      <c r="CL4" s="136" t="s">
        <v>117</v>
      </c>
      <c r="CM4" s="135"/>
      <c r="CN4" s="135"/>
      <c r="CO4" s="135"/>
      <c r="CP4" s="135"/>
      <c r="CQ4" s="135"/>
      <c r="CR4" s="135"/>
      <c r="CS4" s="135"/>
      <c r="CT4" s="135"/>
      <c r="CU4" s="135"/>
      <c r="CV4" s="135"/>
      <c r="CW4" s="135" t="s">
        <v>118</v>
      </c>
      <c r="CX4" s="135"/>
      <c r="CY4" s="135"/>
      <c r="CZ4" s="135"/>
      <c r="DA4" s="135"/>
      <c r="DB4" s="135"/>
      <c r="DC4" s="135"/>
      <c r="DD4" s="135"/>
      <c r="DE4" s="135"/>
      <c r="DF4" s="135"/>
      <c r="DG4" s="135"/>
      <c r="DH4" s="135" t="s">
        <v>119</v>
      </c>
      <c r="DI4" s="135"/>
      <c r="DJ4" s="135"/>
      <c r="DK4" s="135"/>
      <c r="DL4" s="135"/>
      <c r="DM4" s="135"/>
      <c r="DN4" s="135"/>
      <c r="DO4" s="135"/>
      <c r="DP4" s="135"/>
      <c r="DQ4" s="135"/>
      <c r="DR4" s="135"/>
      <c r="DS4" s="136" t="s">
        <v>120</v>
      </c>
      <c r="DT4" s="135"/>
      <c r="DU4" s="135"/>
      <c r="DV4" s="135"/>
      <c r="DW4" s="135"/>
      <c r="DX4" s="135"/>
      <c r="DY4" s="135"/>
      <c r="DZ4" s="135"/>
      <c r="EA4" s="135"/>
      <c r="EB4" s="135"/>
      <c r="EC4" s="135"/>
      <c r="ED4" s="137" t="s">
        <v>121</v>
      </c>
      <c r="EE4" s="138"/>
      <c r="EF4" s="138"/>
      <c r="EG4" s="138"/>
      <c r="EH4" s="138"/>
      <c r="EI4" s="138"/>
      <c r="EJ4" s="138"/>
      <c r="EK4" s="138"/>
      <c r="EL4" s="138"/>
      <c r="EM4" s="138"/>
      <c r="EN4" s="139"/>
      <c r="EO4" s="135" t="s">
        <v>122</v>
      </c>
      <c r="EP4" s="135"/>
      <c r="EQ4" s="135"/>
      <c r="ER4" s="135"/>
      <c r="ES4" s="135"/>
      <c r="ET4" s="135"/>
      <c r="EU4" s="135"/>
      <c r="EV4" s="135"/>
      <c r="EW4" s="135"/>
      <c r="EX4" s="135"/>
      <c r="EY4" s="135"/>
      <c r="EZ4" s="135" t="s">
        <v>123</v>
      </c>
      <c r="FA4" s="135"/>
      <c r="FB4" s="135"/>
      <c r="FC4" s="135"/>
      <c r="FD4" s="135"/>
      <c r="FE4" s="135"/>
      <c r="FF4" s="135"/>
      <c r="FG4" s="135"/>
      <c r="FH4" s="135"/>
      <c r="FI4" s="135"/>
      <c r="FJ4" s="135"/>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151</v>
      </c>
      <c r="AX5" s="49" t="s">
        <v>152</v>
      </c>
      <c r="AY5" s="49" t="s">
        <v>153</v>
      </c>
      <c r="AZ5" s="49" t="s">
        <v>154</v>
      </c>
      <c r="BA5" s="49" t="s">
        <v>155</v>
      </c>
      <c r="BB5" s="49" t="s">
        <v>156</v>
      </c>
      <c r="BC5" s="49" t="s">
        <v>157</v>
      </c>
      <c r="BD5" s="49" t="s">
        <v>158</v>
      </c>
      <c r="BE5" s="49" t="s">
        <v>148</v>
      </c>
      <c r="BF5" s="49" t="s">
        <v>149</v>
      </c>
      <c r="BG5" s="49" t="s">
        <v>150</v>
      </c>
      <c r="BH5" s="49" t="s">
        <v>161</v>
      </c>
      <c r="BI5" s="49" t="s">
        <v>152</v>
      </c>
      <c r="BJ5" s="49" t="s">
        <v>153</v>
      </c>
      <c r="BK5" s="49" t="s">
        <v>154</v>
      </c>
      <c r="BL5" s="49" t="s">
        <v>155</v>
      </c>
      <c r="BM5" s="49" t="s">
        <v>156</v>
      </c>
      <c r="BN5" s="49" t="s">
        <v>157</v>
      </c>
      <c r="BO5" s="49" t="s">
        <v>158</v>
      </c>
      <c r="BP5" s="49" t="s">
        <v>148</v>
      </c>
      <c r="BQ5" s="49" t="s">
        <v>162</v>
      </c>
      <c r="BR5" s="49" t="s">
        <v>160</v>
      </c>
      <c r="BS5" s="49" t="s">
        <v>161</v>
      </c>
      <c r="BT5" s="49" t="s">
        <v>163</v>
      </c>
      <c r="BU5" s="49" t="s">
        <v>153</v>
      </c>
      <c r="BV5" s="49" t="s">
        <v>154</v>
      </c>
      <c r="BW5" s="49" t="s">
        <v>155</v>
      </c>
      <c r="BX5" s="49" t="s">
        <v>156</v>
      </c>
      <c r="BY5" s="49" t="s">
        <v>157</v>
      </c>
      <c r="BZ5" s="49" t="s">
        <v>158</v>
      </c>
      <c r="CA5" s="49" t="s">
        <v>148</v>
      </c>
      <c r="CB5" s="49" t="s">
        <v>162</v>
      </c>
      <c r="CC5" s="49" t="s">
        <v>160</v>
      </c>
      <c r="CD5" s="49" t="s">
        <v>151</v>
      </c>
      <c r="CE5" s="49" t="s">
        <v>152</v>
      </c>
      <c r="CF5" s="49" t="s">
        <v>153</v>
      </c>
      <c r="CG5" s="49" t="s">
        <v>154</v>
      </c>
      <c r="CH5" s="49" t="s">
        <v>155</v>
      </c>
      <c r="CI5" s="49" t="s">
        <v>156</v>
      </c>
      <c r="CJ5" s="49" t="s">
        <v>157</v>
      </c>
      <c r="CK5" s="49" t="s">
        <v>158</v>
      </c>
      <c r="CL5" s="49" t="s">
        <v>148</v>
      </c>
      <c r="CM5" s="49" t="s">
        <v>149</v>
      </c>
      <c r="CN5" s="49" t="s">
        <v>150</v>
      </c>
      <c r="CO5" s="49" t="s">
        <v>161</v>
      </c>
      <c r="CP5" s="49" t="s">
        <v>152</v>
      </c>
      <c r="CQ5" s="49" t="s">
        <v>153</v>
      </c>
      <c r="CR5" s="49" t="s">
        <v>154</v>
      </c>
      <c r="CS5" s="49" t="s">
        <v>155</v>
      </c>
      <c r="CT5" s="49" t="s">
        <v>156</v>
      </c>
      <c r="CU5" s="49" t="s">
        <v>157</v>
      </c>
      <c r="CV5" s="49" t="s">
        <v>158</v>
      </c>
      <c r="CW5" s="49" t="s">
        <v>159</v>
      </c>
      <c r="CX5" s="49" t="s">
        <v>149</v>
      </c>
      <c r="CY5" s="49" t="s">
        <v>150</v>
      </c>
      <c r="CZ5" s="49" t="s">
        <v>161</v>
      </c>
      <c r="DA5" s="49" t="s">
        <v>152</v>
      </c>
      <c r="DB5" s="49" t="s">
        <v>153</v>
      </c>
      <c r="DC5" s="49" t="s">
        <v>154</v>
      </c>
      <c r="DD5" s="49" t="s">
        <v>155</v>
      </c>
      <c r="DE5" s="49" t="s">
        <v>156</v>
      </c>
      <c r="DF5" s="49" t="s">
        <v>157</v>
      </c>
      <c r="DG5" s="49" t="s">
        <v>158</v>
      </c>
      <c r="DH5" s="49" t="s">
        <v>148</v>
      </c>
      <c r="DI5" s="49" t="s">
        <v>149</v>
      </c>
      <c r="DJ5" s="49" t="s">
        <v>150</v>
      </c>
      <c r="DK5" s="49" t="s">
        <v>151</v>
      </c>
      <c r="DL5" s="49" t="s">
        <v>163</v>
      </c>
      <c r="DM5" s="49" t="s">
        <v>153</v>
      </c>
      <c r="DN5" s="49" t="s">
        <v>154</v>
      </c>
      <c r="DO5" s="49" t="s">
        <v>155</v>
      </c>
      <c r="DP5" s="49" t="s">
        <v>156</v>
      </c>
      <c r="DQ5" s="49" t="s">
        <v>157</v>
      </c>
      <c r="DR5" s="49" t="s">
        <v>158</v>
      </c>
      <c r="DS5" s="49" t="s">
        <v>148</v>
      </c>
      <c r="DT5" s="49" t="s">
        <v>162</v>
      </c>
      <c r="DU5" s="49" t="s">
        <v>150</v>
      </c>
      <c r="DV5" s="49" t="s">
        <v>161</v>
      </c>
      <c r="DW5" s="49" t="s">
        <v>152</v>
      </c>
      <c r="DX5" s="49" t="s">
        <v>153</v>
      </c>
      <c r="DY5" s="49" t="s">
        <v>154</v>
      </c>
      <c r="DZ5" s="49" t="s">
        <v>155</v>
      </c>
      <c r="EA5" s="49" t="s">
        <v>156</v>
      </c>
      <c r="EB5" s="49" t="s">
        <v>157</v>
      </c>
      <c r="EC5" s="49" t="s">
        <v>158</v>
      </c>
      <c r="ED5" s="49" t="s">
        <v>159</v>
      </c>
      <c r="EE5" s="49" t="s">
        <v>149</v>
      </c>
      <c r="EF5" s="49" t="s">
        <v>150</v>
      </c>
      <c r="EG5" s="49" t="s">
        <v>161</v>
      </c>
      <c r="EH5" s="49" t="s">
        <v>152</v>
      </c>
      <c r="EI5" s="49" t="s">
        <v>153</v>
      </c>
      <c r="EJ5" s="49" t="s">
        <v>154</v>
      </c>
      <c r="EK5" s="49" t="s">
        <v>155</v>
      </c>
      <c r="EL5" s="49" t="s">
        <v>156</v>
      </c>
      <c r="EM5" s="49" t="s">
        <v>157</v>
      </c>
      <c r="EN5" s="49" t="s">
        <v>158</v>
      </c>
      <c r="EO5" s="49" t="s">
        <v>148</v>
      </c>
      <c r="EP5" s="49" t="s">
        <v>149</v>
      </c>
      <c r="EQ5" s="49" t="s">
        <v>150</v>
      </c>
      <c r="ER5" s="49" t="s">
        <v>161</v>
      </c>
      <c r="ES5" s="49" t="s">
        <v>152</v>
      </c>
      <c r="ET5" s="49" t="s">
        <v>153</v>
      </c>
      <c r="EU5" s="49" t="s">
        <v>154</v>
      </c>
      <c r="EV5" s="49" t="s">
        <v>155</v>
      </c>
      <c r="EW5" s="49" t="s">
        <v>156</v>
      </c>
      <c r="EX5" s="49" t="s">
        <v>157</v>
      </c>
      <c r="EY5" s="49" t="s">
        <v>164</v>
      </c>
      <c r="EZ5" s="49" t="s">
        <v>159</v>
      </c>
      <c r="FA5" s="49" t="s">
        <v>149</v>
      </c>
      <c r="FB5" s="49" t="s">
        <v>150</v>
      </c>
      <c r="FC5" s="49" t="s">
        <v>161</v>
      </c>
      <c r="FD5" s="49" t="s">
        <v>152</v>
      </c>
      <c r="FE5" s="49" t="s">
        <v>153</v>
      </c>
      <c r="FF5" s="49" t="s">
        <v>154</v>
      </c>
      <c r="FG5" s="49" t="s">
        <v>155</v>
      </c>
      <c r="FH5" s="49" t="s">
        <v>156</v>
      </c>
      <c r="FI5" s="49" t="s">
        <v>157</v>
      </c>
      <c r="FJ5" s="49" t="s">
        <v>158</v>
      </c>
    </row>
    <row r="6" spans="1:166" s="54" customFormat="1" x14ac:dyDescent="0.2">
      <c r="A6" s="35" t="s">
        <v>165</v>
      </c>
      <c r="B6" s="50">
        <f>B8</f>
        <v>2023</v>
      </c>
      <c r="C6" s="50">
        <f t="shared" ref="C6:M6" si="2">C8</f>
        <v>72125</v>
      </c>
      <c r="D6" s="50">
        <f t="shared" si="2"/>
        <v>46</v>
      </c>
      <c r="E6" s="50">
        <f t="shared" si="2"/>
        <v>6</v>
      </c>
      <c r="F6" s="50">
        <f t="shared" si="2"/>
        <v>0</v>
      </c>
      <c r="G6" s="50">
        <f t="shared" si="2"/>
        <v>1</v>
      </c>
      <c r="H6" s="132" t="str">
        <f>IF(H8&lt;&gt;I8,H8,"")&amp;IF(I8&lt;&gt;J8,I8,"")&amp;"　"&amp;J8</f>
        <v>福島県南相馬市　南相馬市立総合病院</v>
      </c>
      <c r="I6" s="133"/>
      <c r="J6" s="134"/>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24</v>
      </c>
      <c r="R6" s="50" t="str">
        <f t="shared" si="3"/>
        <v>-</v>
      </c>
      <c r="S6" s="50" t="str">
        <f t="shared" si="3"/>
        <v>ド 透 I 未 訓</v>
      </c>
      <c r="T6" s="50" t="str">
        <f t="shared" si="3"/>
        <v>救 臨 災 輪</v>
      </c>
      <c r="U6" s="51">
        <f>U8</f>
        <v>56618</v>
      </c>
      <c r="V6" s="51">
        <f>V8</f>
        <v>21321</v>
      </c>
      <c r="W6" s="50" t="str">
        <f>W8</f>
        <v>-</v>
      </c>
      <c r="X6" s="50" t="str">
        <f t="shared" ref="X6" si="4">X8</f>
        <v>第２種該当</v>
      </c>
      <c r="Y6" s="50" t="str">
        <f t="shared" si="3"/>
        <v>１０：１</v>
      </c>
      <c r="Z6" s="51">
        <f t="shared" si="3"/>
        <v>250</v>
      </c>
      <c r="AA6" s="51">
        <f t="shared" si="3"/>
        <v>50</v>
      </c>
      <c r="AB6" s="51" t="str">
        <f t="shared" si="3"/>
        <v>-</v>
      </c>
      <c r="AC6" s="51" t="str">
        <f t="shared" si="3"/>
        <v>-</v>
      </c>
      <c r="AD6" s="51" t="str">
        <f t="shared" si="3"/>
        <v>-</v>
      </c>
      <c r="AE6" s="51">
        <f t="shared" si="3"/>
        <v>300</v>
      </c>
      <c r="AF6" s="51">
        <f t="shared" si="3"/>
        <v>226</v>
      </c>
      <c r="AG6" s="51" t="str">
        <f t="shared" si="3"/>
        <v>-</v>
      </c>
      <c r="AH6" s="51">
        <f t="shared" si="3"/>
        <v>226</v>
      </c>
      <c r="AI6" s="52">
        <f>IF(AI8="-",NA(),AI8)</f>
        <v>92.7</v>
      </c>
      <c r="AJ6" s="52">
        <f t="shared" ref="AJ6:AR6" si="5">IF(AJ8="-",NA(),AJ8)</f>
        <v>99.1</v>
      </c>
      <c r="AK6" s="52">
        <f t="shared" si="5"/>
        <v>115.7</v>
      </c>
      <c r="AL6" s="52">
        <f t="shared" si="5"/>
        <v>111.9</v>
      </c>
      <c r="AM6" s="52">
        <f t="shared" si="5"/>
        <v>95.3</v>
      </c>
      <c r="AN6" s="52">
        <f t="shared" si="5"/>
        <v>97</v>
      </c>
      <c r="AO6" s="52">
        <f t="shared" si="5"/>
        <v>102.4</v>
      </c>
      <c r="AP6" s="52">
        <f t="shared" si="5"/>
        <v>107.2</v>
      </c>
      <c r="AQ6" s="52">
        <f t="shared" si="5"/>
        <v>104.8</v>
      </c>
      <c r="AR6" s="52">
        <f t="shared" si="5"/>
        <v>95.8</v>
      </c>
      <c r="AS6" s="52" t="str">
        <f>IF(AS8="-","【-】","【"&amp;SUBSTITUTE(TEXT(AS8,"#,##0.0"),"-","△")&amp;"】")</f>
        <v>【96.6】</v>
      </c>
      <c r="AT6" s="52">
        <f>IF(AT8="-",NA(),AT8)</f>
        <v>78.2</v>
      </c>
      <c r="AU6" s="52">
        <f t="shared" ref="AU6:BC6" si="6">IF(AU8="-",NA(),AU8)</f>
        <v>74.7</v>
      </c>
      <c r="AV6" s="52">
        <f t="shared" si="6"/>
        <v>78.5</v>
      </c>
      <c r="AW6" s="52">
        <f t="shared" si="6"/>
        <v>76.099999999999994</v>
      </c>
      <c r="AX6" s="52">
        <f t="shared" si="6"/>
        <v>80.900000000000006</v>
      </c>
      <c r="AY6" s="52">
        <f t="shared" si="6"/>
        <v>89.3</v>
      </c>
      <c r="AZ6" s="52">
        <f t="shared" si="6"/>
        <v>84.1</v>
      </c>
      <c r="BA6" s="52">
        <f t="shared" si="6"/>
        <v>86.3</v>
      </c>
      <c r="BB6" s="52">
        <f t="shared" si="6"/>
        <v>86.6</v>
      </c>
      <c r="BC6" s="52">
        <f t="shared" si="6"/>
        <v>86.2</v>
      </c>
      <c r="BD6" s="52" t="str">
        <f>IF(BD8="-","【-】","【"&amp;SUBSTITUTE(TEXT(BD8,"#,##0.0"),"-","△")&amp;"】")</f>
        <v>【86.6】</v>
      </c>
      <c r="BE6" s="52">
        <f>IF(BE8="-",NA(),BE8)</f>
        <v>76.7</v>
      </c>
      <c r="BF6" s="52">
        <f t="shared" ref="BF6:BN6" si="7">IF(BF8="-",NA(),BF8)</f>
        <v>71.599999999999994</v>
      </c>
      <c r="BG6" s="52">
        <f t="shared" si="7"/>
        <v>75.400000000000006</v>
      </c>
      <c r="BH6" s="52">
        <f t="shared" si="7"/>
        <v>73.3</v>
      </c>
      <c r="BI6" s="52">
        <f t="shared" si="7"/>
        <v>78.5</v>
      </c>
      <c r="BJ6" s="52">
        <f t="shared" si="7"/>
        <v>86.5</v>
      </c>
      <c r="BK6" s="52">
        <f t="shared" si="7"/>
        <v>81.400000000000006</v>
      </c>
      <c r="BL6" s="52">
        <f t="shared" si="7"/>
        <v>83.7</v>
      </c>
      <c r="BM6" s="52">
        <f t="shared" si="7"/>
        <v>84</v>
      </c>
      <c r="BN6" s="52">
        <f t="shared" si="7"/>
        <v>83.4</v>
      </c>
      <c r="BO6" s="52" t="str">
        <f>IF(BO8="-","【-】","【"&amp;SUBSTITUTE(TEXT(BO8,"#,##0.0"),"-","△")&amp;"】")</f>
        <v>【83.9】</v>
      </c>
      <c r="BP6" s="52">
        <f>IF(BP8="-",NA(),BP8)</f>
        <v>74.5</v>
      </c>
      <c r="BQ6" s="52">
        <f t="shared" ref="BQ6:BY6" si="8">IF(BQ8="-",NA(),BQ8)</f>
        <v>60</v>
      </c>
      <c r="BR6" s="52">
        <f t="shared" si="8"/>
        <v>62.7</v>
      </c>
      <c r="BS6" s="52">
        <f t="shared" si="8"/>
        <v>47.3</v>
      </c>
      <c r="BT6" s="52">
        <f t="shared" si="8"/>
        <v>51.5</v>
      </c>
      <c r="BU6" s="52">
        <f t="shared" si="8"/>
        <v>74.400000000000006</v>
      </c>
      <c r="BV6" s="52">
        <f t="shared" si="8"/>
        <v>66.5</v>
      </c>
      <c r="BW6" s="52">
        <f t="shared" si="8"/>
        <v>66.8</v>
      </c>
      <c r="BX6" s="52">
        <f t="shared" si="8"/>
        <v>66.599999999999994</v>
      </c>
      <c r="BY6" s="52">
        <f t="shared" si="8"/>
        <v>68</v>
      </c>
      <c r="BZ6" s="52" t="str">
        <f>IF(BZ8="-","【-】","【"&amp;SUBSTITUTE(TEXT(BZ8,"#,##0.0"),"-","△")&amp;"】")</f>
        <v>【68.7】</v>
      </c>
      <c r="CA6" s="53">
        <f>IF(CA8="-",NA(),CA8)</f>
        <v>40676</v>
      </c>
      <c r="CB6" s="53">
        <f t="shared" ref="CB6:CJ6" si="9">IF(CB8="-",NA(),CB8)</f>
        <v>41204</v>
      </c>
      <c r="CC6" s="53">
        <f t="shared" si="9"/>
        <v>43370</v>
      </c>
      <c r="CD6" s="53">
        <f t="shared" si="9"/>
        <v>44526</v>
      </c>
      <c r="CE6" s="53">
        <f t="shared" si="9"/>
        <v>47985</v>
      </c>
      <c r="CF6" s="53">
        <f t="shared" si="9"/>
        <v>53523</v>
      </c>
      <c r="CG6" s="53">
        <f t="shared" si="9"/>
        <v>57368</v>
      </c>
      <c r="CH6" s="53">
        <f t="shared" si="9"/>
        <v>59838</v>
      </c>
      <c r="CI6" s="53">
        <f t="shared" si="9"/>
        <v>62697</v>
      </c>
      <c r="CJ6" s="53">
        <f t="shared" si="9"/>
        <v>62059</v>
      </c>
      <c r="CK6" s="52" t="str">
        <f>IF(CK8="-","【-】","【"&amp;SUBSTITUTE(TEXT(CK8,"#,##0"),"-","△")&amp;"】")</f>
        <v>【62,428】</v>
      </c>
      <c r="CL6" s="53">
        <f>IF(CL8="-",NA(),CL8)</f>
        <v>12323</v>
      </c>
      <c r="CM6" s="53">
        <f t="shared" ref="CM6:CU6" si="10">IF(CM8="-",NA(),CM8)</f>
        <v>12912</v>
      </c>
      <c r="CN6" s="53">
        <f t="shared" si="10"/>
        <v>12850</v>
      </c>
      <c r="CO6" s="53">
        <f t="shared" si="10"/>
        <v>13052</v>
      </c>
      <c r="CP6" s="53">
        <f t="shared" si="10"/>
        <v>13360</v>
      </c>
      <c r="CQ6" s="53">
        <f t="shared" si="10"/>
        <v>15111</v>
      </c>
      <c r="CR6" s="53">
        <f t="shared" si="10"/>
        <v>15986</v>
      </c>
      <c r="CS6" s="53">
        <f t="shared" si="10"/>
        <v>16421</v>
      </c>
      <c r="CT6" s="53">
        <f t="shared" si="10"/>
        <v>17279</v>
      </c>
      <c r="CU6" s="53">
        <f t="shared" si="10"/>
        <v>17851</v>
      </c>
      <c r="CV6" s="52" t="str">
        <f>IF(CV8="-","【-】","【"&amp;SUBSTITUTE(TEXT(CV8,"#,##0"),"-","△")&amp;"】")</f>
        <v>【18,236】</v>
      </c>
      <c r="CW6" s="52">
        <f>IF(CW8="-",NA(),CW8)</f>
        <v>58.7</v>
      </c>
      <c r="CX6" s="52">
        <f t="shared" ref="CX6:DF6" si="11">IF(CX8="-",NA(),CX8)</f>
        <v>67.7</v>
      </c>
      <c r="CY6" s="52">
        <f t="shared" si="11"/>
        <v>64.2</v>
      </c>
      <c r="CZ6" s="52">
        <f t="shared" si="11"/>
        <v>65.7</v>
      </c>
      <c r="DA6" s="52">
        <f t="shared" si="11"/>
        <v>61.5</v>
      </c>
      <c r="DB6" s="52">
        <f t="shared" si="11"/>
        <v>56.2</v>
      </c>
      <c r="DC6" s="52">
        <f t="shared" si="11"/>
        <v>60.8</v>
      </c>
      <c r="DD6" s="52">
        <f t="shared" si="11"/>
        <v>57.4</v>
      </c>
      <c r="DE6" s="52">
        <f t="shared" si="11"/>
        <v>55.7</v>
      </c>
      <c r="DF6" s="52">
        <f t="shared" si="11"/>
        <v>57.2</v>
      </c>
      <c r="DG6" s="52" t="str">
        <f>IF(DG8="-","【-】","【"&amp;SUBSTITUTE(TEXT(DG8,"#,##0.0"),"-","△")&amp;"】")</f>
        <v>【56.1】</v>
      </c>
      <c r="DH6" s="52">
        <f>IF(DH8="-",NA(),DH8)</f>
        <v>20.2</v>
      </c>
      <c r="DI6" s="52">
        <f t="shared" ref="DI6:DQ6" si="12">IF(DI8="-",NA(),DI8)</f>
        <v>18.8</v>
      </c>
      <c r="DJ6" s="52">
        <f t="shared" si="12"/>
        <v>18.3</v>
      </c>
      <c r="DK6" s="52">
        <f t="shared" si="12"/>
        <v>21.6</v>
      </c>
      <c r="DL6" s="52">
        <f t="shared" si="12"/>
        <v>23.1</v>
      </c>
      <c r="DM6" s="52">
        <f t="shared" si="12"/>
        <v>24.2</v>
      </c>
      <c r="DN6" s="52">
        <f t="shared" si="12"/>
        <v>24.1</v>
      </c>
      <c r="DO6" s="52">
        <f t="shared" si="12"/>
        <v>23.9</v>
      </c>
      <c r="DP6" s="52">
        <f t="shared" si="12"/>
        <v>24.4</v>
      </c>
      <c r="DQ6" s="52">
        <f t="shared" si="12"/>
        <v>25.7</v>
      </c>
      <c r="DR6" s="52" t="str">
        <f>IF(DR8="-","【-】","【"&amp;SUBSTITUTE(TEXT(DR8,"#,##0.0"),"-","△")&amp;"】")</f>
        <v>【26.4】</v>
      </c>
      <c r="DS6" s="52">
        <f>IF(DS8="-",NA(),DS8)</f>
        <v>39.299999999999997</v>
      </c>
      <c r="DT6" s="52">
        <f t="shared" ref="DT6:EB6" si="13">IF(DT8="-",NA(),DT8)</f>
        <v>17.399999999999999</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44.6</v>
      </c>
      <c r="EE6" s="52">
        <f t="shared" ref="EE6:EM6" si="14">IF(EE8="-",NA(),EE8)</f>
        <v>46.9</v>
      </c>
      <c r="EF6" s="52">
        <f t="shared" si="14"/>
        <v>48.6</v>
      </c>
      <c r="EG6" s="52">
        <f t="shared" si="14"/>
        <v>50.1</v>
      </c>
      <c r="EH6" s="52">
        <f t="shared" si="14"/>
        <v>50</v>
      </c>
      <c r="EI6" s="52">
        <f t="shared" si="14"/>
        <v>52.9</v>
      </c>
      <c r="EJ6" s="52">
        <f t="shared" si="14"/>
        <v>54.3</v>
      </c>
      <c r="EK6" s="52">
        <f t="shared" si="14"/>
        <v>54.9</v>
      </c>
      <c r="EL6" s="52">
        <f t="shared" si="14"/>
        <v>56.1</v>
      </c>
      <c r="EM6" s="52">
        <f t="shared" si="14"/>
        <v>57.5</v>
      </c>
      <c r="EN6" s="52" t="str">
        <f>IF(EN8="-","【-】","【"&amp;SUBSTITUTE(TEXT(EN8,"#,##0.0"),"-","△")&amp;"】")</f>
        <v>【57.0】</v>
      </c>
      <c r="EO6" s="52">
        <f>IF(EO8="-",NA(),EO8)</f>
        <v>74.099999999999994</v>
      </c>
      <c r="EP6" s="52">
        <f t="shared" ref="EP6:EX6" si="15">IF(EP8="-",NA(),EP8)</f>
        <v>78.5</v>
      </c>
      <c r="EQ6" s="52">
        <f t="shared" si="15"/>
        <v>83.3</v>
      </c>
      <c r="ER6" s="52">
        <f t="shared" si="15"/>
        <v>82.2</v>
      </c>
      <c r="ES6" s="52">
        <f t="shared" si="15"/>
        <v>74.5</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43189667</v>
      </c>
      <c r="FA6" s="53">
        <f t="shared" ref="FA6:FI6" si="16">IF(FA8="-",NA(),FA8)</f>
        <v>42989563</v>
      </c>
      <c r="FB6" s="53">
        <f t="shared" si="16"/>
        <v>44130763</v>
      </c>
      <c r="FC6" s="53">
        <f t="shared" si="16"/>
        <v>45224027</v>
      </c>
      <c r="FD6" s="53">
        <f t="shared" si="16"/>
        <v>47300483</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166</v>
      </c>
      <c r="B7" s="50">
        <f t="shared" ref="B7:AH7" si="17">B8</f>
        <v>2023</v>
      </c>
      <c r="C7" s="50">
        <f t="shared" si="17"/>
        <v>72125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24</v>
      </c>
      <c r="R7" s="50" t="str">
        <f t="shared" si="17"/>
        <v>-</v>
      </c>
      <c r="S7" s="50" t="str">
        <f t="shared" si="17"/>
        <v>ド 透 I 未 訓</v>
      </c>
      <c r="T7" s="50" t="str">
        <f t="shared" si="17"/>
        <v>救 臨 災 輪</v>
      </c>
      <c r="U7" s="51">
        <f>U8</f>
        <v>56618</v>
      </c>
      <c r="V7" s="51">
        <f>V8</f>
        <v>21321</v>
      </c>
      <c r="W7" s="50" t="str">
        <f>W8</f>
        <v>-</v>
      </c>
      <c r="X7" s="50" t="str">
        <f t="shared" si="17"/>
        <v>第２種該当</v>
      </c>
      <c r="Y7" s="50" t="str">
        <f t="shared" si="17"/>
        <v>１０：１</v>
      </c>
      <c r="Z7" s="51">
        <f t="shared" si="17"/>
        <v>250</v>
      </c>
      <c r="AA7" s="51">
        <f t="shared" si="17"/>
        <v>50</v>
      </c>
      <c r="AB7" s="51" t="str">
        <f t="shared" si="17"/>
        <v>-</v>
      </c>
      <c r="AC7" s="51" t="str">
        <f t="shared" si="17"/>
        <v>-</v>
      </c>
      <c r="AD7" s="51" t="str">
        <f t="shared" si="17"/>
        <v>-</v>
      </c>
      <c r="AE7" s="51">
        <f t="shared" si="17"/>
        <v>300</v>
      </c>
      <c r="AF7" s="51">
        <f t="shared" si="17"/>
        <v>226</v>
      </c>
      <c r="AG7" s="51" t="str">
        <f t="shared" si="17"/>
        <v>-</v>
      </c>
      <c r="AH7" s="51">
        <f t="shared" si="17"/>
        <v>226</v>
      </c>
      <c r="AI7" s="52">
        <f>AI8</f>
        <v>92.7</v>
      </c>
      <c r="AJ7" s="52">
        <f t="shared" ref="AJ7:AR7" si="18">AJ8</f>
        <v>99.1</v>
      </c>
      <c r="AK7" s="52">
        <f t="shared" si="18"/>
        <v>115.7</v>
      </c>
      <c r="AL7" s="52">
        <f t="shared" si="18"/>
        <v>111.9</v>
      </c>
      <c r="AM7" s="52">
        <f t="shared" si="18"/>
        <v>95.3</v>
      </c>
      <c r="AN7" s="52">
        <f t="shared" si="18"/>
        <v>97</v>
      </c>
      <c r="AO7" s="52">
        <f t="shared" si="18"/>
        <v>102.4</v>
      </c>
      <c r="AP7" s="52">
        <f t="shared" si="18"/>
        <v>107.2</v>
      </c>
      <c r="AQ7" s="52">
        <f t="shared" si="18"/>
        <v>104.8</v>
      </c>
      <c r="AR7" s="52">
        <f t="shared" si="18"/>
        <v>95.8</v>
      </c>
      <c r="AS7" s="52"/>
      <c r="AT7" s="52">
        <f>AT8</f>
        <v>78.2</v>
      </c>
      <c r="AU7" s="52">
        <f t="shared" ref="AU7:BC7" si="19">AU8</f>
        <v>74.7</v>
      </c>
      <c r="AV7" s="52">
        <f t="shared" si="19"/>
        <v>78.5</v>
      </c>
      <c r="AW7" s="52">
        <f t="shared" si="19"/>
        <v>76.099999999999994</v>
      </c>
      <c r="AX7" s="52">
        <f t="shared" si="19"/>
        <v>80.900000000000006</v>
      </c>
      <c r="AY7" s="52">
        <f t="shared" si="19"/>
        <v>89.3</v>
      </c>
      <c r="AZ7" s="52">
        <f t="shared" si="19"/>
        <v>84.1</v>
      </c>
      <c r="BA7" s="52">
        <f t="shared" si="19"/>
        <v>86.3</v>
      </c>
      <c r="BB7" s="52">
        <f t="shared" si="19"/>
        <v>86.6</v>
      </c>
      <c r="BC7" s="52">
        <f t="shared" si="19"/>
        <v>86.2</v>
      </c>
      <c r="BD7" s="52"/>
      <c r="BE7" s="52">
        <f>BE8</f>
        <v>76.7</v>
      </c>
      <c r="BF7" s="52">
        <f t="shared" ref="BF7:BN7" si="20">BF8</f>
        <v>71.599999999999994</v>
      </c>
      <c r="BG7" s="52">
        <f t="shared" si="20"/>
        <v>75.400000000000006</v>
      </c>
      <c r="BH7" s="52">
        <f t="shared" si="20"/>
        <v>73.3</v>
      </c>
      <c r="BI7" s="52">
        <f t="shared" si="20"/>
        <v>78.5</v>
      </c>
      <c r="BJ7" s="52">
        <f t="shared" si="20"/>
        <v>86.5</v>
      </c>
      <c r="BK7" s="52">
        <f t="shared" si="20"/>
        <v>81.400000000000006</v>
      </c>
      <c r="BL7" s="52">
        <f t="shared" si="20"/>
        <v>83.7</v>
      </c>
      <c r="BM7" s="52">
        <f t="shared" si="20"/>
        <v>84</v>
      </c>
      <c r="BN7" s="52">
        <f t="shared" si="20"/>
        <v>83.4</v>
      </c>
      <c r="BO7" s="52"/>
      <c r="BP7" s="52">
        <f>BP8</f>
        <v>74.5</v>
      </c>
      <c r="BQ7" s="52">
        <f t="shared" ref="BQ7:BY7" si="21">BQ8</f>
        <v>60</v>
      </c>
      <c r="BR7" s="52">
        <f t="shared" si="21"/>
        <v>62.7</v>
      </c>
      <c r="BS7" s="52">
        <f t="shared" si="21"/>
        <v>47.3</v>
      </c>
      <c r="BT7" s="52">
        <f t="shared" si="21"/>
        <v>51.5</v>
      </c>
      <c r="BU7" s="52">
        <f t="shared" si="21"/>
        <v>74.400000000000006</v>
      </c>
      <c r="BV7" s="52">
        <f t="shared" si="21"/>
        <v>66.5</v>
      </c>
      <c r="BW7" s="52">
        <f t="shared" si="21"/>
        <v>66.8</v>
      </c>
      <c r="BX7" s="52">
        <f t="shared" si="21"/>
        <v>66.599999999999994</v>
      </c>
      <c r="BY7" s="52">
        <f t="shared" si="21"/>
        <v>68</v>
      </c>
      <c r="BZ7" s="52"/>
      <c r="CA7" s="53">
        <f>CA8</f>
        <v>40676</v>
      </c>
      <c r="CB7" s="53">
        <f t="shared" ref="CB7:CJ7" si="22">CB8</f>
        <v>41204</v>
      </c>
      <c r="CC7" s="53">
        <f t="shared" si="22"/>
        <v>43370</v>
      </c>
      <c r="CD7" s="53">
        <f t="shared" si="22"/>
        <v>44526</v>
      </c>
      <c r="CE7" s="53">
        <f t="shared" si="22"/>
        <v>47985</v>
      </c>
      <c r="CF7" s="53">
        <f t="shared" si="22"/>
        <v>53523</v>
      </c>
      <c r="CG7" s="53">
        <f t="shared" si="22"/>
        <v>57368</v>
      </c>
      <c r="CH7" s="53">
        <f t="shared" si="22"/>
        <v>59838</v>
      </c>
      <c r="CI7" s="53">
        <f t="shared" si="22"/>
        <v>62697</v>
      </c>
      <c r="CJ7" s="53">
        <f t="shared" si="22"/>
        <v>62059</v>
      </c>
      <c r="CK7" s="52"/>
      <c r="CL7" s="53">
        <f>CL8</f>
        <v>12323</v>
      </c>
      <c r="CM7" s="53">
        <f t="shared" ref="CM7:CU7" si="23">CM8</f>
        <v>12912</v>
      </c>
      <c r="CN7" s="53">
        <f t="shared" si="23"/>
        <v>12850</v>
      </c>
      <c r="CO7" s="53">
        <f t="shared" si="23"/>
        <v>13052</v>
      </c>
      <c r="CP7" s="53">
        <f t="shared" si="23"/>
        <v>13360</v>
      </c>
      <c r="CQ7" s="53">
        <f t="shared" si="23"/>
        <v>15111</v>
      </c>
      <c r="CR7" s="53">
        <f t="shared" si="23"/>
        <v>15986</v>
      </c>
      <c r="CS7" s="53">
        <f t="shared" si="23"/>
        <v>16421</v>
      </c>
      <c r="CT7" s="53">
        <f t="shared" si="23"/>
        <v>17279</v>
      </c>
      <c r="CU7" s="53">
        <f t="shared" si="23"/>
        <v>17851</v>
      </c>
      <c r="CV7" s="52"/>
      <c r="CW7" s="52">
        <f>CW8</f>
        <v>58.7</v>
      </c>
      <c r="CX7" s="52">
        <f t="shared" ref="CX7:DF7" si="24">CX8</f>
        <v>67.7</v>
      </c>
      <c r="CY7" s="52">
        <f t="shared" si="24"/>
        <v>64.2</v>
      </c>
      <c r="CZ7" s="52">
        <f t="shared" si="24"/>
        <v>65.7</v>
      </c>
      <c r="DA7" s="52">
        <f t="shared" si="24"/>
        <v>61.5</v>
      </c>
      <c r="DB7" s="52">
        <f t="shared" si="24"/>
        <v>56.2</v>
      </c>
      <c r="DC7" s="52">
        <f t="shared" si="24"/>
        <v>60.8</v>
      </c>
      <c r="DD7" s="52">
        <f t="shared" si="24"/>
        <v>57.4</v>
      </c>
      <c r="DE7" s="52">
        <f t="shared" si="24"/>
        <v>55.7</v>
      </c>
      <c r="DF7" s="52">
        <f t="shared" si="24"/>
        <v>57.2</v>
      </c>
      <c r="DG7" s="52"/>
      <c r="DH7" s="52">
        <f>DH8</f>
        <v>20.2</v>
      </c>
      <c r="DI7" s="52">
        <f t="shared" ref="DI7:DQ7" si="25">DI8</f>
        <v>18.8</v>
      </c>
      <c r="DJ7" s="52">
        <f t="shared" si="25"/>
        <v>18.3</v>
      </c>
      <c r="DK7" s="52">
        <f t="shared" si="25"/>
        <v>21.6</v>
      </c>
      <c r="DL7" s="52">
        <f t="shared" si="25"/>
        <v>23.1</v>
      </c>
      <c r="DM7" s="52">
        <f t="shared" si="25"/>
        <v>24.2</v>
      </c>
      <c r="DN7" s="52">
        <f t="shared" si="25"/>
        <v>24.1</v>
      </c>
      <c r="DO7" s="52">
        <f t="shared" si="25"/>
        <v>23.9</v>
      </c>
      <c r="DP7" s="52">
        <f t="shared" si="25"/>
        <v>24.4</v>
      </c>
      <c r="DQ7" s="52">
        <f t="shared" si="25"/>
        <v>25.7</v>
      </c>
      <c r="DR7" s="52"/>
      <c r="DS7" s="52">
        <f>DS8</f>
        <v>39.299999999999997</v>
      </c>
      <c r="DT7" s="52">
        <f t="shared" ref="DT7:EB7" si="26">DT8</f>
        <v>17.399999999999999</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44.6</v>
      </c>
      <c r="EE7" s="52">
        <f t="shared" ref="EE7:EM7" si="27">EE8</f>
        <v>46.9</v>
      </c>
      <c r="EF7" s="52">
        <f t="shared" si="27"/>
        <v>48.6</v>
      </c>
      <c r="EG7" s="52">
        <f t="shared" si="27"/>
        <v>50.1</v>
      </c>
      <c r="EH7" s="52">
        <f t="shared" si="27"/>
        <v>50</v>
      </c>
      <c r="EI7" s="52">
        <f t="shared" si="27"/>
        <v>52.9</v>
      </c>
      <c r="EJ7" s="52">
        <f t="shared" si="27"/>
        <v>54.3</v>
      </c>
      <c r="EK7" s="52">
        <f t="shared" si="27"/>
        <v>54.9</v>
      </c>
      <c r="EL7" s="52">
        <f t="shared" si="27"/>
        <v>56.1</v>
      </c>
      <c r="EM7" s="52">
        <f t="shared" si="27"/>
        <v>57.5</v>
      </c>
      <c r="EN7" s="52"/>
      <c r="EO7" s="52">
        <f>EO8</f>
        <v>74.099999999999994</v>
      </c>
      <c r="EP7" s="52">
        <f t="shared" ref="EP7:EX7" si="28">EP8</f>
        <v>78.5</v>
      </c>
      <c r="EQ7" s="52">
        <f t="shared" si="28"/>
        <v>83.3</v>
      </c>
      <c r="ER7" s="52">
        <f t="shared" si="28"/>
        <v>82.2</v>
      </c>
      <c r="ES7" s="52">
        <f t="shared" si="28"/>
        <v>74.5</v>
      </c>
      <c r="ET7" s="52">
        <f t="shared" si="28"/>
        <v>69.400000000000006</v>
      </c>
      <c r="EU7" s="52">
        <f t="shared" si="28"/>
        <v>69.900000000000006</v>
      </c>
      <c r="EV7" s="52">
        <f t="shared" si="28"/>
        <v>68.8</v>
      </c>
      <c r="EW7" s="52">
        <f t="shared" si="28"/>
        <v>69.7</v>
      </c>
      <c r="EX7" s="52">
        <f t="shared" si="28"/>
        <v>70.400000000000006</v>
      </c>
      <c r="EY7" s="52"/>
      <c r="EZ7" s="53">
        <f>EZ8</f>
        <v>43189667</v>
      </c>
      <c r="FA7" s="53">
        <f t="shared" ref="FA7:FI7" si="29">FA8</f>
        <v>42989563</v>
      </c>
      <c r="FB7" s="53">
        <f t="shared" si="29"/>
        <v>44130763</v>
      </c>
      <c r="FC7" s="53">
        <f t="shared" si="29"/>
        <v>45224027</v>
      </c>
      <c r="FD7" s="53">
        <f t="shared" si="29"/>
        <v>47300483</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72125</v>
      </c>
      <c r="D8" s="55">
        <v>46</v>
      </c>
      <c r="E8" s="55">
        <v>6</v>
      </c>
      <c r="F8" s="55">
        <v>0</v>
      </c>
      <c r="G8" s="55">
        <v>1</v>
      </c>
      <c r="H8" s="55" t="s">
        <v>167</v>
      </c>
      <c r="I8" s="55" t="s">
        <v>168</v>
      </c>
      <c r="J8" s="55" t="s">
        <v>169</v>
      </c>
      <c r="K8" s="55" t="s">
        <v>170</v>
      </c>
      <c r="L8" s="55" t="s">
        <v>171</v>
      </c>
      <c r="M8" s="55" t="s">
        <v>172</v>
      </c>
      <c r="N8" s="55" t="s">
        <v>173</v>
      </c>
      <c r="O8" s="55" t="s">
        <v>174</v>
      </c>
      <c r="P8" s="55" t="s">
        <v>175</v>
      </c>
      <c r="Q8" s="56">
        <v>24</v>
      </c>
      <c r="R8" s="55" t="s">
        <v>40</v>
      </c>
      <c r="S8" s="55" t="s">
        <v>176</v>
      </c>
      <c r="T8" s="55" t="s">
        <v>177</v>
      </c>
      <c r="U8" s="56">
        <v>56618</v>
      </c>
      <c r="V8" s="56">
        <v>21321</v>
      </c>
      <c r="W8" s="55" t="s">
        <v>40</v>
      </c>
      <c r="X8" s="55" t="s">
        <v>178</v>
      </c>
      <c r="Y8" s="57" t="s">
        <v>179</v>
      </c>
      <c r="Z8" s="56">
        <v>250</v>
      </c>
      <c r="AA8" s="56">
        <v>50</v>
      </c>
      <c r="AB8" s="56" t="s">
        <v>40</v>
      </c>
      <c r="AC8" s="56" t="s">
        <v>40</v>
      </c>
      <c r="AD8" s="56" t="s">
        <v>40</v>
      </c>
      <c r="AE8" s="56">
        <v>300</v>
      </c>
      <c r="AF8" s="56">
        <v>226</v>
      </c>
      <c r="AG8" s="56" t="s">
        <v>40</v>
      </c>
      <c r="AH8" s="56">
        <v>226</v>
      </c>
      <c r="AI8" s="58">
        <v>92.7</v>
      </c>
      <c r="AJ8" s="58">
        <v>99.1</v>
      </c>
      <c r="AK8" s="58">
        <v>115.7</v>
      </c>
      <c r="AL8" s="58">
        <v>111.9</v>
      </c>
      <c r="AM8" s="58">
        <v>95.3</v>
      </c>
      <c r="AN8" s="58">
        <v>97</v>
      </c>
      <c r="AO8" s="58">
        <v>102.4</v>
      </c>
      <c r="AP8" s="58">
        <v>107.2</v>
      </c>
      <c r="AQ8" s="58">
        <v>104.8</v>
      </c>
      <c r="AR8" s="58">
        <v>95.8</v>
      </c>
      <c r="AS8" s="58">
        <v>96.6</v>
      </c>
      <c r="AT8" s="58">
        <v>78.2</v>
      </c>
      <c r="AU8" s="58">
        <v>74.7</v>
      </c>
      <c r="AV8" s="58">
        <v>78.5</v>
      </c>
      <c r="AW8" s="58">
        <v>76.099999999999994</v>
      </c>
      <c r="AX8" s="58">
        <v>80.900000000000006</v>
      </c>
      <c r="AY8" s="58">
        <v>89.3</v>
      </c>
      <c r="AZ8" s="58">
        <v>84.1</v>
      </c>
      <c r="BA8" s="58">
        <v>86.3</v>
      </c>
      <c r="BB8" s="58">
        <v>86.6</v>
      </c>
      <c r="BC8" s="58">
        <v>86.2</v>
      </c>
      <c r="BD8" s="58">
        <v>86.6</v>
      </c>
      <c r="BE8" s="59">
        <v>76.7</v>
      </c>
      <c r="BF8" s="59">
        <v>71.599999999999994</v>
      </c>
      <c r="BG8" s="59">
        <v>75.400000000000006</v>
      </c>
      <c r="BH8" s="59">
        <v>73.3</v>
      </c>
      <c r="BI8" s="59">
        <v>78.5</v>
      </c>
      <c r="BJ8" s="59">
        <v>86.5</v>
      </c>
      <c r="BK8" s="59">
        <v>81.400000000000006</v>
      </c>
      <c r="BL8" s="59">
        <v>83.7</v>
      </c>
      <c r="BM8" s="59">
        <v>84</v>
      </c>
      <c r="BN8" s="59">
        <v>83.4</v>
      </c>
      <c r="BO8" s="59">
        <v>83.9</v>
      </c>
      <c r="BP8" s="58">
        <v>74.5</v>
      </c>
      <c r="BQ8" s="58">
        <v>60</v>
      </c>
      <c r="BR8" s="58">
        <v>62.7</v>
      </c>
      <c r="BS8" s="58">
        <v>47.3</v>
      </c>
      <c r="BT8" s="58">
        <v>51.5</v>
      </c>
      <c r="BU8" s="58">
        <v>74.400000000000006</v>
      </c>
      <c r="BV8" s="58">
        <v>66.5</v>
      </c>
      <c r="BW8" s="58">
        <v>66.8</v>
      </c>
      <c r="BX8" s="58">
        <v>66.599999999999994</v>
      </c>
      <c r="BY8" s="58">
        <v>68</v>
      </c>
      <c r="BZ8" s="58">
        <v>68.7</v>
      </c>
      <c r="CA8" s="59">
        <v>40676</v>
      </c>
      <c r="CB8" s="59">
        <v>41204</v>
      </c>
      <c r="CC8" s="59">
        <v>43370</v>
      </c>
      <c r="CD8" s="59">
        <v>44526</v>
      </c>
      <c r="CE8" s="59">
        <v>47985</v>
      </c>
      <c r="CF8" s="59">
        <v>53523</v>
      </c>
      <c r="CG8" s="59">
        <v>57368</v>
      </c>
      <c r="CH8" s="59">
        <v>59838</v>
      </c>
      <c r="CI8" s="59">
        <v>62697</v>
      </c>
      <c r="CJ8" s="59">
        <v>62059</v>
      </c>
      <c r="CK8" s="58">
        <v>62428</v>
      </c>
      <c r="CL8" s="59">
        <v>12323</v>
      </c>
      <c r="CM8" s="59">
        <v>12912</v>
      </c>
      <c r="CN8" s="59">
        <v>12850</v>
      </c>
      <c r="CO8" s="59">
        <v>13052</v>
      </c>
      <c r="CP8" s="59">
        <v>13360</v>
      </c>
      <c r="CQ8" s="59">
        <v>15111</v>
      </c>
      <c r="CR8" s="59">
        <v>15986</v>
      </c>
      <c r="CS8" s="59">
        <v>16421</v>
      </c>
      <c r="CT8" s="59">
        <v>17279</v>
      </c>
      <c r="CU8" s="59">
        <v>17851</v>
      </c>
      <c r="CV8" s="58">
        <v>18236</v>
      </c>
      <c r="CW8" s="59">
        <v>58.7</v>
      </c>
      <c r="CX8" s="59">
        <v>67.7</v>
      </c>
      <c r="CY8" s="59">
        <v>64.2</v>
      </c>
      <c r="CZ8" s="59">
        <v>65.7</v>
      </c>
      <c r="DA8" s="59">
        <v>61.5</v>
      </c>
      <c r="DB8" s="59">
        <v>56.2</v>
      </c>
      <c r="DC8" s="59">
        <v>60.8</v>
      </c>
      <c r="DD8" s="59">
        <v>57.4</v>
      </c>
      <c r="DE8" s="59">
        <v>55.7</v>
      </c>
      <c r="DF8" s="59">
        <v>57.2</v>
      </c>
      <c r="DG8" s="59">
        <v>56.1</v>
      </c>
      <c r="DH8" s="59">
        <v>20.2</v>
      </c>
      <c r="DI8" s="59">
        <v>18.8</v>
      </c>
      <c r="DJ8" s="59">
        <v>18.3</v>
      </c>
      <c r="DK8" s="59">
        <v>21.6</v>
      </c>
      <c r="DL8" s="59">
        <v>23.1</v>
      </c>
      <c r="DM8" s="59">
        <v>24.2</v>
      </c>
      <c r="DN8" s="59">
        <v>24.1</v>
      </c>
      <c r="DO8" s="59">
        <v>23.9</v>
      </c>
      <c r="DP8" s="59">
        <v>24.4</v>
      </c>
      <c r="DQ8" s="59">
        <v>25.7</v>
      </c>
      <c r="DR8" s="59">
        <v>26.4</v>
      </c>
      <c r="DS8" s="59">
        <v>39.299999999999997</v>
      </c>
      <c r="DT8" s="59">
        <v>17.399999999999999</v>
      </c>
      <c r="DU8" s="59">
        <v>0</v>
      </c>
      <c r="DV8" s="59">
        <v>0</v>
      </c>
      <c r="DW8" s="59">
        <v>0</v>
      </c>
      <c r="DX8" s="59">
        <v>75.099999999999994</v>
      </c>
      <c r="DY8" s="59">
        <v>83.2</v>
      </c>
      <c r="DZ8" s="59">
        <v>84.6</v>
      </c>
      <c r="EA8" s="59">
        <v>67.8</v>
      </c>
      <c r="EB8" s="59">
        <v>61.8</v>
      </c>
      <c r="EC8" s="59">
        <v>54.5</v>
      </c>
      <c r="ED8" s="58">
        <v>44.6</v>
      </c>
      <c r="EE8" s="58">
        <v>46.9</v>
      </c>
      <c r="EF8" s="58">
        <v>48.6</v>
      </c>
      <c r="EG8" s="58">
        <v>50.1</v>
      </c>
      <c r="EH8" s="58">
        <v>50</v>
      </c>
      <c r="EI8" s="58">
        <v>52.9</v>
      </c>
      <c r="EJ8" s="58">
        <v>54.3</v>
      </c>
      <c r="EK8" s="58">
        <v>54.9</v>
      </c>
      <c r="EL8" s="58">
        <v>56.1</v>
      </c>
      <c r="EM8" s="58">
        <v>57.5</v>
      </c>
      <c r="EN8" s="58">
        <v>57</v>
      </c>
      <c r="EO8" s="58">
        <v>74.099999999999994</v>
      </c>
      <c r="EP8" s="58">
        <v>78.5</v>
      </c>
      <c r="EQ8" s="58">
        <v>83.3</v>
      </c>
      <c r="ER8" s="58">
        <v>82.2</v>
      </c>
      <c r="ES8" s="58">
        <v>74.5</v>
      </c>
      <c r="ET8" s="58">
        <v>69.400000000000006</v>
      </c>
      <c r="EU8" s="58">
        <v>69.900000000000006</v>
      </c>
      <c r="EV8" s="58">
        <v>68.8</v>
      </c>
      <c r="EW8" s="58">
        <v>69.7</v>
      </c>
      <c r="EX8" s="58">
        <v>70.400000000000006</v>
      </c>
      <c r="EY8" s="58">
        <v>70.400000000000006</v>
      </c>
      <c r="EZ8" s="59">
        <v>43189667</v>
      </c>
      <c r="FA8" s="59">
        <v>42989563</v>
      </c>
      <c r="FB8" s="59">
        <v>44130763</v>
      </c>
      <c r="FC8" s="59">
        <v>45224027</v>
      </c>
      <c r="FD8" s="59">
        <v>47300483</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鈴木伸也</cp:lastModifiedBy>
  <dcterms:created xsi:type="dcterms:W3CDTF">2025-01-16T06:39:51Z</dcterms:created>
  <dcterms:modified xsi:type="dcterms:W3CDTF">2025-02-03T01:37:16Z</dcterms:modified>
  <cp:category/>
</cp:coreProperties>
</file>