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amie-lg-file01.namie.lg.local\fileserver\140 住宅水道課\2024(令和6年度)\4010 料金会計係\13_経営比較分析表\【経営比較分析表】2023_075477_47_1718（下水）\【経営比較分析表】2023_075477_47_1718\"/>
    </mc:Choice>
  </mc:AlternateContent>
  <xr:revisionPtr revIDLastSave="0" documentId="13_ncr:1_{206576BF-F7A2-479E-8048-20B3335AE7F2}" xr6:coauthVersionLast="47" xr6:coauthVersionMax="47" xr10:uidLastSave="{00000000-0000-0000-0000-000000000000}"/>
  <workbookProtection workbookAlgorithmName="SHA-512" workbookHashValue="h8jfBLhSih83e1407QcarZ+T2s+nuNLV3O1C3akt47vP/D7h7lidYOzFOax5RO6J4Q4+ACjSq8IMiwrQqqOjtw==" workbookSaltValue="YyQr6Pn+RY0z1OPDpYBQtA=="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T10" i="4"/>
</calcChain>
</file>

<file path=xl/sharedStrings.xml><?xml version="1.0" encoding="utf-8"?>
<sst xmlns="http://schemas.openxmlformats.org/spreadsheetml/2006/main" count="249" uniqueCount="120">
  <si>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</si>
  <si>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</si>
  <si>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</si>
  <si>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</si>
  <si>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</si>
  <si>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</si>
  <si>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</si>
  <si>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</si>
  <si>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</si>
  <si>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</si>
  <si>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</si>
  <si>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</si>
  <si>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</si>
  <si>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</si>
  <si>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</si>
  <si>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</si>
  <si>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</si>
  <si>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</si>
  <si>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</si>
  <si>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</si>
  <si>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</si>
  <si>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</si>
  <si>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</si>
  <si>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</si>
  <si>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</si>
  <si>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</si>
  <si>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</si>
  <si>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</si>
  <si>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</si>
  <si>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</si>
  <si>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</si>
  <si>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</si>
  <si>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</si>
  <si>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</si>
  <si>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</si>
  <si>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</si>
  <si>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</si>
  <si>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</si>
  <si>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</si>
  <si>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</si>
  <si>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</si>
  <si>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</si>
  <si>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</si>
  <si>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</si>
  <si>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</si>
  <si>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</si>
  <si>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</si>
  <si>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</si>
  <si>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</si>
  <si>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</si>
  <si>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</si>
  <si>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</si>
  <si>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</si>
  <si>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</si>
  <si>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</si>
  <si>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</si>
  <si>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</si>
  <si>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</si>
  <si>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</si>
  <si>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</si>
  <si>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</si>
  <si>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</si>
  <si>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</si>
  <si>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</si>
  <si>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</si>
  <si>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</si>
  <si>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</si>
  <si>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</si>
  <si>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</si>
  <si>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</si>
  <si>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</si>
  <si>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</si>
  <si>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</si>
  <si>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</si>
  <si>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</si>
  <si>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</si>
  <si>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</si>
  <si>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</si>
  <si>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</si>
  <si>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</si>
  <si>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</si>
  <si>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</si>
  <si>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</si>
  <si>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</si>
  <si>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</si>
  <si>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</si>
  <si>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</si>
  <si>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</si>
  <si>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</si>
  <si>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</si>
  <si>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</si>
  <si>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</si>
  <si>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</si>
  <si>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</si>
  <si>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</si>
  <si>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</si>
  <si>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</si>
  <si>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</si>
  <si>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浪江町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</si>
  <si>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</si>
  <si>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</si>
  <si>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</si>
  <si>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</si>
  <si>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</si>
  <si>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</si>
  <si>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</si>
  <si>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</si>
  <si>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</si>
  <si>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</si>
  <si>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</si>
  <si>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</si>
  <si>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</si>
  <si>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</si>
  <si>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</si>
  <si>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</si>
  <si>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</si>
  <si>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</si>
  <si>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・農業集落排水事業については、令和5年度で廃止し、公共下水道事業と統合し、効率化を進めていく。</t>
    <phoneticPr fontId="4"/>
  </si>
  <si>
    <t>・収益的収支比率が100％を超えているが、農業集落排水事業の廃止を前提に修繕を最小限におさえた。令和5年度末で公共下水道会計に統合するため、これまで積み立てていた東京電力ホールディングスの損害賠償金を取り崩し、現金化したため例年より収益的収支比率が高い。また、償還金元利分は、一般会計繰入金となっており、経費回収率が64.08％とすべての費用回収できていないことがわかる。
　農業集落排水事業と下水道事業の統合を令和5年度で行い、経営改善を図るが、浪江町の将来人口は、浪江町の復興状況により大きく変化するため、収益の見通しは困難な状況にある。
　今後は、公共下水道事業との統合、公営企業法の適用、経営戦略の見直し、料金改定に向けた議論と合わせて、経営努力による収益の向上を図っていく必要がある。
　施設利用率が平均値より低くなっているが公共下水道事業等への統廃合により改善される見込みとなっている。</t>
    <rPh sb="48" eb="50">
      <t>レイワ</t>
    </rPh>
    <rPh sb="51" eb="54">
      <t>ネンドマツ</t>
    </rPh>
    <rPh sb="55" eb="62">
      <t>コウキョウゲスイドウカイケイ</t>
    </rPh>
    <rPh sb="63" eb="65">
      <t>トウゴウ</t>
    </rPh>
    <rPh sb="74" eb="75">
      <t>ツ</t>
    </rPh>
    <rPh sb="76" eb="77">
      <t>タ</t>
    </rPh>
    <rPh sb="81" eb="85">
      <t>トウキョウデンリョク</t>
    </rPh>
    <rPh sb="94" eb="99">
      <t>ソンガイバイショウキン</t>
    </rPh>
    <rPh sb="100" eb="101">
      <t>ト</t>
    </rPh>
    <rPh sb="102" eb="103">
      <t>クズ</t>
    </rPh>
    <rPh sb="105" eb="108">
      <t>ゲンキンカ</t>
    </rPh>
    <rPh sb="112" eb="114">
      <t>レイネン</t>
    </rPh>
    <rPh sb="116" eb="119">
      <t>シュウエキテキ</t>
    </rPh>
    <rPh sb="119" eb="123">
      <t>シュウシヒリツ</t>
    </rPh>
    <rPh sb="124" eb="125">
      <t>タカ</t>
    </rPh>
    <rPh sb="206" eb="208">
      <t>レイワ</t>
    </rPh>
    <rPh sb="209" eb="211">
      <t>ネンド</t>
    </rPh>
    <rPh sb="220" eb="221">
      <t>ハカ</t>
    </rPh>
    <phoneticPr fontId="4"/>
  </si>
  <si>
    <t>・施設については、公共下水道事業等への統廃合したことで、今後は大規模な更新が不用となる。菅渠については、令和6年度に中長期的なストックマネジメント計画を策定し、計画的な改築更新を行うことで更新費用の低減を平準化を図っていく必要がある。</t>
    <rPh sb="28" eb="30">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</si>
</sst>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B48-4C7C-A752-D5FA4E862DE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1B48-4C7C-A752-D5FA4E862DE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33.6</c:v>
                </c:pt>
                <c:pt idx="2">
                  <c:v>33.6</c:v>
                </c:pt>
                <c:pt idx="3">
                  <c:v>37.270000000000003</c:v>
                </c:pt>
                <c:pt idx="4">
                  <c:v>33.86</c:v>
                </c:pt>
              </c:numCache>
            </c:numRef>
          </c:val>
          <c:extLst>
            <c:ext xmlns:c16="http://schemas.microsoft.com/office/drawing/2014/chart" uri="{C3380CC4-5D6E-409C-BE32-E72D297353CC}">
              <c16:uniqueId val="{00000000-9173-439F-9881-007CE5D185D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9173-439F-9881-007CE5D185D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F91-4045-AD15-798743854AE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9F91-4045-AD15-798743854AE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109.88</c:v>
                </c:pt>
                <c:pt idx="2">
                  <c:v>92.73</c:v>
                </c:pt>
                <c:pt idx="3">
                  <c:v>106.97</c:v>
                </c:pt>
                <c:pt idx="4">
                  <c:v>153.91</c:v>
                </c:pt>
              </c:numCache>
            </c:numRef>
          </c:val>
          <c:extLst>
            <c:ext xmlns:c16="http://schemas.microsoft.com/office/drawing/2014/chart" uri="{C3380CC4-5D6E-409C-BE32-E72D297353CC}">
              <c16:uniqueId val="{00000000-6779-4504-8058-EC01508077E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79-4504-8058-EC01508077E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51-4B50-9766-B0C47954AFA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51-4B50-9766-B0C47954AFA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3A-4AF9-8BC1-1B1CCD3C743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3A-4AF9-8BC1-1B1CCD3C743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6B-41F7-BD99-790FCE79179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6B-41F7-BD99-790FCE79179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06-4D2A-AC04-95AB5EF49E4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06-4D2A-AC04-95AB5EF49E4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formatCode="#,##0.00;&quot;△&quot;#,##0.00;&quot;-&quot;">
                  <c:v>280.35000000000002</c:v>
                </c:pt>
                <c:pt idx="4" formatCode="#,##0.00;&quot;△&quot;#,##0.00;&quot;-&quot;">
                  <c:v>122.72</c:v>
                </c:pt>
              </c:numCache>
            </c:numRef>
          </c:val>
          <c:extLst>
            <c:ext xmlns:c16="http://schemas.microsoft.com/office/drawing/2014/chart" uri="{C3380CC4-5D6E-409C-BE32-E72D297353CC}">
              <c16:uniqueId val="{00000000-C8D0-4937-A51D-A591908F826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C8D0-4937-A51D-A591908F826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24.55</c:v>
                </c:pt>
                <c:pt idx="2">
                  <c:v>50.98</c:v>
                </c:pt>
                <c:pt idx="3">
                  <c:v>64.08</c:v>
                </c:pt>
                <c:pt idx="4">
                  <c:v>77.680000000000007</c:v>
                </c:pt>
              </c:numCache>
            </c:numRef>
          </c:val>
          <c:extLst>
            <c:ext xmlns:c16="http://schemas.microsoft.com/office/drawing/2014/chart" uri="{C3380CC4-5D6E-409C-BE32-E72D297353CC}">
              <c16:uniqueId val="{00000000-20FA-4EF8-96D9-5E1FB0761F4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20FA-4EF8-96D9-5E1FB0761F4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988.29</c:v>
                </c:pt>
                <c:pt idx="2">
                  <c:v>411.65</c:v>
                </c:pt>
                <c:pt idx="3">
                  <c:v>341.87</c:v>
                </c:pt>
                <c:pt idx="4">
                  <c:v>270.92</c:v>
                </c:pt>
              </c:numCache>
            </c:numRef>
          </c:val>
          <c:extLst>
            <c:ext xmlns:c16="http://schemas.microsoft.com/office/drawing/2014/chart" uri="{C3380CC4-5D6E-409C-BE32-E72D297353CC}">
              <c16:uniqueId val="{00000000-8876-40A8-9457-281D24A41A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8876-40A8-9457-281D24A41A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58"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浪江町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15174</v>
      </c>
      <c r="AM8" s="41"/>
      <c r="AN8" s="41"/>
      <c r="AO8" s="41"/>
      <c r="AP8" s="41"/>
      <c r="AQ8" s="41"/>
      <c r="AR8" s="41"/>
      <c r="AS8" s="41"/>
      <c r="AT8" s="34">
        <f>データ!T6</f>
        <v>51.42</v>
      </c>
      <c r="AU8" s="34"/>
      <c r="AV8" s="34"/>
      <c r="AW8" s="34"/>
      <c r="AX8" s="34"/>
      <c r="AY8" s="34"/>
      <c r="AZ8" s="34"/>
      <c r="BA8" s="34"/>
      <c r="BB8" s="34">
        <f>データ!U6</f>
        <v>295.10000000000002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2.96</v>
      </c>
      <c r="Q10" s="34"/>
      <c r="R10" s="34"/>
      <c r="S10" s="34"/>
      <c r="T10" s="34"/>
      <c r="U10" s="34"/>
      <c r="V10" s="34"/>
      <c r="W10" s="34">
        <f>データ!Q6</f>
        <v>94.23</v>
      </c>
      <c r="X10" s="34"/>
      <c r="Y10" s="34"/>
      <c r="Z10" s="34"/>
      <c r="AA10" s="34"/>
      <c r="AB10" s="34"/>
      <c r="AC10" s="34"/>
      <c r="AD10" s="41">
        <f>データ!R6</f>
        <v>3300</v>
      </c>
      <c r="AE10" s="41"/>
      <c r="AF10" s="41"/>
      <c r="AG10" s="41"/>
      <c r="AH10" s="41"/>
      <c r="AI10" s="41"/>
      <c r="AJ10" s="41"/>
      <c r="AK10" s="2"/>
      <c r="AL10" s="41">
        <f>データ!V6</f>
        <v>444</v>
      </c>
      <c r="AM10" s="41"/>
      <c r="AN10" s="41"/>
      <c r="AO10" s="41"/>
      <c r="AP10" s="41"/>
      <c r="AQ10" s="41"/>
      <c r="AR10" s="41"/>
      <c r="AS10" s="41"/>
      <c r="AT10" s="34">
        <f>データ!W6</f>
        <v>0.41</v>
      </c>
      <c r="AU10" s="34"/>
      <c r="AV10" s="34"/>
      <c r="AW10" s="34"/>
      <c r="AX10" s="34"/>
      <c r="AY10" s="34"/>
      <c r="AZ10" s="34"/>
      <c r="BA10" s="34"/>
      <c r="BB10" s="34">
        <f>データ!X6</f>
        <v>1082.93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gkQYnsUz3+qpSmQTH3SEiVbwbZcak1VoeyJaXB5OZ/U6N8IMDRx2SXHSDmGqwekDuf2irW+kPhRdjTbbZj8lMw==" saltValue="6+0ZTGXrR3AH8ELtrwtLW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75477</v>
      </c>
      <c r="D6" s="19">
        <f t="shared" si="3"/>
        <v>47</v>
      </c>
      <c r="E6" s="19">
        <f t="shared" si="3"/>
        <v>17</v>
      </c>
      <c r="F6" s="19">
        <f t="shared" si="3"/>
        <v>5</v>
      </c>
      <c r="G6" s="19">
        <f t="shared" si="3"/>
        <v>0</v>
      </c>
      <c r="H6" s="19" t="str">
        <f t="shared" si="3"/>
        <v>福島県　浪江町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2.96</v>
      </c>
      <c r="Q6" s="20">
        <f t="shared" si="3"/>
        <v>94.23</v>
      </c>
      <c r="R6" s="20">
        <f t="shared" si="3"/>
        <v>3300</v>
      </c>
      <c r="S6" s="20">
        <f t="shared" si="3"/>
        <v>15174</v>
      </c>
      <c r="T6" s="20">
        <f t="shared" si="3"/>
        <v>51.42</v>
      </c>
      <c r="U6" s="20">
        <f t="shared" si="3"/>
        <v>295.10000000000002</v>
      </c>
      <c r="V6" s="20">
        <f t="shared" si="3"/>
        <v>444</v>
      </c>
      <c r="W6" s="20">
        <f t="shared" si="3"/>
        <v>0.41</v>
      </c>
      <c r="X6" s="20">
        <f t="shared" si="3"/>
        <v>1082.93</v>
      </c>
      <c r="Y6" s="21" t="str">
        <f>IF(Y7="",NA(),Y7)</f>
        <v>-</v>
      </c>
      <c r="Z6" s="21">
        <f t="shared" ref="Z6:AH6" si="4">IF(Z7="",NA(),Z7)</f>
        <v>109.88</v>
      </c>
      <c r="AA6" s="21">
        <f t="shared" si="4"/>
        <v>92.73</v>
      </c>
      <c r="AB6" s="21">
        <f t="shared" si="4"/>
        <v>106.97</v>
      </c>
      <c r="AC6" s="21">
        <f t="shared" si="4"/>
        <v>153.91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0">
        <f t="shared" ref="BG6:BO6" si="7">IF(BG7="",NA(),BG7)</f>
        <v>0</v>
      </c>
      <c r="BH6" s="20">
        <f t="shared" si="7"/>
        <v>0</v>
      </c>
      <c r="BI6" s="21">
        <f t="shared" si="7"/>
        <v>280.35000000000002</v>
      </c>
      <c r="BJ6" s="21">
        <f t="shared" si="7"/>
        <v>122.72</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24.55</v>
      </c>
      <c r="BS6" s="21">
        <f t="shared" si="8"/>
        <v>50.98</v>
      </c>
      <c r="BT6" s="21">
        <f t="shared" si="8"/>
        <v>64.08</v>
      </c>
      <c r="BU6" s="21">
        <f t="shared" si="8"/>
        <v>77.680000000000007</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988.29</v>
      </c>
      <c r="CD6" s="21">
        <f t="shared" si="9"/>
        <v>411.65</v>
      </c>
      <c r="CE6" s="21">
        <f t="shared" si="9"/>
        <v>341.87</v>
      </c>
      <c r="CF6" s="21">
        <f t="shared" si="9"/>
        <v>270.92</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33.6</v>
      </c>
      <c r="CO6" s="21">
        <f t="shared" si="10"/>
        <v>33.6</v>
      </c>
      <c r="CP6" s="21">
        <f t="shared" si="10"/>
        <v>37.270000000000003</v>
      </c>
      <c r="CQ6" s="21">
        <f t="shared" si="10"/>
        <v>33.86</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0">
        <f t="shared" ref="CY6:DG6" si="11">IF(CY7="",NA(),CY7)</f>
        <v>0</v>
      </c>
      <c r="CZ6" s="20">
        <f t="shared" si="11"/>
        <v>0</v>
      </c>
      <c r="DA6" s="20">
        <f t="shared" si="11"/>
        <v>0</v>
      </c>
      <c r="DB6" s="20">
        <f t="shared" si="11"/>
        <v>0</v>
      </c>
      <c r="DC6" s="21" t="str">
        <f t="shared" si="11"/>
        <v>-</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75477</v>
      </c>
      <c r="D7" s="23">
        <v>47</v>
      </c>
      <c r="E7" s="23">
        <v>17</v>
      </c>
      <c r="F7" s="23">
        <v>5</v>
      </c>
      <c r="G7" s="23">
        <v>0</v>
      </c>
      <c r="H7" s="23" t="s">
        <v>98</v>
      </c>
      <c r="I7" s="23" t="s">
        <v>99</v>
      </c>
      <c r="J7" s="23" t="s">
        <v>100</v>
      </c>
      <c r="K7" s="23" t="s">
        <v>101</v>
      </c>
      <c r="L7" s="23" t="s">
        <v>102</v>
      </c>
      <c r="M7" s="23" t="s">
        <v>103</v>
      </c>
      <c r="N7" s="24" t="s">
        <v>104</v>
      </c>
      <c r="O7" s="24" t="s">
        <v>105</v>
      </c>
      <c r="P7" s="24">
        <v>2.96</v>
      </c>
      <c r="Q7" s="24">
        <v>94.23</v>
      </c>
      <c r="R7" s="24">
        <v>3300</v>
      </c>
      <c r="S7" s="24">
        <v>15174</v>
      </c>
      <c r="T7" s="24">
        <v>51.42</v>
      </c>
      <c r="U7" s="24">
        <v>295.10000000000002</v>
      </c>
      <c r="V7" s="24">
        <v>444</v>
      </c>
      <c r="W7" s="24">
        <v>0.41</v>
      </c>
      <c r="X7" s="24">
        <v>1082.93</v>
      </c>
      <c r="Y7" s="24" t="s">
        <v>104</v>
      </c>
      <c r="Z7" s="24">
        <v>109.88</v>
      </c>
      <c r="AA7" s="24">
        <v>92.73</v>
      </c>
      <c r="AB7" s="24">
        <v>106.97</v>
      </c>
      <c r="AC7" s="24">
        <v>153.91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104</v>
      </c>
      <c r="BG7" s="24">
        <v>0</v>
      </c>
      <c r="BH7" s="24">
        <v>0</v>
      </c>
      <c r="BI7" s="24">
        <v>280.35000000000002</v>
      </c>
      <c r="BJ7" s="24">
        <v>122.72</v>
      </c>
      <c r="BK7" s="24" t="s">
        <v>104</v>
      </c>
      <c r="BL7" s="24">
        <v>867.83</v>
      </c>
      <c r="BM7" s="24">
        <v>791.76</v>
      </c>
      <c r="BN7" s="24">
        <v>900.82</v>
      </c>
      <c r="BO7" s="24">
        <v>839.21</v>
      </c>
      <c r="BP7" s="24">
        <v>785.1</v>
      </c>
      <c r="BQ7" s="24" t="s">
        <v>104</v>
      </c>
      <c r="BR7" s="24">
        <v>24.55</v>
      </c>
      <c r="BS7" s="24">
        <v>50.98</v>
      </c>
      <c r="BT7" s="24">
        <v>64.08</v>
      </c>
      <c r="BU7" s="24">
        <v>77.680000000000007</v>
      </c>
      <c r="BV7" s="24" t="s">
        <v>104</v>
      </c>
      <c r="BW7" s="24">
        <v>57.08</v>
      </c>
      <c r="BX7" s="24">
        <v>56.26</v>
      </c>
      <c r="BY7" s="24">
        <v>52.94</v>
      </c>
      <c r="BZ7" s="24">
        <v>52.05</v>
      </c>
      <c r="CA7" s="24">
        <v>56.93</v>
      </c>
      <c r="CB7" s="24" t="s">
        <v>104</v>
      </c>
      <c r="CC7" s="24">
        <v>988.29</v>
      </c>
      <c r="CD7" s="24">
        <v>411.65</v>
      </c>
      <c r="CE7" s="24">
        <v>341.87</v>
      </c>
      <c r="CF7" s="24">
        <v>270.92</v>
      </c>
      <c r="CG7" s="24" t="s">
        <v>104</v>
      </c>
      <c r="CH7" s="24">
        <v>274.99</v>
      </c>
      <c r="CI7" s="24">
        <v>282.08999999999997</v>
      </c>
      <c r="CJ7" s="24">
        <v>303.27999999999997</v>
      </c>
      <c r="CK7" s="24">
        <v>301.86</v>
      </c>
      <c r="CL7" s="24">
        <v>271.14999999999998</v>
      </c>
      <c r="CM7" s="24" t="s">
        <v>104</v>
      </c>
      <c r="CN7" s="24">
        <v>33.6</v>
      </c>
      <c r="CO7" s="24">
        <v>33.6</v>
      </c>
      <c r="CP7" s="24">
        <v>37.270000000000003</v>
      </c>
      <c r="CQ7" s="24">
        <v>33.86</v>
      </c>
      <c r="CR7" s="24" t="s">
        <v>104</v>
      </c>
      <c r="CS7" s="24">
        <v>54.83</v>
      </c>
      <c r="CT7" s="24">
        <v>66.53</v>
      </c>
      <c r="CU7" s="24">
        <v>52.35</v>
      </c>
      <c r="CV7" s="24">
        <v>46.25</v>
      </c>
      <c r="CW7" s="24">
        <v>49.87</v>
      </c>
      <c r="CX7" s="24" t="s">
        <v>104</v>
      </c>
      <c r="CY7" s="24">
        <v>0</v>
      </c>
      <c r="CZ7" s="24">
        <v>0</v>
      </c>
      <c r="DA7" s="24">
        <v>0</v>
      </c>
      <c r="DB7" s="24">
        <v>0</v>
      </c>
      <c r="DC7" s="24" t="s">
        <v>104</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t="s">
        <v>104</v>
      </c>
      <c r="EF7" s="24">
        <v>0</v>
      </c>
      <c r="EG7" s="24">
        <v>0</v>
      </c>
      <c r="EH7" s="24">
        <v>0</v>
      </c>
      <c r="EI7" s="24">
        <v>0</v>
      </c>
      <c r="EJ7" s="24" t="s">
        <v>104</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今野 あゆみ</cp:lastModifiedBy>
  <cp:lastPrinted>2025-01-31T11:20:32Z</cp:lastPrinted>
  <dcterms:created xsi:type="dcterms:W3CDTF">2024-12-19T01:42:44Z</dcterms:created>
  <dcterms:modified xsi:type="dcterms:W3CDTF">2025-02-03T09:05:52Z</dcterms:modified>
  <cp:category/>
</cp:coreProperties>
</file>