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546双葉町○\"/>
    </mc:Choice>
  </mc:AlternateContent>
  <workbookProtection workbookAlgorithmName="SHA-512" workbookHashValue="6ywRSsy5IVJaMgaMfAG6H3UQ51GwuQj8CGF9gDUIzh6U4elXJt/LJg+RvV3Bql//vl2iZqZ1phkWxuyfr3UPUw==" workbookSaltValue="cRhEcxuHLzjBkYTPBSz04Q==" workbookSpinCount="100000" lockStructure="1"/>
  <bookViews>
    <workbookView xWindow="-120" yWindow="-120" windowWidth="20736"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alcChain>
</file>

<file path=xl/sharedStrings.xml><?xml version="1.0" encoding="utf-8"?>
<sst xmlns="http://schemas.openxmlformats.org/spreadsheetml/2006/main" count="275" uniqueCount="118">
  <si>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</si>
  <si>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</si>
  <si>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</si>
  <si>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</si>
  <si>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</si>
  <si>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</si>
  <si>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</si>
  <si>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</si>
  <si>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</si>
  <si>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</si>
  <si>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</si>
  <si>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</si>
  <si>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</si>
  <si>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</si>
  <si>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</si>
  <si>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</si>
  <si>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</si>
  <si>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</si>
  <si>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</si>
  <si>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</si>
  <si>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</si>
  <si>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</si>
  <si>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</si>
  <si>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</si>
  <si>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</si>
  <si>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</si>
  <si>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</si>
  <si>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</si>
  <si>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</si>
  <si>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</si>
  <si>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</si>
  <si>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</si>
  <si>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</si>
  <si>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</si>
  <si>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</si>
  <si>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</si>
  <si>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</si>
  <si>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</si>
  <si>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</si>
  <si>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</si>
  <si>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</si>
  <si>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</si>
  <si>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</si>
  <si>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</si>
  <si>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</si>
  <si>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</si>
  <si>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</si>
  <si>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</si>
  <si>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</si>
  <si>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</si>
  <si>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</si>
  <si>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</si>
  <si>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</si>
  <si>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</si>
  <si>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</si>
  <si>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</si>
  <si>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</si>
  <si>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</si>
  <si>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</si>
  <si>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</si>
  <si>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</si>
  <si>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</si>
  <si>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</si>
  <si>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</si>
  <si>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</si>
  <si>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</si>
  <si>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</si>
  <si>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</si>
  <si>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</si>
  <si>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</si>
  <si>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</si>
  <si>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</si>
  <si>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</si>
  <si>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</si>
  <si>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</si>
  <si>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</si>
  <si>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</si>
  <si>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</si>
  <si>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</si>
  <si>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</si>
  <si>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</si>
  <si>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</si>
  <si>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</si>
  <si>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</si>
  <si>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</si>
  <si>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</si>
  <si>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</si>
  <si>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</si>
  <si>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</si>
  <si>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</si>
  <si>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</si>
  <si>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</si>
  <si>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</si>
  <si>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</si>
  <si>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</si>
  <si>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</si>
  <si>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</si>
  <si>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</si>
  <si>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</si>
  <si>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</si>
  <si>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</si>
  <si>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</si>
  <si>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</si>
  <si>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</si>
  <si>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</si>
  <si>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</si>
  <si>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</si>
  <si>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</si>
  <si>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</si>
  <si>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</si>
  <si>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</si>
  <si>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</si>
  <si>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</si>
  <si>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</si>
  <si>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</si>
  <si>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
　下水道の供用を再開したことにより、使用料収入による収益を令和4年度より計上した。共用人口の増加による料金収入の増により、収益的収支比率は前年度より3.4％増加となった、
②累積欠損金比率
　該当数値なし
③流動比率
　該当数値なし
④企業債残高対事業規模比率
　企業債残高対事業規模比率は平均値と比較して高い水準にあるが、前年度より投資規模が縮小したことにより、前年比率約82％の減となった。
⑤経費回収率
　収益的収支と同様
⑥汚水処理原価率
　平均値より高い水準にあるものの、前年度比較約約97％の減となった。有収水量が少量となっていることが原因と思われるが、将来的な数値は安定してくると予想される。
⑦施設利用率
　令和4年度に下水道供用を再開したことから、前年度比率からの比較は困難。次年度以降に当該数値の比較を検討する。
⑧水洗化率
　令和4年度に下水道供用を再開したことから、前年度比率からの比較は困難。次年度以降に当該数値の比較を検討する。
　　</t>
    <rPh sb="10" eb="13">
      <t>ゲスイドウ</t>
    </rPh>
    <rPh sb="14" eb="16">
      <t>キョウヨウ</t>
    </rPh>
    <rPh sb="17" eb="19">
      <t>サイカイ</t>
    </rPh>
    <rPh sb="27" eb="30">
      <t>シヨウリョウ</t>
    </rPh>
    <rPh sb="30" eb="32">
      <t>シュウニュウ</t>
    </rPh>
    <rPh sb="35" eb="37">
      <t>シュウエキ</t>
    </rPh>
    <rPh sb="38" eb="40">
      <t>レイワ</t>
    </rPh>
    <rPh sb="41" eb="43">
      <t>ネンド</t>
    </rPh>
    <rPh sb="45" eb="47">
      <t>ケイジョウ</t>
    </rPh>
    <rPh sb="50" eb="52">
      <t>キョウヨウ</t>
    </rPh>
    <rPh sb="52" eb="54">
      <t>ジンコウ</t>
    </rPh>
    <rPh sb="55" eb="57">
      <t>ゾウカ</t>
    </rPh>
    <rPh sb="60" eb="62">
      <t>リョウキン</t>
    </rPh>
    <rPh sb="62" eb="64">
      <t>シュウニュウ</t>
    </rPh>
    <rPh sb="65" eb="66">
      <t>ゾウ</t>
    </rPh>
    <rPh sb="70" eb="73">
      <t>シュウエキテキ</t>
    </rPh>
    <rPh sb="73" eb="75">
      <t>シュウシ</t>
    </rPh>
    <rPh sb="75" eb="77">
      <t>ヒリツ</t>
    </rPh>
    <rPh sb="78" eb="81">
      <t>ゼンネンド</t>
    </rPh>
    <rPh sb="87" eb="89">
      <t>ゾウカ</t>
    </rPh>
    <rPh sb="171" eb="174">
      <t>ゼンネンド</t>
    </rPh>
    <rPh sb="176" eb="178">
      <t>トウシ</t>
    </rPh>
    <rPh sb="178" eb="180">
      <t>キボ</t>
    </rPh>
    <rPh sb="181" eb="183">
      <t>シュクショウ</t>
    </rPh>
    <rPh sb="191" eb="194">
      <t>ゼンネンヒ</t>
    </rPh>
    <rPh sb="194" eb="195">
      <t>リツ</t>
    </rPh>
    <rPh sb="195" eb="196">
      <t>ヤク</t>
    </rPh>
    <rPh sb="200" eb="201">
      <t>ゲン</t>
    </rPh>
    <rPh sb="234" eb="237">
      <t>ヘイキンチ</t>
    </rPh>
    <rPh sb="239" eb="240">
      <t>タカ</t>
    </rPh>
    <rPh sb="241" eb="243">
      <t>スイジュン</t>
    </rPh>
    <rPh sb="250" eb="253">
      <t>ゼンネンド</t>
    </rPh>
    <rPh sb="253" eb="255">
      <t>ヒカク</t>
    </rPh>
    <rPh sb="255" eb="256">
      <t>ヤク</t>
    </rPh>
    <rPh sb="256" eb="257">
      <t>ヤク</t>
    </rPh>
    <rPh sb="261" eb="262">
      <t>ゲン</t>
    </rPh>
    <rPh sb="267" eb="269">
      <t>ユウシュウ</t>
    </rPh>
    <rPh sb="269" eb="271">
      <t>スイリョウ</t>
    </rPh>
    <rPh sb="272" eb="274">
      <t>ショウリョウ</t>
    </rPh>
    <rPh sb="283" eb="285">
      <t>ゲンイン</t>
    </rPh>
    <rPh sb="286" eb="287">
      <t>オモ</t>
    </rPh>
    <rPh sb="292" eb="295">
      <t>ショウライテキ</t>
    </rPh>
    <rPh sb="296" eb="298">
      <t>スウチ</t>
    </rPh>
    <rPh sb="299" eb="301">
      <t>アンテイ</t>
    </rPh>
    <rPh sb="306" eb="308">
      <t>ヨソウ</t>
    </rPh>
    <rPh sb="321" eb="323">
      <t>レイワ</t>
    </rPh>
    <rPh sb="324" eb="326">
      <t>ネンド</t>
    </rPh>
    <rPh sb="327" eb="330">
      <t>ゲスイドウ</t>
    </rPh>
    <rPh sb="330" eb="332">
      <t>キョウヨウ</t>
    </rPh>
    <rPh sb="333" eb="335">
      <t>サイカイ</t>
    </rPh>
    <rPh sb="342" eb="345">
      <t>ゼンネンド</t>
    </rPh>
    <rPh sb="345" eb="347">
      <t>ヒリツ</t>
    </rPh>
    <rPh sb="350" eb="352">
      <t>ヒカク</t>
    </rPh>
    <rPh sb="353" eb="355">
      <t>コンナン</t>
    </rPh>
    <rPh sb="356" eb="359">
      <t>ジネンド</t>
    </rPh>
    <rPh sb="359" eb="361">
      <t>イコウ</t>
    </rPh>
    <rPh sb="362" eb="364">
      <t>トウガイ</t>
    </rPh>
    <rPh sb="364" eb="366">
      <t>スウチ</t>
    </rPh>
    <rPh sb="367" eb="369">
      <t>ヒカク</t>
    </rPh>
    <rPh sb="370" eb="372">
      <t>ケントウ</t>
    </rPh>
    <phoneticPr fontId="4"/>
  </si>
  <si>
    <t>①有形固定資産減価償却率
　該当数値なし
②管渠老朽化率
　該当数値なし
③管渠改善率
　当町の下水道施設については、震災の影響により被災した施設の復旧事業を令和２年度より実施し現汚水幹線等の管路施設及び処理場の新規設立等を経て、特定復興再生拠点内のメイン管路等の復旧は令和４年度に完了した。
　したがって管渠改善率においては、老朽化に対する改善措置ではなく、復旧措置であるため該当数値はなし。　</t>
    <phoneticPr fontId="4"/>
  </si>
  <si>
    <t>　当町においては、令和３年度まで下水道処理区域を含むほぼ町内全域が帰還困難区域となっていたため、下水道使用料等の収益的収支は発生していない。令和４年度８月より一部区域が解除され、町内居住が可能となったことから、下水道事業も併せて震災後はじめて再開したが、下水道区域人口も震災前に比べ各段に少ない状況であり、下水道使用料についても他町村との状況を鑑み、減免措置を継続中である。
　以上の現況を踏まえ、今後の経営施策としては、町の復興状況や人口推移を踏まえた収益増加、使用料等の改正等、関係機関と情報共有及び協議を適宜実施し、下水道事業に係る財政の健全化及び効率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</si>
</sst>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37A-46DC-B200-9C526EB5AC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0.06</c:v>
                </c:pt>
              </c:numCache>
            </c:numRef>
          </c:val>
          <c:smooth val="0"/>
          <c:extLst>
            <c:ext xmlns:c16="http://schemas.microsoft.com/office/drawing/2014/chart" uri="{C3380CC4-5D6E-409C-BE32-E72D297353CC}">
              <c16:uniqueId val="{00000001-A37A-46DC-B200-9C526EB5AC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formatCode="#,##0.00;&quot;△&quot;#,##0.00">
                  <c:v>0</c:v>
                </c:pt>
                <c:pt idx="4">
                  <c:v>78.69</c:v>
                </c:pt>
              </c:numCache>
            </c:numRef>
          </c:val>
          <c:extLst>
            <c:ext xmlns:c16="http://schemas.microsoft.com/office/drawing/2014/chart" uri="{C3380CC4-5D6E-409C-BE32-E72D297353CC}">
              <c16:uniqueId val="{00000000-ED2C-4799-9DB1-D79367F829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54.86</c:v>
                </c:pt>
                <c:pt idx="4">
                  <c:v>55.04</c:v>
                </c:pt>
              </c:numCache>
            </c:numRef>
          </c:val>
          <c:smooth val="0"/>
          <c:extLst>
            <c:ext xmlns:c16="http://schemas.microsoft.com/office/drawing/2014/chart" uri="{C3380CC4-5D6E-409C-BE32-E72D297353CC}">
              <c16:uniqueId val="{00000001-ED2C-4799-9DB1-D79367F829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formatCode="#,##0.00;&quot;△&quot;#,##0.00">
                  <c:v>0</c:v>
                </c:pt>
                <c:pt idx="4">
                  <c:v>100</c:v>
                </c:pt>
              </c:numCache>
            </c:numRef>
          </c:val>
          <c:extLst>
            <c:ext xmlns:c16="http://schemas.microsoft.com/office/drawing/2014/chart" uri="{C3380CC4-5D6E-409C-BE32-E72D297353CC}">
              <c16:uniqueId val="{00000000-72FC-4ED9-9F6D-0C55ACF55A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91.37</c:v>
                </c:pt>
                <c:pt idx="4">
                  <c:v>91.92</c:v>
                </c:pt>
              </c:numCache>
            </c:numRef>
          </c:val>
          <c:smooth val="0"/>
          <c:extLst>
            <c:ext xmlns:c16="http://schemas.microsoft.com/office/drawing/2014/chart" uri="{C3380CC4-5D6E-409C-BE32-E72D297353CC}">
              <c16:uniqueId val="{00000001-72FC-4ED9-9F6D-0C55ACF55A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35.549999999999997</c:v>
                </c:pt>
                <c:pt idx="4">
                  <c:v>39.85</c:v>
                </c:pt>
              </c:numCache>
            </c:numRef>
          </c:val>
          <c:extLst>
            <c:ext xmlns:c16="http://schemas.microsoft.com/office/drawing/2014/chart" uri="{C3380CC4-5D6E-409C-BE32-E72D297353CC}">
              <c16:uniqueId val="{00000000-AC8E-4B9C-BF5F-6F1BA0CA45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8E-4B9C-BF5F-6F1BA0CA45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B-4EB9-84EC-C947AEE9A5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B-4EB9-84EC-C947AEE9A5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E7-435E-9BED-EFD2F70268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E7-435E-9BED-EFD2F70268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C9-4F0B-A031-39A8D5FF6F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C9-4F0B-A031-39A8D5FF6F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8-4360-9231-4FA41B4B5A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8-4360-9231-4FA41B4B5A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189204.14</c:v>
                </c:pt>
                <c:pt idx="4">
                  <c:v>32208.02</c:v>
                </c:pt>
              </c:numCache>
            </c:numRef>
          </c:val>
          <c:extLst>
            <c:ext xmlns:c16="http://schemas.microsoft.com/office/drawing/2014/chart" uri="{C3380CC4-5D6E-409C-BE32-E72D297353CC}">
              <c16:uniqueId val="{00000000-16D9-44FB-A61C-5ABF6A05EB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742.08</c:v>
                </c:pt>
                <c:pt idx="4">
                  <c:v>730.84</c:v>
                </c:pt>
              </c:numCache>
            </c:numRef>
          </c:val>
          <c:smooth val="0"/>
          <c:extLst>
            <c:ext xmlns:c16="http://schemas.microsoft.com/office/drawing/2014/chart" uri="{C3380CC4-5D6E-409C-BE32-E72D297353CC}">
              <c16:uniqueId val="{00000001-16D9-44FB-A61C-5ABF6A05EB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0.09</c:v>
                </c:pt>
                <c:pt idx="4">
                  <c:v>0.85</c:v>
                </c:pt>
              </c:numCache>
            </c:numRef>
          </c:val>
          <c:extLst>
            <c:ext xmlns:c16="http://schemas.microsoft.com/office/drawing/2014/chart" uri="{C3380CC4-5D6E-409C-BE32-E72D297353CC}">
              <c16:uniqueId val="{00000000-E3A8-4A63-B19E-377886A9FD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86.51</c:v>
                </c:pt>
                <c:pt idx="4">
                  <c:v>89.17</c:v>
                </c:pt>
              </c:numCache>
            </c:numRef>
          </c:val>
          <c:smooth val="0"/>
          <c:extLst>
            <c:ext xmlns:c16="http://schemas.microsoft.com/office/drawing/2014/chart" uri="{C3380CC4-5D6E-409C-BE32-E72D297353CC}">
              <c16:uniqueId val="{00000001-E3A8-4A63-B19E-377886A9FD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119447.1</c:v>
                </c:pt>
                <c:pt idx="4">
                  <c:v>3255.66</c:v>
                </c:pt>
              </c:numCache>
            </c:numRef>
          </c:val>
          <c:extLst>
            <c:ext xmlns:c16="http://schemas.microsoft.com/office/drawing/2014/chart" uri="{C3380CC4-5D6E-409C-BE32-E72D297353CC}">
              <c16:uniqueId val="{00000000-0A19-42BE-93C5-838C695158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188.24</c:v>
                </c:pt>
                <c:pt idx="4">
                  <c:v>184.85</c:v>
                </c:pt>
              </c:numCache>
            </c:numRef>
          </c:val>
          <c:smooth val="0"/>
          <c:extLst>
            <c:ext xmlns:c16="http://schemas.microsoft.com/office/drawing/2014/chart" uri="{C3380CC4-5D6E-409C-BE32-E72D297353CC}">
              <c16:uniqueId val="{00000001-0A19-42BE-93C5-838C695158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64" zoomScale="102" zoomScaleNormal="102"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双葉町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5">
        <f>データ!S6</f>
        <v>5436</v>
      </c>
      <c r="AM8" s="45"/>
      <c r="AN8" s="45"/>
      <c r="AO8" s="45"/>
      <c r="AP8" s="45"/>
      <c r="AQ8" s="45"/>
      <c r="AR8" s="45"/>
      <c r="AS8" s="45"/>
      <c r="AT8" s="44">
        <f>データ!T6</f>
        <v>51.42</v>
      </c>
      <c r="AU8" s="44"/>
      <c r="AV8" s="44"/>
      <c r="AW8" s="44"/>
      <c r="AX8" s="44"/>
      <c r="AY8" s="44"/>
      <c r="AZ8" s="44"/>
      <c r="BA8" s="44"/>
      <c r="BB8" s="44">
        <f>データ!U6</f>
        <v>105.72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2.23</v>
      </c>
      <c r="Q10" s="44"/>
      <c r="R10" s="44"/>
      <c r="S10" s="44"/>
      <c r="T10" s="44"/>
      <c r="U10" s="44"/>
      <c r="V10" s="44"/>
      <c r="W10" s="44">
        <f>データ!Q6</f>
        <v>22.88</v>
      </c>
      <c r="X10" s="44"/>
      <c r="Y10" s="44"/>
      <c r="Z10" s="44"/>
      <c r="AA10" s="44"/>
      <c r="AB10" s="44"/>
      <c r="AC10" s="44"/>
      <c r="AD10" s="45">
        <f>データ!R6</f>
        <v>2415</v>
      </c>
      <c r="AE10" s="45"/>
      <c r="AF10" s="45"/>
      <c r="AG10" s="45"/>
      <c r="AH10" s="45"/>
      <c r="AI10" s="45"/>
      <c r="AJ10" s="45"/>
      <c r="AK10" s="2"/>
      <c r="AL10" s="45">
        <f>データ!V6</f>
        <v>120</v>
      </c>
      <c r="AM10" s="45"/>
      <c r="AN10" s="45"/>
      <c r="AO10" s="45"/>
      <c r="AP10" s="45"/>
      <c r="AQ10" s="45"/>
      <c r="AR10" s="45"/>
      <c r="AS10" s="45"/>
      <c r="AT10" s="44">
        <f>データ!W6</f>
        <v>3</v>
      </c>
      <c r="AU10" s="44"/>
      <c r="AV10" s="44"/>
      <c r="AW10" s="44"/>
      <c r="AX10" s="44"/>
      <c r="AY10" s="44"/>
      <c r="AZ10" s="44"/>
      <c r="BA10" s="44"/>
      <c r="BB10" s="44">
        <f>データ!X6</f>
        <v>40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p9alZY7tNnG/xryOfal08Fe28O7GS70iHQozYxOp0oOU0YVWv+WZjpzuvtsAnQR9Smdw81YM76AoKQ3wtp4KTA==" saltValue="xVYRnq5APRk1RLaaw7VV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75469</v>
      </c>
      <c r="D6" s="19">
        <f t="shared" si="3"/>
        <v>47</v>
      </c>
      <c r="E6" s="19">
        <f t="shared" si="3"/>
        <v>17</v>
      </c>
      <c r="F6" s="19">
        <f t="shared" si="3"/>
        <v>1</v>
      </c>
      <c r="G6" s="19">
        <f t="shared" si="3"/>
        <v>0</v>
      </c>
      <c r="H6" s="19" t="str">
        <f t="shared" si="3"/>
        <v>福島県　双葉町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2.23</v>
      </c>
      <c r="Q6" s="20">
        <f t="shared" si="3"/>
        <v>22.88</v>
      </c>
      <c r="R6" s="20">
        <f t="shared" si="3"/>
        <v>2415</v>
      </c>
      <c r="S6" s="20">
        <f t="shared" si="3"/>
        <v>5436</v>
      </c>
      <c r="T6" s="20">
        <f t="shared" si="3"/>
        <v>51.42</v>
      </c>
      <c r="U6" s="20">
        <f t="shared" si="3"/>
        <v>105.72</v>
      </c>
      <c r="V6" s="20">
        <f t="shared" si="3"/>
        <v>120</v>
      </c>
      <c r="W6" s="20">
        <f t="shared" si="3"/>
        <v>3</v>
      </c>
      <c r="X6" s="20">
        <f t="shared" si="3"/>
        <v>40</v>
      </c>
      <c r="Y6" s="21" t="str">
        <f>IF(Y7="",NA(),Y7)</f>
        <v>-</v>
      </c>
      <c r="Z6" s="21" t="str">
        <f t="shared" ref="Z6:AH6" si="4">IF(Z7="",NA(),Z7)</f>
        <v>-</v>
      </c>
      <c r="AA6" s="21" t="str">
        <f t="shared" si="4"/>
        <v>-</v>
      </c>
      <c r="AB6" s="21">
        <f t="shared" si="4"/>
        <v>35.549999999999997</v>
      </c>
      <c r="AC6" s="21">
        <f t="shared" si="4"/>
        <v>39.85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1">
        <f t="shared" si="7"/>
        <v>189204.14</v>
      </c>
      <c r="BJ6" s="21">
        <f t="shared" si="7"/>
        <v>32208.02</v>
      </c>
      <c r="BK6" s="21" t="str">
        <f t="shared" si="7"/>
        <v>-</v>
      </c>
      <c r="BL6" s="21" t="str">
        <f t="shared" si="7"/>
        <v>-</v>
      </c>
      <c r="BM6" s="21" t="str">
        <f t="shared" si="7"/>
        <v>-</v>
      </c>
      <c r="BN6" s="21">
        <f t="shared" si="7"/>
        <v>742.08</v>
      </c>
      <c r="BO6" s="21">
        <f t="shared" si="7"/>
        <v>730.84</v>
      </c>
      <c r="BP6" s="20" t="str">
        <f>IF(BP7="","",IF(BP7="-","【-】","【"&amp;SUBSTITUTE(TEXT(BP7,"#,##0.00"),"-","△")&amp;"】"))</f>
        <v>【630.82】</v>
      </c>
      <c r="BQ6" s="21" t="str">
        <f>IF(BQ7="",NA(),BQ7)</f>
        <v>-</v>
      </c>
      <c r="BR6" s="21" t="str">
        <f t="shared" ref="BR6:BZ6" si="8">IF(BR7="",NA(),BR7)</f>
        <v>-</v>
      </c>
      <c r="BS6" s="21" t="str">
        <f t="shared" si="8"/>
        <v>-</v>
      </c>
      <c r="BT6" s="21">
        <f t="shared" si="8"/>
        <v>0.09</v>
      </c>
      <c r="BU6" s="21">
        <f t="shared" si="8"/>
        <v>0.85</v>
      </c>
      <c r="BV6" s="21" t="str">
        <f t="shared" si="8"/>
        <v>-</v>
      </c>
      <c r="BW6" s="21" t="str">
        <f t="shared" si="8"/>
        <v>-</v>
      </c>
      <c r="BX6" s="21" t="str">
        <f t="shared" si="8"/>
        <v>-</v>
      </c>
      <c r="BY6" s="21">
        <f t="shared" si="8"/>
        <v>86.51</v>
      </c>
      <c r="BZ6" s="21">
        <f t="shared" si="8"/>
        <v>89.17</v>
      </c>
      <c r="CA6" s="20" t="str">
        <f>IF(CA7="","",IF(CA7="-","【-】","【"&amp;SUBSTITUTE(TEXT(CA7,"#,##0.00"),"-","△")&amp;"】"))</f>
        <v>【97.81】</v>
      </c>
      <c r="CB6" s="21" t="str">
        <f>IF(CB7="",NA(),CB7)</f>
        <v>-</v>
      </c>
      <c r="CC6" s="21" t="str">
        <f t="shared" ref="CC6:CK6" si="9">IF(CC7="",NA(),CC7)</f>
        <v>-</v>
      </c>
      <c r="CD6" s="21" t="str">
        <f t="shared" si="9"/>
        <v>-</v>
      </c>
      <c r="CE6" s="21">
        <f t="shared" si="9"/>
        <v>119447.1</v>
      </c>
      <c r="CF6" s="21">
        <f t="shared" si="9"/>
        <v>3255.66</v>
      </c>
      <c r="CG6" s="21" t="str">
        <f t="shared" si="9"/>
        <v>-</v>
      </c>
      <c r="CH6" s="21" t="str">
        <f t="shared" si="9"/>
        <v>-</v>
      </c>
      <c r="CI6" s="21" t="str">
        <f t="shared" si="9"/>
        <v>-</v>
      </c>
      <c r="CJ6" s="21">
        <f t="shared" si="9"/>
        <v>188.24</v>
      </c>
      <c r="CK6" s="21">
        <f t="shared" si="9"/>
        <v>184.85</v>
      </c>
      <c r="CL6" s="20" t="str">
        <f>IF(CL7="","",IF(CL7="-","【-】","【"&amp;SUBSTITUTE(TEXT(CL7,"#,##0.00"),"-","△")&amp;"】"))</f>
        <v>【138.75】</v>
      </c>
      <c r="CM6" s="21" t="str">
        <f>IF(CM7="",NA(),CM7)</f>
        <v>-</v>
      </c>
      <c r="CN6" s="21" t="str">
        <f t="shared" ref="CN6:CV6" si="10">IF(CN7="",NA(),CN7)</f>
        <v>-</v>
      </c>
      <c r="CO6" s="21" t="str">
        <f t="shared" si="10"/>
        <v>-</v>
      </c>
      <c r="CP6" s="20">
        <f t="shared" si="10"/>
        <v>0</v>
      </c>
      <c r="CQ6" s="21">
        <f t="shared" si="10"/>
        <v>78.69</v>
      </c>
      <c r="CR6" s="21" t="str">
        <f t="shared" si="10"/>
        <v>-</v>
      </c>
      <c r="CS6" s="21" t="str">
        <f t="shared" si="10"/>
        <v>-</v>
      </c>
      <c r="CT6" s="21" t="str">
        <f t="shared" si="10"/>
        <v>-</v>
      </c>
      <c r="CU6" s="21">
        <f t="shared" si="10"/>
        <v>54.86</v>
      </c>
      <c r="CV6" s="21">
        <f t="shared" si="10"/>
        <v>55.04</v>
      </c>
      <c r="CW6" s="20" t="str">
        <f>IF(CW7="","",IF(CW7="-","【-】","【"&amp;SUBSTITUTE(TEXT(CW7,"#,##0.00"),"-","△")&amp;"】"))</f>
        <v>【58.94】</v>
      </c>
      <c r="CX6" s="21" t="str">
        <f>IF(CX7="",NA(),CX7)</f>
        <v>-</v>
      </c>
      <c r="CY6" s="21" t="str">
        <f t="shared" ref="CY6:DG6" si="11">IF(CY7="",NA(),CY7)</f>
        <v>-</v>
      </c>
      <c r="CZ6" s="21" t="str">
        <f t="shared" si="11"/>
        <v>-</v>
      </c>
      <c r="DA6" s="20">
        <f t="shared" si="11"/>
        <v>0</v>
      </c>
      <c r="DB6" s="21">
        <f t="shared" si="11"/>
        <v>100</v>
      </c>
      <c r="DC6" s="21" t="str">
        <f t="shared" si="11"/>
        <v>-</v>
      </c>
      <c r="DD6" s="21" t="str">
        <f t="shared" si="11"/>
        <v>-</v>
      </c>
      <c r="DE6" s="21" t="str">
        <f t="shared" si="11"/>
        <v>-</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7.0000000000000007E-2</v>
      </c>
      <c r="EN6" s="21">
        <f t="shared" si="14"/>
        <v>0.06</v>
      </c>
      <c r="EO6" s="20" t="str">
        <f>IF(EO7="","",IF(EO7="-","【-】","【"&amp;SUBSTITUTE(TEXT(EO7,"#,##0.00"),"-","△")&amp;"】"))</f>
        <v>【0.22】</v>
      </c>
    </row>
    <row r="7" spans="1:145" s="22" customFormat="1" x14ac:dyDescent="0.2">
      <c r="A7" s="14"/>
      <c r="B7" s="23">
        <v>2023</v>
      </c>
      <c r="C7" s="23">
        <v>75469</v>
      </c>
      <c r="D7" s="23">
        <v>47</v>
      </c>
      <c r="E7" s="23">
        <v>17</v>
      </c>
      <c r="F7" s="23">
        <v>1</v>
      </c>
      <c r="G7" s="23">
        <v>0</v>
      </c>
      <c r="H7" s="23" t="s">
        <v>97</v>
      </c>
      <c r="I7" s="23" t="s">
        <v>98</v>
      </c>
      <c r="J7" s="23" t="s">
        <v>99</v>
      </c>
      <c r="K7" s="23" t="s">
        <v>100</v>
      </c>
      <c r="L7" s="23" t="s">
        <v>101</v>
      </c>
      <c r="M7" s="23" t="s">
        <v>102</v>
      </c>
      <c r="N7" s="24" t="s">
        <v>103</v>
      </c>
      <c r="O7" s="24" t="s">
        <v>104</v>
      </c>
      <c r="P7" s="24">
        <v>2.23</v>
      </c>
      <c r="Q7" s="24">
        <v>22.88</v>
      </c>
      <c r="R7" s="24">
        <v>2415</v>
      </c>
      <c r="S7" s="24">
        <v>5436</v>
      </c>
      <c r="T7" s="24">
        <v>51.42</v>
      </c>
      <c r="U7" s="24">
        <v>105.72</v>
      </c>
      <c r="V7" s="24">
        <v>120</v>
      </c>
      <c r="W7" s="24">
        <v>3</v>
      </c>
      <c r="X7" s="24">
        <v>40</v>
      </c>
      <c r="Y7" s="24" t="s">
        <v>103</v>
      </c>
      <c r="Z7" s="24" t="s">
        <v>103</v>
      </c>
      <c r="AA7" s="24" t="s">
        <v>103</v>
      </c>
      <c r="AB7" s="24">
        <v>35.549999999999997</v>
      </c>
      <c r="AC7" s="24">
        <v>39.85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103</v>
      </c>
      <c r="BG7" s="24" t="s">
        <v>103</v>
      </c>
      <c r="BH7" s="24" t="s">
        <v>103</v>
      </c>
      <c r="BI7" s="24">
        <v>189204.14</v>
      </c>
      <c r="BJ7" s="24">
        <v>32208.02</v>
      </c>
      <c r="BK7" s="24" t="s">
        <v>103</v>
      </c>
      <c r="BL7" s="24" t="s">
        <v>103</v>
      </c>
      <c r="BM7" s="24" t="s">
        <v>103</v>
      </c>
      <c r="BN7" s="24">
        <v>742.08</v>
      </c>
      <c r="BO7" s="24">
        <v>730.84</v>
      </c>
      <c r="BP7" s="24">
        <v>630.82000000000005</v>
      </c>
      <c r="BQ7" s="24" t="s">
        <v>103</v>
      </c>
      <c r="BR7" s="24" t="s">
        <v>103</v>
      </c>
      <c r="BS7" s="24" t="s">
        <v>103</v>
      </c>
      <c r="BT7" s="24">
        <v>0.09</v>
      </c>
      <c r="BU7" s="24">
        <v>0.85</v>
      </c>
      <c r="BV7" s="24" t="s">
        <v>103</v>
      </c>
      <c r="BW7" s="24" t="s">
        <v>103</v>
      </c>
      <c r="BX7" s="24" t="s">
        <v>103</v>
      </c>
      <c r="BY7" s="24">
        <v>86.51</v>
      </c>
      <c r="BZ7" s="24">
        <v>89.17</v>
      </c>
      <c r="CA7" s="24">
        <v>97.81</v>
      </c>
      <c r="CB7" s="24" t="s">
        <v>103</v>
      </c>
      <c r="CC7" s="24" t="s">
        <v>103</v>
      </c>
      <c r="CD7" s="24" t="s">
        <v>103</v>
      </c>
      <c r="CE7" s="24">
        <v>119447.1</v>
      </c>
      <c r="CF7" s="24">
        <v>3255.66</v>
      </c>
      <c r="CG7" s="24" t="s">
        <v>103</v>
      </c>
      <c r="CH7" s="24" t="s">
        <v>103</v>
      </c>
      <c r="CI7" s="24" t="s">
        <v>103</v>
      </c>
      <c r="CJ7" s="24">
        <v>188.24</v>
      </c>
      <c r="CK7" s="24">
        <v>184.85</v>
      </c>
      <c r="CL7" s="24">
        <v>138.75</v>
      </c>
      <c r="CM7" s="24" t="s">
        <v>103</v>
      </c>
      <c r="CN7" s="24" t="s">
        <v>103</v>
      </c>
      <c r="CO7" s="24" t="s">
        <v>103</v>
      </c>
      <c r="CP7" s="24">
        <v>0</v>
      </c>
      <c r="CQ7" s="24">
        <v>78.69</v>
      </c>
      <c r="CR7" s="24" t="s">
        <v>103</v>
      </c>
      <c r="CS7" s="24" t="s">
        <v>103</v>
      </c>
      <c r="CT7" s="24" t="s">
        <v>103</v>
      </c>
      <c r="CU7" s="24">
        <v>54.86</v>
      </c>
      <c r="CV7" s="24">
        <v>55.04</v>
      </c>
      <c r="CW7" s="24">
        <v>58.94</v>
      </c>
      <c r="CX7" s="24" t="s">
        <v>103</v>
      </c>
      <c r="CY7" s="24" t="s">
        <v>103</v>
      </c>
      <c r="CZ7" s="24" t="s">
        <v>103</v>
      </c>
      <c r="DA7" s="24">
        <v>0</v>
      </c>
      <c r="DB7" s="24">
        <v>100</v>
      </c>
      <c r="DC7" s="24" t="s">
        <v>103</v>
      </c>
      <c r="DD7" s="24" t="s">
        <v>103</v>
      </c>
      <c r="DE7" s="24" t="s">
        <v>103</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v>0</v>
      </c>
      <c r="EI7" s="24">
        <v>0</v>
      </c>
      <c r="EJ7" s="24" t="s">
        <v>103</v>
      </c>
      <c r="EK7" s="24" t="s">
        <v>103</v>
      </c>
      <c r="EL7" s="24" t="s">
        <v>103</v>
      </c>
      <c r="EM7" s="24">
        <v>7.0000000000000007E-2</v>
      </c>
      <c r="EN7" s="24">
        <v>0.06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2025-03-05T23:29:26Z</cp:lastPrinted>
  <dcterms:created xsi:type="dcterms:W3CDTF">2025-01-24T07:28:00Z</dcterms:created>
  <dcterms:modified xsi:type="dcterms:W3CDTF">2025-03-06T00:59:57Z</dcterms:modified>
  <cp:category/>
</cp:coreProperties>
</file>