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521三春町○\"/>
    </mc:Choice>
  </mc:AlternateContent>
  <workbookProtection workbookAlgorithmName="SHA-512" workbookHashValue="EDdsBmR1FlvdxGZgpBihtHe4k603UD5+/6LDAKYzFMy8NBQbU8R3tm/1CB0G+L6qOo8Gi6Os0U3SXTwYk7o/QQ==" workbookSaltValue="pf2YLxj4KiF1XP8zNVfJYQ==" workbookSpinCount="100000" lockStructure="1"/>
  <bookViews>
    <workbookView xWindow="0" yWindow="0" windowWidth="23040" windowHeight="921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<sst xmlns="http://schemas.openxmlformats.org/spreadsheetml/2006/main" count="231" uniqueCount="114">
  <si>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</si>
  <si>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</si>
  <si>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</si>
  <si>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</si>
  <si>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</si>
  <si>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</si>
  <si>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</si>
  <si>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</si>
  <si>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</si>
  <si>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</si>
  <si>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</si>
  <si>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</si>
  <si>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</si>
  <si>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</si>
  <si>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</si>
  <si>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</si>
  <si>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</si>
  <si>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</si>
  <si>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</si>
  <si>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</si>
  <si>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</si>
  <si>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</si>
  <si>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</si>
  <si>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</si>
  <si>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</si>
  <si>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</si>
  <si>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</si>
  <si>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</si>
  <si>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</si>
  <si>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</si>
  <si>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</si>
  <si>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</si>
  <si>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</si>
  <si>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当町の公共下水道事業の供用開始は平成１２年度。
管渠を更新するほどの老朽化には至っていないが、耐用年数が短い処理場の機械設備については、ストックマネジメント計画の策定など、計画的な修繕計画と可能な限り交付金などを活用する。</t>
    <rPh sb="0" eb="2">
      <t>トウマチ</t>
    </rPh>
    <rPh sb="3" eb="5">
      <t>コウキョウ</t>
    </rPh>
    <rPh sb="5" eb="8">
      <t>ゲスイドウ</t>
    </rPh>
    <rPh sb="8" eb="10">
      <t>ジギョウ</t>
    </rPh>
    <rPh sb="11" eb="13">
      <t>キョウヨウ</t>
    </rPh>
    <rPh sb="13" eb="15">
      <t>カイシ</t>
    </rPh>
    <rPh sb="16" eb="18">
      <t>ヘイセイ</t>
    </rPh>
    <rPh sb="20" eb="22">
      <t>ネンド</t>
    </rPh>
    <rPh sb="24" eb="26">
      <t>カンキョ</t>
    </rPh>
    <rPh sb="27" eb="29">
      <t>コウシン</t>
    </rPh>
    <rPh sb="34" eb="37">
      <t>ロウキュウカ</t>
    </rPh>
    <rPh sb="39" eb="40">
      <t>イタ</t>
    </rPh>
    <rPh sb="47" eb="49">
      <t>タイヨウ</t>
    </rPh>
    <rPh sb="49" eb="51">
      <t>ネンスウ</t>
    </rPh>
    <rPh sb="52" eb="53">
      <t>ミジカ</t>
    </rPh>
    <rPh sb="54" eb="57">
      <t>ショリジョウ</t>
    </rPh>
    <rPh sb="58" eb="60">
      <t>キカイ</t>
    </rPh>
    <rPh sb="60" eb="62">
      <t>セツビ</t>
    </rPh>
    <rPh sb="78" eb="80">
      <t>ケイカク</t>
    </rPh>
    <rPh sb="81" eb="83">
      <t>サクテイ</t>
    </rPh>
    <rPh sb="86" eb="89">
      <t>ケイカクテキ</t>
    </rPh>
    <rPh sb="90" eb="92">
      <t>シュウゼン</t>
    </rPh>
    <rPh sb="92" eb="94">
      <t>ケイカク</t>
    </rPh>
    <rPh sb="95" eb="97">
      <t>カノウ</t>
    </rPh>
    <rPh sb="98" eb="99">
      <t>カギ</t>
    </rPh>
    <rPh sb="100" eb="103">
      <t>コウフキン</t>
    </rPh>
    <rPh sb="106" eb="108">
      <t>カツヨウ</t>
    </rPh>
    <phoneticPr fontId="1"/>
  </si>
  <si>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</si>
  <si>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</si>
  <si>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</si>
  <si>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</si>
  <si>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</si>
  <si>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</si>
  <si>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</si>
  <si>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</si>
  <si>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</si>
  <si>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</si>
  <si>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</si>
  <si>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</si>
  <si>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</si>
  <si>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</si>
  <si>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</si>
  <si>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</si>
  <si>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</si>
  <si>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</si>
  <si>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</si>
  <si>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</si>
  <si>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</si>
  <si>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</si>
  <si>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</si>
  <si>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</si>
  <si>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</si>
  <si>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</si>
  <si>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</si>
  <si>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</si>
  <si>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</si>
  <si>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</si>
  <si>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</si>
  <si>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</si>
  <si>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</si>
  <si>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公共下水道のような集合処理方式は資本費が膨大となるため、使用料だけをもって健全な経営は困難である。近年は、集合処理に代わって浄化槽などの個別排水処理が下水道事業の整備の一選択肢として認められテイルので、当町では、地区の特性に合わせ集合処理と個別排水処理を組み合わせて下水道事業を行っている。</t>
    <rPh sb="0" eb="2">
      <t>コウキョウ</t>
    </rPh>
    <rPh sb="2" eb="5">
      <t>ゲスイドウ</t>
    </rPh>
    <rPh sb="9" eb="11">
      <t>シュウゴウ</t>
    </rPh>
    <rPh sb="11" eb="13">
      <t>ショリ</t>
    </rPh>
    <rPh sb="13" eb="15">
      <t>ホウシキ</t>
    </rPh>
    <rPh sb="16" eb="19">
      <t>シホンヒ</t>
    </rPh>
    <rPh sb="20" eb="22">
      <t>ボウダイ</t>
    </rPh>
    <rPh sb="28" eb="31">
      <t>シヨウリョウ</t>
    </rPh>
    <rPh sb="37" eb="39">
      <t>ケンゼン</t>
    </rPh>
    <rPh sb="40" eb="42">
      <t>ケイエイ</t>
    </rPh>
    <rPh sb="43" eb="45">
      <t>コンナン</t>
    </rPh>
    <rPh sb="49" eb="51">
      <t>キンネン</t>
    </rPh>
    <rPh sb="53" eb="55">
      <t>シュウゴウ</t>
    </rPh>
    <rPh sb="55" eb="57">
      <t>ショリ</t>
    </rPh>
    <rPh sb="58" eb="59">
      <t>カ</t>
    </rPh>
    <rPh sb="62" eb="65">
      <t>ジョウカソウ</t>
    </rPh>
    <rPh sb="68" eb="70">
      <t>コベツ</t>
    </rPh>
    <rPh sb="70" eb="72">
      <t>ハイスイ</t>
    </rPh>
    <rPh sb="72" eb="74">
      <t>ショリ</t>
    </rPh>
    <rPh sb="75" eb="78">
      <t>ゲスイドウ</t>
    </rPh>
    <rPh sb="78" eb="80">
      <t>ジギョウ</t>
    </rPh>
    <rPh sb="81" eb="83">
      <t>セイビ</t>
    </rPh>
    <rPh sb="84" eb="85">
      <t>イチ</t>
    </rPh>
    <rPh sb="85" eb="88">
      <t>センタクシ</t>
    </rPh>
    <rPh sb="91" eb="92">
      <t>ミト</t>
    </rPh>
    <rPh sb="101" eb="103">
      <t>トウマチ</t>
    </rPh>
    <rPh sb="106" eb="108">
      <t>チク</t>
    </rPh>
    <rPh sb="109" eb="111">
      <t>トクセイ</t>
    </rPh>
    <rPh sb="112" eb="113">
      <t>ア</t>
    </rPh>
    <rPh sb="115" eb="117">
      <t>シュウゴウ</t>
    </rPh>
    <rPh sb="117" eb="119">
      <t>ショリ</t>
    </rPh>
    <rPh sb="120" eb="122">
      <t>コベツ</t>
    </rPh>
    <rPh sb="122" eb="124">
      <t>ハイスイ</t>
    </rPh>
    <rPh sb="124" eb="126">
      <t>ショリ</t>
    </rPh>
    <rPh sb="127" eb="128">
      <t>ク</t>
    </rPh>
    <rPh sb="129" eb="130">
      <t>ア</t>
    </rPh>
    <rPh sb="133" eb="136">
      <t>ゲスイドウ</t>
    </rPh>
    <rPh sb="136" eb="138">
      <t>ジギョウ</t>
    </rPh>
    <rPh sb="139" eb="140">
      <t>オコナ</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</si>
  <si>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</si>
  <si>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</si>
  <si>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</si>
  <si>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</si>
  <si>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</si>
  <si>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</si>
  <si>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</si>
  <si>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</si>
  <si>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</si>
  <si>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</si>
  <si>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</si>
  <si>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</si>
  <si>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</si>
  <si>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</si>
  <si>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</si>
  <si>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</si>
  <si>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</si>
  <si>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</si>
  <si>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</si>
  <si>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</si>
  <si>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</si>
  <si>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</si>
  <si>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</si>
  <si>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</si>
  <si>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</si>
  <si>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</si>
  <si>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</si>
  <si>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</si>
  <si>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</si>
  <si>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福島県　三春町</t>
  </si>
  <si>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</si>
  <si>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</si>
  <si>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</si>
  <si>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</si>
  <si>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</si>
  <si>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</si>
  <si>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</si>
  <si>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</si>
  <si>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</si>
  <si>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</si>
  <si>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</si>
  <si>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</si>
  <si>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</si>
  <si>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</si>
  <si>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</si>
  <si>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①経常収支比率が100％を切り。ここ数年横ばいであるものの、経費回収率が100％を超えていることから、減価償却費の減少と新規加入者による使用料の増加により改善する見込みである。
②累積欠損については、単エンドでの利益が発生しないので早急な改善は難しい。
③流動比率は100％を超えており、また、流動負債の大部分を占める償還元金については、一般会計から繰り入れすることと協議済みなので問題ない。
④企業債残高対事業規模比率については、予定貸借対照表に全額一般会計で負担することと注記しているので０となる。
⑤経費回収率について、経費の中の維持管理費は確実に回収できているのエ、料金水準は妥当である。
⑥汚水処理原価については、昨年よりも低くなり、経費削減が進んだものと考えている。
⑦施設の効率は、公共下水道のみについ算出すると低い結果だが、その他農集汚泥・浄化槽汚泥を処理するなど、有効活用している。
⑧水洗化率は、ほぼ横ばいであるため、一層の接続促進に努める。</t>
    <rPh sb="1" eb="3">
      <t>ケイジョウ</t>
    </rPh>
    <rPh sb="3" eb="5">
      <t>シュウシ</t>
    </rPh>
    <rPh sb="5" eb="7">
      <t>ヒリツ</t>
    </rPh>
    <rPh sb="13" eb="14">
      <t>キ</t>
    </rPh>
    <rPh sb="18" eb="20">
      <t>スウネン</t>
    </rPh>
    <rPh sb="20" eb="21">
      <t>ヨコ</t>
    </rPh>
    <rPh sb="30" eb="32">
      <t>ケイヒ</t>
    </rPh>
    <rPh sb="32" eb="35">
      <t>カイシュウリツ</t>
    </rPh>
    <rPh sb="41" eb="42">
      <t>コ</t>
    </rPh>
    <rPh sb="51" eb="53">
      <t>ゲンカ</t>
    </rPh>
    <rPh sb="53" eb="56">
      <t>ショウキャクヒ</t>
    </rPh>
    <rPh sb="57" eb="59">
      <t>ゲンショウ</t>
    </rPh>
    <rPh sb="60" eb="62">
      <t>シンキ</t>
    </rPh>
    <rPh sb="62" eb="65">
      <t>カニュウシャ</t>
    </rPh>
    <rPh sb="68" eb="71">
      <t>シヨウリョウ</t>
    </rPh>
    <rPh sb="72" eb="74">
      <t>ゾウカ</t>
    </rPh>
    <rPh sb="77" eb="79">
      <t>カイゼン</t>
    </rPh>
    <rPh sb="81" eb="83">
      <t>ミコ</t>
    </rPh>
    <rPh sb="90" eb="92">
      <t>ルイセキ</t>
    </rPh>
    <rPh sb="92" eb="94">
      <t>ケッソン</t>
    </rPh>
    <rPh sb="100" eb="101">
      <t>タン</t>
    </rPh>
    <rPh sb="106" eb="108">
      <t>リエキ</t>
    </rPh>
    <rPh sb="109" eb="111">
      <t>ハッセイ</t>
    </rPh>
    <rPh sb="116" eb="118">
      <t>ソウキュウ</t>
    </rPh>
    <rPh sb="119" eb="121">
      <t>カイゼン</t>
    </rPh>
    <rPh sb="122" eb="123">
      <t>ムズカ</t>
    </rPh>
    <rPh sb="128" eb="130">
      <t>リュウドウ</t>
    </rPh>
    <rPh sb="130" eb="132">
      <t>ヒリツ</t>
    </rPh>
    <rPh sb="138" eb="139">
      <t>コ</t>
    </rPh>
    <rPh sb="147" eb="149">
      <t>リュウドウ</t>
    </rPh>
    <rPh sb="149" eb="151">
      <t>フサイ</t>
    </rPh>
    <rPh sb="152" eb="155">
      <t>ダイブブン</t>
    </rPh>
    <rPh sb="156" eb="157">
      <t>シ</t>
    </rPh>
    <rPh sb="159" eb="161">
      <t>ショウカン</t>
    </rPh>
    <rPh sb="161" eb="163">
      <t>ガンキン</t>
    </rPh>
    <rPh sb="169" eb="171">
      <t>イッパン</t>
    </rPh>
    <rPh sb="171" eb="173">
      <t>カイケイ</t>
    </rPh>
    <rPh sb="175" eb="176">
      <t>ク</t>
    </rPh>
    <rPh sb="177" eb="178">
      <t>イ</t>
    </rPh>
    <rPh sb="184" eb="186">
      <t>キョウギ</t>
    </rPh>
    <rPh sb="186" eb="187">
      <t>ズ</t>
    </rPh>
    <rPh sb="191" eb="193">
      <t>モンダイ</t>
    </rPh>
    <rPh sb="198" eb="201">
      <t>キギョウサイ</t>
    </rPh>
    <rPh sb="201" eb="203">
      <t>ザンダカ</t>
    </rPh>
    <rPh sb="203" eb="204">
      <t>タイ</t>
    </rPh>
    <rPh sb="204" eb="206">
      <t>ジギョウ</t>
    </rPh>
    <rPh sb="206" eb="208">
      <t>キボ</t>
    </rPh>
    <rPh sb="208" eb="210">
      <t>ヒリツ</t>
    </rPh>
    <rPh sb="216" eb="218">
      <t>ヨテイ</t>
    </rPh>
    <rPh sb="218" eb="220">
      <t>タイシャク</t>
    </rPh>
    <rPh sb="220" eb="223">
      <t>タイショウヒョウ</t>
    </rPh>
    <rPh sb="224" eb="226">
      <t>ゼンガク</t>
    </rPh>
    <rPh sb="226" eb="228">
      <t>イッパン</t>
    </rPh>
    <rPh sb="228" eb="230">
      <t>カイケイ</t>
    </rPh>
    <rPh sb="231" eb="233">
      <t>フタン</t>
    </rPh>
    <rPh sb="238" eb="240">
      <t>チュウキ</t>
    </rPh>
    <rPh sb="253" eb="255">
      <t>ケイヒ</t>
    </rPh>
    <rPh sb="255" eb="258">
      <t>カイシュウリツ</t>
    </rPh>
    <rPh sb="263" eb="265">
      <t>ケイヒ</t>
    </rPh>
    <rPh sb="266" eb="267">
      <t>ナカ</t>
    </rPh>
    <rPh sb="268" eb="270">
      <t>イジ</t>
    </rPh>
    <rPh sb="270" eb="273">
      <t>カンリヒ</t>
    </rPh>
    <rPh sb="274" eb="276">
      <t>カクジツ</t>
    </rPh>
    <rPh sb="277" eb="279">
      <t>カイシュウ</t>
    </rPh>
    <rPh sb="287" eb="289">
      <t>リョウキン</t>
    </rPh>
    <rPh sb="289" eb="291">
      <t>スイジュン</t>
    </rPh>
    <rPh sb="292" eb="294">
      <t>ダトウ</t>
    </rPh>
    <rPh sb="300" eb="302">
      <t>オスイ</t>
    </rPh>
    <rPh sb="302" eb="304">
      <t>ショリ</t>
    </rPh>
    <rPh sb="304" eb="306">
      <t>ゲンカ</t>
    </rPh>
    <rPh sb="312" eb="314">
      <t>サクネン</t>
    </rPh>
    <rPh sb="317" eb="318">
      <t>ヒク</t>
    </rPh>
    <rPh sb="322" eb="324">
      <t>ケイヒ</t>
    </rPh>
    <rPh sb="324" eb="326">
      <t>サクゲン</t>
    </rPh>
    <rPh sb="327" eb="328">
      <t>スス</t>
    </rPh>
    <rPh sb="333" eb="334">
      <t>カンガ</t>
    </rPh>
    <rPh sb="341" eb="343">
      <t>シセツ</t>
    </rPh>
    <rPh sb="344" eb="346">
      <t>コウリツ</t>
    </rPh>
    <rPh sb="348" eb="350">
      <t>コウキョウ</t>
    </rPh>
    <rPh sb="350" eb="353">
      <t>ゲスイドウ</t>
    </rPh>
    <rPh sb="358" eb="360">
      <t>サンシュツ</t>
    </rPh>
    <rPh sb="363" eb="364">
      <t>ヒク</t>
    </rPh>
    <rPh sb="365" eb="367">
      <t>ケッカ</t>
    </rPh>
    <rPh sb="372" eb="373">
      <t>タ</t>
    </rPh>
    <rPh sb="373" eb="375">
      <t>ノウシュウ</t>
    </rPh>
    <rPh sb="375" eb="377">
      <t>オデイ</t>
    </rPh>
    <rPh sb="378" eb="381">
      <t>ジョウカソウ</t>
    </rPh>
    <rPh sb="381" eb="383">
      <t>オデイ</t>
    </rPh>
    <rPh sb="384" eb="386">
      <t>ショリ</t>
    </rPh>
    <rPh sb="391" eb="393">
      <t>ユウコウ</t>
    </rPh>
    <rPh sb="393" eb="395">
      <t>カツヨウ</t>
    </rPh>
    <rPh sb="402" eb="405">
      <t>スイセンカ</t>
    </rPh>
    <rPh sb="405" eb="406">
      <t>リツ</t>
    </rPh>
    <rPh sb="410" eb="411">
      <t>ヨコ</t>
    </rPh>
    <rPh sb="419" eb="421">
      <t>イッソウ</t>
    </rPh>
    <rPh sb="422" eb="424">
      <t>セツゾク</t>
    </rPh>
    <rPh sb="424" eb="426">
      <t>ソクシン</t>
    </rPh>
    <rPh sb="427" eb="428">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</si>
</sst>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_);[Red]\(0.00\)"/>
    <numFmt numFmtId="180"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36-4C8E-A9B4-CE155FEC0CF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5C36-4C8E-A9B4-CE155FEC0CF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39.619999999999997</c:v>
                </c:pt>
                <c:pt idx="1">
                  <c:v>31.23</c:v>
                </c:pt>
                <c:pt idx="2">
                  <c:v>32.54</c:v>
                </c:pt>
                <c:pt idx="3">
                  <c:v>33.54</c:v>
                </c:pt>
                <c:pt idx="4">
                  <c:v>44.65</c:v>
                </c:pt>
              </c:numCache>
            </c:numRef>
          </c:val>
          <c:extLst>
            <c:ext xmlns:c16="http://schemas.microsoft.com/office/drawing/2014/chart" uri="{C3380CC4-5D6E-409C-BE32-E72D297353CC}">
              <c16:uniqueId val="{00000000-1A3A-4011-AE68-C167B9E0A0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1A3A-4011-AE68-C167B9E0A00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68.55</c:v>
                </c:pt>
                <c:pt idx="1">
                  <c:v>68.78</c:v>
                </c:pt>
                <c:pt idx="2">
                  <c:v>68.94</c:v>
                </c:pt>
                <c:pt idx="3">
                  <c:v>65.959999999999994</c:v>
                </c:pt>
                <c:pt idx="4">
                  <c:v>69.459999999999994</c:v>
                </c:pt>
              </c:numCache>
            </c:numRef>
          </c:val>
          <c:extLst>
            <c:ext xmlns:c16="http://schemas.microsoft.com/office/drawing/2014/chart" uri="{C3380CC4-5D6E-409C-BE32-E72D297353CC}">
              <c16:uniqueId val="{00000000-3D30-4E2D-BE49-6A8AC697F9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3D30-4E2D-BE49-6A8AC697F9D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97.41</c:v>
                </c:pt>
                <c:pt idx="1">
                  <c:v>89.42</c:v>
                </c:pt>
                <c:pt idx="2">
                  <c:v>89.76</c:v>
                </c:pt>
                <c:pt idx="3">
                  <c:v>82.34</c:v>
                </c:pt>
                <c:pt idx="4">
                  <c:v>89.76</c:v>
                </c:pt>
              </c:numCache>
            </c:numRef>
          </c:val>
          <c:extLst>
            <c:ext xmlns:c16="http://schemas.microsoft.com/office/drawing/2014/chart" uri="{C3380CC4-5D6E-409C-BE32-E72D297353CC}">
              <c16:uniqueId val="{00000000-FB07-4383-977D-4DBD6031E32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106.57</c:v>
                </c:pt>
                <c:pt idx="1">
                  <c:v>107.21</c:v>
                </c:pt>
                <c:pt idx="2">
                  <c:v>107.08</c:v>
                </c:pt>
                <c:pt idx="3">
                  <c:v>106.08</c:v>
                </c:pt>
                <c:pt idx="4">
                  <c:v>106.87</c:v>
                </c:pt>
              </c:numCache>
            </c:numRef>
          </c:val>
          <c:smooth val="0"/>
          <c:extLst>
            <c:ext xmlns:c16="http://schemas.microsoft.com/office/drawing/2014/chart" uri="{C3380CC4-5D6E-409C-BE32-E72D297353CC}">
              <c16:uniqueId val="{00000001-FB07-4383-977D-4DBD6031E32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42.67</c:v>
                </c:pt>
                <c:pt idx="1">
                  <c:v>44.37</c:v>
                </c:pt>
                <c:pt idx="2">
                  <c:v>46.36</c:v>
                </c:pt>
                <c:pt idx="3">
                  <c:v>48.15</c:v>
                </c:pt>
                <c:pt idx="4">
                  <c:v>49.74</c:v>
                </c:pt>
              </c:numCache>
            </c:numRef>
          </c:val>
          <c:extLst>
            <c:ext xmlns:c16="http://schemas.microsoft.com/office/drawing/2014/chart" uri="{C3380CC4-5D6E-409C-BE32-E72D297353CC}">
              <c16:uniqueId val="{00000000-E501-46D4-B468-B9F2775EA7F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15.85</c:v>
                </c:pt>
                <c:pt idx="1">
                  <c:v>12.7</c:v>
                </c:pt>
                <c:pt idx="2">
                  <c:v>14.65</c:v>
                </c:pt>
                <c:pt idx="3">
                  <c:v>16.11</c:v>
                </c:pt>
                <c:pt idx="4">
                  <c:v>17.05</c:v>
                </c:pt>
              </c:numCache>
            </c:numRef>
          </c:val>
          <c:smooth val="0"/>
          <c:extLst>
            <c:ext xmlns:c16="http://schemas.microsoft.com/office/drawing/2014/chart" uri="{C3380CC4-5D6E-409C-BE32-E72D297353CC}">
              <c16:uniqueId val="{00000001-E501-46D4-B468-B9F2775EA7F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BC-4E85-B092-B8BD5D5AEA7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41BC-4E85-B092-B8BD5D5AEA7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464.68</c:v>
                </c:pt>
                <c:pt idx="1">
                  <c:v>619.91</c:v>
                </c:pt>
                <c:pt idx="2">
                  <c:v>623.59</c:v>
                </c:pt>
                <c:pt idx="3">
                  <c:v>565.76</c:v>
                </c:pt>
                <c:pt idx="4">
                  <c:v>600.29999999999995</c:v>
                </c:pt>
              </c:numCache>
            </c:numRef>
          </c:val>
          <c:extLst>
            <c:ext xmlns:c16="http://schemas.microsoft.com/office/drawing/2014/chart" uri="{C3380CC4-5D6E-409C-BE32-E72D297353CC}">
              <c16:uniqueId val="{00000000-699E-4A33-A5BB-E9AF27A064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53.44</c:v>
                </c:pt>
                <c:pt idx="1">
                  <c:v>43.71</c:v>
                </c:pt>
                <c:pt idx="2">
                  <c:v>45.94</c:v>
                </c:pt>
                <c:pt idx="3">
                  <c:v>29.34</c:v>
                </c:pt>
                <c:pt idx="4">
                  <c:v>21.73</c:v>
                </c:pt>
              </c:numCache>
            </c:numRef>
          </c:val>
          <c:smooth val="0"/>
          <c:extLst>
            <c:ext xmlns:c16="http://schemas.microsoft.com/office/drawing/2014/chart" uri="{C3380CC4-5D6E-409C-BE32-E72D297353CC}">
              <c16:uniqueId val="{00000001-699E-4A33-A5BB-E9AF27A064A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94.82</c:v>
                </c:pt>
                <c:pt idx="1">
                  <c:v>91.73</c:v>
                </c:pt>
                <c:pt idx="2">
                  <c:v>90.71</c:v>
                </c:pt>
                <c:pt idx="3">
                  <c:v>101</c:v>
                </c:pt>
                <c:pt idx="4">
                  <c:v>127.47</c:v>
                </c:pt>
              </c:numCache>
            </c:numRef>
          </c:val>
          <c:extLst>
            <c:ext xmlns:c16="http://schemas.microsoft.com/office/drawing/2014/chart" uri="{C3380CC4-5D6E-409C-BE32-E72D297353CC}">
              <c16:uniqueId val="{00000000-549F-428F-A7EA-C781687A23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47.03</c:v>
                </c:pt>
                <c:pt idx="1">
                  <c:v>40.67</c:v>
                </c:pt>
                <c:pt idx="2">
                  <c:v>47.7</c:v>
                </c:pt>
                <c:pt idx="3">
                  <c:v>50.59</c:v>
                </c:pt>
                <c:pt idx="4">
                  <c:v>62.37</c:v>
                </c:pt>
              </c:numCache>
            </c:numRef>
          </c:val>
          <c:smooth val="0"/>
          <c:extLst>
            <c:ext xmlns:c16="http://schemas.microsoft.com/office/drawing/2014/chart" uri="{C3380CC4-5D6E-409C-BE32-E72D297353CC}">
              <c16:uniqueId val="{00000001-549F-428F-A7EA-C781687A23E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B0-4ED5-B2FA-46A1C086C9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63B0-4ED5-B2FA-46A1C086C9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183.16</c:v>
                </c:pt>
                <c:pt idx="1">
                  <c:v>159.68</c:v>
                </c:pt>
                <c:pt idx="2">
                  <c:v>142.41</c:v>
                </c:pt>
                <c:pt idx="3">
                  <c:v>175.46</c:v>
                </c:pt>
                <c:pt idx="4">
                  <c:v>163.34</c:v>
                </c:pt>
              </c:numCache>
            </c:numRef>
          </c:val>
          <c:extLst>
            <c:ext xmlns:c16="http://schemas.microsoft.com/office/drawing/2014/chart" uri="{C3380CC4-5D6E-409C-BE32-E72D297353CC}">
              <c16:uniqueId val="{00000000-13F3-4C95-927A-38348F7BCC3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13F3-4C95-927A-38348F7BCC3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129.85</c:v>
                </c:pt>
                <c:pt idx="1">
                  <c:v>152.12</c:v>
                </c:pt>
                <c:pt idx="2">
                  <c:v>173.8</c:v>
                </c:pt>
                <c:pt idx="3">
                  <c:v>164.53</c:v>
                </c:pt>
                <c:pt idx="4">
                  <c:v>128.44999999999999</c:v>
                </c:pt>
              </c:numCache>
            </c:numRef>
          </c:val>
          <c:extLst>
            <c:ext xmlns:c16="http://schemas.microsoft.com/office/drawing/2014/chart" uri="{C3380CC4-5D6E-409C-BE32-E72D297353CC}">
              <c16:uniqueId val="{00000000-3292-4457-B510-C0D417C3C03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3292-4457-B510-C0D417C3C03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4958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40245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35533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30820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49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7200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990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530223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134935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39648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44360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497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785350"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5038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6" workbookViewId="0">
      <selection activeCell="BL45" sqref="BL45:BZ46"/>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福島県　三春町</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8</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2">
      <c r="A8" s="2"/>
      <c r="B8" s="33" t="str">
        <f>データ!I6</f>
        <v>法適用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Cc2</v>
      </c>
      <c r="X8" s="33"/>
      <c r="Y8" s="33"/>
      <c r="Z8" s="33"/>
      <c r="AA8" s="33"/>
      <c r="AB8" s="33"/>
      <c r="AC8" s="33"/>
      <c r="AD8" s="34" t="str">
        <f>データ!$M$6</f>
        <v>非設置</v>
      </c>
      <c r="AE8" s="34"/>
      <c r="AF8" s="34"/>
      <c r="AG8" s="34"/>
      <c r="AH8" s="34"/>
      <c r="AI8" s="34"/>
      <c r="AJ8" s="34"/>
      <c r="AK8" s="3"/>
      <c r="AL8" s="35">
        <f>データ!S6</f>
        <v>16312</v>
      </c>
      <c r="AM8" s="35"/>
      <c r="AN8" s="35"/>
      <c r="AO8" s="35"/>
      <c r="AP8" s="35"/>
      <c r="AQ8" s="35"/>
      <c r="AR8" s="35"/>
      <c r="AS8" s="35"/>
      <c r="AT8" s="36">
        <f>データ!T6</f>
        <v>72.760000000000005</v>
      </c>
      <c r="AU8" s="36"/>
      <c r="AV8" s="36"/>
      <c r="AW8" s="36"/>
      <c r="AX8" s="36"/>
      <c r="AY8" s="36"/>
      <c r="AZ8" s="36"/>
      <c r="BA8" s="36"/>
      <c r="BB8" s="36">
        <f>データ!U6</f>
        <v>224.19</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2">
      <c r="A9" s="2"/>
      <c r="B9" s="29" t="s">
        <v>23</v>
      </c>
      <c r="C9" s="29"/>
      <c r="D9" s="29"/>
      <c r="E9" s="29"/>
      <c r="F9" s="29"/>
      <c r="G9" s="29"/>
      <c r="H9" s="29"/>
      <c r="I9" s="29" t="s">
        <v>24</v>
      </c>
      <c r="J9" s="29"/>
      <c r="K9" s="29"/>
      <c r="L9" s="29"/>
      <c r="M9" s="29"/>
      <c r="N9" s="29"/>
      <c r="O9" s="29"/>
      <c r="P9" s="29" t="s">
        <v>26</v>
      </c>
      <c r="Q9" s="29"/>
      <c r="R9" s="29"/>
      <c r="S9" s="29"/>
      <c r="T9" s="29"/>
      <c r="U9" s="29"/>
      <c r="V9" s="29"/>
      <c r="W9" s="29" t="s">
        <v>27</v>
      </c>
      <c r="X9" s="29"/>
      <c r="Y9" s="29"/>
      <c r="Z9" s="29"/>
      <c r="AA9" s="29"/>
      <c r="AB9" s="29"/>
      <c r="AC9" s="29"/>
      <c r="AD9" s="29" t="s">
        <v>22</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5</v>
      </c>
      <c r="BC9" s="29"/>
      <c r="BD9" s="29"/>
      <c r="BE9" s="29"/>
      <c r="BF9" s="29"/>
      <c r="BG9" s="29"/>
      <c r="BH9" s="29"/>
      <c r="BI9" s="29"/>
      <c r="BJ9" s="3"/>
      <c r="BK9" s="3"/>
      <c r="BL9" s="41" t="s">
        <v>32</v>
      </c>
      <c r="BM9" s="42"/>
      <c r="BN9" s="43" t="s">
        <v>35</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f>データ!O6</f>
        <v>79.430000000000007</v>
      </c>
      <c r="J10" s="36"/>
      <c r="K10" s="36"/>
      <c r="L10" s="36"/>
      <c r="M10" s="36"/>
      <c r="N10" s="36"/>
      <c r="O10" s="36"/>
      <c r="P10" s="36">
        <f>データ!P6</f>
        <v>18.77</v>
      </c>
      <c r="Q10" s="36"/>
      <c r="R10" s="36"/>
      <c r="S10" s="36"/>
      <c r="T10" s="36"/>
      <c r="U10" s="36"/>
      <c r="V10" s="36"/>
      <c r="W10" s="36">
        <f>データ!Q6</f>
        <v>94.81</v>
      </c>
      <c r="X10" s="36"/>
      <c r="Y10" s="36"/>
      <c r="Z10" s="36"/>
      <c r="AA10" s="36"/>
      <c r="AB10" s="36"/>
      <c r="AC10" s="36"/>
      <c r="AD10" s="35">
        <f>データ!R6</f>
        <v>4895</v>
      </c>
      <c r="AE10" s="35"/>
      <c r="AF10" s="35"/>
      <c r="AG10" s="35"/>
      <c r="AH10" s="35"/>
      <c r="AI10" s="35"/>
      <c r="AJ10" s="35"/>
      <c r="AK10" s="2"/>
      <c r="AL10" s="35">
        <f>データ!V6</f>
        <v>3042</v>
      </c>
      <c r="AM10" s="35"/>
      <c r="AN10" s="35"/>
      <c r="AO10" s="35"/>
      <c r="AP10" s="35"/>
      <c r="AQ10" s="35"/>
      <c r="AR10" s="35"/>
      <c r="AS10" s="35"/>
      <c r="AT10" s="36">
        <f>データ!W6</f>
        <v>1.1599999999999999</v>
      </c>
      <c r="AU10" s="36"/>
      <c r="AV10" s="36"/>
      <c r="AW10" s="36"/>
      <c r="AX10" s="36"/>
      <c r="AY10" s="36"/>
      <c r="AZ10" s="36"/>
      <c r="BA10" s="36"/>
      <c r="BB10" s="36">
        <f>データ!X6</f>
        <v>2622.41</v>
      </c>
      <c r="BC10" s="36"/>
      <c r="BD10" s="36"/>
      <c r="BE10" s="36"/>
      <c r="BF10" s="36"/>
      <c r="BG10" s="36"/>
      <c r="BH10" s="36"/>
      <c r="BI10" s="36"/>
      <c r="BJ10" s="2"/>
      <c r="BK10" s="2"/>
      <c r="BL10" s="45" t="s">
        <v>36</v>
      </c>
      <c r="BM10" s="46"/>
      <c r="BN10" s="47" t="s">
        <v>37</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38</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39</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113</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41</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33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2">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67</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2">
      <c r="C83" s="49" t="s">
        <v>42</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6" t="s">
        <v>43</v>
      </c>
      <c r="C84" s="6"/>
      <c r="D84" s="6"/>
      <c r="E84" s="6" t="s">
        <v>45</v>
      </c>
      <c r="F84" s="6" t="s">
        <v>46</v>
      </c>
      <c r="G84" s="6" t="s">
        <v>47</v>
      </c>
      <c r="H84" s="6" t="s">
        <v>40</v>
      </c>
      <c r="I84" s="6" t="s">
        <v>11</v>
      </c>
      <c r="J84" s="6" t="s">
        <v>48</v>
      </c>
      <c r="K84" s="6" t="s">
        <v>49</v>
      </c>
      <c r="L84" s="6" t="s">
        <v>4</v>
      </c>
      <c r="M84" s="6" t="s">
        <v>34</v>
      </c>
      <c r="N84" s="6" t="s">
        <v>51</v>
      </c>
      <c r="O84" s="6" t="s">
        <v>53</v>
      </c>
    </row>
    <row r="85" spans="1:78" hidden="1" x14ac:dyDescent="0.2">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0VFr1nkvvLe2brEGb6rHn5bZD7/YTvUjkEf3oQBhi+PP20ffKUKMirVFThWyTVE4vjtlwy8mRfny47r7BFmUHA==" saltValue="Ez92keg6wwfrGAdZZXiV4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2</v>
      </c>
      <c r="C3" s="16" t="s">
        <v>57</v>
      </c>
      <c r="D3" s="16" t="s">
        <v>58</v>
      </c>
      <c r="E3" s="16" t="s">
        <v>7</v>
      </c>
      <c r="F3" s="16" t="s">
        <v>6</v>
      </c>
      <c r="G3" s="16" t="s">
        <v>25</v>
      </c>
      <c r="H3" s="73" t="s">
        <v>59</v>
      </c>
      <c r="I3" s="74"/>
      <c r="J3" s="74"/>
      <c r="K3" s="74"/>
      <c r="L3" s="74"/>
      <c r="M3" s="74"/>
      <c r="N3" s="74"/>
      <c r="O3" s="74"/>
      <c r="P3" s="74"/>
      <c r="Q3" s="74"/>
      <c r="R3" s="74"/>
      <c r="S3" s="74"/>
      <c r="T3" s="74"/>
      <c r="U3" s="74"/>
      <c r="V3" s="74"/>
      <c r="W3" s="74"/>
      <c r="X3" s="75"/>
      <c r="Y3" s="71" t="s">
        <v>52</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60</v>
      </c>
      <c r="B4" s="17"/>
      <c r="C4" s="17"/>
      <c r="D4" s="17"/>
      <c r="E4" s="17"/>
      <c r="F4" s="17"/>
      <c r="G4" s="17"/>
      <c r="H4" s="76"/>
      <c r="I4" s="77"/>
      <c r="J4" s="77"/>
      <c r="K4" s="77"/>
      <c r="L4" s="77"/>
      <c r="M4" s="77"/>
      <c r="N4" s="77"/>
      <c r="O4" s="77"/>
      <c r="P4" s="77"/>
      <c r="Q4" s="77"/>
      <c r="R4" s="77"/>
      <c r="S4" s="77"/>
      <c r="T4" s="77"/>
      <c r="U4" s="77"/>
      <c r="V4" s="77"/>
      <c r="W4" s="77"/>
      <c r="X4" s="78"/>
      <c r="Y4" s="72" t="s">
        <v>50</v>
      </c>
      <c r="Z4" s="72"/>
      <c r="AA4" s="72"/>
      <c r="AB4" s="72"/>
      <c r="AC4" s="72"/>
      <c r="AD4" s="72"/>
      <c r="AE4" s="72"/>
      <c r="AF4" s="72"/>
      <c r="AG4" s="72"/>
      <c r="AH4" s="72"/>
      <c r="AI4" s="72"/>
      <c r="AJ4" s="72" t="s">
        <v>44</v>
      </c>
      <c r="AK4" s="72"/>
      <c r="AL4" s="72"/>
      <c r="AM4" s="72"/>
      <c r="AN4" s="72"/>
      <c r="AO4" s="72"/>
      <c r="AP4" s="72"/>
      <c r="AQ4" s="72"/>
      <c r="AR4" s="72"/>
      <c r="AS4" s="72"/>
      <c r="AT4" s="72"/>
      <c r="AU4" s="72" t="s">
        <v>28</v>
      </c>
      <c r="AV4" s="72"/>
      <c r="AW4" s="72"/>
      <c r="AX4" s="72"/>
      <c r="AY4" s="72"/>
      <c r="AZ4" s="72"/>
      <c r="BA4" s="72"/>
      <c r="BB4" s="72"/>
      <c r="BC4" s="72"/>
      <c r="BD4" s="72"/>
      <c r="BE4" s="72"/>
      <c r="BF4" s="72" t="s">
        <v>62</v>
      </c>
      <c r="BG4" s="72"/>
      <c r="BH4" s="72"/>
      <c r="BI4" s="72"/>
      <c r="BJ4" s="72"/>
      <c r="BK4" s="72"/>
      <c r="BL4" s="72"/>
      <c r="BM4" s="72"/>
      <c r="BN4" s="72"/>
      <c r="BO4" s="72"/>
      <c r="BP4" s="72"/>
      <c r="BQ4" s="72" t="s">
        <v>0</v>
      </c>
      <c r="BR4" s="72"/>
      <c r="BS4" s="72"/>
      <c r="BT4" s="72"/>
      <c r="BU4" s="72"/>
      <c r="BV4" s="72"/>
      <c r="BW4" s="72"/>
      <c r="BX4" s="72"/>
      <c r="BY4" s="72"/>
      <c r="BZ4" s="72"/>
      <c r="CA4" s="72"/>
      <c r="CB4" s="72" t="s">
        <v>61</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8" x14ac:dyDescent="0.2">
      <c r="A5" s="14" t="s">
        <v>70</v>
      </c>
      <c r="B5" s="18"/>
      <c r="C5" s="18"/>
      <c r="D5" s="18"/>
      <c r="E5" s="18"/>
      <c r="F5" s="18"/>
      <c r="G5" s="18"/>
      <c r="H5" s="22" t="s">
        <v>56</v>
      </c>
      <c r="I5" s="22" t="s">
        <v>71</v>
      </c>
      <c r="J5" s="22" t="s">
        <v>72</v>
      </c>
      <c r="K5" s="22" t="s">
        <v>73</v>
      </c>
      <c r="L5" s="22" t="s">
        <v>74</v>
      </c>
      <c r="M5" s="22" t="s">
        <v>8</v>
      </c>
      <c r="N5" s="22" t="s">
        <v>75</v>
      </c>
      <c r="O5" s="22" t="s">
        <v>76</v>
      </c>
      <c r="P5" s="22" t="s">
        <v>77</v>
      </c>
      <c r="Q5" s="22" t="s">
        <v>78</v>
      </c>
      <c r="R5" s="22" t="s">
        <v>79</v>
      </c>
      <c r="S5" s="22" t="s">
        <v>80</v>
      </c>
      <c r="T5" s="22" t="s">
        <v>81</v>
      </c>
      <c r="U5" s="22" t="s">
        <v>63</v>
      </c>
      <c r="V5" s="22" t="s">
        <v>82</v>
      </c>
      <c r="W5" s="22" t="s">
        <v>83</v>
      </c>
      <c r="X5" s="22" t="s">
        <v>84</v>
      </c>
      <c r="Y5" s="22" t="s">
        <v>85</v>
      </c>
      <c r="Z5" s="22" t="s">
        <v>86</v>
      </c>
      <c r="AA5" s="22" t="s">
        <v>87</v>
      </c>
      <c r="AB5" s="22" t="s">
        <v>88</v>
      </c>
      <c r="AC5" s="22" t="s">
        <v>89</v>
      </c>
      <c r="AD5" s="22" t="s">
        <v>91</v>
      </c>
      <c r="AE5" s="22" t="s">
        <v>92</v>
      </c>
      <c r="AF5" s="22" t="s">
        <v>93</v>
      </c>
      <c r="AG5" s="22" t="s">
        <v>94</v>
      </c>
      <c r="AH5" s="22" t="s">
        <v>95</v>
      </c>
      <c r="AI5" s="22" t="s">
        <v>43</v>
      </c>
      <c r="AJ5" s="22" t="s">
        <v>85</v>
      </c>
      <c r="AK5" s="22" t="s">
        <v>86</v>
      </c>
      <c r="AL5" s="22" t="s">
        <v>87</v>
      </c>
      <c r="AM5" s="22" t="s">
        <v>88</v>
      </c>
      <c r="AN5" s="22" t="s">
        <v>89</v>
      </c>
      <c r="AO5" s="22" t="s">
        <v>91</v>
      </c>
      <c r="AP5" s="22" t="s">
        <v>92</v>
      </c>
      <c r="AQ5" s="22" t="s">
        <v>93</v>
      </c>
      <c r="AR5" s="22" t="s">
        <v>94</v>
      </c>
      <c r="AS5" s="22" t="s">
        <v>95</v>
      </c>
      <c r="AT5" s="22" t="s">
        <v>90</v>
      </c>
      <c r="AU5" s="22" t="s">
        <v>85</v>
      </c>
      <c r="AV5" s="22" t="s">
        <v>86</v>
      </c>
      <c r="AW5" s="22" t="s">
        <v>87</v>
      </c>
      <c r="AX5" s="22" t="s">
        <v>88</v>
      </c>
      <c r="AY5" s="22" t="s">
        <v>89</v>
      </c>
      <c r="AZ5" s="22" t="s">
        <v>91</v>
      </c>
      <c r="BA5" s="22" t="s">
        <v>92</v>
      </c>
      <c r="BB5" s="22" t="s">
        <v>93</v>
      </c>
      <c r="BC5" s="22" t="s">
        <v>94</v>
      </c>
      <c r="BD5" s="22" t="s">
        <v>95</v>
      </c>
      <c r="BE5" s="22" t="s">
        <v>90</v>
      </c>
      <c r="BF5" s="22" t="s">
        <v>85</v>
      </c>
      <c r="BG5" s="22" t="s">
        <v>86</v>
      </c>
      <c r="BH5" s="22" t="s">
        <v>87</v>
      </c>
      <c r="BI5" s="22" t="s">
        <v>88</v>
      </c>
      <c r="BJ5" s="22" t="s">
        <v>89</v>
      </c>
      <c r="BK5" s="22" t="s">
        <v>91</v>
      </c>
      <c r="BL5" s="22" t="s">
        <v>92</v>
      </c>
      <c r="BM5" s="22" t="s">
        <v>93</v>
      </c>
      <c r="BN5" s="22" t="s">
        <v>94</v>
      </c>
      <c r="BO5" s="22" t="s">
        <v>95</v>
      </c>
      <c r="BP5" s="22" t="s">
        <v>90</v>
      </c>
      <c r="BQ5" s="22" t="s">
        <v>85</v>
      </c>
      <c r="BR5" s="22" t="s">
        <v>86</v>
      </c>
      <c r="BS5" s="22" t="s">
        <v>87</v>
      </c>
      <c r="BT5" s="22" t="s">
        <v>88</v>
      </c>
      <c r="BU5" s="22" t="s">
        <v>89</v>
      </c>
      <c r="BV5" s="22" t="s">
        <v>91</v>
      </c>
      <c r="BW5" s="22" t="s">
        <v>92</v>
      </c>
      <c r="BX5" s="22" t="s">
        <v>93</v>
      </c>
      <c r="BY5" s="22" t="s">
        <v>94</v>
      </c>
      <c r="BZ5" s="22" t="s">
        <v>95</v>
      </c>
      <c r="CA5" s="22" t="s">
        <v>90</v>
      </c>
      <c r="CB5" s="22" t="s">
        <v>85</v>
      </c>
      <c r="CC5" s="22" t="s">
        <v>86</v>
      </c>
      <c r="CD5" s="22" t="s">
        <v>87</v>
      </c>
      <c r="CE5" s="22" t="s">
        <v>88</v>
      </c>
      <c r="CF5" s="22" t="s">
        <v>89</v>
      </c>
      <c r="CG5" s="22" t="s">
        <v>91</v>
      </c>
      <c r="CH5" s="22" t="s">
        <v>92</v>
      </c>
      <c r="CI5" s="22" t="s">
        <v>93</v>
      </c>
      <c r="CJ5" s="22" t="s">
        <v>94</v>
      </c>
      <c r="CK5" s="22" t="s">
        <v>95</v>
      </c>
      <c r="CL5" s="22" t="s">
        <v>90</v>
      </c>
      <c r="CM5" s="22" t="s">
        <v>85</v>
      </c>
      <c r="CN5" s="22" t="s">
        <v>86</v>
      </c>
      <c r="CO5" s="22" t="s">
        <v>87</v>
      </c>
      <c r="CP5" s="22" t="s">
        <v>88</v>
      </c>
      <c r="CQ5" s="22" t="s">
        <v>89</v>
      </c>
      <c r="CR5" s="22" t="s">
        <v>91</v>
      </c>
      <c r="CS5" s="22" t="s">
        <v>92</v>
      </c>
      <c r="CT5" s="22" t="s">
        <v>93</v>
      </c>
      <c r="CU5" s="22" t="s">
        <v>94</v>
      </c>
      <c r="CV5" s="22" t="s">
        <v>95</v>
      </c>
      <c r="CW5" s="22" t="s">
        <v>90</v>
      </c>
      <c r="CX5" s="22" t="s">
        <v>85</v>
      </c>
      <c r="CY5" s="22" t="s">
        <v>86</v>
      </c>
      <c r="CZ5" s="22" t="s">
        <v>87</v>
      </c>
      <c r="DA5" s="22" t="s">
        <v>88</v>
      </c>
      <c r="DB5" s="22" t="s">
        <v>89</v>
      </c>
      <c r="DC5" s="22" t="s">
        <v>91</v>
      </c>
      <c r="DD5" s="22" t="s">
        <v>92</v>
      </c>
      <c r="DE5" s="22" t="s">
        <v>93</v>
      </c>
      <c r="DF5" s="22" t="s">
        <v>94</v>
      </c>
      <c r="DG5" s="22" t="s">
        <v>95</v>
      </c>
      <c r="DH5" s="22" t="s">
        <v>90</v>
      </c>
      <c r="DI5" s="22" t="s">
        <v>85</v>
      </c>
      <c r="DJ5" s="22" t="s">
        <v>86</v>
      </c>
      <c r="DK5" s="22" t="s">
        <v>87</v>
      </c>
      <c r="DL5" s="22" t="s">
        <v>88</v>
      </c>
      <c r="DM5" s="22" t="s">
        <v>89</v>
      </c>
      <c r="DN5" s="22" t="s">
        <v>91</v>
      </c>
      <c r="DO5" s="22" t="s">
        <v>92</v>
      </c>
      <c r="DP5" s="22" t="s">
        <v>93</v>
      </c>
      <c r="DQ5" s="22" t="s">
        <v>94</v>
      </c>
      <c r="DR5" s="22" t="s">
        <v>95</v>
      </c>
      <c r="DS5" s="22" t="s">
        <v>90</v>
      </c>
      <c r="DT5" s="22" t="s">
        <v>85</v>
      </c>
      <c r="DU5" s="22" t="s">
        <v>86</v>
      </c>
      <c r="DV5" s="22" t="s">
        <v>87</v>
      </c>
      <c r="DW5" s="22" t="s">
        <v>88</v>
      </c>
      <c r="DX5" s="22" t="s">
        <v>89</v>
      </c>
      <c r="DY5" s="22" t="s">
        <v>91</v>
      </c>
      <c r="DZ5" s="22" t="s">
        <v>92</v>
      </c>
      <c r="EA5" s="22" t="s">
        <v>93</v>
      </c>
      <c r="EB5" s="22" t="s">
        <v>94</v>
      </c>
      <c r="EC5" s="22" t="s">
        <v>95</v>
      </c>
      <c r="ED5" s="22" t="s">
        <v>90</v>
      </c>
      <c r="EE5" s="22" t="s">
        <v>85</v>
      </c>
      <c r="EF5" s="22" t="s">
        <v>86</v>
      </c>
      <c r="EG5" s="22" t="s">
        <v>87</v>
      </c>
      <c r="EH5" s="22" t="s">
        <v>88</v>
      </c>
      <c r="EI5" s="22" t="s">
        <v>89</v>
      </c>
      <c r="EJ5" s="22" t="s">
        <v>91</v>
      </c>
      <c r="EK5" s="22" t="s">
        <v>92</v>
      </c>
      <c r="EL5" s="22" t="s">
        <v>93</v>
      </c>
      <c r="EM5" s="22" t="s">
        <v>94</v>
      </c>
      <c r="EN5" s="22" t="s">
        <v>95</v>
      </c>
      <c r="EO5" s="22" t="s">
        <v>90</v>
      </c>
    </row>
    <row r="6" spans="1:148" s="13" customFormat="1" x14ac:dyDescent="0.2">
      <c r="A6" s="14" t="s">
        <v>96</v>
      </c>
      <c r="B6" s="19">
        <f t="shared" ref="B6:X6" si="1">B7</f>
        <v>2023</v>
      </c>
      <c r="C6" s="19">
        <f t="shared" si="1"/>
        <v>75213</v>
      </c>
      <c r="D6" s="19">
        <f t="shared" si="1"/>
        <v>46</v>
      </c>
      <c r="E6" s="19">
        <f t="shared" si="1"/>
        <v>17</v>
      </c>
      <c r="F6" s="19">
        <f t="shared" si="1"/>
        <v>1</v>
      </c>
      <c r="G6" s="19">
        <f t="shared" si="1"/>
        <v>0</v>
      </c>
      <c r="H6" s="19" t="str">
        <f t="shared" si="1"/>
        <v>福島県　三春町</v>
      </c>
      <c r="I6" s="19" t="str">
        <f t="shared" si="1"/>
        <v>法適用</v>
      </c>
      <c r="J6" s="19" t="str">
        <f t="shared" si="1"/>
        <v>下水道事業</v>
      </c>
      <c r="K6" s="19" t="str">
        <f t="shared" si="1"/>
        <v>公共下水道</v>
      </c>
      <c r="L6" s="19" t="str">
        <f t="shared" si="1"/>
        <v>Cc2</v>
      </c>
      <c r="M6" s="19" t="str">
        <f t="shared" si="1"/>
        <v>非設置</v>
      </c>
      <c r="N6" s="23" t="str">
        <f t="shared" si="1"/>
        <v>-</v>
      </c>
      <c r="O6" s="23">
        <f t="shared" si="1"/>
        <v>79.430000000000007</v>
      </c>
      <c r="P6" s="23">
        <f t="shared" si="1"/>
        <v>18.77</v>
      </c>
      <c r="Q6" s="23">
        <f t="shared" si="1"/>
        <v>94.81</v>
      </c>
      <c r="R6" s="23">
        <f t="shared" si="1"/>
        <v>4895</v>
      </c>
      <c r="S6" s="23">
        <f t="shared" si="1"/>
        <v>16312</v>
      </c>
      <c r="T6" s="23">
        <f t="shared" si="1"/>
        <v>72.760000000000005</v>
      </c>
      <c r="U6" s="23">
        <f t="shared" si="1"/>
        <v>224.19</v>
      </c>
      <c r="V6" s="23">
        <f t="shared" si="1"/>
        <v>3042</v>
      </c>
      <c r="W6" s="23">
        <f t="shared" si="1"/>
        <v>1.1599999999999999</v>
      </c>
      <c r="X6" s="23">
        <f t="shared" si="1"/>
        <v>2622.41</v>
      </c>
      <c r="Y6" s="27">
        <f t="shared" ref="Y6:AH6" si="2">IF(Y7="",NA(),Y7)</f>
        <v>97.41</v>
      </c>
      <c r="Z6" s="27">
        <f t="shared" si="2"/>
        <v>89.42</v>
      </c>
      <c r="AA6" s="27">
        <f t="shared" si="2"/>
        <v>89.76</v>
      </c>
      <c r="AB6" s="27">
        <f t="shared" si="2"/>
        <v>82.34</v>
      </c>
      <c r="AC6" s="27">
        <f t="shared" si="2"/>
        <v>89.76</v>
      </c>
      <c r="AD6" s="27">
        <f t="shared" si="2"/>
        <v>106.57</v>
      </c>
      <c r="AE6" s="27">
        <f t="shared" si="2"/>
        <v>107.21</v>
      </c>
      <c r="AF6" s="27">
        <f t="shared" si="2"/>
        <v>107.08</v>
      </c>
      <c r="AG6" s="27">
        <f t="shared" si="2"/>
        <v>106.08</v>
      </c>
      <c r="AH6" s="27">
        <f t="shared" si="2"/>
        <v>106.87</v>
      </c>
      <c r="AI6" s="23" t="str">
        <f>IF(AI7="","",IF(AI7="-","【-】","【"&amp;SUBSTITUTE(TEXT(AI7,"#,##0.00"),"-","△")&amp;"】"))</f>
        <v>【105.91】</v>
      </c>
      <c r="AJ6" s="27">
        <f t="shared" ref="AJ6:AS6" si="3">IF(AJ7="",NA(),AJ7)</f>
        <v>464.68</v>
      </c>
      <c r="AK6" s="27">
        <f t="shared" si="3"/>
        <v>619.91</v>
      </c>
      <c r="AL6" s="27">
        <f t="shared" si="3"/>
        <v>623.59</v>
      </c>
      <c r="AM6" s="27">
        <f t="shared" si="3"/>
        <v>565.76</v>
      </c>
      <c r="AN6" s="27">
        <f t="shared" si="3"/>
        <v>600.29999999999995</v>
      </c>
      <c r="AO6" s="27">
        <f t="shared" si="3"/>
        <v>53.44</v>
      </c>
      <c r="AP6" s="27">
        <f t="shared" si="3"/>
        <v>43.71</v>
      </c>
      <c r="AQ6" s="27">
        <f t="shared" si="3"/>
        <v>45.94</v>
      </c>
      <c r="AR6" s="27">
        <f t="shared" si="3"/>
        <v>29.34</v>
      </c>
      <c r="AS6" s="27">
        <f t="shared" si="3"/>
        <v>21.73</v>
      </c>
      <c r="AT6" s="23" t="str">
        <f>IF(AT7="","",IF(AT7="-","【-】","【"&amp;SUBSTITUTE(TEXT(AT7,"#,##0.00"),"-","△")&amp;"】"))</f>
        <v>【3.03】</v>
      </c>
      <c r="AU6" s="27">
        <f t="shared" ref="AU6:BD6" si="4">IF(AU7="",NA(),AU7)</f>
        <v>94.82</v>
      </c>
      <c r="AV6" s="27">
        <f t="shared" si="4"/>
        <v>91.73</v>
      </c>
      <c r="AW6" s="27">
        <f t="shared" si="4"/>
        <v>90.71</v>
      </c>
      <c r="AX6" s="27">
        <f t="shared" si="4"/>
        <v>101</v>
      </c>
      <c r="AY6" s="27">
        <f t="shared" si="4"/>
        <v>127.47</v>
      </c>
      <c r="AZ6" s="27">
        <f t="shared" si="4"/>
        <v>47.03</v>
      </c>
      <c r="BA6" s="27">
        <f t="shared" si="4"/>
        <v>40.67</v>
      </c>
      <c r="BB6" s="27">
        <f t="shared" si="4"/>
        <v>47.7</v>
      </c>
      <c r="BC6" s="27">
        <f t="shared" si="4"/>
        <v>50.59</v>
      </c>
      <c r="BD6" s="27">
        <f t="shared" si="4"/>
        <v>62.37</v>
      </c>
      <c r="BE6" s="23" t="str">
        <f>IF(BE7="","",IF(BE7="-","【-】","【"&amp;SUBSTITUTE(TEXT(BE7,"#,##0.00"),"-","△")&amp;"】"))</f>
        <v>【78.43】</v>
      </c>
      <c r="BF6" s="23">
        <f t="shared" ref="BF6:BO6" si="5">IF(BF7="",NA(),BF7)</f>
        <v>0</v>
      </c>
      <c r="BG6" s="23">
        <f t="shared" si="5"/>
        <v>0</v>
      </c>
      <c r="BH6" s="23">
        <f t="shared" si="5"/>
        <v>0</v>
      </c>
      <c r="BI6" s="23">
        <f t="shared" si="5"/>
        <v>0</v>
      </c>
      <c r="BJ6" s="23">
        <f t="shared" si="5"/>
        <v>0</v>
      </c>
      <c r="BK6" s="27">
        <f t="shared" si="5"/>
        <v>1001.3</v>
      </c>
      <c r="BL6" s="27">
        <f t="shared" si="5"/>
        <v>1050.51</v>
      </c>
      <c r="BM6" s="27">
        <f t="shared" si="5"/>
        <v>1102.01</v>
      </c>
      <c r="BN6" s="27">
        <f t="shared" si="5"/>
        <v>987.36</v>
      </c>
      <c r="BO6" s="27">
        <f t="shared" si="5"/>
        <v>1042.77</v>
      </c>
      <c r="BP6" s="23" t="str">
        <f>IF(BP7="","",IF(BP7="-","【-】","【"&amp;SUBSTITUTE(TEXT(BP7,"#,##0.00"),"-","△")&amp;"】"))</f>
        <v>【630.82】</v>
      </c>
      <c r="BQ6" s="27">
        <f t="shared" ref="BQ6:BZ6" si="6">IF(BQ7="",NA(),BQ7)</f>
        <v>183.16</v>
      </c>
      <c r="BR6" s="27">
        <f t="shared" si="6"/>
        <v>159.68</v>
      </c>
      <c r="BS6" s="27">
        <f t="shared" si="6"/>
        <v>142.41</v>
      </c>
      <c r="BT6" s="27">
        <f t="shared" si="6"/>
        <v>175.46</v>
      </c>
      <c r="BU6" s="27">
        <f t="shared" si="6"/>
        <v>163.34</v>
      </c>
      <c r="BV6" s="27">
        <f t="shared" si="6"/>
        <v>81.88</v>
      </c>
      <c r="BW6" s="27">
        <f t="shared" si="6"/>
        <v>82.65</v>
      </c>
      <c r="BX6" s="27">
        <f t="shared" si="6"/>
        <v>82.55</v>
      </c>
      <c r="BY6" s="27">
        <f t="shared" si="6"/>
        <v>83.55</v>
      </c>
      <c r="BZ6" s="27">
        <f t="shared" si="6"/>
        <v>84.48</v>
      </c>
      <c r="CA6" s="23" t="str">
        <f>IF(CA7="","",IF(CA7="-","【-】","【"&amp;SUBSTITUTE(TEXT(CA7,"#,##0.00"),"-","△")&amp;"】"))</f>
        <v>【97.81】</v>
      </c>
      <c r="CB6" s="27">
        <f t="shared" ref="CB6:CK6" si="7">IF(CB7="",NA(),CB7)</f>
        <v>129.85</v>
      </c>
      <c r="CC6" s="27">
        <f t="shared" si="7"/>
        <v>152.12</v>
      </c>
      <c r="CD6" s="27">
        <f t="shared" si="7"/>
        <v>173.8</v>
      </c>
      <c r="CE6" s="27">
        <f t="shared" si="7"/>
        <v>164.53</v>
      </c>
      <c r="CF6" s="27">
        <f t="shared" si="7"/>
        <v>128.44999999999999</v>
      </c>
      <c r="CG6" s="27">
        <f t="shared" si="7"/>
        <v>187.55</v>
      </c>
      <c r="CH6" s="27">
        <f t="shared" si="7"/>
        <v>186.3</v>
      </c>
      <c r="CI6" s="27">
        <f t="shared" si="7"/>
        <v>188.38</v>
      </c>
      <c r="CJ6" s="27">
        <f t="shared" si="7"/>
        <v>185.98</v>
      </c>
      <c r="CK6" s="27">
        <f t="shared" si="7"/>
        <v>187.11</v>
      </c>
      <c r="CL6" s="23" t="str">
        <f>IF(CL7="","",IF(CL7="-","【-】","【"&amp;SUBSTITUTE(TEXT(CL7,"#,##0.00"),"-","△")&amp;"】"))</f>
        <v>【138.75】</v>
      </c>
      <c r="CM6" s="27">
        <f t="shared" ref="CM6:CV6" si="8">IF(CM7="",NA(),CM7)</f>
        <v>39.619999999999997</v>
      </c>
      <c r="CN6" s="27">
        <f t="shared" si="8"/>
        <v>31.23</v>
      </c>
      <c r="CO6" s="27">
        <f t="shared" si="8"/>
        <v>32.54</v>
      </c>
      <c r="CP6" s="27">
        <f t="shared" si="8"/>
        <v>33.54</v>
      </c>
      <c r="CQ6" s="27">
        <f t="shared" si="8"/>
        <v>44.65</v>
      </c>
      <c r="CR6" s="27">
        <f t="shared" si="8"/>
        <v>50.94</v>
      </c>
      <c r="CS6" s="27">
        <f t="shared" si="8"/>
        <v>50.53</v>
      </c>
      <c r="CT6" s="27">
        <f t="shared" si="8"/>
        <v>51.42</v>
      </c>
      <c r="CU6" s="27">
        <f t="shared" si="8"/>
        <v>48.95</v>
      </c>
      <c r="CV6" s="27">
        <f t="shared" si="8"/>
        <v>49.28</v>
      </c>
      <c r="CW6" s="23" t="str">
        <f>IF(CW7="","",IF(CW7="-","【-】","【"&amp;SUBSTITUTE(TEXT(CW7,"#,##0.00"),"-","△")&amp;"】"))</f>
        <v>【58.94】</v>
      </c>
      <c r="CX6" s="27">
        <f t="shared" ref="CX6:DG6" si="9">IF(CX7="",NA(),CX7)</f>
        <v>68.55</v>
      </c>
      <c r="CY6" s="27">
        <f t="shared" si="9"/>
        <v>68.78</v>
      </c>
      <c r="CZ6" s="27">
        <f t="shared" si="9"/>
        <v>68.94</v>
      </c>
      <c r="DA6" s="27">
        <f t="shared" si="9"/>
        <v>65.959999999999994</v>
      </c>
      <c r="DB6" s="27">
        <f t="shared" si="9"/>
        <v>69.459999999999994</v>
      </c>
      <c r="DC6" s="27">
        <f t="shared" si="9"/>
        <v>82.55</v>
      </c>
      <c r="DD6" s="27">
        <f t="shared" si="9"/>
        <v>82.08</v>
      </c>
      <c r="DE6" s="27">
        <f t="shared" si="9"/>
        <v>81.34</v>
      </c>
      <c r="DF6" s="27">
        <f t="shared" si="9"/>
        <v>81.14</v>
      </c>
      <c r="DG6" s="27">
        <f t="shared" si="9"/>
        <v>79.7</v>
      </c>
      <c r="DH6" s="23" t="str">
        <f>IF(DH7="","",IF(DH7="-","【-】","【"&amp;SUBSTITUTE(TEXT(DH7,"#,##0.00"),"-","△")&amp;"】"))</f>
        <v>【95.91】</v>
      </c>
      <c r="DI6" s="27">
        <f t="shared" ref="DI6:DR6" si="10">IF(DI7="",NA(),DI7)</f>
        <v>42.67</v>
      </c>
      <c r="DJ6" s="27">
        <f t="shared" si="10"/>
        <v>44.37</v>
      </c>
      <c r="DK6" s="27">
        <f t="shared" si="10"/>
        <v>46.36</v>
      </c>
      <c r="DL6" s="27">
        <f t="shared" si="10"/>
        <v>48.15</v>
      </c>
      <c r="DM6" s="27">
        <f t="shared" si="10"/>
        <v>49.74</v>
      </c>
      <c r="DN6" s="27">
        <f t="shared" si="10"/>
        <v>15.85</v>
      </c>
      <c r="DO6" s="27">
        <f t="shared" si="10"/>
        <v>12.7</v>
      </c>
      <c r="DP6" s="27">
        <f t="shared" si="10"/>
        <v>14.65</v>
      </c>
      <c r="DQ6" s="27">
        <f t="shared" si="10"/>
        <v>16.11</v>
      </c>
      <c r="DR6" s="27">
        <f t="shared" si="10"/>
        <v>17.05</v>
      </c>
      <c r="DS6" s="23" t="str">
        <f>IF(DS7="","",IF(DS7="-","【-】","【"&amp;SUBSTITUTE(TEXT(DS7,"#,##0.00"),"-","△")&amp;"】"))</f>
        <v>【41.09】</v>
      </c>
      <c r="DT6" s="23">
        <f t="shared" ref="DT6:EC6" si="11">IF(DT7="",NA(),DT7)</f>
        <v>0</v>
      </c>
      <c r="DU6" s="23">
        <f t="shared" si="11"/>
        <v>0</v>
      </c>
      <c r="DV6" s="23">
        <f t="shared" si="11"/>
        <v>0</v>
      </c>
      <c r="DW6" s="23">
        <f t="shared" si="11"/>
        <v>0</v>
      </c>
      <c r="DX6" s="23">
        <f t="shared" si="11"/>
        <v>0</v>
      </c>
      <c r="DY6" s="23">
        <f t="shared" si="11"/>
        <v>0</v>
      </c>
      <c r="DZ6" s="23">
        <f t="shared" si="11"/>
        <v>0</v>
      </c>
      <c r="EA6" s="27">
        <f t="shared" si="11"/>
        <v>0.1</v>
      </c>
      <c r="EB6" s="27">
        <f t="shared" si="11"/>
        <v>0.17</v>
      </c>
      <c r="EC6" s="27">
        <f t="shared" si="11"/>
        <v>0.22</v>
      </c>
      <c r="ED6" s="23" t="str">
        <f>IF(ED7="","",IF(ED7="-","【-】","【"&amp;SUBSTITUTE(TEXT(ED7,"#,##0.00"),"-","△")&amp;"】"))</f>
        <v>【8.68】</v>
      </c>
      <c r="EE6" s="23">
        <f t="shared" ref="EE6:EN6" si="12">IF(EE7="",NA(),EE7)</f>
        <v>0</v>
      </c>
      <c r="EF6" s="23">
        <f t="shared" si="12"/>
        <v>0</v>
      </c>
      <c r="EG6" s="23">
        <f t="shared" si="12"/>
        <v>0</v>
      </c>
      <c r="EH6" s="23">
        <f t="shared" si="12"/>
        <v>0</v>
      </c>
      <c r="EI6" s="23">
        <f t="shared" si="12"/>
        <v>0</v>
      </c>
      <c r="EJ6" s="27">
        <f t="shared" si="12"/>
        <v>0.15</v>
      </c>
      <c r="EK6" s="27">
        <f t="shared" si="12"/>
        <v>1.65</v>
      </c>
      <c r="EL6" s="27">
        <f t="shared" si="12"/>
        <v>0.14000000000000001</v>
      </c>
      <c r="EM6" s="27">
        <f t="shared" si="12"/>
        <v>0.08</v>
      </c>
      <c r="EN6" s="27">
        <f t="shared" si="12"/>
        <v>0.57999999999999996</v>
      </c>
      <c r="EO6" s="23" t="str">
        <f>IF(EO7="","",IF(EO7="-","【-】","【"&amp;SUBSTITUTE(TEXT(EO7,"#,##0.00"),"-","△")&amp;"】"))</f>
        <v>【0.22】</v>
      </c>
    </row>
    <row r="7" spans="1:148" s="13" customFormat="1" x14ac:dyDescent="0.2">
      <c r="A7" s="14"/>
      <c r="B7" s="20">
        <v>2023</v>
      </c>
      <c r="C7" s="20">
        <v>75213</v>
      </c>
      <c r="D7" s="20">
        <v>46</v>
      </c>
      <c r="E7" s="20">
        <v>17</v>
      </c>
      <c r="F7" s="20">
        <v>1</v>
      </c>
      <c r="G7" s="20">
        <v>0</v>
      </c>
      <c r="H7" s="20" t="s">
        <v>97</v>
      </c>
      <c r="I7" s="20" t="s">
        <v>98</v>
      </c>
      <c r="J7" s="20" t="s">
        <v>99</v>
      </c>
      <c r="K7" s="20" t="s">
        <v>100</v>
      </c>
      <c r="L7" s="20" t="s">
        <v>101</v>
      </c>
      <c r="M7" s="20" t="s">
        <v>102</v>
      </c>
      <c r="N7" s="24" t="s">
        <v>103</v>
      </c>
      <c r="O7" s="24">
        <v>79.430000000000007</v>
      </c>
      <c r="P7" s="24">
        <v>18.77</v>
      </c>
      <c r="Q7" s="24">
        <v>94.81</v>
      </c>
      <c r="R7" s="24">
        <v>4895</v>
      </c>
      <c r="S7" s="24">
        <v>16312</v>
      </c>
      <c r="T7" s="24">
        <v>72.760000000000005</v>
      </c>
      <c r="U7" s="24">
        <v>224.19</v>
      </c>
      <c r="V7" s="24">
        <v>3042</v>
      </c>
      <c r="W7" s="24">
        <v>1.1599999999999999</v>
      </c>
      <c r="X7" s="24">
        <v>2622.41</v>
      </c>
      <c r="Y7" s="24">
        <v>97.41</v>
      </c>
      <c r="Z7" s="24">
        <v>89.42</v>
      </c>
      <c r="AA7" s="24">
        <v>89.76</v>
      </c>
      <c r="AB7" s="24">
        <v>82.34</v>
      </c>
      <c r="AC7" s="24">
        <v>89.76</v>
      </c>
      <c r="AD7" s="24">
        <v>106.57</v>
      </c>
      <c r="AE7" s="24">
        <v>107.21</v>
      </c>
      <c r="AF7" s="24">
        <v>107.08</v>
      </c>
      <c r="AG7" s="24">
        <v>106.08</v>
      </c>
      <c r="AH7" s="24">
        <v>106.87</v>
      </c>
      <c r="AI7" s="24">
        <v>105.91</v>
      </c>
      <c r="AJ7" s="24">
        <v>464.68</v>
      </c>
      <c r="AK7" s="24">
        <v>619.91</v>
      </c>
      <c r="AL7" s="24">
        <v>623.59</v>
      </c>
      <c r="AM7" s="24">
        <v>565.76</v>
      </c>
      <c r="AN7" s="24">
        <v>600.29999999999995</v>
      </c>
      <c r="AO7" s="24">
        <v>53.44</v>
      </c>
      <c r="AP7" s="24">
        <v>43.71</v>
      </c>
      <c r="AQ7" s="24">
        <v>45.94</v>
      </c>
      <c r="AR7" s="24">
        <v>29.34</v>
      </c>
      <c r="AS7" s="24">
        <v>21.73</v>
      </c>
      <c r="AT7" s="24">
        <v>3.03</v>
      </c>
      <c r="AU7" s="24">
        <v>94.82</v>
      </c>
      <c r="AV7" s="24">
        <v>91.73</v>
      </c>
      <c r="AW7" s="24">
        <v>90.71</v>
      </c>
      <c r="AX7" s="24">
        <v>101</v>
      </c>
      <c r="AY7" s="24">
        <v>127.47</v>
      </c>
      <c r="AZ7" s="24">
        <v>47.03</v>
      </c>
      <c r="BA7" s="24">
        <v>40.67</v>
      </c>
      <c r="BB7" s="24">
        <v>47.7</v>
      </c>
      <c r="BC7" s="24">
        <v>50.59</v>
      </c>
      <c r="BD7" s="24">
        <v>62.37</v>
      </c>
      <c r="BE7" s="24">
        <v>78.430000000000007</v>
      </c>
      <c r="BF7" s="24">
        <v>0</v>
      </c>
      <c r="BG7" s="24">
        <v>0</v>
      </c>
      <c r="BH7" s="24">
        <v>0</v>
      </c>
      <c r="BI7" s="24">
        <v>0</v>
      </c>
      <c r="BJ7" s="24">
        <v>0</v>
      </c>
      <c r="BK7" s="24">
        <v>1001.3</v>
      </c>
      <c r="BL7" s="24">
        <v>1050.51</v>
      </c>
      <c r="BM7" s="24">
        <v>1102.01</v>
      </c>
      <c r="BN7" s="24">
        <v>987.36</v>
      </c>
      <c r="BO7" s="24">
        <v>1042.77</v>
      </c>
      <c r="BP7" s="24">
        <v>630.82000000000005</v>
      </c>
      <c r="BQ7" s="24">
        <v>183.16</v>
      </c>
      <c r="BR7" s="24">
        <v>159.68</v>
      </c>
      <c r="BS7" s="24">
        <v>142.41</v>
      </c>
      <c r="BT7" s="24">
        <v>175.46</v>
      </c>
      <c r="BU7" s="24">
        <v>163.34</v>
      </c>
      <c r="BV7" s="24">
        <v>81.88</v>
      </c>
      <c r="BW7" s="24">
        <v>82.65</v>
      </c>
      <c r="BX7" s="24">
        <v>82.55</v>
      </c>
      <c r="BY7" s="24">
        <v>83.55</v>
      </c>
      <c r="BZ7" s="24">
        <v>84.48</v>
      </c>
      <c r="CA7" s="24">
        <v>97.81</v>
      </c>
      <c r="CB7" s="24">
        <v>129.85</v>
      </c>
      <c r="CC7" s="24">
        <v>152.12</v>
      </c>
      <c r="CD7" s="24">
        <v>173.8</v>
      </c>
      <c r="CE7" s="24">
        <v>164.53</v>
      </c>
      <c r="CF7" s="24">
        <v>128.44999999999999</v>
      </c>
      <c r="CG7" s="24">
        <v>187.55</v>
      </c>
      <c r="CH7" s="24">
        <v>186.3</v>
      </c>
      <c r="CI7" s="24">
        <v>188.38</v>
      </c>
      <c r="CJ7" s="24">
        <v>185.98</v>
      </c>
      <c r="CK7" s="24">
        <v>187.11</v>
      </c>
      <c r="CL7" s="24">
        <v>138.75</v>
      </c>
      <c r="CM7" s="24">
        <v>39.619999999999997</v>
      </c>
      <c r="CN7" s="24">
        <v>31.23</v>
      </c>
      <c r="CO7" s="24">
        <v>32.54</v>
      </c>
      <c r="CP7" s="24">
        <v>33.54</v>
      </c>
      <c r="CQ7" s="24">
        <v>44.65</v>
      </c>
      <c r="CR7" s="24">
        <v>50.94</v>
      </c>
      <c r="CS7" s="24">
        <v>50.53</v>
      </c>
      <c r="CT7" s="24">
        <v>51.42</v>
      </c>
      <c r="CU7" s="24">
        <v>48.95</v>
      </c>
      <c r="CV7" s="24">
        <v>49.28</v>
      </c>
      <c r="CW7" s="24">
        <v>58.94</v>
      </c>
      <c r="CX7" s="24">
        <v>68.55</v>
      </c>
      <c r="CY7" s="24">
        <v>68.78</v>
      </c>
      <c r="CZ7" s="24">
        <v>68.94</v>
      </c>
      <c r="DA7" s="24">
        <v>65.959999999999994</v>
      </c>
      <c r="DB7" s="24">
        <v>69.459999999999994</v>
      </c>
      <c r="DC7" s="24">
        <v>82.55</v>
      </c>
      <c r="DD7" s="24">
        <v>82.08</v>
      </c>
      <c r="DE7" s="24">
        <v>81.34</v>
      </c>
      <c r="DF7" s="24">
        <v>81.14</v>
      </c>
      <c r="DG7" s="24">
        <v>79.7</v>
      </c>
      <c r="DH7" s="24">
        <v>95.91</v>
      </c>
      <c r="DI7" s="24">
        <v>42.67</v>
      </c>
      <c r="DJ7" s="24">
        <v>44.37</v>
      </c>
      <c r="DK7" s="24">
        <v>46.36</v>
      </c>
      <c r="DL7" s="24">
        <v>48.15</v>
      </c>
      <c r="DM7" s="24">
        <v>49.74</v>
      </c>
      <c r="DN7" s="24">
        <v>15.85</v>
      </c>
      <c r="DO7" s="24">
        <v>12.7</v>
      </c>
      <c r="DP7" s="24">
        <v>14.65</v>
      </c>
      <c r="DQ7" s="24">
        <v>16.11</v>
      </c>
      <c r="DR7" s="24">
        <v>17.05</v>
      </c>
      <c r="DS7" s="24">
        <v>41.09</v>
      </c>
      <c r="DT7" s="24">
        <v>0</v>
      </c>
      <c r="DU7" s="24">
        <v>0</v>
      </c>
      <c r="DV7" s="24">
        <v>0</v>
      </c>
      <c r="DW7" s="24">
        <v>0</v>
      </c>
      <c r="DX7" s="24">
        <v>0</v>
      </c>
      <c r="DY7" s="24">
        <v>0</v>
      </c>
      <c r="DZ7" s="24">
        <v>0</v>
      </c>
      <c r="EA7" s="24">
        <v>0.1</v>
      </c>
      <c r="EB7" s="24">
        <v>0.17</v>
      </c>
      <c r="EC7" s="24">
        <v>0.22</v>
      </c>
      <c r="ED7" s="24">
        <v>8.68</v>
      </c>
      <c r="EE7" s="24">
        <v>0</v>
      </c>
      <c r="EF7" s="24">
        <v>0</v>
      </c>
      <c r="EG7" s="24">
        <v>0</v>
      </c>
      <c r="EH7" s="24">
        <v>0</v>
      </c>
      <c r="EI7" s="24">
        <v>0</v>
      </c>
      <c r="EJ7" s="24">
        <v>0.15</v>
      </c>
      <c r="EK7" s="24">
        <v>1.65</v>
      </c>
      <c r="EL7" s="24">
        <v>0.14000000000000001</v>
      </c>
      <c r="EM7" s="24">
        <v>0.08</v>
      </c>
      <c r="EN7" s="24">
        <v>0.57999999999999996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104</v>
      </c>
      <c r="C9" s="15" t="s">
        <v>105</v>
      </c>
      <c r="D9" s="15" t="s">
        <v>106</v>
      </c>
      <c r="E9" s="15" t="s">
        <v>107</v>
      </c>
      <c r="F9" s="15"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109</v>
      </c>
    </row>
    <row r="12" spans="1:148" x14ac:dyDescent="0.2">
      <c r="B12">
        <v>1</v>
      </c>
      <c r="C12">
        <v>1</v>
      </c>
      <c r="D12">
        <v>2</v>
      </c>
      <c r="E12">
        <v>3</v>
      </c>
      <c r="F12">
        <v>4</v>
      </c>
      <c r="G12" t="s">
        <v>110</v>
      </c>
    </row>
    <row r="13" spans="1:148" x14ac:dyDescent="0.2">
      <c r="B13" t="s">
        <v>111</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鴫原 絵梨香</cp:lastModifiedBy>
  <dcterms:created xsi:type="dcterms:W3CDTF">2025-01-24T06:58:47Z</dcterms:created>
  <dcterms:modified xsi:type="dcterms:W3CDTF">2025-03-04T08:26:10Z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2025-02-03T05:45:27Z</vt:filetime>
  </property>
</Properties>
</file>