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83塙町○\"/>
    </mc:Choice>
  </mc:AlternateContent>
  <workbookProtection workbookAlgorithmName="SHA-512" workbookHashValue="Dob+3qnH5RxletxxiZv7m2VfePPao3C0Wf41jX3uGc7P34npIxKLHIIaR26ECMnS3NKjB0g6f8u2iMBjRNaiAQ==" workbookSaltValue="TBomaVTHnRC77L9/hNrVww==" workbookSpinCount="100000" lockStructure="1"/>
  <bookViews>
    <workbookView xWindow="-120" yWindow="-120" windowWidth="20736"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G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<sst xmlns="http://schemas.openxmlformats.org/spreadsheetml/2006/main" count="319" uniqueCount="115">
  <si>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</si>
  <si>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</si>
  <si>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</si>
  <si>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</si>
  <si>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</si>
  <si>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</si>
  <si>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</si>
  <si>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</si>
  <si>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</si>
  <si>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</si>
  <si>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</si>
  <si>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</si>
  <si>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</si>
  <si>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</si>
  <si>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</si>
  <si>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</si>
  <si>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</si>
  <si>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</si>
  <si>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</si>
  <si>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</si>
  <si>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</si>
  <si>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</si>
  <si>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</si>
  <si>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</si>
  <si>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</si>
  <si>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</si>
  <si>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</si>
  <si>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</si>
  <si>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</si>
  <si>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</si>
  <si>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</si>
  <si>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</si>
  <si>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</si>
  <si>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</si>
  <si>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</si>
  <si>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</si>
  <si>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</si>
  <si>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</si>
  <si>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</si>
  <si>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</si>
  <si>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</si>
  <si>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</si>
  <si>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</si>
  <si>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</si>
  <si>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</si>
  <si>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</si>
  <si>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</si>
  <si>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</si>
  <si>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</si>
  <si>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</si>
  <si>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</si>
  <si>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</si>
  <si>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</si>
  <si>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</si>
  <si>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</si>
  <si>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</si>
  <si>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</si>
  <si>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</si>
  <si>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</si>
  <si>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</si>
  <si>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</si>
  <si>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</si>
  <si>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</si>
  <si>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</si>
  <si>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</si>
  <si>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</si>
  <si>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</si>
  <si>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</si>
  <si>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</si>
  <si>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</si>
  <si>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</si>
  <si>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</si>
  <si>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</si>
  <si>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</si>
  <si>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</si>
  <si>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</si>
  <si>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</si>
  <si>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</si>
  <si>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</si>
  <si>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</si>
  <si>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</si>
  <si>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</si>
  <si>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</si>
  <si>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</si>
  <si>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</si>
  <si>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</si>
  <si>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</si>
  <si>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</si>
  <si>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</si>
  <si>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</si>
  <si>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</si>
  <si>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</si>
  <si>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</si>
  <si>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</si>
  <si>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</si>
  <si>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</si>
  <si>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</si>
  <si>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</si>
  <si>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</si>
  <si>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</si>
  <si>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</si>
  <si>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</si>
  <si>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</si>
  <si>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</si>
  <si>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</si>
  <si>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</si>
  <si>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</si>
  <si>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</si>
  <si>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</si>
  <si>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</si>
  <si>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</si>
  <si>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</si>
  <si>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管路保全と不明水解消に向けて管路カメラ調査を継続して実施し、保全管理に努めていく。</t>
    <phoneticPr fontId="4"/>
  </si>
  <si>
    <t>①経常収支比率は100％以上であるが、一般会計からの繰入金に依存している状況であるため、経常収益の増加、経常費用の縮減により、経費回収率の向上を図る必要がある。
③流動比率は平均を大きく下回っている。使用料増収等の支払能力を高めるための経営改善を図っていく必要がある。
④企業債残高対事業規模比率は高い数値となっており、投資規模の適正化を検討し経営改善を図っていかなければならない。
⑤経費回収率は平均より低い値となっている。経費回収率向上のため経費削減とともに、下水道使用料改定や水洗化率の向上による使用料収入の確保が望まれる。
⑥汚水処理原価の低減のためには、有収率の向上が必要となる。不明水削減等による維持管理費の縮減や水洗化率の向上を図り有収水量を確保する必要がある。
⑦施設利用率は汚水処理人口の減少により施設利用率は低下していくものと推測される。汚水処理施設の統合、処理方法の見直し等の改善が必要である。
⑧水洗化率は平均値を上回り良好な数値となっている。</t>
    <rPh sb="136" eb="138">
      <t>キギョウ</t>
    </rPh>
    <rPh sb="138" eb="139">
      <t>サイ</t>
    </rPh>
    <rPh sb="139" eb="141">
      <t>ザンダカ</t>
    </rPh>
    <rPh sb="141" eb="142">
      <t>タイ</t>
    </rPh>
    <rPh sb="142" eb="144">
      <t>ジギョウ</t>
    </rPh>
    <rPh sb="144" eb="146">
      <t>キボ</t>
    </rPh>
    <rPh sb="146" eb="148">
      <t>ヒリツ</t>
    </rPh>
    <rPh sb="149" eb="150">
      <t>タカ</t>
    </rPh>
    <rPh sb="151" eb="153">
      <t>スウチ</t>
    </rPh>
    <phoneticPr fontId="4"/>
  </si>
  <si>
    <t>・経営の健全性・効率性については、安定した経営を持続するために、使用料の見直しによる収入確保及び施設の統廃合により経費の縮減を図っていく。
・老朽化の状況については、資産の更新需要に備え、投資の見通しと財源の見通しを適切に把握し、目標設定及び目標達成に要する計画期間内の投資規模を把握して進めていく。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</si>
</sst>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9E-4E6D-80F6-B4E63FD995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7C9E-4E6D-80F6-B4E63FD995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125.68</c:v>
                </c:pt>
              </c:numCache>
            </c:numRef>
          </c:val>
          <c:extLst>
            <c:ext xmlns:c16="http://schemas.microsoft.com/office/drawing/2014/chart" uri="{C3380CC4-5D6E-409C-BE32-E72D297353CC}">
              <c16:uniqueId val="{00000000-E326-4D6F-AA36-11A7E08825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E326-4D6F-AA36-11A7E08825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4.92</c:v>
                </c:pt>
              </c:numCache>
            </c:numRef>
          </c:val>
          <c:extLst>
            <c:ext xmlns:c16="http://schemas.microsoft.com/office/drawing/2014/chart" uri="{C3380CC4-5D6E-409C-BE32-E72D297353CC}">
              <c16:uniqueId val="{00000000-7AF6-4B60-B0A8-94689A3346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7AF6-4B60-B0A8-94689A3346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6C-459A-A49B-3EE8780B64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156C-459A-A49B-3EE8780B64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F5-4BE5-AF89-FB1EEB3B1A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58F5-4BE5-AF89-FB1EEB3B1A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39.450000000000003</c:v>
                </c:pt>
              </c:numCache>
            </c:numRef>
          </c:val>
          <c:extLst>
            <c:ext xmlns:c16="http://schemas.microsoft.com/office/drawing/2014/chart" uri="{C3380CC4-5D6E-409C-BE32-E72D297353CC}">
              <c16:uniqueId val="{00000000-E6B8-4556-9A97-0320D2D66B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E6B8-4556-9A97-0320D2D66B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2263.8200000000002</c:v>
                </c:pt>
              </c:numCache>
            </c:numRef>
          </c:val>
          <c:extLst>
            <c:ext xmlns:c16="http://schemas.microsoft.com/office/drawing/2014/chart" uri="{C3380CC4-5D6E-409C-BE32-E72D297353CC}">
              <c16:uniqueId val="{00000000-3C93-4D44-95E8-975D4416B3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3C93-4D44-95E8-975D4416B3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45.52</c:v>
                </c:pt>
              </c:numCache>
            </c:numRef>
          </c:val>
          <c:extLst>
            <c:ext xmlns:c16="http://schemas.microsoft.com/office/drawing/2014/chart" uri="{C3380CC4-5D6E-409C-BE32-E72D297353CC}">
              <c16:uniqueId val="{00000000-A8BB-475F-BCC8-68EFD0BF43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A8BB-475F-BCC8-68EFD0BF43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360.71</c:v>
                </c:pt>
              </c:numCache>
            </c:numRef>
          </c:val>
          <c:extLst>
            <c:ext xmlns:c16="http://schemas.microsoft.com/office/drawing/2014/chart" uri="{C3380CC4-5D6E-409C-BE32-E72D297353CC}">
              <c16:uniqueId val="{00000000-8FB8-4498-B724-C275D449A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8FB8-4498-B724-C275D449A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65.930000000000007</c:v>
                </c:pt>
              </c:numCache>
            </c:numRef>
          </c:val>
          <c:extLst>
            <c:ext xmlns:c16="http://schemas.microsoft.com/office/drawing/2014/chart" uri="{C3380CC4-5D6E-409C-BE32-E72D297353CC}">
              <c16:uniqueId val="{00000000-6AF8-4BB2-B474-4975EE7C9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6AF8-4BB2-B474-4975EE7C9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99.93</c:v>
                </c:pt>
              </c:numCache>
            </c:numRef>
          </c:val>
          <c:extLst>
            <c:ext xmlns:c16="http://schemas.microsoft.com/office/drawing/2014/chart" uri="{C3380CC4-5D6E-409C-BE32-E72D297353CC}">
              <c16:uniqueId val="{00000000-B24F-48B9-9F87-CA010B16B7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B24F-48B9-9F87-CA010B16B7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塙町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7979</v>
      </c>
      <c r="AM8" s="45"/>
      <c r="AN8" s="45"/>
      <c r="AO8" s="45"/>
      <c r="AP8" s="45"/>
      <c r="AQ8" s="45"/>
      <c r="AR8" s="45"/>
      <c r="AS8" s="45"/>
      <c r="AT8" s="44">
        <f>データ!T6</f>
        <v>211.41</v>
      </c>
      <c r="AU8" s="44"/>
      <c r="AV8" s="44"/>
      <c r="AW8" s="44"/>
      <c r="AX8" s="44"/>
      <c r="AY8" s="44"/>
      <c r="AZ8" s="44"/>
      <c r="BA8" s="44"/>
      <c r="BB8" s="44">
        <f>データ!U6</f>
        <v>37.74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66.290000000000006</v>
      </c>
      <c r="J10" s="44"/>
      <c r="K10" s="44"/>
      <c r="L10" s="44"/>
      <c r="M10" s="44"/>
      <c r="N10" s="44"/>
      <c r="O10" s="44"/>
      <c r="P10" s="44">
        <f>データ!P6</f>
        <v>35.200000000000003</v>
      </c>
      <c r="Q10" s="44"/>
      <c r="R10" s="44"/>
      <c r="S10" s="44"/>
      <c r="T10" s="44"/>
      <c r="U10" s="44"/>
      <c r="V10" s="44"/>
      <c r="W10" s="44">
        <f>データ!Q6</f>
        <v>98.92</v>
      </c>
      <c r="X10" s="44"/>
      <c r="Y10" s="44"/>
      <c r="Z10" s="44"/>
      <c r="AA10" s="44"/>
      <c r="AB10" s="44"/>
      <c r="AC10" s="44"/>
      <c r="AD10" s="45">
        <f>データ!R6</f>
        <v>3300</v>
      </c>
      <c r="AE10" s="45"/>
      <c r="AF10" s="45"/>
      <c r="AG10" s="45"/>
      <c r="AH10" s="45"/>
      <c r="AI10" s="45"/>
      <c r="AJ10" s="45"/>
      <c r="AK10" s="2"/>
      <c r="AL10" s="45">
        <f>データ!V6</f>
        <v>2790</v>
      </c>
      <c r="AM10" s="45"/>
      <c r="AN10" s="45"/>
      <c r="AO10" s="45"/>
      <c r="AP10" s="45"/>
      <c r="AQ10" s="45"/>
      <c r="AR10" s="45"/>
      <c r="AS10" s="45"/>
      <c r="AT10" s="44">
        <f>データ!W6</f>
        <v>1.22</v>
      </c>
      <c r="AU10" s="44"/>
      <c r="AV10" s="44"/>
      <c r="AW10" s="44"/>
      <c r="AX10" s="44"/>
      <c r="AY10" s="44"/>
      <c r="AZ10" s="44"/>
      <c r="BA10" s="44"/>
      <c r="BB10" s="44">
        <f>データ!X6</f>
        <v>2286.89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h+HNJgV2GqVBGHIiNCeRxEZikPW9NaQiYuxRKb+Cvg1q3JwBD4uPhtv0uuER6G0W2J2/UIJRdXOjp/GXy3Feg==" saltValue="R05SCnLDnMc+uOwu7gjC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74837</v>
      </c>
      <c r="D6" s="19">
        <f t="shared" si="3"/>
        <v>46</v>
      </c>
      <c r="E6" s="19">
        <f t="shared" si="3"/>
        <v>17</v>
      </c>
      <c r="F6" s="19">
        <f t="shared" si="3"/>
        <v>4</v>
      </c>
      <c r="G6" s="19">
        <f t="shared" si="3"/>
        <v>0</v>
      </c>
      <c r="H6" s="19" t="str">
        <f t="shared" si="3"/>
        <v>福島県　塙町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66.290000000000006</v>
      </c>
      <c r="P6" s="20">
        <f t="shared" si="3"/>
        <v>35.200000000000003</v>
      </c>
      <c r="Q6" s="20">
        <f t="shared" si="3"/>
        <v>98.92</v>
      </c>
      <c r="R6" s="20">
        <f t="shared" si="3"/>
        <v>3300</v>
      </c>
      <c r="S6" s="20">
        <f t="shared" si="3"/>
        <v>7979</v>
      </c>
      <c r="T6" s="20">
        <f t="shared" si="3"/>
        <v>211.41</v>
      </c>
      <c r="U6" s="20">
        <f t="shared" si="3"/>
        <v>37.74</v>
      </c>
      <c r="V6" s="20">
        <f t="shared" si="3"/>
        <v>2790</v>
      </c>
      <c r="W6" s="20">
        <f t="shared" si="3"/>
        <v>1.22</v>
      </c>
      <c r="X6" s="20">
        <f t="shared" si="3"/>
        <v>2286.89</v>
      </c>
      <c r="Y6" s="21" t="str">
        <f>IF(Y7="",NA(),Y7)</f>
        <v>-</v>
      </c>
      <c r="Z6" s="21" t="str">
        <f t="shared" ref="Z6:AH6" si="4">IF(Z7="",NA(),Z7)</f>
        <v>-</v>
      </c>
      <c r="AA6" s="21" t="str">
        <f t="shared" si="4"/>
        <v>-</v>
      </c>
      <c r="AB6" s="21" t="str">
        <f t="shared" si="4"/>
        <v>-</v>
      </c>
      <c r="AC6" s="21">
        <f t="shared" si="4"/>
        <v>125.68</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39.450000000000003</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2263.8200000000002</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45.52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360.71</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65.930000000000007</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99.93</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4.92</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74837</v>
      </c>
      <c r="D7" s="23">
        <v>46</v>
      </c>
      <c r="E7" s="23">
        <v>17</v>
      </c>
      <c r="F7" s="23">
        <v>4</v>
      </c>
      <c r="G7" s="23">
        <v>0</v>
      </c>
      <c r="H7" s="23" t="s">
        <v>96</v>
      </c>
      <c r="I7" s="23" t="s">
        <v>97</v>
      </c>
      <c r="J7" s="23" t="s">
        <v>98</v>
      </c>
      <c r="K7" s="23" t="s">
        <v>99</v>
      </c>
      <c r="L7" s="23" t="s">
        <v>100</v>
      </c>
      <c r="M7" s="23" t="s">
        <v>101</v>
      </c>
      <c r="N7" s="24" t="s">
        <v>102</v>
      </c>
      <c r="O7" s="24">
        <v>66.290000000000006</v>
      </c>
      <c r="P7" s="24">
        <v>35.200000000000003</v>
      </c>
      <c r="Q7" s="24">
        <v>98.92</v>
      </c>
      <c r="R7" s="24">
        <v>3300</v>
      </c>
      <c r="S7" s="24">
        <v>7979</v>
      </c>
      <c r="T7" s="24">
        <v>211.41</v>
      </c>
      <c r="U7" s="24">
        <v>37.74</v>
      </c>
      <c r="V7" s="24">
        <v>2790</v>
      </c>
      <c r="W7" s="24">
        <v>1.22</v>
      </c>
      <c r="X7" s="24">
        <v>2286.89</v>
      </c>
      <c r="Y7" s="24" t="s">
        <v>102</v>
      </c>
      <c r="Z7" s="24" t="s">
        <v>102</v>
      </c>
      <c r="AA7" s="24" t="s">
        <v>102</v>
      </c>
      <c r="AB7" s="24" t="s">
        <v>102</v>
      </c>
      <c r="AC7" s="24">
        <v>125.68</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39.450000000000003</v>
      </c>
      <c r="AZ7" s="24" t="s">
        <v>102</v>
      </c>
      <c r="BA7" s="24" t="s">
        <v>102</v>
      </c>
      <c r="BB7" s="24" t="s">
        <v>102</v>
      </c>
      <c r="BC7" s="24" t="s">
        <v>102</v>
      </c>
      <c r="BD7" s="24">
        <v>50.63</v>
      </c>
      <c r="BE7" s="24">
        <v>48.91</v>
      </c>
      <c r="BF7" s="24" t="s">
        <v>102</v>
      </c>
      <c r="BG7" s="24" t="s">
        <v>102</v>
      </c>
      <c r="BH7" s="24" t="s">
        <v>102</v>
      </c>
      <c r="BI7" s="24" t="s">
        <v>102</v>
      </c>
      <c r="BJ7" s="24">
        <v>2263.8200000000002</v>
      </c>
      <c r="BK7" s="24" t="s">
        <v>102</v>
      </c>
      <c r="BL7" s="24" t="s">
        <v>102</v>
      </c>
      <c r="BM7" s="24" t="s">
        <v>102</v>
      </c>
      <c r="BN7" s="24" t="s">
        <v>102</v>
      </c>
      <c r="BO7" s="24">
        <v>1168.69</v>
      </c>
      <c r="BP7" s="24">
        <v>1156.82</v>
      </c>
      <c r="BQ7" s="24" t="s">
        <v>102</v>
      </c>
      <c r="BR7" s="24" t="s">
        <v>102</v>
      </c>
      <c r="BS7" s="24" t="s">
        <v>102</v>
      </c>
      <c r="BT7" s="24" t="s">
        <v>102</v>
      </c>
      <c r="BU7" s="24">
        <v>45.52</v>
      </c>
      <c r="BV7" s="24" t="s">
        <v>102</v>
      </c>
      <c r="BW7" s="24" t="s">
        <v>102</v>
      </c>
      <c r="BX7" s="24" t="s">
        <v>102</v>
      </c>
      <c r="BY7" s="24" t="s">
        <v>102</v>
      </c>
      <c r="BZ7" s="24">
        <v>70.709999999999994</v>
      </c>
      <c r="CA7" s="24">
        <v>75.33</v>
      </c>
      <c r="CB7" s="24" t="s">
        <v>102</v>
      </c>
      <c r="CC7" s="24" t="s">
        <v>102</v>
      </c>
      <c r="CD7" s="24" t="s">
        <v>102</v>
      </c>
      <c r="CE7" s="24" t="s">
        <v>102</v>
      </c>
      <c r="CF7" s="24">
        <v>360.71</v>
      </c>
      <c r="CG7" s="24" t="s">
        <v>102</v>
      </c>
      <c r="CH7" s="24" t="s">
        <v>102</v>
      </c>
      <c r="CI7" s="24" t="s">
        <v>102</v>
      </c>
      <c r="CJ7" s="24" t="s">
        <v>102</v>
      </c>
      <c r="CK7" s="24">
        <v>233.15</v>
      </c>
      <c r="CL7" s="24">
        <v>215.73</v>
      </c>
      <c r="CM7" s="24" t="s">
        <v>102</v>
      </c>
      <c r="CN7" s="24" t="s">
        <v>102</v>
      </c>
      <c r="CO7" s="24" t="s">
        <v>102</v>
      </c>
      <c r="CP7" s="24" t="s">
        <v>102</v>
      </c>
      <c r="CQ7" s="24">
        <v>65.930000000000007</v>
      </c>
      <c r="CR7" s="24" t="s">
        <v>102</v>
      </c>
      <c r="CS7" s="24" t="s">
        <v>102</v>
      </c>
      <c r="CT7" s="24" t="s">
        <v>102</v>
      </c>
      <c r="CU7" s="24" t="s">
        <v>102</v>
      </c>
      <c r="CV7" s="24">
        <v>42.09</v>
      </c>
      <c r="CW7" s="24">
        <v>43.28</v>
      </c>
      <c r="CX7" s="24" t="s">
        <v>102</v>
      </c>
      <c r="CY7" s="24" t="s">
        <v>102</v>
      </c>
      <c r="CZ7" s="24" t="s">
        <v>102</v>
      </c>
      <c r="DA7" s="24" t="s">
        <v>102</v>
      </c>
      <c r="DB7" s="24">
        <v>99.93</v>
      </c>
      <c r="DC7" s="24" t="s">
        <v>102</v>
      </c>
      <c r="DD7" s="24" t="s">
        <v>102</v>
      </c>
      <c r="DE7" s="24" t="s">
        <v>102</v>
      </c>
      <c r="DF7" s="24" t="s">
        <v>102</v>
      </c>
      <c r="DG7" s="24">
        <v>84.73</v>
      </c>
      <c r="DH7" s="24">
        <v>86.21</v>
      </c>
      <c r="DI7" s="24" t="s">
        <v>102</v>
      </c>
      <c r="DJ7" s="24" t="s">
        <v>102</v>
      </c>
      <c r="DK7" s="24" t="s">
        <v>102</v>
      </c>
      <c r="DL7" s="24" t="s">
        <v>102</v>
      </c>
      <c r="DM7" s="24">
        <v>4.92</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2025-01-24T07:09:53Z</dcterms:created>
  <dcterms:modified xsi:type="dcterms:W3CDTF">2025-03-04T07:51:33Z</dcterms:modified>
  <cp:category/>
</cp:coreProperties>
</file>