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466矢吹町○\"/>
    </mc:Choice>
  </mc:AlternateContent>
  <workbookProtection workbookAlgorithmName="SHA-512" workbookHashValue="H3F7rTOK88MB0EwFC9mnDbFPDoeaF6lRVlHipqNxetSYXzrjkhvxcM9MRnFX4/Q2fhoNONWw1H4pTyLHKIXS8A==" workbookSaltValue="tKWwR1CU7aEqvlISEj8r3g==" workbookSpinCount="100000" lockStructure="1"/>
  <bookViews>
    <workbookView xWindow="-120" yWindow="-120" windowWidth="20736" windowHeight="111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H85" i="4"/>
  <c r="E85" i="4"/>
  <c r="BB10" i="4"/>
  <c r="P10" i="4"/>
  <c r="AT8" i="4"/>
  <c r="B6" i="4"/>
</calcChain>
</file>

<file path=xl/sharedStrings.xml><?xml version="1.0" encoding="utf-8"?>
<sst xmlns="http://schemas.openxmlformats.org/spreadsheetml/2006/main" count="299" uniqueCount="116">
  <si>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</si>
  <si>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</si>
  <si>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</si>
  <si>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</si>
  <si>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</si>
  <si>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</si>
  <si>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</si>
  <si>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</si>
  <si>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</si>
  <si>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</si>
  <si>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</si>
  <si>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</si>
  <si>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</si>
  <si>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</si>
  <si>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</si>
  <si>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</si>
  <si>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</si>
  <si>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</si>
  <si>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</si>
  <si>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</si>
  <si>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</si>
  <si>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</si>
  <si>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</si>
  <si>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</si>
  <si>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</si>
  <si>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</si>
  <si>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</si>
  <si>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</si>
  <si>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</si>
  <si>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</si>
  <si>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</si>
  <si>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</si>
  <si>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</si>
  <si>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</si>
  <si>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</si>
  <si>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</si>
  <si>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</si>
  <si>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</si>
  <si>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</si>
  <si>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</si>
  <si>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</si>
  <si>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</si>
  <si>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</si>
  <si>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</si>
  <si>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</si>
  <si>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</si>
  <si>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</si>
  <si>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</si>
  <si>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</si>
  <si>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</si>
  <si>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</si>
  <si>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</si>
  <si>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</si>
  <si>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</si>
  <si>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</si>
  <si>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</si>
  <si>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</si>
  <si>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</si>
  <si>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</si>
  <si>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</si>
  <si>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</si>
  <si>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</si>
  <si>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</si>
  <si>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</si>
  <si>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</si>
  <si>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</si>
  <si>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</si>
  <si>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</si>
  <si>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</si>
  <si>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</si>
  <si>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</si>
  <si>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</si>
  <si>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</si>
  <si>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</si>
  <si>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</si>
  <si>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</si>
  <si>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</si>
  <si>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</si>
  <si>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</si>
  <si>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</si>
  <si>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</si>
  <si>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</si>
  <si>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</si>
  <si>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</si>
  <si>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</si>
  <si>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</si>
  <si>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</si>
  <si>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</si>
  <si>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</si>
  <si>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</si>
  <si>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</si>
  <si>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</si>
  <si>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</si>
  <si>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</si>
  <si>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</si>
  <si>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</si>
  <si>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矢吹町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</si>
  <si>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</si>
  <si>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</si>
  <si>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</si>
  <si>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</si>
  <si>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</si>
  <si>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</si>
  <si>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</si>
  <si>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</si>
  <si>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</si>
  <si>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</si>
  <si>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</si>
  <si>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</si>
  <si>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</si>
  <si>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</si>
  <si>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</si>
  <si>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</si>
  <si>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公共下水道の供用開始から約30年経過しており、他自治体同様老朽化が進行している状況である。今後も引続きストックマネジメント計画に基づき適切な老朽化対策を実施する。</t>
    <rPh sb="0" eb="5">
      <t>コウキョウゲスイドウ</t>
    </rPh>
    <rPh sb="6" eb="10">
      <t>キョウヨウカイシ</t>
    </rPh>
    <rPh sb="12" eb="13">
      <t>ヤク</t>
    </rPh>
    <rPh sb="15" eb="16">
      <t>ネン</t>
    </rPh>
    <rPh sb="16" eb="18">
      <t>ケイカ</t>
    </rPh>
    <rPh sb="23" eb="27">
      <t>タジチタイ</t>
    </rPh>
    <rPh sb="27" eb="29">
      <t>ドウヨウ</t>
    </rPh>
    <rPh sb="29" eb="32">
      <t>ロウキュウカ</t>
    </rPh>
    <rPh sb="33" eb="35">
      <t>シンコウ</t>
    </rPh>
    <rPh sb="39" eb="41">
      <t>ジョウキョウ</t>
    </rPh>
    <rPh sb="45" eb="47">
      <t>コンゴ</t>
    </rPh>
    <rPh sb="48" eb="50">
      <t>ヒキツヅ</t>
    </rPh>
    <rPh sb="61" eb="63">
      <t>ケイカク</t>
    </rPh>
    <rPh sb="64" eb="65">
      <t>モト</t>
    </rPh>
    <rPh sb="67" eb="69">
      <t>テキセツ</t>
    </rPh>
    <rPh sb="70" eb="75">
      <t>ロウキュウカタイサク</t>
    </rPh>
    <rPh sb="76" eb="78">
      <t>ジッシ</t>
    </rPh>
    <phoneticPr fontId="4"/>
  </si>
  <si>
    <t xml:space="preserve">①経常収支比率：100％を上回っており、黒字を確保しているが、収益の大部分を一般会計からの繰入に頼っている状況である。
②該当なし
③流動比率：前年度に続き100％を大きく下回り、類似団体と比較しても低い水準であるが、企業債償還や維持管理費の一部をを一般会計からの繰入れにより対応している。維持管理費の削減や使用料の改定の検討する必要がある。
④企業債残高対事業規模比率：全国平均・類似団体と比較して大幅に低い水準である。企業債残高は毎年減少しているが、今後も農業集落排水との統合や改築更新工事を予定しているため、同様に推移していくと思われる。
⑤経費回収率：100％を下回っており、全国平均・類似団体と比較しても低い水準である。維持管理費の削減や使用料の改定による適正な使用料確保が必要である。
⑥汚水処理原価：全国平均・類似団体と比較し高い水準であり、不明水対策を行い維持管理費を削減しつつ接続率を高め、有収率を向上させる必要がある。
⑦該当なし
⑧水洗化率：全国平均・類似団体を下回り、令和4年度と比較しても微減となったことから、今後も引続き接続率の向上に取り組む必要がある。
</t>
    <rPh sb="1" eb="5">
      <t>ケイジョウシュウシ</t>
    </rPh>
    <rPh sb="5" eb="7">
      <t>ヒリツ</t>
    </rPh>
    <rPh sb="13" eb="15">
      <t>ウワマワ</t>
    </rPh>
    <rPh sb="20" eb="22">
      <t>クロジ</t>
    </rPh>
    <rPh sb="23" eb="25">
      <t>カクホ</t>
    </rPh>
    <rPh sb="31" eb="33">
      <t>シュウエキ</t>
    </rPh>
    <rPh sb="34" eb="37">
      <t>ダイブブン</t>
    </rPh>
    <rPh sb="38" eb="42">
      <t>イッパンカイケイ</t>
    </rPh>
    <rPh sb="45" eb="47">
      <t>クリイレ</t>
    </rPh>
    <rPh sb="48" eb="49">
      <t>タヨ</t>
    </rPh>
    <rPh sb="53" eb="55">
      <t>ジョウキョウ</t>
    </rPh>
    <rPh sb="62" eb="64">
      <t>ガイトウ</t>
    </rPh>
    <rPh sb="69" eb="73">
      <t>リュウドウヒリツ</t>
    </rPh>
    <rPh sb="74" eb="77">
      <t>ゼンネンド</t>
    </rPh>
    <rPh sb="78" eb="79">
      <t>ツヅ</t>
    </rPh>
    <rPh sb="85" eb="86">
      <t>オオ</t>
    </rPh>
    <rPh sb="88" eb="90">
      <t>シタマワ</t>
    </rPh>
    <rPh sb="92" eb="96">
      <t>ルイジダンタイ</t>
    </rPh>
    <rPh sb="97" eb="99">
      <t>ヒカク</t>
    </rPh>
    <rPh sb="102" eb="103">
      <t>ヒク</t>
    </rPh>
    <rPh sb="104" eb="106">
      <t>スイジュン</t>
    </rPh>
    <rPh sb="111" eb="114">
      <t>キギョウサイ</t>
    </rPh>
    <rPh sb="114" eb="116">
      <t>ショウカン</t>
    </rPh>
    <rPh sb="117" eb="122">
      <t>イジカンリヒ</t>
    </rPh>
    <rPh sb="123" eb="125">
      <t>イチブ</t>
    </rPh>
    <rPh sb="127" eb="131">
      <t>イッパンカイケイ</t>
    </rPh>
    <rPh sb="134" eb="136">
      <t>クリイレ</t>
    </rPh>
    <rPh sb="140" eb="142">
      <t>タイオウ</t>
    </rPh>
    <rPh sb="147" eb="152">
      <t>イジカンリヒ</t>
    </rPh>
    <rPh sb="153" eb="155">
      <t>サクゲン</t>
    </rPh>
    <rPh sb="156" eb="159">
      <t>シヨウリョウ</t>
    </rPh>
    <rPh sb="160" eb="162">
      <t>カイテイ</t>
    </rPh>
    <rPh sb="163" eb="165">
      <t>ケントウ</t>
    </rPh>
    <rPh sb="167" eb="169">
      <t>ヒツヨウ</t>
    </rPh>
    <rPh sb="176" eb="179">
      <t>キギョウサイ</t>
    </rPh>
    <rPh sb="179" eb="181">
      <t>ザンダカ</t>
    </rPh>
    <rPh sb="181" eb="182">
      <t>タイ</t>
    </rPh>
    <rPh sb="182" eb="188">
      <t>ジギョウキボヒリツ</t>
    </rPh>
    <rPh sb="189" eb="193">
      <t>ゼンコクヘイキン</t>
    </rPh>
    <rPh sb="194" eb="198">
      <t>ルイジダンタイ</t>
    </rPh>
    <rPh sb="199" eb="201">
      <t>ヒカク</t>
    </rPh>
    <rPh sb="203" eb="205">
      <t>オオハバ</t>
    </rPh>
    <rPh sb="206" eb="207">
      <t>ヒク</t>
    </rPh>
    <rPh sb="208" eb="210">
      <t>スイジュン</t>
    </rPh>
    <rPh sb="214" eb="217">
      <t>キギョウサイ</t>
    </rPh>
    <rPh sb="217" eb="219">
      <t>ザンダカ</t>
    </rPh>
    <rPh sb="220" eb="222">
      <t>マイトシ</t>
    </rPh>
    <rPh sb="222" eb="224">
      <t>ゲンショウ</t>
    </rPh>
    <rPh sb="230" eb="232">
      <t>コンゴ</t>
    </rPh>
    <rPh sb="233" eb="239">
      <t>ノウギョウシュウラクハイスイ</t>
    </rPh>
    <rPh sb="241" eb="243">
      <t>トウゴウ</t>
    </rPh>
    <rPh sb="244" eb="248">
      <t>カイチク</t>
    </rPh>
    <rPh sb="248" eb="250">
      <t>コウジ</t>
    </rPh>
    <rPh sb="251" eb="253">
      <t>ヨテイ</t>
    </rPh>
    <rPh sb="260" eb="262">
      <t>ドウヨウ</t>
    </rPh>
    <rPh sb="263" eb="265">
      <t>スイイ</t>
    </rPh>
    <rPh sb="270" eb="271">
      <t>オモ</t>
    </rPh>
    <rPh sb="278" eb="283">
      <t>ケイヒカイシュウリツ</t>
    </rPh>
    <rPh sb="289" eb="291">
      <t>シタマワ</t>
    </rPh>
    <rPh sb="355" eb="361">
      <t>オスイショリゲンカ</t>
    </rPh>
    <rPh sb="362" eb="366">
      <t>ゼンコクヘイキン</t>
    </rPh>
    <rPh sb="367" eb="371">
      <t>ルイジ</t>
    </rPh>
    <rPh sb="372" eb="374">
      <t>ヒカク</t>
    </rPh>
    <rPh sb="375" eb="376">
      <t>タカ</t>
    </rPh>
    <rPh sb="377" eb="379">
      <t>スイジュン</t>
    </rPh>
    <rPh sb="383" eb="388">
      <t>フメイスイタイサク</t>
    </rPh>
    <rPh sb="389" eb="390">
      <t>オコナ</t>
    </rPh>
    <rPh sb="391" eb="396">
      <t>イジカンリヒ</t>
    </rPh>
    <rPh sb="397" eb="399">
      <t>サクゲン</t>
    </rPh>
    <rPh sb="402" eb="405">
      <t>セツゾクリツ</t>
    </rPh>
    <rPh sb="406" eb="407">
      <t>タカ</t>
    </rPh>
    <rPh sb="409" eb="412">
      <t>ユウシュウリツ</t>
    </rPh>
    <rPh sb="413" eb="415">
      <t>コウジョウ</t>
    </rPh>
    <rPh sb="418" eb="420">
      <t>ヒツヨウ</t>
    </rPh>
    <rPh sb="427" eb="429">
      <t>ガイトウ</t>
    </rPh>
    <rPh sb="434" eb="438">
      <t>スイセンカリツ</t>
    </rPh>
    <rPh sb="439" eb="443">
      <t>ゼンコクヘイキン</t>
    </rPh>
    <rPh sb="444" eb="448">
      <t>ルイジダンタイ</t>
    </rPh>
    <rPh sb="449" eb="451">
      <t>シタマワ</t>
    </rPh>
    <rPh sb="453" eb="455">
      <t>レイワ</t>
    </rPh>
    <rPh sb="456" eb="458">
      <t>ネンド</t>
    </rPh>
    <rPh sb="459" eb="461">
      <t>ヒカク</t>
    </rPh>
    <rPh sb="464" eb="466">
      <t>ビゲン</t>
    </rPh>
    <rPh sb="475" eb="477">
      <t>コンゴ</t>
    </rPh>
    <rPh sb="478" eb="480">
      <t>ヒキツヅ</t>
    </rPh>
    <rPh sb="481" eb="484">
      <t>セツゾクリツ</t>
    </rPh>
    <rPh sb="485" eb="487">
      <t>コウジョウ</t>
    </rPh>
    <rPh sb="488" eb="489">
      <t>ト</t>
    </rPh>
    <rPh sb="490" eb="491">
      <t>ク</t>
    </rPh>
    <rPh sb="492" eb="494">
      <t>ヒツヨウ</t>
    </rPh>
    <phoneticPr fontId="4"/>
  </si>
  <si>
    <t>今後、老朽化に伴う施設更新費用が増加する一方、人口減少等による使用料収入の減少が見込まれ、厳しい事業運営が予想される。
今年度中に経営戦略の改定を予定しており、財政状況・資産状況を適切に把握し、その結果に基づき、必要に応じて使用料の改定に向け検討を進めていき、経営改善に向けた取組みを実施していきたい。</t>
    <rPh sb="0" eb="2">
      <t>コンゴ</t>
    </rPh>
    <rPh sb="3" eb="6">
      <t>ロウキュウカ</t>
    </rPh>
    <rPh sb="7" eb="8">
      <t>トモナ</t>
    </rPh>
    <rPh sb="9" eb="11">
      <t>シセツ</t>
    </rPh>
    <rPh sb="11" eb="15">
      <t>コウシンヒヨウ</t>
    </rPh>
    <rPh sb="16" eb="18">
      <t>ゾウカ</t>
    </rPh>
    <rPh sb="20" eb="22">
      <t>イッポウ</t>
    </rPh>
    <rPh sb="23" eb="28">
      <t>ジンコウゲンショウトウ</t>
    </rPh>
    <rPh sb="31" eb="36">
      <t>シヨウリョウシュウニュウ</t>
    </rPh>
    <rPh sb="37" eb="39">
      <t>ゲンショウ</t>
    </rPh>
    <rPh sb="40" eb="42">
      <t>ミコ</t>
    </rPh>
    <rPh sb="45" eb="46">
      <t>キビ</t>
    </rPh>
    <rPh sb="48" eb="50">
      <t>ジギョウ</t>
    </rPh>
    <rPh sb="50" eb="52">
      <t>ウンエイ</t>
    </rPh>
    <rPh sb="53" eb="55">
      <t>ヨソウ</t>
    </rPh>
    <rPh sb="60" eb="63">
      <t>コンネンド</t>
    </rPh>
    <rPh sb="63" eb="64">
      <t>チュウ</t>
    </rPh>
    <rPh sb="65" eb="69">
      <t>ケイエイセンリャク</t>
    </rPh>
    <rPh sb="70" eb="72">
      <t>カイテイ</t>
    </rPh>
    <rPh sb="73" eb="75">
      <t>ヨテイ</t>
    </rPh>
    <rPh sb="99" eb="101">
      <t>ケッカ</t>
    </rPh>
    <rPh sb="102" eb="103">
      <t>モト</t>
    </rPh>
    <rPh sb="106" eb="108">
      <t>ヒツヨウ</t>
    </rPh>
    <rPh sb="109" eb="110">
      <t>オウ</t>
    </rPh>
    <rPh sb="112" eb="115">
      <t>シヨウリョウ</t>
    </rPh>
    <rPh sb="116" eb="118">
      <t>カイテイ</t>
    </rPh>
    <rPh sb="119" eb="120">
      <t>ム</t>
    </rPh>
    <rPh sb="121" eb="123">
      <t>ケントウ</t>
    </rPh>
    <rPh sb="124" eb="125">
      <t>スス</t>
    </rPh>
    <rPh sb="130" eb="134">
      <t>ケイエイカイゼン</t>
    </rPh>
    <rPh sb="135" eb="136">
      <t>ム</t>
    </rPh>
    <rPh sb="138" eb="140">
      <t>トリクミ</t>
    </rPh>
    <rPh sb="142" eb="14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</si>
</sst>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F5D-4832-B303-D482D19077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0.09</c:v>
                </c:pt>
              </c:numCache>
            </c:numRef>
          </c:val>
          <c:smooth val="0"/>
          <c:extLst>
            <c:ext xmlns:c16="http://schemas.microsoft.com/office/drawing/2014/chart" uri="{C3380CC4-5D6E-409C-BE32-E72D297353CC}">
              <c16:uniqueId val="{00000001-1F5D-4832-B303-D482D19077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0C-42CC-90E5-22FC913145E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55.82</c:v>
                </c:pt>
                <c:pt idx="4">
                  <c:v>56.51</c:v>
                </c:pt>
              </c:numCache>
            </c:numRef>
          </c:val>
          <c:smooth val="0"/>
          <c:extLst>
            <c:ext xmlns:c16="http://schemas.microsoft.com/office/drawing/2014/chart" uri="{C3380CC4-5D6E-409C-BE32-E72D297353CC}">
              <c16:uniqueId val="{00000001-3C0C-42CC-90E5-22FC913145E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88.13</c:v>
                </c:pt>
                <c:pt idx="4">
                  <c:v>86.67</c:v>
                </c:pt>
              </c:numCache>
            </c:numRef>
          </c:val>
          <c:extLst>
            <c:ext xmlns:c16="http://schemas.microsoft.com/office/drawing/2014/chart" uri="{C3380CC4-5D6E-409C-BE32-E72D297353CC}">
              <c16:uniqueId val="{00000000-6A47-473F-913D-B18C80F2E09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90.67</c:v>
                </c:pt>
                <c:pt idx="4">
                  <c:v>90.62</c:v>
                </c:pt>
              </c:numCache>
            </c:numRef>
          </c:val>
          <c:smooth val="0"/>
          <c:extLst>
            <c:ext xmlns:c16="http://schemas.microsoft.com/office/drawing/2014/chart" uri="{C3380CC4-5D6E-409C-BE32-E72D297353CC}">
              <c16:uniqueId val="{00000001-6A47-473F-913D-B18C80F2E09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116.47</c:v>
                </c:pt>
                <c:pt idx="4">
                  <c:v>110.64</c:v>
                </c:pt>
              </c:numCache>
            </c:numRef>
          </c:val>
          <c:extLst>
            <c:ext xmlns:c16="http://schemas.microsoft.com/office/drawing/2014/chart" uri="{C3380CC4-5D6E-409C-BE32-E72D297353CC}">
              <c16:uniqueId val="{00000000-DACE-4426-B4F0-5A9F90AC37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107.01</c:v>
                </c:pt>
                <c:pt idx="4">
                  <c:v>106.53</c:v>
                </c:pt>
              </c:numCache>
            </c:numRef>
          </c:val>
          <c:smooth val="0"/>
          <c:extLst>
            <c:ext xmlns:c16="http://schemas.microsoft.com/office/drawing/2014/chart" uri="{C3380CC4-5D6E-409C-BE32-E72D297353CC}">
              <c16:uniqueId val="{00000001-DACE-4426-B4F0-5A9F90AC37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3.16</c:v>
                </c:pt>
                <c:pt idx="4">
                  <c:v>6.3</c:v>
                </c:pt>
              </c:numCache>
            </c:numRef>
          </c:val>
          <c:extLst>
            <c:ext xmlns:c16="http://schemas.microsoft.com/office/drawing/2014/chart" uri="{C3380CC4-5D6E-409C-BE32-E72D297353CC}">
              <c16:uniqueId val="{00000000-9574-411B-B872-6899990CDB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25.86</c:v>
                </c:pt>
                <c:pt idx="4">
                  <c:v>26.9</c:v>
                </c:pt>
              </c:numCache>
            </c:numRef>
          </c:val>
          <c:smooth val="0"/>
          <c:extLst>
            <c:ext xmlns:c16="http://schemas.microsoft.com/office/drawing/2014/chart" uri="{C3380CC4-5D6E-409C-BE32-E72D297353CC}">
              <c16:uniqueId val="{00000001-9574-411B-B872-6899990CDB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233-4603-8D45-31C8D6FBB2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1.4</c:v>
                </c:pt>
                <c:pt idx="4">
                  <c:v>2.08</c:v>
                </c:pt>
              </c:numCache>
            </c:numRef>
          </c:val>
          <c:smooth val="0"/>
          <c:extLst>
            <c:ext xmlns:c16="http://schemas.microsoft.com/office/drawing/2014/chart" uri="{C3380CC4-5D6E-409C-BE32-E72D297353CC}">
              <c16:uniqueId val="{00000001-6233-4603-8D45-31C8D6FBB2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C89-412A-A27E-172373A9AE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23.86</c:v>
                </c:pt>
                <c:pt idx="4">
                  <c:v>18.41</c:v>
                </c:pt>
              </c:numCache>
            </c:numRef>
          </c:val>
          <c:smooth val="0"/>
          <c:extLst>
            <c:ext xmlns:c16="http://schemas.microsoft.com/office/drawing/2014/chart" uri="{C3380CC4-5D6E-409C-BE32-E72D297353CC}">
              <c16:uniqueId val="{00000001-9C89-412A-A27E-172373A9AE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69.319999999999993</c:v>
                </c:pt>
                <c:pt idx="4">
                  <c:v>66.02</c:v>
                </c:pt>
              </c:numCache>
            </c:numRef>
          </c:val>
          <c:extLst>
            <c:ext xmlns:c16="http://schemas.microsoft.com/office/drawing/2014/chart" uri="{C3380CC4-5D6E-409C-BE32-E72D297353CC}">
              <c16:uniqueId val="{00000000-4870-445E-9F19-DFEF777B9F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68.27</c:v>
                </c:pt>
                <c:pt idx="4">
                  <c:v>74.790000000000006</c:v>
                </c:pt>
              </c:numCache>
            </c:numRef>
          </c:val>
          <c:smooth val="0"/>
          <c:extLst>
            <c:ext xmlns:c16="http://schemas.microsoft.com/office/drawing/2014/chart" uri="{C3380CC4-5D6E-409C-BE32-E72D297353CC}">
              <c16:uniqueId val="{00000001-4870-445E-9F19-DFEF777B9F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1902.28</c:v>
                </c:pt>
                <c:pt idx="4">
                  <c:v>1776.08</c:v>
                </c:pt>
              </c:numCache>
            </c:numRef>
          </c:val>
          <c:extLst>
            <c:ext xmlns:c16="http://schemas.microsoft.com/office/drawing/2014/chart" uri="{C3380CC4-5D6E-409C-BE32-E72D297353CC}">
              <c16:uniqueId val="{00000000-FBE9-4630-B34B-5887A7232FC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804.98</c:v>
                </c:pt>
                <c:pt idx="4">
                  <c:v>767.56</c:v>
                </c:pt>
              </c:numCache>
            </c:numRef>
          </c:val>
          <c:smooth val="0"/>
          <c:extLst>
            <c:ext xmlns:c16="http://schemas.microsoft.com/office/drawing/2014/chart" uri="{C3380CC4-5D6E-409C-BE32-E72D297353CC}">
              <c16:uniqueId val="{00000001-FBE9-4630-B34B-5887A7232FC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84.98</c:v>
                </c:pt>
                <c:pt idx="4">
                  <c:v>74.67</c:v>
                </c:pt>
              </c:numCache>
            </c:numRef>
          </c:val>
          <c:extLst>
            <c:ext xmlns:c16="http://schemas.microsoft.com/office/drawing/2014/chart" uri="{C3380CC4-5D6E-409C-BE32-E72D297353CC}">
              <c16:uniqueId val="{00000000-AE68-49E2-9843-B06B7BE526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88.71</c:v>
                </c:pt>
                <c:pt idx="4">
                  <c:v>90.23</c:v>
                </c:pt>
              </c:numCache>
            </c:numRef>
          </c:val>
          <c:smooth val="0"/>
          <c:extLst>
            <c:ext xmlns:c16="http://schemas.microsoft.com/office/drawing/2014/chart" uri="{C3380CC4-5D6E-409C-BE32-E72D297353CC}">
              <c16:uniqueId val="{00000001-AE68-49E2-9843-B06B7BE526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181.69</c:v>
                </c:pt>
                <c:pt idx="4">
                  <c:v>204.38</c:v>
                </c:pt>
              </c:numCache>
            </c:numRef>
          </c:val>
          <c:extLst>
            <c:ext xmlns:c16="http://schemas.microsoft.com/office/drawing/2014/chart" uri="{C3380CC4-5D6E-409C-BE32-E72D297353CC}">
              <c16:uniqueId val="{00000000-F50A-40E5-AA08-75A9E1F439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174.8</c:v>
                </c:pt>
                <c:pt idx="4">
                  <c:v>170.2</c:v>
                </c:pt>
              </c:numCache>
            </c:numRef>
          </c:val>
          <c:smooth val="0"/>
          <c:extLst>
            <c:ext xmlns:c16="http://schemas.microsoft.com/office/drawing/2014/chart" uri="{C3380CC4-5D6E-409C-BE32-E72D297353CC}">
              <c16:uniqueId val="{00000001-F50A-40E5-AA08-75A9E1F439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66" zoomScale="136" zoomScaleNormal="136" workbookViewId="0">
      <selection activeCell="CB28" sqref="CB2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福島県　矢吹町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4">
        <f>データ!S6</f>
        <v>16944</v>
      </c>
      <c r="AM8" s="44"/>
      <c r="AN8" s="44"/>
      <c r="AO8" s="44"/>
      <c r="AP8" s="44"/>
      <c r="AQ8" s="44"/>
      <c r="AR8" s="44"/>
      <c r="AS8" s="44"/>
      <c r="AT8" s="45">
        <f>データ!T6</f>
        <v>60.4</v>
      </c>
      <c r="AU8" s="45"/>
      <c r="AV8" s="45"/>
      <c r="AW8" s="45"/>
      <c r="AX8" s="45"/>
      <c r="AY8" s="45"/>
      <c r="AZ8" s="45"/>
      <c r="BA8" s="45"/>
      <c r="BB8" s="45">
        <f>データ!U6</f>
        <v>280.52999999999997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60.16</v>
      </c>
      <c r="J10" s="45"/>
      <c r="K10" s="45"/>
      <c r="L10" s="45"/>
      <c r="M10" s="45"/>
      <c r="N10" s="45"/>
      <c r="O10" s="45"/>
      <c r="P10" s="45">
        <f>データ!P6</f>
        <v>67.42</v>
      </c>
      <c r="Q10" s="45"/>
      <c r="R10" s="45"/>
      <c r="S10" s="45"/>
      <c r="T10" s="45"/>
      <c r="U10" s="45"/>
      <c r="V10" s="45"/>
      <c r="W10" s="45">
        <f>データ!Q6</f>
        <v>65.11</v>
      </c>
      <c r="X10" s="45"/>
      <c r="Y10" s="45"/>
      <c r="Z10" s="45"/>
      <c r="AA10" s="45"/>
      <c r="AB10" s="45"/>
      <c r="AC10" s="45"/>
      <c r="AD10" s="44">
        <f>データ!R6</f>
        <v>2992</v>
      </c>
      <c r="AE10" s="44"/>
      <c r="AF10" s="44"/>
      <c r="AG10" s="44"/>
      <c r="AH10" s="44"/>
      <c r="AI10" s="44"/>
      <c r="AJ10" s="44"/>
      <c r="AK10" s="2"/>
      <c r="AL10" s="44">
        <f>データ!V6</f>
        <v>11379</v>
      </c>
      <c r="AM10" s="44"/>
      <c r="AN10" s="44"/>
      <c r="AO10" s="44"/>
      <c r="AP10" s="44"/>
      <c r="AQ10" s="44"/>
      <c r="AR10" s="44"/>
      <c r="AS10" s="44"/>
      <c r="AT10" s="45">
        <f>データ!W6</f>
        <v>3.7</v>
      </c>
      <c r="AU10" s="45"/>
      <c r="AV10" s="45"/>
      <c r="AW10" s="45"/>
      <c r="AX10" s="45"/>
      <c r="AY10" s="45"/>
      <c r="AZ10" s="45"/>
      <c r="BA10" s="45"/>
      <c r="BB10" s="45">
        <f>データ!X6</f>
        <v>3075.41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mjgGgrt0UmKd1q6umP1wMIhZ+6NFgWnCn924kCngjYwWsHg7ln3VsOU6/cfd1mckQW+oN7AxTPq6HtJqi2o8w==" saltValue="ZsWw0k4mj4E0wLf81BRL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74667</v>
      </c>
      <c r="D6" s="19">
        <f t="shared" si="3"/>
        <v>46</v>
      </c>
      <c r="E6" s="19">
        <f t="shared" si="3"/>
        <v>17</v>
      </c>
      <c r="F6" s="19">
        <f t="shared" si="3"/>
        <v>1</v>
      </c>
      <c r="G6" s="19">
        <f t="shared" si="3"/>
        <v>0</v>
      </c>
      <c r="H6" s="19" t="str">
        <f t="shared" si="3"/>
        <v>福島県　矢吹町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60.16</v>
      </c>
      <c r="P6" s="20">
        <f t="shared" si="3"/>
        <v>67.42</v>
      </c>
      <c r="Q6" s="20">
        <f t="shared" si="3"/>
        <v>65.11</v>
      </c>
      <c r="R6" s="20">
        <f t="shared" si="3"/>
        <v>2992</v>
      </c>
      <c r="S6" s="20">
        <f t="shared" si="3"/>
        <v>16944</v>
      </c>
      <c r="T6" s="20">
        <f t="shared" si="3"/>
        <v>60.4</v>
      </c>
      <c r="U6" s="20">
        <f t="shared" si="3"/>
        <v>280.52999999999997</v>
      </c>
      <c r="V6" s="20">
        <f t="shared" si="3"/>
        <v>11379</v>
      </c>
      <c r="W6" s="20">
        <f t="shared" si="3"/>
        <v>3.7</v>
      </c>
      <c r="X6" s="20">
        <f t="shared" si="3"/>
        <v>3075.41</v>
      </c>
      <c r="Y6" s="21" t="str">
        <f>IF(Y7="",NA(),Y7)</f>
        <v>-</v>
      </c>
      <c r="Z6" s="21" t="str">
        <f t="shared" ref="Z6:AH6" si="4">IF(Z7="",NA(),Z7)</f>
        <v>-</v>
      </c>
      <c r="AA6" s="21" t="str">
        <f t="shared" si="4"/>
        <v>-</v>
      </c>
      <c r="AB6" s="21">
        <f t="shared" si="4"/>
        <v>116.47</v>
      </c>
      <c r="AC6" s="21">
        <f t="shared" si="4"/>
        <v>110.64</v>
      </c>
      <c r="AD6" s="21" t="str">
        <f t="shared" si="4"/>
        <v>-</v>
      </c>
      <c r="AE6" s="21" t="str">
        <f t="shared" si="4"/>
        <v>-</v>
      </c>
      <c r="AF6" s="21" t="str">
        <f t="shared" si="4"/>
        <v>-</v>
      </c>
      <c r="AG6" s="21">
        <f t="shared" si="4"/>
        <v>107.01</v>
      </c>
      <c r="AH6" s="21">
        <f t="shared" si="4"/>
        <v>106.53</v>
      </c>
      <c r="AI6" s="20" t="str">
        <f>IF(AI7="","",IF(AI7="-","【-】","【"&amp;SUBSTITUTE(TEXT(AI7,"#,##0.00"),"-","△")&amp;"】"))</f>
        <v>【105.91】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23.86</v>
      </c>
      <c r="AS6" s="21">
        <f t="shared" si="5"/>
        <v>18.41</v>
      </c>
      <c r="AT6" s="20" t="str">
        <f>IF(AT7="","",IF(AT7="-","【-】","【"&amp;SUBSTITUTE(TEXT(AT7,"#,##0.00"),"-","△")&amp;"】"))</f>
        <v>【3.03】</v>
      </c>
      <c r="AU6" s="21" t="str">
        <f>IF(AU7="",NA(),AU7)</f>
        <v>-</v>
      </c>
      <c r="AV6" s="21" t="str">
        <f t="shared" ref="AV6:BD6" si="6">IF(AV7="",NA(),AV7)</f>
        <v>-</v>
      </c>
      <c r="AW6" s="21" t="str">
        <f t="shared" si="6"/>
        <v>-</v>
      </c>
      <c r="AX6" s="21">
        <f t="shared" si="6"/>
        <v>69.319999999999993</v>
      </c>
      <c r="AY6" s="21">
        <f t="shared" si="6"/>
        <v>66.02</v>
      </c>
      <c r="AZ6" s="21" t="str">
        <f t="shared" si="6"/>
        <v>-</v>
      </c>
      <c r="BA6" s="21" t="str">
        <f t="shared" si="6"/>
        <v>-</v>
      </c>
      <c r="BB6" s="21" t="str">
        <f t="shared" si="6"/>
        <v>-</v>
      </c>
      <c r="BC6" s="21">
        <f t="shared" si="6"/>
        <v>68.27</v>
      </c>
      <c r="BD6" s="21">
        <f t="shared" si="6"/>
        <v>74.790000000000006</v>
      </c>
      <c r="BE6" s="20" t="str">
        <f>IF(BE7="","",IF(BE7="-","【-】","【"&amp;SUBSTITUTE(TEXT(BE7,"#,##0.00"),"-","△")&amp;"】"))</f>
        <v>【78.43】</v>
      </c>
      <c r="BF6" s="21" t="str">
        <f>IF(BF7="",NA(),BF7)</f>
        <v>-</v>
      </c>
      <c r="BG6" s="21" t="str">
        <f t="shared" ref="BG6:BO6" si="7">IF(BG7="",NA(),BG7)</f>
        <v>-</v>
      </c>
      <c r="BH6" s="21" t="str">
        <f t="shared" si="7"/>
        <v>-</v>
      </c>
      <c r="BI6" s="21">
        <f t="shared" si="7"/>
        <v>1902.28</v>
      </c>
      <c r="BJ6" s="21">
        <f t="shared" si="7"/>
        <v>1776.08</v>
      </c>
      <c r="BK6" s="21" t="str">
        <f t="shared" si="7"/>
        <v>-</v>
      </c>
      <c r="BL6" s="21" t="str">
        <f t="shared" si="7"/>
        <v>-</v>
      </c>
      <c r="BM6" s="21" t="str">
        <f t="shared" si="7"/>
        <v>-</v>
      </c>
      <c r="BN6" s="21">
        <f t="shared" si="7"/>
        <v>804.98</v>
      </c>
      <c r="BO6" s="21">
        <f t="shared" si="7"/>
        <v>767.56</v>
      </c>
      <c r="BP6" s="20" t="str">
        <f>IF(BP7="","",IF(BP7="-","【-】","【"&amp;SUBSTITUTE(TEXT(BP7,"#,##0.00"),"-","△")&amp;"】"))</f>
        <v>【630.82】</v>
      </c>
      <c r="BQ6" s="21" t="str">
        <f>IF(BQ7="",NA(),BQ7)</f>
        <v>-</v>
      </c>
      <c r="BR6" s="21" t="str">
        <f t="shared" ref="BR6:BZ6" si="8">IF(BR7="",NA(),BR7)</f>
        <v>-</v>
      </c>
      <c r="BS6" s="21" t="str">
        <f t="shared" si="8"/>
        <v>-</v>
      </c>
      <c r="BT6" s="21">
        <f t="shared" si="8"/>
        <v>84.98</v>
      </c>
      <c r="BU6" s="21">
        <f t="shared" si="8"/>
        <v>74.67</v>
      </c>
      <c r="BV6" s="21" t="str">
        <f t="shared" si="8"/>
        <v>-</v>
      </c>
      <c r="BW6" s="21" t="str">
        <f t="shared" si="8"/>
        <v>-</v>
      </c>
      <c r="BX6" s="21" t="str">
        <f t="shared" si="8"/>
        <v>-</v>
      </c>
      <c r="BY6" s="21">
        <f t="shared" si="8"/>
        <v>88.71</v>
      </c>
      <c r="BZ6" s="21">
        <f t="shared" si="8"/>
        <v>90.23</v>
      </c>
      <c r="CA6" s="20" t="str">
        <f>IF(CA7="","",IF(CA7="-","【-】","【"&amp;SUBSTITUTE(TEXT(CA7,"#,##0.00"),"-","△")&amp;"】"))</f>
        <v>【97.81】</v>
      </c>
      <c r="CB6" s="21" t="str">
        <f>IF(CB7="",NA(),CB7)</f>
        <v>-</v>
      </c>
      <c r="CC6" s="21" t="str">
        <f t="shared" ref="CC6:CK6" si="9">IF(CC7="",NA(),CC7)</f>
        <v>-</v>
      </c>
      <c r="CD6" s="21" t="str">
        <f t="shared" si="9"/>
        <v>-</v>
      </c>
      <c r="CE6" s="21">
        <f t="shared" si="9"/>
        <v>181.69</v>
      </c>
      <c r="CF6" s="21">
        <f t="shared" si="9"/>
        <v>204.38</v>
      </c>
      <c r="CG6" s="21" t="str">
        <f t="shared" si="9"/>
        <v>-</v>
      </c>
      <c r="CH6" s="21" t="str">
        <f t="shared" si="9"/>
        <v>-</v>
      </c>
      <c r="CI6" s="21" t="str">
        <f t="shared" si="9"/>
        <v>-</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55.82</v>
      </c>
      <c r="CV6" s="21">
        <f t="shared" si="10"/>
        <v>56.51</v>
      </c>
      <c r="CW6" s="20" t="str">
        <f>IF(CW7="","",IF(CW7="-","【-】","【"&amp;SUBSTITUTE(TEXT(CW7,"#,##0.00"),"-","△")&amp;"】"))</f>
        <v>【58.94】</v>
      </c>
      <c r="CX6" s="21" t="str">
        <f>IF(CX7="",NA(),CX7)</f>
        <v>-</v>
      </c>
      <c r="CY6" s="21" t="str">
        <f t="shared" ref="CY6:DG6" si="11">IF(CY7="",NA(),CY7)</f>
        <v>-</v>
      </c>
      <c r="CZ6" s="21" t="str">
        <f t="shared" si="11"/>
        <v>-</v>
      </c>
      <c r="DA6" s="21">
        <f t="shared" si="11"/>
        <v>88.13</v>
      </c>
      <c r="DB6" s="21">
        <f t="shared" si="11"/>
        <v>86.67</v>
      </c>
      <c r="DC6" s="21" t="str">
        <f t="shared" si="11"/>
        <v>-</v>
      </c>
      <c r="DD6" s="21" t="str">
        <f t="shared" si="11"/>
        <v>-</v>
      </c>
      <c r="DE6" s="21" t="str">
        <f t="shared" si="11"/>
        <v>-</v>
      </c>
      <c r="DF6" s="21">
        <f t="shared" si="11"/>
        <v>90.67</v>
      </c>
      <c r="DG6" s="21">
        <f t="shared" si="11"/>
        <v>90.62</v>
      </c>
      <c r="DH6" s="20" t="str">
        <f>IF(DH7="","",IF(DH7="-","【-】","【"&amp;SUBSTITUTE(TEXT(DH7,"#,##0.00"),"-","△")&amp;"】"))</f>
        <v>【95.91】</v>
      </c>
      <c r="DI6" s="21" t="str">
        <f>IF(DI7="",NA(),DI7)</f>
        <v>-</v>
      </c>
      <c r="DJ6" s="21" t="str">
        <f t="shared" ref="DJ6:DR6" si="12">IF(DJ7="",NA(),DJ7)</f>
        <v>-</v>
      </c>
      <c r="DK6" s="21" t="str">
        <f t="shared" si="12"/>
        <v>-</v>
      </c>
      <c r="DL6" s="21">
        <f t="shared" si="12"/>
        <v>3.16</v>
      </c>
      <c r="DM6" s="21">
        <f t="shared" si="12"/>
        <v>6.3</v>
      </c>
      <c r="DN6" s="21" t="str">
        <f t="shared" si="12"/>
        <v>-</v>
      </c>
      <c r="DO6" s="21" t="str">
        <f t="shared" si="12"/>
        <v>-</v>
      </c>
      <c r="DP6" s="21" t="str">
        <f t="shared" si="12"/>
        <v>-</v>
      </c>
      <c r="DQ6" s="21">
        <f t="shared" si="12"/>
        <v>25.86</v>
      </c>
      <c r="DR6" s="21">
        <f t="shared" si="12"/>
        <v>26.9</v>
      </c>
      <c r="DS6" s="20" t="str">
        <f>IF(DS7="","",IF(DS7="-","【-】","【"&amp;SUBSTITUTE(TEXT(DS7,"#,##0.00"),"-","△")&amp;"】"))</f>
        <v>【41.09】</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1.4</v>
      </c>
      <c r="EC6" s="21">
        <f t="shared" si="13"/>
        <v>2.08</v>
      </c>
      <c r="ED6" s="20" t="str">
        <f>IF(ED7="","",IF(ED7="-","【-】","【"&amp;SUBSTITUTE(TEXT(ED7,"#,##0.00"),"-","△")&amp;"】"))</f>
        <v>【8.68】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0.12</v>
      </c>
      <c r="EN6" s="21">
        <f t="shared" si="14"/>
        <v>0.09</v>
      </c>
      <c r="EO6" s="20" t="str">
        <f>IF(EO7="","",IF(EO7="-","【-】","【"&amp;SUBSTITUTE(TEXT(EO7,"#,##0.00"),"-","△")&amp;"】"))</f>
        <v>【0.22】</v>
      </c>
    </row>
    <row r="7" spans="1:148" s="22" customFormat="1" x14ac:dyDescent="0.2">
      <c r="A7" s="14"/>
      <c r="B7" s="23">
        <v>2023</v>
      </c>
      <c r="C7" s="23">
        <v>74667</v>
      </c>
      <c r="D7" s="23">
        <v>46</v>
      </c>
      <c r="E7" s="23">
        <v>17</v>
      </c>
      <c r="F7" s="23">
        <v>1</v>
      </c>
      <c r="G7" s="23">
        <v>0</v>
      </c>
      <c r="H7" s="23" t="s">
        <v>96</v>
      </c>
      <c r="I7" s="23" t="s">
        <v>97</v>
      </c>
      <c r="J7" s="23" t="s">
        <v>98</v>
      </c>
      <c r="K7" s="23" t="s">
        <v>99</v>
      </c>
      <c r="L7" s="23" t="s">
        <v>100</v>
      </c>
      <c r="M7" s="23" t="s">
        <v>101</v>
      </c>
      <c r="N7" s="24" t="s">
        <v>102</v>
      </c>
      <c r="O7" s="24">
        <v>60.16</v>
      </c>
      <c r="P7" s="24">
        <v>67.42</v>
      </c>
      <c r="Q7" s="24">
        <v>65.11</v>
      </c>
      <c r="R7" s="24">
        <v>2992</v>
      </c>
      <c r="S7" s="24">
        <v>16944</v>
      </c>
      <c r="T7" s="24">
        <v>60.4</v>
      </c>
      <c r="U7" s="24">
        <v>280.52999999999997</v>
      </c>
      <c r="V7" s="24">
        <v>11379</v>
      </c>
      <c r="W7" s="24">
        <v>3.7</v>
      </c>
      <c r="X7" s="24">
        <v>3075.41</v>
      </c>
      <c r="Y7" s="24" t="s">
        <v>102</v>
      </c>
      <c r="Z7" s="24" t="s">
        <v>102</v>
      </c>
      <c r="AA7" s="24" t="s">
        <v>102</v>
      </c>
      <c r="AB7" s="24">
        <v>116.47</v>
      </c>
      <c r="AC7" s="24">
        <v>110.64</v>
      </c>
      <c r="AD7" s="24" t="s">
        <v>102</v>
      </c>
      <c r="AE7" s="24" t="s">
        <v>102</v>
      </c>
      <c r="AF7" s="24" t="s">
        <v>102</v>
      </c>
      <c r="AG7" s="24">
        <v>107.01</v>
      </c>
      <c r="AH7" s="24">
        <v>106.53</v>
      </c>
      <c r="AI7" s="24">
        <v>105.91</v>
      </c>
      <c r="AJ7" s="24" t="s">
        <v>102</v>
      </c>
      <c r="AK7" s="24" t="s">
        <v>102</v>
      </c>
      <c r="AL7" s="24" t="s">
        <v>102</v>
      </c>
      <c r="AM7" s="24">
        <v>0</v>
      </c>
      <c r="AN7" s="24">
        <v>0</v>
      </c>
      <c r="AO7" s="24" t="s">
        <v>102</v>
      </c>
      <c r="AP7" s="24" t="s">
        <v>102</v>
      </c>
      <c r="AQ7" s="24" t="s">
        <v>102</v>
      </c>
      <c r="AR7" s="24">
        <v>23.86</v>
      </c>
      <c r="AS7" s="24">
        <v>18.41</v>
      </c>
      <c r="AT7" s="24">
        <v>3.03</v>
      </c>
      <c r="AU7" s="24" t="s">
        <v>102</v>
      </c>
      <c r="AV7" s="24" t="s">
        <v>102</v>
      </c>
      <c r="AW7" s="24" t="s">
        <v>102</v>
      </c>
      <c r="AX7" s="24">
        <v>69.319999999999993</v>
      </c>
      <c r="AY7" s="24">
        <v>66.02</v>
      </c>
      <c r="AZ7" s="24" t="s">
        <v>102</v>
      </c>
      <c r="BA7" s="24" t="s">
        <v>102</v>
      </c>
      <c r="BB7" s="24" t="s">
        <v>102</v>
      </c>
      <c r="BC7" s="24">
        <v>68.27</v>
      </c>
      <c r="BD7" s="24">
        <v>74.790000000000006</v>
      </c>
      <c r="BE7" s="24">
        <v>78.430000000000007</v>
      </c>
      <c r="BF7" s="24" t="s">
        <v>102</v>
      </c>
      <c r="BG7" s="24" t="s">
        <v>102</v>
      </c>
      <c r="BH7" s="24" t="s">
        <v>102</v>
      </c>
      <c r="BI7" s="24">
        <v>1902.28</v>
      </c>
      <c r="BJ7" s="24">
        <v>1776.08</v>
      </c>
      <c r="BK7" s="24" t="s">
        <v>102</v>
      </c>
      <c r="BL7" s="24" t="s">
        <v>102</v>
      </c>
      <c r="BM7" s="24" t="s">
        <v>102</v>
      </c>
      <c r="BN7" s="24">
        <v>804.98</v>
      </c>
      <c r="BO7" s="24">
        <v>767.56</v>
      </c>
      <c r="BP7" s="24">
        <v>630.82000000000005</v>
      </c>
      <c r="BQ7" s="24" t="s">
        <v>102</v>
      </c>
      <c r="BR7" s="24" t="s">
        <v>102</v>
      </c>
      <c r="BS7" s="24" t="s">
        <v>102</v>
      </c>
      <c r="BT7" s="24">
        <v>84.98</v>
      </c>
      <c r="BU7" s="24">
        <v>74.67</v>
      </c>
      <c r="BV7" s="24" t="s">
        <v>102</v>
      </c>
      <c r="BW7" s="24" t="s">
        <v>102</v>
      </c>
      <c r="BX7" s="24" t="s">
        <v>102</v>
      </c>
      <c r="BY7" s="24">
        <v>88.71</v>
      </c>
      <c r="BZ7" s="24">
        <v>90.23</v>
      </c>
      <c r="CA7" s="24">
        <v>97.81</v>
      </c>
      <c r="CB7" s="24" t="s">
        <v>102</v>
      </c>
      <c r="CC7" s="24" t="s">
        <v>102</v>
      </c>
      <c r="CD7" s="24" t="s">
        <v>102</v>
      </c>
      <c r="CE7" s="24">
        <v>181.69</v>
      </c>
      <c r="CF7" s="24">
        <v>204.38</v>
      </c>
      <c r="CG7" s="24" t="s">
        <v>102</v>
      </c>
      <c r="CH7" s="24" t="s">
        <v>102</v>
      </c>
      <c r="CI7" s="24" t="s">
        <v>102</v>
      </c>
      <c r="CJ7" s="24">
        <v>174.8</v>
      </c>
      <c r="CK7" s="24">
        <v>170.2</v>
      </c>
      <c r="CL7" s="24">
        <v>138.75</v>
      </c>
      <c r="CM7" s="24" t="s">
        <v>102</v>
      </c>
      <c r="CN7" s="24" t="s">
        <v>102</v>
      </c>
      <c r="CO7" s="24" t="s">
        <v>102</v>
      </c>
      <c r="CP7" s="24" t="s">
        <v>102</v>
      </c>
      <c r="CQ7" s="24" t="s">
        <v>102</v>
      </c>
      <c r="CR7" s="24" t="s">
        <v>102</v>
      </c>
      <c r="CS7" s="24" t="s">
        <v>102</v>
      </c>
      <c r="CT7" s="24" t="s">
        <v>102</v>
      </c>
      <c r="CU7" s="24">
        <v>55.82</v>
      </c>
      <c r="CV7" s="24">
        <v>56.51</v>
      </c>
      <c r="CW7" s="24">
        <v>58.94</v>
      </c>
      <c r="CX7" s="24" t="s">
        <v>102</v>
      </c>
      <c r="CY7" s="24" t="s">
        <v>102</v>
      </c>
      <c r="CZ7" s="24" t="s">
        <v>102</v>
      </c>
      <c r="DA7" s="24">
        <v>88.13</v>
      </c>
      <c r="DB7" s="24">
        <v>86.67</v>
      </c>
      <c r="DC7" s="24" t="s">
        <v>102</v>
      </c>
      <c r="DD7" s="24" t="s">
        <v>102</v>
      </c>
      <c r="DE7" s="24" t="s">
        <v>102</v>
      </c>
      <c r="DF7" s="24">
        <v>90.67</v>
      </c>
      <c r="DG7" s="24">
        <v>90.62</v>
      </c>
      <c r="DH7" s="24">
        <v>95.91</v>
      </c>
      <c r="DI7" s="24" t="s">
        <v>102</v>
      </c>
      <c r="DJ7" s="24" t="s">
        <v>102</v>
      </c>
      <c r="DK7" s="24" t="s">
        <v>102</v>
      </c>
      <c r="DL7" s="24">
        <v>3.16</v>
      </c>
      <c r="DM7" s="24">
        <v>6.3</v>
      </c>
      <c r="DN7" s="24" t="s">
        <v>102</v>
      </c>
      <c r="DO7" s="24" t="s">
        <v>102</v>
      </c>
      <c r="DP7" s="24" t="s">
        <v>102</v>
      </c>
      <c r="DQ7" s="24">
        <v>25.86</v>
      </c>
      <c r="DR7" s="24">
        <v>26.9</v>
      </c>
      <c r="DS7" s="24">
        <v>41.09</v>
      </c>
      <c r="DT7" s="24" t="s">
        <v>102</v>
      </c>
      <c r="DU7" s="24" t="s">
        <v>102</v>
      </c>
      <c r="DV7" s="24" t="s">
        <v>102</v>
      </c>
      <c r="DW7" s="24">
        <v>0</v>
      </c>
      <c r="DX7" s="24">
        <v>0</v>
      </c>
      <c r="DY7" s="24" t="s">
        <v>102</v>
      </c>
      <c r="DZ7" s="24" t="s">
        <v>102</v>
      </c>
      <c r="EA7" s="24" t="s">
        <v>102</v>
      </c>
      <c r="EB7" s="24">
        <v>1.4</v>
      </c>
      <c r="EC7" s="24">
        <v>2.08</v>
      </c>
      <c r="ED7" s="24">
        <v>8.68</v>
      </c>
      <c r="EE7" s="24" t="s">
        <v>102</v>
      </c>
      <c r="EF7" s="24" t="s">
        <v>102</v>
      </c>
      <c r="EG7" s="24" t="s">
        <v>102</v>
      </c>
      <c r="EH7" s="24">
        <v>0</v>
      </c>
      <c r="EI7" s="24">
        <v>0</v>
      </c>
      <c r="EJ7" s="24" t="s">
        <v>102</v>
      </c>
      <c r="EK7" s="24" t="s">
        <v>102</v>
      </c>
      <c r="EL7" s="24" t="s">
        <v>102</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cp:lastPrinted>2025-02-03T04:18:06Z</cp:lastPrinted>
  <dcterms:created xsi:type="dcterms:W3CDTF">2025-01-24T06:58:46Z</dcterms:created>
  <dcterms:modified xsi:type="dcterms:W3CDTF">2025-03-04T07:29:52Z</dcterms:modified>
  <cp:category/>
</cp:coreProperties>
</file>