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上下水道係】\00_全体的事業\007_決算統計\公営企業決算統計(法適)\R6年度(R5決算)\070205公営企業に係る経営比較分析表（令和5年度決算）の分析等について\074454金山町【経営比較分析表】\"/>
    </mc:Choice>
  </mc:AlternateContent>
  <xr:revisionPtr revIDLastSave="0" documentId="13_ncr:1_{3FB7ADCC-894C-40D4-A51E-DCC60BA66B1A}" xr6:coauthVersionLast="47" xr6:coauthVersionMax="47" xr10:uidLastSave="{00000000-0000-0000-0000-000000000000}"/>
  <workbookProtection workbookAlgorithmName="SHA-512" workbookHashValue="gfvrZsReQJVb36cmo1r6myCJ3jmVSzqI91SPVRdKH4XoSml/tU+/R/EvHpJhGArm+QsaBpHbds3G1g3mpEjVzg==" workbookSaltValue="ppn7EEZdgkdDz+E07u/SE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E85" i="4"/>
  <c r="AT10" i="4"/>
  <c r="AL10" i="4"/>
  <c r="I10"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<sst xmlns="http://schemas.openxmlformats.org/spreadsheetml/2006/main" count="319" uniqueCount="116">
  <si>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</si>
  <si>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</si>
  <si>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</si>
  <si>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</si>
  <si>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</si>
  <si>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</si>
  <si>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</si>
  <si>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</si>
  <si>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</si>
  <si>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</si>
  <si>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</si>
  <si>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</si>
  <si>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</si>
  <si>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</si>
  <si>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</si>
  <si>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</si>
  <si>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</si>
  <si>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</si>
  <si>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</si>
  <si>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</si>
  <si>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</si>
  <si>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</si>
  <si>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</si>
  <si>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</si>
  <si>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</si>
  <si>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</si>
  <si>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</si>
  <si>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</si>
  <si>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</si>
  <si>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</si>
  <si>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</si>
  <si>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</si>
  <si>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</si>
  <si>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</si>
  <si>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</si>
  <si>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</si>
  <si>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</si>
  <si>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</si>
  <si>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</si>
  <si>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</si>
  <si>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</si>
  <si>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</si>
  <si>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</si>
  <si>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</si>
  <si>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</si>
  <si>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</si>
  <si>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</si>
  <si>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</si>
  <si>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</si>
  <si>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</si>
  <si>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</si>
  <si>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</si>
  <si>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</si>
  <si>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</si>
  <si>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</si>
  <si>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</si>
  <si>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</si>
  <si>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</si>
  <si>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</si>
  <si>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</si>
  <si>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</si>
  <si>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</si>
  <si>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</si>
  <si>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</si>
  <si>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</si>
  <si>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</si>
  <si>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</si>
  <si>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</si>
  <si>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</si>
  <si>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</si>
  <si>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</si>
  <si>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</si>
  <si>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</si>
  <si>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</si>
  <si>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</si>
  <si>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</si>
  <si>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</si>
  <si>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</si>
  <si>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</si>
  <si>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</si>
  <si>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</si>
  <si>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</si>
  <si>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</si>
  <si>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</si>
  <si>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</si>
  <si>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</si>
  <si>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</si>
  <si>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</si>
  <si>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</si>
  <si>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</si>
  <si>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</si>
  <si>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</si>
  <si>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</si>
  <si>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</si>
  <si>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</si>
  <si>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</si>
  <si>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</si>
  <si>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</si>
  <si>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</si>
  <si>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</si>
  <si>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</si>
  <si>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</si>
  <si>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</si>
  <si>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</si>
  <si>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</si>
  <si>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</si>
  <si>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</si>
  <si>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</si>
  <si>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</si>
  <si>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</si>
  <si>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</si>
  <si>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</si>
  <si>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</si>
  <si>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使用料収入及び一般会計からの繰入金で維持管理経費等を賄っている。
　規模が極めて小さい施設・会計であり該当地域に居住している住宅の接続率は100％であること、過疎高齢化が進んでいることなどから利用者増が見込めない状況で、今後は人口減から料金収入が減少していくことが想定される。
　今後数年で地方債の償還が終了する予定であるが、施設改修などを念頭において、施設管理経費の見直しなど経費削減を進めるとともに、継続可能な料金設定についても検討を行うことが必要となる。</t>
    <phoneticPr fontId="4"/>
  </si>
  <si>
    <t>　供用開始が平成14年であることや小規模な施設で管渠延長も短いことから、基幹的施設等については今のところ健全な状態を保っている。引き続き適正な管理に努め長寿命化を及び長期的視野での改修計画を検討する必要がある。</t>
    <phoneticPr fontId="4"/>
  </si>
  <si>
    <t>　現在のところ施設の大規模な修繕等は予定されていないが、使用料収入の減少が予想される状況である。令和5年度より法適化が行われたこともあり、引き続き適正な施設管理及び改修計画と適正な料金設定について検討を続け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</si>
</sst>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32-47CF-BB12-8CB73E9A11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6332-47CF-BB12-8CB73E9A11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31.25</c:v>
                </c:pt>
              </c:numCache>
            </c:numRef>
          </c:val>
          <c:extLst>
            <c:ext xmlns:c16="http://schemas.microsoft.com/office/drawing/2014/chart" uri="{C3380CC4-5D6E-409C-BE32-E72D297353CC}">
              <c16:uniqueId val="{00000000-BA32-414F-91A8-7EDAA91F98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BA32-414F-91A8-7EDAA91F98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C28-4868-98AE-2C1F015FB5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EC28-4868-98AE-2C1F015FB5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99.39</c:v>
                </c:pt>
              </c:numCache>
            </c:numRef>
          </c:val>
          <c:extLst>
            <c:ext xmlns:c16="http://schemas.microsoft.com/office/drawing/2014/chart" uri="{C3380CC4-5D6E-409C-BE32-E72D297353CC}">
              <c16:uniqueId val="{00000000-E9AA-419E-962A-6D44DCC983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9AA-419E-962A-6D44DCC983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4.41</c:v>
                </c:pt>
              </c:numCache>
            </c:numRef>
          </c:val>
          <c:extLst>
            <c:ext xmlns:c16="http://schemas.microsoft.com/office/drawing/2014/chart" uri="{C3380CC4-5D6E-409C-BE32-E72D297353CC}">
              <c16:uniqueId val="{00000000-95F2-4668-87E3-B9CAF6151E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95F2-4668-87E3-B9CAF6151E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80-4753-AC46-52975CF9C8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E680-4753-AC46-52975CF9C8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3A-4079-AF9D-6E6E2BD6C9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6C3A-4079-AF9D-6E6E2BD6C9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90.31</c:v>
                </c:pt>
              </c:numCache>
            </c:numRef>
          </c:val>
          <c:extLst>
            <c:ext xmlns:c16="http://schemas.microsoft.com/office/drawing/2014/chart" uri="{C3380CC4-5D6E-409C-BE32-E72D297353CC}">
              <c16:uniqueId val="{00000000-68DB-41F3-94BF-20638B371B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68DB-41F3-94BF-20638B371B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3B-473C-B96C-64716D1D2C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9C3B-473C-B96C-64716D1D2C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37.44</c:v>
                </c:pt>
              </c:numCache>
            </c:numRef>
          </c:val>
          <c:extLst>
            <c:ext xmlns:c16="http://schemas.microsoft.com/office/drawing/2014/chart" uri="{C3380CC4-5D6E-409C-BE32-E72D297353CC}">
              <c16:uniqueId val="{00000000-88F2-4A15-9ADB-3E720A616E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88F2-4A15-9ADB-3E720A616E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1428.06</c:v>
                </c:pt>
              </c:numCache>
            </c:numRef>
          </c:val>
          <c:extLst>
            <c:ext xmlns:c16="http://schemas.microsoft.com/office/drawing/2014/chart" uri="{C3380CC4-5D6E-409C-BE32-E72D297353CC}">
              <c16:uniqueId val="{00000000-88A2-4C27-B449-0AE53FC772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88A2-4C27-B449-0AE53FC772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金山町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1781</v>
      </c>
      <c r="AM8" s="36"/>
      <c r="AN8" s="36"/>
      <c r="AO8" s="36"/>
      <c r="AP8" s="36"/>
      <c r="AQ8" s="36"/>
      <c r="AR8" s="36"/>
      <c r="AS8" s="36"/>
      <c r="AT8" s="37">
        <f>データ!T6</f>
        <v>293.92</v>
      </c>
      <c r="AU8" s="37"/>
      <c r="AV8" s="37"/>
      <c r="AW8" s="37"/>
      <c r="AX8" s="37"/>
      <c r="AY8" s="37"/>
      <c r="AZ8" s="37"/>
      <c r="BA8" s="37"/>
      <c r="BB8" s="37">
        <f>データ!U6</f>
        <v>6.06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87.54</v>
      </c>
      <c r="J10" s="37"/>
      <c r="K10" s="37"/>
      <c r="L10" s="37"/>
      <c r="M10" s="37"/>
      <c r="N10" s="37"/>
      <c r="O10" s="37"/>
      <c r="P10" s="37">
        <f>データ!P6</f>
        <v>1.94</v>
      </c>
      <c r="Q10" s="37"/>
      <c r="R10" s="37"/>
      <c r="S10" s="37"/>
      <c r="T10" s="37"/>
      <c r="U10" s="37"/>
      <c r="V10" s="37"/>
      <c r="W10" s="37">
        <f>データ!Q6</f>
        <v>97.01</v>
      </c>
      <c r="X10" s="37"/>
      <c r="Y10" s="37"/>
      <c r="Z10" s="37"/>
      <c r="AA10" s="37"/>
      <c r="AB10" s="37"/>
      <c r="AC10" s="37"/>
      <c r="AD10" s="36">
        <f>データ!R6</f>
        <v>4950</v>
      </c>
      <c r="AE10" s="36"/>
      <c r="AF10" s="36"/>
      <c r="AG10" s="36"/>
      <c r="AH10" s="36"/>
      <c r="AI10" s="36"/>
      <c r="AJ10" s="36"/>
      <c r="AK10" s="2"/>
      <c r="AL10" s="36">
        <f>データ!V6</f>
        <v>34</v>
      </c>
      <c r="AM10" s="36"/>
      <c r="AN10" s="36"/>
      <c r="AO10" s="36"/>
      <c r="AP10" s="36"/>
      <c r="AQ10" s="36"/>
      <c r="AR10" s="36"/>
      <c r="AS10" s="36"/>
      <c r="AT10" s="37">
        <f>データ!W6</f>
        <v>0.03</v>
      </c>
      <c r="AU10" s="37"/>
      <c r="AV10" s="37"/>
      <c r="AW10" s="37"/>
      <c r="AX10" s="37"/>
      <c r="AY10" s="37"/>
      <c r="AZ10" s="37"/>
      <c r="BA10" s="37"/>
      <c r="BB10" s="37">
        <f>データ!X6</f>
        <v>1133.33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D4Jkbu83q22ERn3XEeebBxUB3pBz/KUR1iefYNiHQpckWOFL0pUMDlMmvDzcaBpA7760BLMloXzkncLtc3Phw==" saltValue="r59G6Azv4dJj5g8WTGC8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74454</v>
      </c>
      <c r="D6" s="19">
        <f t="shared" si="3"/>
        <v>46</v>
      </c>
      <c r="E6" s="19">
        <f t="shared" si="3"/>
        <v>17</v>
      </c>
      <c r="F6" s="19">
        <f t="shared" si="3"/>
        <v>5</v>
      </c>
      <c r="G6" s="19">
        <f t="shared" si="3"/>
        <v>0</v>
      </c>
      <c r="H6" s="19" t="str">
        <f t="shared" si="3"/>
        <v>福島県　金山町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87.54</v>
      </c>
      <c r="P6" s="20">
        <f t="shared" si="3"/>
        <v>1.94</v>
      </c>
      <c r="Q6" s="20">
        <f t="shared" si="3"/>
        <v>97.01</v>
      </c>
      <c r="R6" s="20">
        <f t="shared" si="3"/>
        <v>4950</v>
      </c>
      <c r="S6" s="20">
        <f t="shared" si="3"/>
        <v>1781</v>
      </c>
      <c r="T6" s="20">
        <f t="shared" si="3"/>
        <v>293.92</v>
      </c>
      <c r="U6" s="20">
        <f t="shared" si="3"/>
        <v>6.06</v>
      </c>
      <c r="V6" s="20">
        <f t="shared" si="3"/>
        <v>34</v>
      </c>
      <c r="W6" s="20">
        <f t="shared" si="3"/>
        <v>0.03</v>
      </c>
      <c r="X6" s="20">
        <f t="shared" si="3"/>
        <v>1133.33</v>
      </c>
      <c r="Y6" s="21" t="str">
        <f>IF(Y7="",NA(),Y7)</f>
        <v>-</v>
      </c>
      <c r="Z6" s="21" t="str">
        <f t="shared" ref="Z6:AH6" si="4">IF(Z7="",NA(),Z7)</f>
        <v>-</v>
      </c>
      <c r="AA6" s="21" t="str">
        <f t="shared" si="4"/>
        <v>-</v>
      </c>
      <c r="AB6" s="21" t="str">
        <f t="shared" si="4"/>
        <v>-</v>
      </c>
      <c r="AC6" s="21">
        <f t="shared" si="4"/>
        <v>99.39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90.31</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37.44</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1428.06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31.25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4.41</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74454</v>
      </c>
      <c r="D7" s="23">
        <v>46</v>
      </c>
      <c r="E7" s="23">
        <v>17</v>
      </c>
      <c r="F7" s="23">
        <v>5</v>
      </c>
      <c r="G7" s="23">
        <v>0</v>
      </c>
      <c r="H7" s="23" t="s">
        <v>96</v>
      </c>
      <c r="I7" s="23" t="s">
        <v>97</v>
      </c>
      <c r="J7" s="23" t="s">
        <v>98</v>
      </c>
      <c r="K7" s="23" t="s">
        <v>99</v>
      </c>
      <c r="L7" s="23" t="s">
        <v>100</v>
      </c>
      <c r="M7" s="23" t="s">
        <v>101</v>
      </c>
      <c r="N7" s="24" t="s">
        <v>102</v>
      </c>
      <c r="O7" s="24">
        <v>87.54</v>
      </c>
      <c r="P7" s="24">
        <v>1.94</v>
      </c>
      <c r="Q7" s="24">
        <v>97.01</v>
      </c>
      <c r="R7" s="24">
        <v>4950</v>
      </c>
      <c r="S7" s="24">
        <v>1781</v>
      </c>
      <c r="T7" s="24">
        <v>293.92</v>
      </c>
      <c r="U7" s="24">
        <v>6.06</v>
      </c>
      <c r="V7" s="24">
        <v>34</v>
      </c>
      <c r="W7" s="24">
        <v>0.03</v>
      </c>
      <c r="X7" s="24">
        <v>1133.33</v>
      </c>
      <c r="Y7" s="24" t="s">
        <v>102</v>
      </c>
      <c r="Z7" s="24" t="s">
        <v>102</v>
      </c>
      <c r="AA7" s="24" t="s">
        <v>102</v>
      </c>
      <c r="AB7" s="24" t="s">
        <v>102</v>
      </c>
      <c r="AC7" s="24">
        <v>99.39</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90.31</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37.44</v>
      </c>
      <c r="BV7" s="24" t="s">
        <v>102</v>
      </c>
      <c r="BW7" s="24" t="s">
        <v>102</v>
      </c>
      <c r="BX7" s="24" t="s">
        <v>102</v>
      </c>
      <c r="BY7" s="24" t="s">
        <v>102</v>
      </c>
      <c r="BZ7" s="24">
        <v>52.05</v>
      </c>
      <c r="CA7" s="24">
        <v>56.93</v>
      </c>
      <c r="CB7" s="24" t="s">
        <v>102</v>
      </c>
      <c r="CC7" s="24" t="s">
        <v>102</v>
      </c>
      <c r="CD7" s="24" t="s">
        <v>102</v>
      </c>
      <c r="CE7" s="24" t="s">
        <v>102</v>
      </c>
      <c r="CF7" s="24">
        <v>1428.06</v>
      </c>
      <c r="CG7" s="24" t="s">
        <v>102</v>
      </c>
      <c r="CH7" s="24" t="s">
        <v>102</v>
      </c>
      <c r="CI7" s="24" t="s">
        <v>102</v>
      </c>
      <c r="CJ7" s="24" t="s">
        <v>102</v>
      </c>
      <c r="CK7" s="24">
        <v>301.86</v>
      </c>
      <c r="CL7" s="24">
        <v>271.14999999999998</v>
      </c>
      <c r="CM7" s="24" t="s">
        <v>102</v>
      </c>
      <c r="CN7" s="24" t="s">
        <v>102</v>
      </c>
      <c r="CO7" s="24" t="s">
        <v>102</v>
      </c>
      <c r="CP7" s="24" t="s">
        <v>102</v>
      </c>
      <c r="CQ7" s="24">
        <v>31.25</v>
      </c>
      <c r="CR7" s="24" t="s">
        <v>102</v>
      </c>
      <c r="CS7" s="24" t="s">
        <v>102</v>
      </c>
      <c r="CT7" s="24" t="s">
        <v>102</v>
      </c>
      <c r="CU7" s="24" t="s">
        <v>102</v>
      </c>
      <c r="CV7" s="24">
        <v>46.25</v>
      </c>
      <c r="CW7" s="24">
        <v>49.87</v>
      </c>
      <c r="CX7" s="24" t="s">
        <v>102</v>
      </c>
      <c r="CY7" s="24" t="s">
        <v>102</v>
      </c>
      <c r="CZ7" s="24" t="s">
        <v>102</v>
      </c>
      <c r="DA7" s="24" t="s">
        <v>102</v>
      </c>
      <c r="DB7" s="24">
        <v>100</v>
      </c>
      <c r="DC7" s="24" t="s">
        <v>102</v>
      </c>
      <c r="DD7" s="24" t="s">
        <v>102</v>
      </c>
      <c r="DE7" s="24" t="s">
        <v>102</v>
      </c>
      <c r="DF7" s="24" t="s">
        <v>102</v>
      </c>
      <c r="DG7" s="24">
        <v>83.96</v>
      </c>
      <c r="DH7" s="24">
        <v>87.54</v>
      </c>
      <c r="DI7" s="24" t="s">
        <v>102</v>
      </c>
      <c r="DJ7" s="24" t="s">
        <v>102</v>
      </c>
      <c r="DK7" s="24" t="s">
        <v>102</v>
      </c>
      <c r="DL7" s="24" t="s">
        <v>102</v>
      </c>
      <c r="DM7" s="24">
        <v>4.41</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