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295\Desktop\経営比較分析表\"/>
    </mc:Choice>
  </mc:AlternateContent>
  <workbookProtection workbookAlgorithmName="SHA-512" workbookHashValue="ZRm5ktl96fAtyT4yoRgyjPKpe9zTpxQ7e1T25wV2dnISHpwwb1GVWO4S7N2wzQYEJ1rBaWxFLoyyNL38MgeyPg==" workbookSaltValue="uHZ1yCbxuHbPa+jhavIpj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<sst xmlns="http://schemas.openxmlformats.org/spreadsheetml/2006/main" count="275" uniqueCount="115">
  <si>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</si>
  <si>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</si>
  <si>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</si>
  <si>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</si>
  <si>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</si>
  <si>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</si>
  <si>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</si>
  <si>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</si>
  <si>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</si>
  <si>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</si>
  <si>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</si>
  <si>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</si>
  <si>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</si>
  <si>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</si>
  <si>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</si>
  <si>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</si>
  <si>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</si>
  <si>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</si>
  <si>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</si>
  <si>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</si>
  <si>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</si>
  <si>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</si>
  <si>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</si>
  <si>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</si>
  <si>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</si>
  <si>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</si>
  <si>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</si>
  <si>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</si>
  <si>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</si>
  <si>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</si>
  <si>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</si>
  <si>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</si>
  <si>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</si>
  <si>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</si>
  <si>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</si>
  <si>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</si>
  <si>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</si>
  <si>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</si>
  <si>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</si>
  <si>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</si>
  <si>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</si>
  <si>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</si>
  <si>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</si>
  <si>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</si>
  <si>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</si>
  <si>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</si>
  <si>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</si>
  <si>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</si>
  <si>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</si>
  <si>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</si>
  <si>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</si>
  <si>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</si>
  <si>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</si>
  <si>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</si>
  <si>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</si>
  <si>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</si>
  <si>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</si>
  <si>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</si>
  <si>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</si>
  <si>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</si>
  <si>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</si>
  <si>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</si>
  <si>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</si>
  <si>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</si>
  <si>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</si>
  <si>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</si>
  <si>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</si>
  <si>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</si>
  <si>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</si>
  <si>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</si>
  <si>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</si>
  <si>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</si>
  <si>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</si>
  <si>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</si>
  <si>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</si>
  <si>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</si>
  <si>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</si>
  <si>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</si>
  <si>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</si>
  <si>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</si>
  <si>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</si>
  <si>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</si>
  <si>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</si>
  <si>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</si>
  <si>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</si>
  <si>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</si>
  <si>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</si>
  <si>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</si>
  <si>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</si>
  <si>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</si>
  <si>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</si>
  <si>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</si>
  <si>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</si>
  <si>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</si>
  <si>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</si>
  <si>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</si>
  <si>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猪苗代町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</si>
  <si>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</si>
  <si>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</si>
  <si>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</si>
  <si>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</si>
  <si>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</si>
  <si>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</si>
  <si>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</si>
  <si>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</si>
  <si>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</si>
  <si>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</si>
  <si>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</si>
  <si>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</si>
  <si>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</si>
  <si>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</si>
  <si>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</si>
  <si>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一般会計からの負担金削減により、経常収支比率は１００％を下回り累積欠損金が増加した。農業集落排水事業は一般会計からの負担金に頼らざる得ない現状であるため、最適整備構想に基づく維持管理を計画的に実施できるよう進めるとともに、公共下水道・特定環境保全公共下水道との統廃合を計画的に進める必要がある。　</t>
    <rPh sb="1" eb="3">
      <t>イッパン</t>
    </rPh>
    <rPh sb="3" eb="5">
      <t>カイケイ</t>
    </rPh>
    <rPh sb="8" eb="11">
      <t>フタンキン</t>
    </rPh>
    <rPh sb="11" eb="13">
      <t>サクゲン</t>
    </rPh>
    <rPh sb="29" eb="31">
      <t>シタマワ</t>
    </rPh>
    <rPh sb="38" eb="40">
      <t>ゾウカ</t>
    </rPh>
    <rPh sb="43" eb="45">
      <t>ノウギョウ</t>
    </rPh>
    <rPh sb="45" eb="47">
      <t>シュウラク</t>
    </rPh>
    <rPh sb="47" eb="49">
      <t>ハイスイ</t>
    </rPh>
    <rPh sb="49" eb="51">
      <t>ジギョウ</t>
    </rPh>
    <rPh sb="52" eb="54">
      <t>イッパン</t>
    </rPh>
    <rPh sb="54" eb="56">
      <t>カイケイ</t>
    </rPh>
    <rPh sb="59" eb="62">
      <t>フタンキン</t>
    </rPh>
    <rPh sb="63" eb="64">
      <t>タヨ</t>
    </rPh>
    <rPh sb="67" eb="68">
      <t>エ</t>
    </rPh>
    <rPh sb="70" eb="72">
      <t>ゲンジョウ</t>
    </rPh>
    <rPh sb="78" eb="80">
      <t>サイテキ</t>
    </rPh>
    <rPh sb="80" eb="82">
      <t>セイビ</t>
    </rPh>
    <rPh sb="82" eb="84">
      <t>コウソウ</t>
    </rPh>
    <rPh sb="85" eb="86">
      <t>モト</t>
    </rPh>
    <rPh sb="88" eb="90">
      <t>イジ</t>
    </rPh>
    <rPh sb="90" eb="92">
      <t>カンリ</t>
    </rPh>
    <rPh sb="93" eb="95">
      <t>ケイカク</t>
    </rPh>
    <rPh sb="95" eb="96">
      <t>テキ</t>
    </rPh>
    <rPh sb="97" eb="99">
      <t>ジッシ</t>
    </rPh>
    <rPh sb="104" eb="105">
      <t>スス</t>
    </rPh>
    <rPh sb="112" eb="114">
      <t>コウキョウ</t>
    </rPh>
    <rPh sb="114" eb="116">
      <t>ゲスイ</t>
    </rPh>
    <rPh sb="116" eb="117">
      <t>ミチ</t>
    </rPh>
    <rPh sb="118" eb="120">
      <t>トクテイ</t>
    </rPh>
    <rPh sb="120" eb="122">
      <t>カンキョウ</t>
    </rPh>
    <rPh sb="122" eb="124">
      <t>ホゼン</t>
    </rPh>
    <rPh sb="124" eb="126">
      <t>コウキョウ</t>
    </rPh>
    <rPh sb="126" eb="128">
      <t>ゲスイ</t>
    </rPh>
    <rPh sb="128" eb="129">
      <t>ミチ</t>
    </rPh>
    <rPh sb="131" eb="134">
      <t>トウハイゴウ</t>
    </rPh>
    <rPh sb="135" eb="138">
      <t>ケイカクテキ</t>
    </rPh>
    <rPh sb="139" eb="140">
      <t>スス</t>
    </rPh>
    <rPh sb="142" eb="144">
      <t>ヒツヨウ</t>
    </rPh>
    <phoneticPr fontId="4"/>
  </si>
  <si>
    <t>①有形固定資産減価償却率は、年々増加しているため、老朽化した施設の設備等について、最適整備構想に基づく計画的な更新を行っていく必要がある。
②管渠老朽化率は、法定耐用年数を超えた管渠延長はない。
③管渠改善率は、改善（更新・改良・維持）した箇所はない。</t>
    <rPh sb="1" eb="3">
      <t>ユウケイ</t>
    </rPh>
    <rPh sb="3" eb="5">
      <t>コテイ</t>
    </rPh>
    <rPh sb="5" eb="7">
      <t>シサン</t>
    </rPh>
    <rPh sb="7" eb="9">
      <t>ゲンカ</t>
    </rPh>
    <rPh sb="9" eb="11">
      <t>ショウキャク</t>
    </rPh>
    <rPh sb="11" eb="12">
      <t>リツ</t>
    </rPh>
    <rPh sb="14" eb="16">
      <t>ネンネン</t>
    </rPh>
    <rPh sb="16" eb="18">
      <t>ゾウカ</t>
    </rPh>
    <rPh sb="25" eb="28">
      <t>ロウキュウカ</t>
    </rPh>
    <rPh sb="30" eb="32">
      <t>シセツ</t>
    </rPh>
    <rPh sb="33" eb="35">
      <t>セツビ</t>
    </rPh>
    <rPh sb="35" eb="36">
      <t>トウ</t>
    </rPh>
    <rPh sb="41" eb="43">
      <t>サイテキ</t>
    </rPh>
    <rPh sb="43" eb="45">
      <t>セイビ</t>
    </rPh>
    <rPh sb="45" eb="47">
      <t>コウソウ</t>
    </rPh>
    <rPh sb="48" eb="49">
      <t>モト</t>
    </rPh>
    <rPh sb="51" eb="53">
      <t>ケイカク</t>
    </rPh>
    <rPh sb="53" eb="54">
      <t>テキ</t>
    </rPh>
    <rPh sb="55" eb="57">
      <t>コウシン</t>
    </rPh>
    <rPh sb="58" eb="59">
      <t>オコナ</t>
    </rPh>
    <rPh sb="63" eb="65">
      <t>ヒツヨウ</t>
    </rPh>
    <rPh sb="71" eb="73">
      <t>カンキョ</t>
    </rPh>
    <rPh sb="73" eb="76">
      <t>ロウキュウカ</t>
    </rPh>
    <rPh sb="76" eb="77">
      <t>リツ</t>
    </rPh>
    <rPh sb="79" eb="81">
      <t>ホウテイ</t>
    </rPh>
    <rPh sb="81" eb="83">
      <t>タイヨウ</t>
    </rPh>
    <rPh sb="83" eb="85">
      <t>ネンスウ</t>
    </rPh>
    <rPh sb="86" eb="87">
      <t>コ</t>
    </rPh>
    <rPh sb="89" eb="91">
      <t>カンキョ</t>
    </rPh>
    <rPh sb="91" eb="93">
      <t>エンチョウ</t>
    </rPh>
    <rPh sb="99" eb="101">
      <t>カンキョ</t>
    </rPh>
    <rPh sb="101" eb="103">
      <t>カイゼン</t>
    </rPh>
    <rPh sb="103" eb="104">
      <t>リツ</t>
    </rPh>
    <rPh sb="106" eb="108">
      <t>カイゼン</t>
    </rPh>
    <rPh sb="109" eb="111">
      <t>コウシン</t>
    </rPh>
    <rPh sb="112" eb="114">
      <t>カイリョウ</t>
    </rPh>
    <rPh sb="115" eb="117">
      <t>イジ</t>
    </rPh>
    <rPh sb="120" eb="122">
      <t>カショ</t>
    </rPh>
    <phoneticPr fontId="4"/>
  </si>
  <si>
    <t>①経常収支比率は、使用料等の収入に対し、浄化センターに係る維持管理費等に係る支出が上回っているため１００％を切っている。適切な使用料収入が確保できていない状況である。
②累積欠損金比率は、一般会計からの負担金が減少したことにより増加している。
③流動比率は、多額の企業債償還金があり平均値よりも下回っている。
⑤経費回収率は１００％を下回るため、一般会計からの負担金に頼らざるを得ない状況である。
⑥汚水処理原価は平均値よりは低く抑えられているものの、年々増加傾向となっている。
⑦施設利用率が低いため、施設の統廃合及び水洗化率向上に向けた取り組みが必要である。
⑧前年からほぼ同じ状況であり、人口減少・高齢化が進んでいることで水洗化率が伸びていないことが要因と思われる。
　</t>
    <rPh sb="12" eb="13">
      <t>トウ</t>
    </rPh>
    <rPh sb="14" eb="16">
      <t>シュウニュウ</t>
    </rPh>
    <rPh sb="101" eb="104">
      <t>フタンキン</t>
    </rPh>
    <rPh sb="105" eb="107">
      <t>ゲンショウ</t>
    </rPh>
    <rPh sb="114" eb="116">
      <t>ゾウカ</t>
    </rPh>
    <rPh sb="167" eb="169">
      <t>シタマワ</t>
    </rPh>
    <rPh sb="180" eb="183">
      <t>フタンキン</t>
    </rPh>
    <rPh sb="213" eb="214">
      <t>ヒク</t>
    </rPh>
    <rPh sb="215" eb="216">
      <t>オサ</t>
    </rPh>
    <rPh sb="226" eb="228">
      <t>ネンネン</t>
    </rPh>
    <rPh sb="228" eb="230">
      <t>ゾウカ</t>
    </rPh>
    <rPh sb="230" eb="232">
      <t>ケイコウ</t>
    </rPh>
    <rPh sb="247" eb="248">
      <t>ヒク</t>
    </rPh>
    <rPh sb="252" eb="254">
      <t>シセツ</t>
    </rPh>
    <rPh sb="255" eb="258">
      <t>トウハイゴウ</t>
    </rPh>
    <rPh sb="258" eb="259">
      <t>オヨ</t>
    </rPh>
    <rPh sb="260" eb="263">
      <t>スイセンカ</t>
    </rPh>
    <rPh sb="263" eb="264">
      <t>リツ</t>
    </rPh>
    <rPh sb="264" eb="266">
      <t>コウジョウ</t>
    </rPh>
    <rPh sb="267" eb="268">
      <t>ム</t>
    </rPh>
    <rPh sb="270" eb="271">
      <t>ト</t>
    </rPh>
    <rPh sb="272" eb="273">
      <t>ク</t>
    </rPh>
    <rPh sb="275" eb="277">
      <t>ヒツヨウ</t>
    </rPh>
    <rPh sb="283" eb="285">
      <t>ゼンネン</t>
    </rPh>
    <rPh sb="289" eb="290">
      <t>オナ</t>
    </rPh>
    <rPh sb="297" eb="299">
      <t>ジンコウ</t>
    </rPh>
    <rPh sb="299" eb="301">
      <t>ゲンショウ</t>
    </rPh>
    <rPh sb="302" eb="305">
      <t>コウレイカ</t>
    </rPh>
    <rPh sb="306" eb="307">
      <t>スス</t>
    </rPh>
    <rPh sb="314" eb="317">
      <t>スイセンカ</t>
    </rPh>
    <rPh sb="317" eb="318">
      <t>リツ</t>
    </rPh>
    <rPh sb="319" eb="320">
      <t>ノ</t>
    </rPh>
    <rPh sb="328" eb="330">
      <t>ヨウイン</t>
    </rPh>
    <rPh sb="331" eb="332">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</si>
</sst>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0A9-438C-965D-730B40C31A2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0.05</c:v>
                </c:pt>
                <c:pt idx="3">
                  <c:v>0.03</c:v>
                </c:pt>
                <c:pt idx="4">
                  <c:v>0.03</c:v>
                </c:pt>
              </c:numCache>
            </c:numRef>
          </c:val>
          <c:smooth val="0"/>
          <c:extLst>
            <c:ext xmlns:c16="http://schemas.microsoft.com/office/drawing/2014/chart" uri="{C3380CC4-5D6E-409C-BE32-E72D297353CC}">
              <c16:uniqueId val="{00000001-00A9-438C-965D-730B40C31A2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26.93</c:v>
                </c:pt>
                <c:pt idx="3">
                  <c:v>27.17</c:v>
                </c:pt>
                <c:pt idx="4">
                  <c:v>26.99</c:v>
                </c:pt>
              </c:numCache>
            </c:numRef>
          </c:val>
          <c:extLst>
            <c:ext xmlns:c16="http://schemas.microsoft.com/office/drawing/2014/chart" uri="{C3380CC4-5D6E-409C-BE32-E72D297353CC}">
              <c16:uniqueId val="{00000000-76F6-4151-9D3E-6518F21624B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66.53</c:v>
                </c:pt>
                <c:pt idx="3">
                  <c:v>52.35</c:v>
                </c:pt>
                <c:pt idx="4">
                  <c:v>46.25</c:v>
                </c:pt>
              </c:numCache>
            </c:numRef>
          </c:val>
          <c:smooth val="0"/>
          <c:extLst>
            <c:ext xmlns:c16="http://schemas.microsoft.com/office/drawing/2014/chart" uri="{C3380CC4-5D6E-409C-BE32-E72D297353CC}">
              <c16:uniqueId val="{00000001-76F6-4151-9D3E-6518F21624B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76.33</c:v>
                </c:pt>
                <c:pt idx="3">
                  <c:v>75.16</c:v>
                </c:pt>
                <c:pt idx="4">
                  <c:v>75.010000000000005</c:v>
                </c:pt>
              </c:numCache>
            </c:numRef>
          </c:val>
          <c:extLst>
            <c:ext xmlns:c16="http://schemas.microsoft.com/office/drawing/2014/chart" uri="{C3380CC4-5D6E-409C-BE32-E72D297353CC}">
              <c16:uniqueId val="{00000000-122A-4337-9B66-D999C6E04A4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84.67</c:v>
                </c:pt>
                <c:pt idx="3">
                  <c:v>84.39</c:v>
                </c:pt>
                <c:pt idx="4">
                  <c:v>83.96</c:v>
                </c:pt>
              </c:numCache>
            </c:numRef>
          </c:val>
          <c:smooth val="0"/>
          <c:extLst>
            <c:ext xmlns:c16="http://schemas.microsoft.com/office/drawing/2014/chart" uri="{C3380CC4-5D6E-409C-BE32-E72D297353CC}">
              <c16:uniqueId val="{00000001-122A-4337-9B66-D999C6E04A4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96.44</c:v>
                </c:pt>
                <c:pt idx="3">
                  <c:v>103.57</c:v>
                </c:pt>
                <c:pt idx="4">
                  <c:v>90.1</c:v>
                </c:pt>
              </c:numCache>
            </c:numRef>
          </c:val>
          <c:extLst>
            <c:ext xmlns:c16="http://schemas.microsoft.com/office/drawing/2014/chart" uri="{C3380CC4-5D6E-409C-BE32-E72D297353CC}">
              <c16:uniqueId val="{00000000-312F-4509-B1E5-C7C585835F7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106.07</c:v>
                </c:pt>
                <c:pt idx="3">
                  <c:v>105.5</c:v>
                </c:pt>
                <c:pt idx="4">
                  <c:v>106.35</c:v>
                </c:pt>
              </c:numCache>
            </c:numRef>
          </c:val>
          <c:smooth val="0"/>
          <c:extLst>
            <c:ext xmlns:c16="http://schemas.microsoft.com/office/drawing/2014/chart" uri="{C3380CC4-5D6E-409C-BE32-E72D297353CC}">
              <c16:uniqueId val="{00000001-312F-4509-B1E5-C7C585835F7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3.95</c:v>
                </c:pt>
                <c:pt idx="3">
                  <c:v>8.82</c:v>
                </c:pt>
                <c:pt idx="4">
                  <c:v>10.44</c:v>
                </c:pt>
              </c:numCache>
            </c:numRef>
          </c:val>
          <c:extLst>
            <c:ext xmlns:c16="http://schemas.microsoft.com/office/drawing/2014/chart" uri="{C3380CC4-5D6E-409C-BE32-E72D297353CC}">
              <c16:uniqueId val="{00000000-221C-44D0-8D23-EA295DBF0D7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21.85</c:v>
                </c:pt>
                <c:pt idx="3">
                  <c:v>25.19</c:v>
                </c:pt>
                <c:pt idx="4">
                  <c:v>25.46</c:v>
                </c:pt>
              </c:numCache>
            </c:numRef>
          </c:val>
          <c:smooth val="0"/>
          <c:extLst>
            <c:ext xmlns:c16="http://schemas.microsoft.com/office/drawing/2014/chart" uri="{C3380CC4-5D6E-409C-BE32-E72D297353CC}">
              <c16:uniqueId val="{00000001-221C-44D0-8D23-EA295DBF0D7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A89-41E9-A574-B076016D2C3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0.19</c:v>
                </c:pt>
              </c:numCache>
            </c:numRef>
          </c:val>
          <c:smooth val="0"/>
          <c:extLst>
            <c:ext xmlns:c16="http://schemas.microsoft.com/office/drawing/2014/chart" uri="{C3380CC4-5D6E-409C-BE32-E72D297353CC}">
              <c16:uniqueId val="{00000001-BA89-41E9-A574-B076016D2C3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27.34</c:v>
                </c:pt>
                <c:pt idx="3">
                  <c:v>7.07</c:v>
                </c:pt>
                <c:pt idx="4">
                  <c:v>63.46</c:v>
                </c:pt>
              </c:numCache>
            </c:numRef>
          </c:val>
          <c:extLst>
            <c:ext xmlns:c16="http://schemas.microsoft.com/office/drawing/2014/chart" uri="{C3380CC4-5D6E-409C-BE32-E72D297353CC}">
              <c16:uniqueId val="{00000000-2B80-4778-AA75-83E857467F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132.04</c:v>
                </c:pt>
                <c:pt idx="3">
                  <c:v>145.43</c:v>
                </c:pt>
                <c:pt idx="4">
                  <c:v>129.88999999999999</c:v>
                </c:pt>
              </c:numCache>
            </c:numRef>
          </c:val>
          <c:smooth val="0"/>
          <c:extLst>
            <c:ext xmlns:c16="http://schemas.microsoft.com/office/drawing/2014/chart" uri="{C3380CC4-5D6E-409C-BE32-E72D297353CC}">
              <c16:uniqueId val="{00000001-2B80-4778-AA75-83E857467F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9.57</c:v>
                </c:pt>
                <c:pt idx="3">
                  <c:v>11.92</c:v>
                </c:pt>
                <c:pt idx="4">
                  <c:v>23.35</c:v>
                </c:pt>
              </c:numCache>
            </c:numRef>
          </c:val>
          <c:extLst>
            <c:ext xmlns:c16="http://schemas.microsoft.com/office/drawing/2014/chart" uri="{C3380CC4-5D6E-409C-BE32-E72D297353CC}">
              <c16:uniqueId val="{00000000-8033-47E1-8979-09FD15842A3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35.69</c:v>
                </c:pt>
                <c:pt idx="3">
                  <c:v>38.4</c:v>
                </c:pt>
                <c:pt idx="4">
                  <c:v>44.04</c:v>
                </c:pt>
              </c:numCache>
            </c:numRef>
          </c:val>
          <c:smooth val="0"/>
          <c:extLst>
            <c:ext xmlns:c16="http://schemas.microsoft.com/office/drawing/2014/chart" uri="{C3380CC4-5D6E-409C-BE32-E72D297353CC}">
              <c16:uniqueId val="{00000001-8033-47E1-8979-09FD15842A3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E71-4662-AE4D-5FCDCF6CB1B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791.76</c:v>
                </c:pt>
                <c:pt idx="3">
                  <c:v>900.82</c:v>
                </c:pt>
                <c:pt idx="4">
                  <c:v>839.21</c:v>
                </c:pt>
              </c:numCache>
            </c:numRef>
          </c:val>
          <c:smooth val="0"/>
          <c:extLst>
            <c:ext xmlns:c16="http://schemas.microsoft.com/office/drawing/2014/chart" uri="{C3380CC4-5D6E-409C-BE32-E72D297353CC}">
              <c16:uniqueId val="{00000001-3E71-4662-AE4D-5FCDCF6CB1B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92.85</c:v>
                </c:pt>
                <c:pt idx="3">
                  <c:v>83.03</c:v>
                </c:pt>
                <c:pt idx="4">
                  <c:v>69.48</c:v>
                </c:pt>
              </c:numCache>
            </c:numRef>
          </c:val>
          <c:extLst>
            <c:ext xmlns:c16="http://schemas.microsoft.com/office/drawing/2014/chart" uri="{C3380CC4-5D6E-409C-BE32-E72D297353CC}">
              <c16:uniqueId val="{00000000-1F5E-4B13-8CEF-400DF186488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56.26</c:v>
                </c:pt>
                <c:pt idx="3">
                  <c:v>52.94</c:v>
                </c:pt>
                <c:pt idx="4">
                  <c:v>52.05</c:v>
                </c:pt>
              </c:numCache>
            </c:numRef>
          </c:val>
          <c:smooth val="0"/>
          <c:extLst>
            <c:ext xmlns:c16="http://schemas.microsoft.com/office/drawing/2014/chart" uri="{C3380CC4-5D6E-409C-BE32-E72D297353CC}">
              <c16:uniqueId val="{00000001-1F5E-4B13-8CEF-400DF186488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164.11</c:v>
                </c:pt>
                <c:pt idx="3">
                  <c:v>183.85</c:v>
                </c:pt>
                <c:pt idx="4">
                  <c:v>220.52</c:v>
                </c:pt>
              </c:numCache>
            </c:numRef>
          </c:val>
          <c:extLst>
            <c:ext xmlns:c16="http://schemas.microsoft.com/office/drawing/2014/chart" uri="{C3380CC4-5D6E-409C-BE32-E72D297353CC}">
              <c16:uniqueId val="{00000000-F845-4EF3-919C-66CD5596CDB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282.08999999999997</c:v>
                </c:pt>
                <c:pt idx="3">
                  <c:v>303.27999999999997</c:v>
                </c:pt>
                <c:pt idx="4">
                  <c:v>301.86</c:v>
                </c:pt>
              </c:numCache>
            </c:numRef>
          </c:val>
          <c:smooth val="0"/>
          <c:extLst>
            <c:ext xmlns:c16="http://schemas.microsoft.com/office/drawing/2014/chart" uri="{C3380CC4-5D6E-409C-BE32-E72D297353CC}">
              <c16:uniqueId val="{00000001-F845-4EF3-919C-66CD5596CDB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4" zoomScaleNormal="100" workbookViewId="0">
      <selection activeCell="CD8" sqref="CD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福島県　猪苗代町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12836</v>
      </c>
      <c r="AM8" s="36"/>
      <c r="AN8" s="36"/>
      <c r="AO8" s="36"/>
      <c r="AP8" s="36"/>
      <c r="AQ8" s="36"/>
      <c r="AR8" s="36"/>
      <c r="AS8" s="36"/>
      <c r="AT8" s="37">
        <f>データ!T6</f>
        <v>394.85</v>
      </c>
      <c r="AU8" s="37"/>
      <c r="AV8" s="37"/>
      <c r="AW8" s="37"/>
      <c r="AX8" s="37"/>
      <c r="AY8" s="37"/>
      <c r="AZ8" s="37"/>
      <c r="BA8" s="37"/>
      <c r="BB8" s="37">
        <f>データ!U6</f>
        <v>32.51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59.4</v>
      </c>
      <c r="J10" s="37"/>
      <c r="K10" s="37"/>
      <c r="L10" s="37"/>
      <c r="M10" s="37"/>
      <c r="N10" s="37"/>
      <c r="O10" s="37"/>
      <c r="P10" s="37">
        <f>データ!P6</f>
        <v>15.79</v>
      </c>
      <c r="Q10" s="37"/>
      <c r="R10" s="37"/>
      <c r="S10" s="37"/>
      <c r="T10" s="37"/>
      <c r="U10" s="37"/>
      <c r="V10" s="37"/>
      <c r="W10" s="37">
        <f>データ!Q6</f>
        <v>97.96</v>
      </c>
      <c r="X10" s="37"/>
      <c r="Y10" s="37"/>
      <c r="Z10" s="37"/>
      <c r="AA10" s="37"/>
      <c r="AB10" s="37"/>
      <c r="AC10" s="37"/>
      <c r="AD10" s="36">
        <f>データ!R6</f>
        <v>3058</v>
      </c>
      <c r="AE10" s="36"/>
      <c r="AF10" s="36"/>
      <c r="AG10" s="36"/>
      <c r="AH10" s="36"/>
      <c r="AI10" s="36"/>
      <c r="AJ10" s="36"/>
      <c r="AK10" s="2"/>
      <c r="AL10" s="36">
        <f>データ!V6</f>
        <v>2001</v>
      </c>
      <c r="AM10" s="36"/>
      <c r="AN10" s="36"/>
      <c r="AO10" s="36"/>
      <c r="AP10" s="36"/>
      <c r="AQ10" s="36"/>
      <c r="AR10" s="36"/>
      <c r="AS10" s="36"/>
      <c r="AT10" s="37">
        <f>データ!W6</f>
        <v>2.41</v>
      </c>
      <c r="AU10" s="37"/>
      <c r="AV10" s="37"/>
      <c r="AW10" s="37"/>
      <c r="AX10" s="37"/>
      <c r="AY10" s="37"/>
      <c r="AZ10" s="37"/>
      <c r="BA10" s="37"/>
      <c r="BB10" s="37">
        <f>データ!X6</f>
        <v>830.29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112</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YBNqd50ntt2TbTFv7x6pIqerSPKI10SN5dJY4WF4mJ9fuThmg9ImgvzCcl2AxEBJa9Cj/X6lA5t77jDTrqBjuQ==" saltValue="bq7PWmPecrmF6m5MuJ+Z1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74080</v>
      </c>
      <c r="D6" s="19">
        <f t="shared" si="3"/>
        <v>46</v>
      </c>
      <c r="E6" s="19">
        <f t="shared" si="3"/>
        <v>17</v>
      </c>
      <c r="F6" s="19">
        <f t="shared" si="3"/>
        <v>5</v>
      </c>
      <c r="G6" s="19">
        <f t="shared" si="3"/>
        <v>0</v>
      </c>
      <c r="H6" s="19" t="str">
        <f t="shared" si="3"/>
        <v>福島県　猪苗代町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59.4</v>
      </c>
      <c r="P6" s="20">
        <f t="shared" si="3"/>
        <v>15.79</v>
      </c>
      <c r="Q6" s="20">
        <f t="shared" si="3"/>
        <v>97.96</v>
      </c>
      <c r="R6" s="20">
        <f t="shared" si="3"/>
        <v>3058</v>
      </c>
      <c r="S6" s="20">
        <f t="shared" si="3"/>
        <v>12836</v>
      </c>
      <c r="T6" s="20">
        <f t="shared" si="3"/>
        <v>394.85</v>
      </c>
      <c r="U6" s="20">
        <f t="shared" si="3"/>
        <v>32.51</v>
      </c>
      <c r="V6" s="20">
        <f t="shared" si="3"/>
        <v>2001</v>
      </c>
      <c r="W6" s="20">
        <f t="shared" si="3"/>
        <v>2.41</v>
      </c>
      <c r="X6" s="20">
        <f t="shared" si="3"/>
        <v>830.29</v>
      </c>
      <c r="Y6" s="21" t="str">
        <f>IF(Y7="",NA(),Y7)</f>
        <v>-</v>
      </c>
      <c r="Z6" s="21" t="str">
        <f t="shared" ref="Z6:AH6" si="4">IF(Z7="",NA(),Z7)</f>
        <v>-</v>
      </c>
      <c r="AA6" s="21">
        <f t="shared" si="4"/>
        <v>96.44</v>
      </c>
      <c r="AB6" s="21">
        <f t="shared" si="4"/>
        <v>103.57</v>
      </c>
      <c r="AC6" s="21">
        <f t="shared" si="4"/>
        <v>90.1</v>
      </c>
      <c r="AD6" s="21" t="str">
        <f t="shared" si="4"/>
        <v>-</v>
      </c>
      <c r="AE6" s="21" t="str">
        <f t="shared" si="4"/>
        <v>-</v>
      </c>
      <c r="AF6" s="21">
        <f t="shared" si="4"/>
        <v>106.07</v>
      </c>
      <c r="AG6" s="21">
        <f t="shared" si="4"/>
        <v>105.5</v>
      </c>
      <c r="AH6" s="21">
        <f t="shared" si="4"/>
        <v>106.35</v>
      </c>
      <c r="AI6" s="20" t="str">
        <f>IF(AI7="","",IF(AI7="-","【-】","【"&amp;SUBSTITUTE(TEXT(AI7,"#,##0.00"),"-","△")&amp;"】"))</f>
        <v>【104.44】</v>
      </c>
      <c r="AJ6" s="21" t="str">
        <f>IF(AJ7="",NA(),AJ7)</f>
        <v>-</v>
      </c>
      <c r="AK6" s="21" t="str">
        <f t="shared" ref="AK6:AS6" si="5">IF(AK7="",NA(),AK7)</f>
        <v>-</v>
      </c>
      <c r="AL6" s="21">
        <f t="shared" si="5"/>
        <v>27.34</v>
      </c>
      <c r="AM6" s="21">
        <f t="shared" si="5"/>
        <v>7.07</v>
      </c>
      <c r="AN6" s="21">
        <f t="shared" si="5"/>
        <v>63.46</v>
      </c>
      <c r="AO6" s="21" t="str">
        <f t="shared" si="5"/>
        <v>-</v>
      </c>
      <c r="AP6" s="21" t="str">
        <f t="shared" si="5"/>
        <v>-</v>
      </c>
      <c r="AQ6" s="21">
        <f t="shared" si="5"/>
        <v>132.04</v>
      </c>
      <c r="AR6" s="21">
        <f t="shared" si="5"/>
        <v>145.43</v>
      </c>
      <c r="AS6" s="21">
        <f t="shared" si="5"/>
        <v>129.88999999999999</v>
      </c>
      <c r="AT6" s="20" t="str">
        <f>IF(AT7="","",IF(AT7="-","【-】","【"&amp;SUBSTITUTE(TEXT(AT7,"#,##0.00"),"-","△")&amp;"】"))</f>
        <v>【124.06】</v>
      </c>
      <c r="AU6" s="21" t="str">
        <f>IF(AU7="",NA(),AU7)</f>
        <v>-</v>
      </c>
      <c r="AV6" s="21" t="str">
        <f t="shared" ref="AV6:BD6" si="6">IF(AV7="",NA(),AV7)</f>
        <v>-</v>
      </c>
      <c r="AW6" s="21">
        <f t="shared" si="6"/>
        <v>9.57</v>
      </c>
      <c r="AX6" s="21">
        <f t="shared" si="6"/>
        <v>11.92</v>
      </c>
      <c r="AY6" s="21">
        <f t="shared" si="6"/>
        <v>23.35</v>
      </c>
      <c r="AZ6" s="21" t="str">
        <f t="shared" si="6"/>
        <v>-</v>
      </c>
      <c r="BA6" s="21" t="str">
        <f t="shared" si="6"/>
        <v>-</v>
      </c>
      <c r="BB6" s="21">
        <f t="shared" si="6"/>
        <v>35.69</v>
      </c>
      <c r="BC6" s="21">
        <f t="shared" si="6"/>
        <v>38.4</v>
      </c>
      <c r="BD6" s="21">
        <f t="shared" si="6"/>
        <v>44.04</v>
      </c>
      <c r="BE6" s="20" t="str">
        <f>IF(BE7="","",IF(BE7="-","【-】","【"&amp;SUBSTITUTE(TEXT(BE7,"#,##0.00"),"-","△")&amp;"】"))</f>
        <v>【42.02】</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791.76</v>
      </c>
      <c r="BN6" s="21">
        <f t="shared" si="7"/>
        <v>900.82</v>
      </c>
      <c r="BO6" s="21">
        <f t="shared" si="7"/>
        <v>839.21</v>
      </c>
      <c r="BP6" s="20" t="str">
        <f>IF(BP7="","",IF(BP7="-","【-】","【"&amp;SUBSTITUTE(TEXT(BP7,"#,##0.00"),"-","△")&amp;"】"))</f>
        <v>【785.10】</v>
      </c>
      <c r="BQ6" s="21" t="str">
        <f>IF(BQ7="",NA(),BQ7)</f>
        <v>-</v>
      </c>
      <c r="BR6" s="21" t="str">
        <f t="shared" ref="BR6:BZ6" si="8">IF(BR7="",NA(),BR7)</f>
        <v>-</v>
      </c>
      <c r="BS6" s="21">
        <f t="shared" si="8"/>
        <v>92.85</v>
      </c>
      <c r="BT6" s="21">
        <f t="shared" si="8"/>
        <v>83.03</v>
      </c>
      <c r="BU6" s="21">
        <f t="shared" si="8"/>
        <v>69.48</v>
      </c>
      <c r="BV6" s="21" t="str">
        <f t="shared" si="8"/>
        <v>-</v>
      </c>
      <c r="BW6" s="21" t="str">
        <f t="shared" si="8"/>
        <v>-</v>
      </c>
      <c r="BX6" s="21">
        <f t="shared" si="8"/>
        <v>56.26</v>
      </c>
      <c r="BY6" s="21">
        <f t="shared" si="8"/>
        <v>52.94</v>
      </c>
      <c r="BZ6" s="21">
        <f t="shared" si="8"/>
        <v>52.05</v>
      </c>
      <c r="CA6" s="20" t="str">
        <f>IF(CA7="","",IF(CA7="-","【-】","【"&amp;SUBSTITUTE(TEXT(CA7,"#,##0.00"),"-","△")&amp;"】"))</f>
        <v>【56.93】</v>
      </c>
      <c r="CB6" s="21" t="str">
        <f>IF(CB7="",NA(),CB7)</f>
        <v>-</v>
      </c>
      <c r="CC6" s="21" t="str">
        <f t="shared" ref="CC6:CK6" si="9">IF(CC7="",NA(),CC7)</f>
        <v>-</v>
      </c>
      <c r="CD6" s="21">
        <f t="shared" si="9"/>
        <v>164.11</v>
      </c>
      <c r="CE6" s="21">
        <f t="shared" si="9"/>
        <v>183.85</v>
      </c>
      <c r="CF6" s="21">
        <f t="shared" si="9"/>
        <v>220.52</v>
      </c>
      <c r="CG6" s="21" t="str">
        <f t="shared" si="9"/>
        <v>-</v>
      </c>
      <c r="CH6" s="21" t="str">
        <f t="shared" si="9"/>
        <v>-</v>
      </c>
      <c r="CI6" s="21">
        <f t="shared" si="9"/>
        <v>282.08999999999997</v>
      </c>
      <c r="CJ6" s="21">
        <f t="shared" si="9"/>
        <v>303.27999999999997</v>
      </c>
      <c r="CK6" s="21">
        <f t="shared" si="9"/>
        <v>301.86</v>
      </c>
      <c r="CL6" s="20" t="str">
        <f>IF(CL7="","",IF(CL7="-","【-】","【"&amp;SUBSTITUTE(TEXT(CL7,"#,##0.00"),"-","△")&amp;"】"))</f>
        <v>【271.15】</v>
      </c>
      <c r="CM6" s="21" t="str">
        <f>IF(CM7="",NA(),CM7)</f>
        <v>-</v>
      </c>
      <c r="CN6" s="21" t="str">
        <f t="shared" ref="CN6:CV6" si="10">IF(CN7="",NA(),CN7)</f>
        <v>-</v>
      </c>
      <c r="CO6" s="21">
        <f t="shared" si="10"/>
        <v>26.93</v>
      </c>
      <c r="CP6" s="21">
        <f t="shared" si="10"/>
        <v>27.17</v>
      </c>
      <c r="CQ6" s="21">
        <f t="shared" si="10"/>
        <v>26.99</v>
      </c>
      <c r="CR6" s="21" t="str">
        <f t="shared" si="10"/>
        <v>-</v>
      </c>
      <c r="CS6" s="21" t="str">
        <f t="shared" si="10"/>
        <v>-</v>
      </c>
      <c r="CT6" s="21">
        <f t="shared" si="10"/>
        <v>66.53</v>
      </c>
      <c r="CU6" s="21">
        <f t="shared" si="10"/>
        <v>52.35</v>
      </c>
      <c r="CV6" s="21">
        <f t="shared" si="10"/>
        <v>46.25</v>
      </c>
      <c r="CW6" s="20" t="str">
        <f>IF(CW7="","",IF(CW7="-","【-】","【"&amp;SUBSTITUTE(TEXT(CW7,"#,##0.00"),"-","△")&amp;"】"))</f>
        <v>【49.87】</v>
      </c>
      <c r="CX6" s="21" t="str">
        <f>IF(CX7="",NA(),CX7)</f>
        <v>-</v>
      </c>
      <c r="CY6" s="21" t="str">
        <f t="shared" ref="CY6:DG6" si="11">IF(CY7="",NA(),CY7)</f>
        <v>-</v>
      </c>
      <c r="CZ6" s="21">
        <f t="shared" si="11"/>
        <v>76.33</v>
      </c>
      <c r="DA6" s="21">
        <f t="shared" si="11"/>
        <v>75.16</v>
      </c>
      <c r="DB6" s="21">
        <f t="shared" si="11"/>
        <v>75.010000000000005</v>
      </c>
      <c r="DC6" s="21" t="str">
        <f t="shared" si="11"/>
        <v>-</v>
      </c>
      <c r="DD6" s="21" t="str">
        <f t="shared" si="11"/>
        <v>-</v>
      </c>
      <c r="DE6" s="21">
        <f t="shared" si="11"/>
        <v>84.67</v>
      </c>
      <c r="DF6" s="21">
        <f t="shared" si="11"/>
        <v>84.39</v>
      </c>
      <c r="DG6" s="21">
        <f t="shared" si="11"/>
        <v>83.96</v>
      </c>
      <c r="DH6" s="20" t="str">
        <f>IF(DH7="","",IF(DH7="-","【-】","【"&amp;SUBSTITUTE(TEXT(DH7,"#,##0.00"),"-","△")&amp;"】"))</f>
        <v>【87.54】</v>
      </c>
      <c r="DI6" s="21" t="str">
        <f>IF(DI7="",NA(),DI7)</f>
        <v>-</v>
      </c>
      <c r="DJ6" s="21" t="str">
        <f t="shared" ref="DJ6:DR6" si="12">IF(DJ7="",NA(),DJ7)</f>
        <v>-</v>
      </c>
      <c r="DK6" s="21">
        <f t="shared" si="12"/>
        <v>3.95</v>
      </c>
      <c r="DL6" s="21">
        <f t="shared" si="12"/>
        <v>8.82</v>
      </c>
      <c r="DM6" s="21">
        <f t="shared" si="12"/>
        <v>10.44</v>
      </c>
      <c r="DN6" s="21" t="str">
        <f t="shared" si="12"/>
        <v>-</v>
      </c>
      <c r="DO6" s="21" t="str">
        <f t="shared" si="12"/>
        <v>-</v>
      </c>
      <c r="DP6" s="21">
        <f t="shared" si="12"/>
        <v>21.85</v>
      </c>
      <c r="DQ6" s="21">
        <f t="shared" si="12"/>
        <v>25.19</v>
      </c>
      <c r="DR6" s="21">
        <f t="shared" si="12"/>
        <v>25.46</v>
      </c>
      <c r="DS6" s="20" t="str">
        <f>IF(DS7="","",IF(DS7="-","【-】","【"&amp;SUBSTITUTE(TEXT(DS7,"#,##0.00"),"-","△")&amp;"】"))</f>
        <v>【28.42】</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0.19</v>
      </c>
      <c r="ED6" s="20" t="str">
        <f>IF(ED7="","",IF(ED7="-","【-】","【"&amp;SUBSTITUTE(TEXT(ED7,"#,##0.00"),"-","△")&amp;"】"))</f>
        <v>【0.08】</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0.05</v>
      </c>
      <c r="EM6" s="21">
        <f t="shared" si="14"/>
        <v>0.03</v>
      </c>
      <c r="EN6" s="21">
        <f t="shared" si="14"/>
        <v>0.03</v>
      </c>
      <c r="EO6" s="20" t="str">
        <f>IF(EO7="","",IF(EO7="-","【-】","【"&amp;SUBSTITUTE(TEXT(EO7,"#,##0.00"),"-","△")&amp;"】"))</f>
        <v>【0.02】</v>
      </c>
    </row>
    <row r="7" spans="1:148" s="22" customFormat="1" x14ac:dyDescent="0.15">
      <c r="A7" s="14"/>
      <c r="B7" s="23">
        <v>2023</v>
      </c>
      <c r="C7" s="23">
        <v>74080</v>
      </c>
      <c r="D7" s="23">
        <v>46</v>
      </c>
      <c r="E7" s="23">
        <v>17</v>
      </c>
      <c r="F7" s="23">
        <v>5</v>
      </c>
      <c r="G7" s="23">
        <v>0</v>
      </c>
      <c r="H7" s="23" t="s">
        <v>96</v>
      </c>
      <c r="I7" s="23" t="s">
        <v>97</v>
      </c>
      <c r="J7" s="23" t="s">
        <v>98</v>
      </c>
      <c r="K7" s="23" t="s">
        <v>99</v>
      </c>
      <c r="L7" s="23" t="s">
        <v>100</v>
      </c>
      <c r="M7" s="23" t="s">
        <v>101</v>
      </c>
      <c r="N7" s="24" t="s">
        <v>102</v>
      </c>
      <c r="O7" s="24">
        <v>59.4</v>
      </c>
      <c r="P7" s="24">
        <v>15.79</v>
      </c>
      <c r="Q7" s="24">
        <v>97.96</v>
      </c>
      <c r="R7" s="24">
        <v>3058</v>
      </c>
      <c r="S7" s="24">
        <v>12836</v>
      </c>
      <c r="T7" s="24">
        <v>394.85</v>
      </c>
      <c r="U7" s="24">
        <v>32.51</v>
      </c>
      <c r="V7" s="24">
        <v>2001</v>
      </c>
      <c r="W7" s="24">
        <v>2.41</v>
      </c>
      <c r="X7" s="24">
        <v>830.29</v>
      </c>
      <c r="Y7" s="24" t="s">
        <v>102</v>
      </c>
      <c r="Z7" s="24" t="s">
        <v>102</v>
      </c>
      <c r="AA7" s="24">
        <v>96.44</v>
      </c>
      <c r="AB7" s="24">
        <v>103.57</v>
      </c>
      <c r="AC7" s="24">
        <v>90.1</v>
      </c>
      <c r="AD7" s="24" t="s">
        <v>102</v>
      </c>
      <c r="AE7" s="24" t="s">
        <v>102</v>
      </c>
      <c r="AF7" s="24">
        <v>106.07</v>
      </c>
      <c r="AG7" s="24">
        <v>105.5</v>
      </c>
      <c r="AH7" s="24">
        <v>106.35</v>
      </c>
      <c r="AI7" s="24">
        <v>104.44</v>
      </c>
      <c r="AJ7" s="24" t="s">
        <v>102</v>
      </c>
      <c r="AK7" s="24" t="s">
        <v>102</v>
      </c>
      <c r="AL7" s="24">
        <v>27.34</v>
      </c>
      <c r="AM7" s="24">
        <v>7.07</v>
      </c>
      <c r="AN7" s="24">
        <v>63.46</v>
      </c>
      <c r="AO7" s="24" t="s">
        <v>102</v>
      </c>
      <c r="AP7" s="24" t="s">
        <v>102</v>
      </c>
      <c r="AQ7" s="24">
        <v>132.04</v>
      </c>
      <c r="AR7" s="24">
        <v>145.43</v>
      </c>
      <c r="AS7" s="24">
        <v>129.88999999999999</v>
      </c>
      <c r="AT7" s="24">
        <v>124.06</v>
      </c>
      <c r="AU7" s="24" t="s">
        <v>102</v>
      </c>
      <c r="AV7" s="24" t="s">
        <v>102</v>
      </c>
      <c r="AW7" s="24">
        <v>9.57</v>
      </c>
      <c r="AX7" s="24">
        <v>11.92</v>
      </c>
      <c r="AY7" s="24">
        <v>23.35</v>
      </c>
      <c r="AZ7" s="24" t="s">
        <v>102</v>
      </c>
      <c r="BA7" s="24" t="s">
        <v>102</v>
      </c>
      <c r="BB7" s="24">
        <v>35.69</v>
      </c>
      <c r="BC7" s="24">
        <v>38.4</v>
      </c>
      <c r="BD7" s="24">
        <v>44.04</v>
      </c>
      <c r="BE7" s="24">
        <v>42.02</v>
      </c>
      <c r="BF7" s="24" t="s">
        <v>102</v>
      </c>
      <c r="BG7" s="24" t="s">
        <v>102</v>
      </c>
      <c r="BH7" s="24">
        <v>0</v>
      </c>
      <c r="BI7" s="24">
        <v>0</v>
      </c>
      <c r="BJ7" s="24">
        <v>0</v>
      </c>
      <c r="BK7" s="24" t="s">
        <v>102</v>
      </c>
      <c r="BL7" s="24" t="s">
        <v>102</v>
      </c>
      <c r="BM7" s="24">
        <v>791.76</v>
      </c>
      <c r="BN7" s="24">
        <v>900.82</v>
      </c>
      <c r="BO7" s="24">
        <v>839.21</v>
      </c>
      <c r="BP7" s="24">
        <v>785.1</v>
      </c>
      <c r="BQ7" s="24" t="s">
        <v>102</v>
      </c>
      <c r="BR7" s="24" t="s">
        <v>102</v>
      </c>
      <c r="BS7" s="24">
        <v>92.85</v>
      </c>
      <c r="BT7" s="24">
        <v>83.03</v>
      </c>
      <c r="BU7" s="24">
        <v>69.48</v>
      </c>
      <c r="BV7" s="24" t="s">
        <v>102</v>
      </c>
      <c r="BW7" s="24" t="s">
        <v>102</v>
      </c>
      <c r="BX7" s="24">
        <v>56.26</v>
      </c>
      <c r="BY7" s="24">
        <v>52.94</v>
      </c>
      <c r="BZ7" s="24">
        <v>52.05</v>
      </c>
      <c r="CA7" s="24">
        <v>56.93</v>
      </c>
      <c r="CB7" s="24" t="s">
        <v>102</v>
      </c>
      <c r="CC7" s="24" t="s">
        <v>102</v>
      </c>
      <c r="CD7" s="24">
        <v>164.11</v>
      </c>
      <c r="CE7" s="24">
        <v>183.85</v>
      </c>
      <c r="CF7" s="24">
        <v>220.52</v>
      </c>
      <c r="CG7" s="24" t="s">
        <v>102</v>
      </c>
      <c r="CH7" s="24" t="s">
        <v>102</v>
      </c>
      <c r="CI7" s="24">
        <v>282.08999999999997</v>
      </c>
      <c r="CJ7" s="24">
        <v>303.27999999999997</v>
      </c>
      <c r="CK7" s="24">
        <v>301.86</v>
      </c>
      <c r="CL7" s="24">
        <v>271.14999999999998</v>
      </c>
      <c r="CM7" s="24" t="s">
        <v>102</v>
      </c>
      <c r="CN7" s="24" t="s">
        <v>102</v>
      </c>
      <c r="CO7" s="24">
        <v>26.93</v>
      </c>
      <c r="CP7" s="24">
        <v>27.17</v>
      </c>
      <c r="CQ7" s="24">
        <v>26.99</v>
      </c>
      <c r="CR7" s="24" t="s">
        <v>102</v>
      </c>
      <c r="CS7" s="24" t="s">
        <v>102</v>
      </c>
      <c r="CT7" s="24">
        <v>66.53</v>
      </c>
      <c r="CU7" s="24">
        <v>52.35</v>
      </c>
      <c r="CV7" s="24">
        <v>46.25</v>
      </c>
      <c r="CW7" s="24">
        <v>49.87</v>
      </c>
      <c r="CX7" s="24" t="s">
        <v>102</v>
      </c>
      <c r="CY7" s="24" t="s">
        <v>102</v>
      </c>
      <c r="CZ7" s="24">
        <v>76.33</v>
      </c>
      <c r="DA7" s="24">
        <v>75.16</v>
      </c>
      <c r="DB7" s="24">
        <v>75.010000000000005</v>
      </c>
      <c r="DC7" s="24" t="s">
        <v>102</v>
      </c>
      <c r="DD7" s="24" t="s">
        <v>102</v>
      </c>
      <c r="DE7" s="24">
        <v>84.67</v>
      </c>
      <c r="DF7" s="24">
        <v>84.39</v>
      </c>
      <c r="DG7" s="24">
        <v>83.96</v>
      </c>
      <c r="DH7" s="24">
        <v>87.54</v>
      </c>
      <c r="DI7" s="24" t="s">
        <v>102</v>
      </c>
      <c r="DJ7" s="24" t="s">
        <v>102</v>
      </c>
      <c r="DK7" s="24">
        <v>3.95</v>
      </c>
      <c r="DL7" s="24">
        <v>8.82</v>
      </c>
      <c r="DM7" s="24">
        <v>10.44</v>
      </c>
      <c r="DN7" s="24" t="s">
        <v>102</v>
      </c>
      <c r="DO7" s="24" t="s">
        <v>102</v>
      </c>
      <c r="DP7" s="24">
        <v>21.85</v>
      </c>
      <c r="DQ7" s="24">
        <v>25.19</v>
      </c>
      <c r="DR7" s="24">
        <v>25.46</v>
      </c>
      <c r="DS7" s="24">
        <v>28.42</v>
      </c>
      <c r="DT7" s="24" t="s">
        <v>102</v>
      </c>
      <c r="DU7" s="24" t="s">
        <v>102</v>
      </c>
      <c r="DV7" s="24">
        <v>0</v>
      </c>
      <c r="DW7" s="24">
        <v>0</v>
      </c>
      <c r="DX7" s="24">
        <v>0</v>
      </c>
      <c r="DY7" s="24" t="s">
        <v>102</v>
      </c>
      <c r="DZ7" s="24" t="s">
        <v>102</v>
      </c>
      <c r="EA7" s="24">
        <v>0</v>
      </c>
      <c r="EB7" s="24">
        <v>0</v>
      </c>
      <c r="EC7" s="24">
        <v>0.19</v>
      </c>
      <c r="ED7" s="24">
        <v>0.08</v>
      </c>
      <c r="EE7" s="24" t="s">
        <v>102</v>
      </c>
      <c r="EF7" s="24" t="s">
        <v>102</v>
      </c>
      <c r="EG7" s="24">
        <v>0</v>
      </c>
      <c r="EH7" s="24">
        <v>0</v>
      </c>
      <c r="EI7" s="24">
        <v>0</v>
      </c>
      <c r="EJ7" s="24" t="s">
        <v>102</v>
      </c>
      <c r="EK7" s="24" t="s">
        <v>102</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2025-02-03T10:34:59Z</cp:lastPrinted>
  <dcterms:created xsi:type="dcterms:W3CDTF">2025-01-24T07:15:59Z</dcterms:created>
  <dcterms:modified xsi:type="dcterms:W3CDTF">2025-02-03T10:35:02Z</dcterms:modified>
  <cp:category/>
</cp:coreProperties>
</file>