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295\Desktop\経営比較分析表\"/>
    </mc:Choice>
  </mc:AlternateContent>
  <workbookProtection workbookAlgorithmName="SHA-512" workbookHashValue="bUK+FjrquKCUzKscgeSQ7xSLWZAKHwJZ0TIW15NEO8bers71T/q7g1T4jznZXOHeV6y0sOEYVOMz1lji9UeYvg==" workbookSaltValue="69AdAHURhoeVqgBIJI4Oh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<sst xmlns="http://schemas.openxmlformats.org/spreadsheetml/2006/main" count="275" uniqueCount="116">
  <si>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</si>
  <si>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</si>
  <si>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</si>
  <si>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</si>
  <si>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</si>
  <si>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</si>
  <si>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</si>
  <si>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</si>
  <si>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</si>
  <si>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</si>
  <si>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</si>
  <si>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</si>
  <si>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</si>
  <si>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</si>
  <si>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</si>
  <si>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</si>
  <si>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</si>
  <si>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</si>
  <si>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</si>
  <si>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</si>
  <si>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</si>
  <si>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</si>
  <si>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</si>
  <si>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</si>
  <si>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</si>
  <si>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</si>
  <si>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</si>
  <si>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</si>
  <si>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</si>
  <si>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</si>
  <si>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</si>
  <si>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</si>
  <si>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</si>
  <si>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</si>
  <si>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</si>
  <si>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</si>
  <si>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</si>
  <si>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</si>
  <si>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</si>
  <si>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</si>
  <si>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</si>
  <si>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</si>
  <si>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</si>
  <si>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</si>
  <si>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</si>
  <si>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</si>
  <si>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</si>
  <si>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</si>
  <si>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</si>
  <si>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</si>
  <si>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</si>
  <si>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</si>
  <si>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</si>
  <si>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</si>
  <si>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</si>
  <si>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</si>
  <si>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</si>
  <si>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</si>
  <si>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</si>
  <si>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</si>
  <si>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</si>
  <si>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</si>
  <si>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</si>
  <si>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</si>
  <si>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</si>
  <si>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</si>
  <si>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</si>
  <si>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</si>
  <si>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</si>
  <si>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</si>
  <si>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</si>
  <si>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</si>
  <si>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</si>
  <si>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</si>
  <si>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</si>
  <si>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</si>
  <si>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</si>
  <si>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</si>
  <si>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</si>
  <si>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</si>
  <si>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</si>
  <si>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</si>
  <si>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</si>
  <si>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</si>
  <si>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</si>
  <si>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</si>
  <si>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</si>
  <si>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</si>
  <si>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</si>
  <si>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</si>
  <si>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</si>
  <si>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</si>
  <si>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</si>
  <si>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</si>
  <si>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</si>
  <si>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</si>
  <si>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</si>
  <si>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</si>
  <si>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</si>
  <si>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</si>
  <si>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</si>
  <si>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</si>
  <si>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</si>
  <si>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</si>
  <si>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</si>
  <si>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</si>
  <si>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</si>
  <si>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</si>
  <si>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</si>
  <si>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</si>
  <si>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</si>
  <si>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</si>
  <si>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</si>
  <si>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①有形固定資産減価償却率は、年々増加しているため、老朽化した施設の設備等について、ストックマネジメント計画に基づく計画的な更新を行っていく必要がある。
②管渠老朽化率は、法定耐用年数を超えた管渠延長はない。
③管渠改善率は、改善（更新・改良・維持）した箇所はない。</t>
    <rPh sb="1" eb="3">
      <t>ユウケイ</t>
    </rPh>
    <rPh sb="3" eb="5">
      <t>コテイ</t>
    </rPh>
    <rPh sb="5" eb="7">
      <t>シサン</t>
    </rPh>
    <rPh sb="7" eb="9">
      <t>ゲンカ</t>
    </rPh>
    <rPh sb="9" eb="11">
      <t>ショウキャク</t>
    </rPh>
    <rPh sb="11" eb="12">
      <t>リツ</t>
    </rPh>
    <rPh sb="14" eb="16">
      <t>ネンネン</t>
    </rPh>
    <rPh sb="16" eb="18">
      <t>ゾウカ</t>
    </rPh>
    <rPh sb="25" eb="28">
      <t>ロウキュウカ</t>
    </rPh>
    <rPh sb="30" eb="32">
      <t>シセツ</t>
    </rPh>
    <rPh sb="33" eb="35">
      <t>セツビ</t>
    </rPh>
    <rPh sb="35" eb="36">
      <t>トウ</t>
    </rPh>
    <rPh sb="51" eb="53">
      <t>ケイカク</t>
    </rPh>
    <rPh sb="54" eb="55">
      <t>モト</t>
    </rPh>
    <rPh sb="57" eb="59">
      <t>ケイカク</t>
    </rPh>
    <rPh sb="59" eb="60">
      <t>テキ</t>
    </rPh>
    <rPh sb="61" eb="63">
      <t>コウシン</t>
    </rPh>
    <rPh sb="64" eb="65">
      <t>オコナ</t>
    </rPh>
    <rPh sb="69" eb="71">
      <t>ヒツヨウ</t>
    </rPh>
    <rPh sb="77" eb="79">
      <t>カンキョ</t>
    </rPh>
    <rPh sb="79" eb="82">
      <t>ロウキュウカ</t>
    </rPh>
    <rPh sb="82" eb="83">
      <t>リツ</t>
    </rPh>
    <rPh sb="85" eb="87">
      <t>ホウテイ</t>
    </rPh>
    <rPh sb="87" eb="89">
      <t>タイヨウ</t>
    </rPh>
    <rPh sb="89" eb="91">
      <t>ネンスウ</t>
    </rPh>
    <rPh sb="92" eb="93">
      <t>コ</t>
    </rPh>
    <rPh sb="95" eb="97">
      <t>カンキョ</t>
    </rPh>
    <rPh sb="97" eb="99">
      <t>エンチョウ</t>
    </rPh>
    <rPh sb="105" eb="107">
      <t>カンキョ</t>
    </rPh>
    <rPh sb="107" eb="109">
      <t>カイゼン</t>
    </rPh>
    <rPh sb="109" eb="110">
      <t>リツ</t>
    </rPh>
    <rPh sb="112" eb="114">
      <t>カイゼン</t>
    </rPh>
    <rPh sb="115" eb="117">
      <t>コウシン</t>
    </rPh>
    <rPh sb="118" eb="120">
      <t>カイリョウ</t>
    </rPh>
    <rPh sb="121" eb="123">
      <t>イジ</t>
    </rPh>
    <rPh sb="126" eb="128">
      <t>カショ</t>
    </rPh>
    <phoneticPr fontId="4"/>
  </si>
  <si>
    <t>　経費回収率は１００％を下回り各比率とも健全とは言い難い状況である。企業債償還額が大きく、一般会計からの負担金に頼らざるを得ない状況となっている。法適用会計のため独立採算が求められ、さらには施設の耐震化及び老朽化した設備更新も迫っていることから、接続率の向上と適正な使用料の見直しを行い健全な経営に努める必要がある。</t>
    <rPh sb="1" eb="3">
      <t>ケイヒ</t>
    </rPh>
    <rPh sb="3" eb="5">
      <t>カイシュウ</t>
    </rPh>
    <rPh sb="5" eb="6">
      <t>リツ</t>
    </rPh>
    <rPh sb="12" eb="14">
      <t>シタマワ</t>
    </rPh>
    <rPh sb="95" eb="97">
      <t>シセツ</t>
    </rPh>
    <rPh sb="98" eb="101">
      <t>タイシンカ</t>
    </rPh>
    <rPh sb="101" eb="102">
      <t>オヨ</t>
    </rPh>
    <rPh sb="108" eb="110">
      <t>セツビ</t>
    </rPh>
    <rPh sb="133" eb="135">
      <t>シヨウ</t>
    </rPh>
    <rPh sb="135" eb="136">
      <t>リョウ</t>
    </rPh>
    <rPh sb="137" eb="139">
      <t>ミナオ</t>
    </rPh>
    <rPh sb="152" eb="154">
      <t>ヒツヨウ</t>
    </rPh>
    <phoneticPr fontId="4"/>
  </si>
  <si>
    <t>①経常収支比率は、使用料等の収入に対し、浄化センターに係る維持管理費等に係る支出が上回っているため１００％を切っている。適切な使用料収入が確保できていない状況である。
②累積欠損金比率は、前年に引き続き増加しており、健全な経営を持続していくためにもより一層の経営努力が必要である。
③流動比率については、多額の企業債償還金が有り平均値よりも下回っている。
④企業債残高対事業規模比率は１００％以下で平均値よりも大きく下回っている。その要因として当町は観光地であり猪苗代湖の環境保全を目的として積極的に下水道整備を進めてきており、多額の企業債残高をかかえている。
⑤経費回収率は１００％を下回るため、一般会計からの負担金に頼らざるを得ない状況である。
⑥汚水処理原価は平均値よりも高くなっている。要因としては、施設規模に対し汚水量が当初計画の半分以下となっている。
⑦施設利用率が低いため、施設の統廃合及び水洗化率向上に向けた取り組みが必要である。
⑧前年からほぼ同じ状況であり、人口減少・高齢化が進んでいることで水洗化率が伸びていないことが要因と思われる。
　</t>
    <rPh sb="12" eb="13">
      <t>トウ</t>
    </rPh>
    <rPh sb="14" eb="16">
      <t>シュウニュウ</t>
    </rPh>
    <rPh sb="60" eb="62">
      <t>テキセツ</t>
    </rPh>
    <rPh sb="66" eb="68">
      <t>シュウニュウ</t>
    </rPh>
    <rPh sb="69" eb="71">
      <t>カクホ</t>
    </rPh>
    <rPh sb="77" eb="79">
      <t>ジョウキョウ</t>
    </rPh>
    <rPh sb="97" eb="98">
      <t>ヒ</t>
    </rPh>
    <rPh sb="99" eb="100">
      <t>ツヅ</t>
    </rPh>
    <rPh sb="101" eb="103">
      <t>ゾウカ</t>
    </rPh>
    <rPh sb="196" eb="198">
      <t>イカ</t>
    </rPh>
    <rPh sb="217" eb="219">
      <t>ヨウイン</t>
    </rPh>
    <rPh sb="222" eb="223">
      <t>トウ</t>
    </rPh>
    <rPh sb="223" eb="224">
      <t>マチ</t>
    </rPh>
    <rPh sb="225" eb="228">
      <t>カンコウチ</t>
    </rPh>
    <rPh sb="231" eb="234">
      <t>イナワシロ</t>
    </rPh>
    <rPh sb="234" eb="235">
      <t>コ</t>
    </rPh>
    <rPh sb="236" eb="238">
      <t>カンキョウ</t>
    </rPh>
    <rPh sb="238" eb="240">
      <t>ホゼン</t>
    </rPh>
    <rPh sb="241" eb="243">
      <t>モクテキ</t>
    </rPh>
    <rPh sb="246" eb="249">
      <t>セッキョクテキ</t>
    </rPh>
    <rPh sb="250" eb="252">
      <t>ゲスイ</t>
    </rPh>
    <rPh sb="252" eb="253">
      <t>ミチ</t>
    </rPh>
    <rPh sb="253" eb="255">
      <t>セイビ</t>
    </rPh>
    <rPh sb="256" eb="257">
      <t>スス</t>
    </rPh>
    <rPh sb="264" eb="266">
      <t>タガク</t>
    </rPh>
    <rPh sb="267" eb="269">
      <t>キギョウ</t>
    </rPh>
    <rPh sb="269" eb="270">
      <t>サイ</t>
    </rPh>
    <rPh sb="270" eb="272">
      <t>ザンダカ</t>
    </rPh>
    <rPh sb="299" eb="301">
      <t>イッパン</t>
    </rPh>
    <rPh sb="301" eb="303">
      <t>カイケイ</t>
    </rPh>
    <rPh sb="306" eb="309">
      <t>フタンキン</t>
    </rPh>
    <rPh sb="310" eb="311">
      <t>タヨ</t>
    </rPh>
    <rPh sb="315" eb="316">
      <t>エ</t>
    </rPh>
    <rPh sb="318" eb="320">
      <t>ジョウキョウ</t>
    </rPh>
    <rPh sb="333" eb="336">
      <t>ヘイキンチ</t>
    </rPh>
    <rPh sb="339" eb="340">
      <t>タカ</t>
    </rPh>
    <rPh sb="347" eb="349">
      <t>ヨウイン</t>
    </rPh>
    <rPh sb="354" eb="356">
      <t>シセツ</t>
    </rPh>
    <rPh sb="356" eb="358">
      <t>キボ</t>
    </rPh>
    <rPh sb="359" eb="360">
      <t>タイ</t>
    </rPh>
    <rPh sb="361" eb="363">
      <t>オスイ</t>
    </rPh>
    <rPh sb="363" eb="364">
      <t>リョウ</t>
    </rPh>
    <rPh sb="365" eb="367">
      <t>トウショ</t>
    </rPh>
    <rPh sb="367" eb="369">
      <t>ケイカク</t>
    </rPh>
    <rPh sb="370" eb="372">
      <t>ハンブン</t>
    </rPh>
    <rPh sb="372" eb="374">
      <t>イカ</t>
    </rPh>
    <rPh sb="389" eb="390">
      <t>ヒク</t>
    </rPh>
    <rPh sb="394" eb="396">
      <t>シセツ</t>
    </rPh>
    <rPh sb="397" eb="400">
      <t>トウハイゴウ</t>
    </rPh>
    <rPh sb="400" eb="401">
      <t>オヨ</t>
    </rPh>
    <rPh sb="402" eb="405">
      <t>スイセンカ</t>
    </rPh>
    <rPh sb="405" eb="406">
      <t>リツ</t>
    </rPh>
    <rPh sb="406" eb="408">
      <t>コウジョウ</t>
    </rPh>
    <rPh sb="409" eb="410">
      <t>ム</t>
    </rPh>
    <rPh sb="412" eb="413">
      <t>ト</t>
    </rPh>
    <rPh sb="414" eb="415">
      <t>ク</t>
    </rPh>
    <rPh sb="417" eb="419">
      <t>ヒツヨウ</t>
    </rPh>
    <rPh sb="425" eb="427">
      <t>ゼンネン</t>
    </rPh>
    <rPh sb="431" eb="432">
      <t>オナ</t>
    </rPh>
    <rPh sb="433" eb="435">
      <t>ジョウキョウ</t>
    </rPh>
    <rPh sb="439" eb="441">
      <t>ジンコウ</t>
    </rPh>
    <rPh sb="441" eb="443">
      <t>ゲンショウ</t>
    </rPh>
    <rPh sb="444" eb="446">
      <t>コウレイ</t>
    </rPh>
    <rPh sb="446" eb="447">
      <t>カ</t>
    </rPh>
    <rPh sb="448" eb="449">
      <t>スス</t>
    </rPh>
    <rPh sb="456" eb="458">
      <t>スイセン</t>
    </rPh>
    <rPh sb="458" eb="459">
      <t>カ</t>
    </rPh>
    <rPh sb="459" eb="460">
      <t>リツ</t>
    </rPh>
    <rPh sb="461" eb="462">
      <t>ノ</t>
    </rPh>
    <rPh sb="470" eb="472">
      <t>ヨウイン</t>
    </rPh>
    <rPh sb="473" eb="474">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</si>
</sst>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E94-4BA6-98EC-C3A9144AB4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0.22</c:v>
                </c:pt>
                <c:pt idx="4">
                  <c:v>0.17</c:v>
                </c:pt>
              </c:numCache>
            </c:numRef>
          </c:val>
          <c:smooth val="0"/>
          <c:extLst>
            <c:ext xmlns:c16="http://schemas.microsoft.com/office/drawing/2014/chart" uri="{C3380CC4-5D6E-409C-BE32-E72D297353CC}">
              <c16:uniqueId val="{00000001-2E94-4BA6-98EC-C3A9144AB4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17.63</c:v>
                </c:pt>
                <c:pt idx="3">
                  <c:v>16.88</c:v>
                </c:pt>
                <c:pt idx="4">
                  <c:v>15.63</c:v>
                </c:pt>
              </c:numCache>
            </c:numRef>
          </c:val>
          <c:extLst>
            <c:ext xmlns:c16="http://schemas.microsoft.com/office/drawing/2014/chart" uri="{C3380CC4-5D6E-409C-BE32-E72D297353CC}">
              <c16:uniqueId val="{00000000-DFDF-448E-8E10-13B3883567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42.28</c:v>
                </c:pt>
                <c:pt idx="3">
                  <c:v>45.3</c:v>
                </c:pt>
                <c:pt idx="4">
                  <c:v>45.6</c:v>
                </c:pt>
              </c:numCache>
            </c:numRef>
          </c:val>
          <c:smooth val="0"/>
          <c:extLst>
            <c:ext xmlns:c16="http://schemas.microsoft.com/office/drawing/2014/chart" uri="{C3380CC4-5D6E-409C-BE32-E72D297353CC}">
              <c16:uniqueId val="{00000001-DFDF-448E-8E10-13B3883567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63.9</c:v>
                </c:pt>
                <c:pt idx="3">
                  <c:v>62.99</c:v>
                </c:pt>
                <c:pt idx="4">
                  <c:v>62.93</c:v>
                </c:pt>
              </c:numCache>
            </c:numRef>
          </c:val>
          <c:extLst>
            <c:ext xmlns:c16="http://schemas.microsoft.com/office/drawing/2014/chart" uri="{C3380CC4-5D6E-409C-BE32-E72D297353CC}">
              <c16:uniqueId val="{00000000-123C-443F-AE08-CB2F5FED71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84.34</c:v>
                </c:pt>
                <c:pt idx="3">
                  <c:v>88.37</c:v>
                </c:pt>
                <c:pt idx="4">
                  <c:v>88.66</c:v>
                </c:pt>
              </c:numCache>
            </c:numRef>
          </c:val>
          <c:smooth val="0"/>
          <c:extLst>
            <c:ext xmlns:c16="http://schemas.microsoft.com/office/drawing/2014/chart" uri="{C3380CC4-5D6E-409C-BE32-E72D297353CC}">
              <c16:uniqueId val="{00000001-123C-443F-AE08-CB2F5FED71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86.66</c:v>
                </c:pt>
                <c:pt idx="3">
                  <c:v>85.32</c:v>
                </c:pt>
                <c:pt idx="4">
                  <c:v>78.75</c:v>
                </c:pt>
              </c:numCache>
            </c:numRef>
          </c:val>
          <c:extLst>
            <c:ext xmlns:c16="http://schemas.microsoft.com/office/drawing/2014/chart" uri="{C3380CC4-5D6E-409C-BE32-E72D297353CC}">
              <c16:uniqueId val="{00000000-CB6D-40A8-9DA7-E1678029C3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106.09</c:v>
                </c:pt>
                <c:pt idx="3">
                  <c:v>101.98</c:v>
                </c:pt>
                <c:pt idx="4">
                  <c:v>102.68</c:v>
                </c:pt>
              </c:numCache>
            </c:numRef>
          </c:val>
          <c:smooth val="0"/>
          <c:extLst>
            <c:ext xmlns:c16="http://schemas.microsoft.com/office/drawing/2014/chart" uri="{C3380CC4-5D6E-409C-BE32-E72D297353CC}">
              <c16:uniqueId val="{00000001-CB6D-40A8-9DA7-E1678029C3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5.92</c:v>
                </c:pt>
                <c:pt idx="3">
                  <c:v>9.1300000000000008</c:v>
                </c:pt>
                <c:pt idx="4">
                  <c:v>12.03</c:v>
                </c:pt>
              </c:numCache>
            </c:numRef>
          </c:val>
          <c:extLst>
            <c:ext xmlns:c16="http://schemas.microsoft.com/office/drawing/2014/chart" uri="{C3380CC4-5D6E-409C-BE32-E72D297353CC}">
              <c16:uniqueId val="{00000000-A07C-43AE-90B1-C3BED025D0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22.79</c:v>
                </c:pt>
                <c:pt idx="3">
                  <c:v>32.57</c:v>
                </c:pt>
                <c:pt idx="4">
                  <c:v>33.159999999999997</c:v>
                </c:pt>
              </c:numCache>
            </c:numRef>
          </c:val>
          <c:smooth val="0"/>
          <c:extLst>
            <c:ext xmlns:c16="http://schemas.microsoft.com/office/drawing/2014/chart" uri="{C3380CC4-5D6E-409C-BE32-E72D297353CC}">
              <c16:uniqueId val="{00000001-A07C-43AE-90B1-C3BED025D0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094-4FED-AB61-840847DF3D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0.04</c:v>
                </c:pt>
                <c:pt idx="4">
                  <c:v>0.12</c:v>
                </c:pt>
              </c:numCache>
            </c:numRef>
          </c:val>
          <c:smooth val="0"/>
          <c:extLst>
            <c:ext xmlns:c16="http://schemas.microsoft.com/office/drawing/2014/chart" uri="{C3380CC4-5D6E-409C-BE32-E72D297353CC}">
              <c16:uniqueId val="{00000001-0094-4FED-AB61-840847DF3D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147.26</c:v>
                </c:pt>
                <c:pt idx="3">
                  <c:v>261.61</c:v>
                </c:pt>
                <c:pt idx="4">
                  <c:v>393.09</c:v>
                </c:pt>
              </c:numCache>
            </c:numRef>
          </c:val>
          <c:extLst>
            <c:ext xmlns:c16="http://schemas.microsoft.com/office/drawing/2014/chart" uri="{C3380CC4-5D6E-409C-BE32-E72D297353CC}">
              <c16:uniqueId val="{00000000-52FC-449C-B09B-D80E5B3EAB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69.42</c:v>
                </c:pt>
                <c:pt idx="3">
                  <c:v>52.27</c:v>
                </c:pt>
                <c:pt idx="4">
                  <c:v>58.68</c:v>
                </c:pt>
              </c:numCache>
            </c:numRef>
          </c:val>
          <c:smooth val="0"/>
          <c:extLst>
            <c:ext xmlns:c16="http://schemas.microsoft.com/office/drawing/2014/chart" uri="{C3380CC4-5D6E-409C-BE32-E72D297353CC}">
              <c16:uniqueId val="{00000001-52FC-449C-B09B-D80E5B3EAB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40.270000000000003</c:v>
                </c:pt>
                <c:pt idx="3">
                  <c:v>24.01</c:v>
                </c:pt>
                <c:pt idx="4">
                  <c:v>30.28</c:v>
                </c:pt>
              </c:numCache>
            </c:numRef>
          </c:val>
          <c:extLst>
            <c:ext xmlns:c16="http://schemas.microsoft.com/office/drawing/2014/chart" uri="{C3380CC4-5D6E-409C-BE32-E72D297353CC}">
              <c16:uniqueId val="{00000000-6D24-4624-B12D-8B3696F6EB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43.07</c:v>
                </c:pt>
                <c:pt idx="3">
                  <c:v>41.51</c:v>
                </c:pt>
                <c:pt idx="4">
                  <c:v>45.01</c:v>
                </c:pt>
              </c:numCache>
            </c:numRef>
          </c:val>
          <c:smooth val="0"/>
          <c:extLst>
            <c:ext xmlns:c16="http://schemas.microsoft.com/office/drawing/2014/chart" uri="{C3380CC4-5D6E-409C-BE32-E72D297353CC}">
              <c16:uniqueId val="{00000001-6D24-4624-B12D-8B3696F6EB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45.67</c:v>
                </c:pt>
                <c:pt idx="3">
                  <c:v>41.96</c:v>
                </c:pt>
                <c:pt idx="4">
                  <c:v>38.81</c:v>
                </c:pt>
              </c:numCache>
            </c:numRef>
          </c:val>
          <c:extLst>
            <c:ext xmlns:c16="http://schemas.microsoft.com/office/drawing/2014/chart" uri="{C3380CC4-5D6E-409C-BE32-E72D297353CC}">
              <c16:uniqueId val="{00000000-48B1-416F-909F-0C10822AFC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1163.75</c:v>
                </c:pt>
                <c:pt idx="3">
                  <c:v>1160.22</c:v>
                </c:pt>
                <c:pt idx="4">
                  <c:v>1141.98</c:v>
                </c:pt>
              </c:numCache>
            </c:numRef>
          </c:val>
          <c:smooth val="0"/>
          <c:extLst>
            <c:ext xmlns:c16="http://schemas.microsoft.com/office/drawing/2014/chart" uri="{C3380CC4-5D6E-409C-BE32-E72D297353CC}">
              <c16:uniqueId val="{00000001-48B1-416F-909F-0C10822AFC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48.67</c:v>
                </c:pt>
                <c:pt idx="3">
                  <c:v>29.35</c:v>
                </c:pt>
                <c:pt idx="4">
                  <c:v>47.58</c:v>
                </c:pt>
              </c:numCache>
            </c:numRef>
          </c:val>
          <c:extLst>
            <c:ext xmlns:c16="http://schemas.microsoft.com/office/drawing/2014/chart" uri="{C3380CC4-5D6E-409C-BE32-E72D297353CC}">
              <c16:uniqueId val="{00000000-3628-4F72-9B11-FCDEEED7732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72.599999999999994</c:v>
                </c:pt>
                <c:pt idx="3">
                  <c:v>81.81</c:v>
                </c:pt>
                <c:pt idx="4">
                  <c:v>82.27</c:v>
                </c:pt>
              </c:numCache>
            </c:numRef>
          </c:val>
          <c:smooth val="0"/>
          <c:extLst>
            <c:ext xmlns:c16="http://schemas.microsoft.com/office/drawing/2014/chart" uri="{C3380CC4-5D6E-409C-BE32-E72D297353CC}">
              <c16:uniqueId val="{00000001-3628-4F72-9B11-FCDEEED7732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325.12</c:v>
                </c:pt>
                <c:pt idx="3">
                  <c:v>541.46</c:v>
                </c:pt>
                <c:pt idx="4">
                  <c:v>335.3</c:v>
                </c:pt>
              </c:numCache>
            </c:numRef>
          </c:val>
          <c:extLst>
            <c:ext xmlns:c16="http://schemas.microsoft.com/office/drawing/2014/chart" uri="{C3380CC4-5D6E-409C-BE32-E72D297353CC}">
              <c16:uniqueId val="{00000000-99CE-4C97-9D5C-8FE0B8107C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228.64</c:v>
                </c:pt>
                <c:pt idx="3">
                  <c:v>193.59</c:v>
                </c:pt>
                <c:pt idx="4">
                  <c:v>194.42</c:v>
                </c:pt>
              </c:numCache>
            </c:numRef>
          </c:val>
          <c:smooth val="0"/>
          <c:extLst>
            <c:ext xmlns:c16="http://schemas.microsoft.com/office/drawing/2014/chart" uri="{C3380CC4-5D6E-409C-BE32-E72D297353CC}">
              <c16:uniqueId val="{00000001-99CE-4C97-9D5C-8FE0B8107C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猪苗代町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12836</v>
      </c>
      <c r="AM8" s="36"/>
      <c r="AN8" s="36"/>
      <c r="AO8" s="36"/>
      <c r="AP8" s="36"/>
      <c r="AQ8" s="36"/>
      <c r="AR8" s="36"/>
      <c r="AS8" s="36"/>
      <c r="AT8" s="37">
        <f>データ!T6</f>
        <v>394.85</v>
      </c>
      <c r="AU8" s="37"/>
      <c r="AV8" s="37"/>
      <c r="AW8" s="37"/>
      <c r="AX8" s="37"/>
      <c r="AY8" s="37"/>
      <c r="AZ8" s="37"/>
      <c r="BA8" s="37"/>
      <c r="BB8" s="37">
        <f>データ!U6</f>
        <v>32.51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62.07</v>
      </c>
      <c r="J10" s="37"/>
      <c r="K10" s="37"/>
      <c r="L10" s="37"/>
      <c r="M10" s="37"/>
      <c r="N10" s="37"/>
      <c r="O10" s="37"/>
      <c r="P10" s="37">
        <f>データ!P6</f>
        <v>6.62</v>
      </c>
      <c r="Q10" s="37"/>
      <c r="R10" s="37"/>
      <c r="S10" s="37"/>
      <c r="T10" s="37"/>
      <c r="U10" s="37"/>
      <c r="V10" s="37"/>
      <c r="W10" s="37">
        <f>データ!Q6</f>
        <v>93.78</v>
      </c>
      <c r="X10" s="37"/>
      <c r="Y10" s="37"/>
      <c r="Z10" s="37"/>
      <c r="AA10" s="37"/>
      <c r="AB10" s="37"/>
      <c r="AC10" s="37"/>
      <c r="AD10" s="36">
        <f>データ!R6</f>
        <v>3058</v>
      </c>
      <c r="AE10" s="36"/>
      <c r="AF10" s="36"/>
      <c r="AG10" s="36"/>
      <c r="AH10" s="36"/>
      <c r="AI10" s="36"/>
      <c r="AJ10" s="36"/>
      <c r="AK10" s="2"/>
      <c r="AL10" s="36">
        <f>データ!V6</f>
        <v>839</v>
      </c>
      <c r="AM10" s="36"/>
      <c r="AN10" s="36"/>
      <c r="AO10" s="36"/>
      <c r="AP10" s="36"/>
      <c r="AQ10" s="36"/>
      <c r="AR10" s="36"/>
      <c r="AS10" s="36"/>
      <c r="AT10" s="37">
        <f>データ!W6</f>
        <v>0.72</v>
      </c>
      <c r="AU10" s="37"/>
      <c r="AV10" s="37"/>
      <c r="AW10" s="37"/>
      <c r="AX10" s="37"/>
      <c r="AY10" s="37"/>
      <c r="AZ10" s="37"/>
      <c r="BA10" s="37"/>
      <c r="BB10" s="37">
        <f>データ!X6</f>
        <v>1165.28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eNMrDUhDdHZCBaInMfPAzUFTfkO7Cwij7BZy7W5c8f4zT9p9TIlwQwM2tYdSKuFPrCKVWgTLEG2ePS12TxcWrg==" saltValue="//vBiIe2JtBfYAuPMRwnz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74080</v>
      </c>
      <c r="D6" s="19">
        <f t="shared" si="3"/>
        <v>46</v>
      </c>
      <c r="E6" s="19">
        <f t="shared" si="3"/>
        <v>17</v>
      </c>
      <c r="F6" s="19">
        <f t="shared" si="3"/>
        <v>4</v>
      </c>
      <c r="G6" s="19">
        <f t="shared" si="3"/>
        <v>0</v>
      </c>
      <c r="H6" s="19" t="str">
        <f t="shared" si="3"/>
        <v>福島県　猪苗代町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62.07</v>
      </c>
      <c r="P6" s="20">
        <f t="shared" si="3"/>
        <v>6.62</v>
      </c>
      <c r="Q6" s="20">
        <f t="shared" si="3"/>
        <v>93.78</v>
      </c>
      <c r="R6" s="20">
        <f t="shared" si="3"/>
        <v>3058</v>
      </c>
      <c r="S6" s="20">
        <f t="shared" si="3"/>
        <v>12836</v>
      </c>
      <c r="T6" s="20">
        <f t="shared" si="3"/>
        <v>394.85</v>
      </c>
      <c r="U6" s="20">
        <f t="shared" si="3"/>
        <v>32.51</v>
      </c>
      <c r="V6" s="20">
        <f t="shared" si="3"/>
        <v>839</v>
      </c>
      <c r="W6" s="20">
        <f t="shared" si="3"/>
        <v>0.72</v>
      </c>
      <c r="X6" s="20">
        <f t="shared" si="3"/>
        <v>1165.28</v>
      </c>
      <c r="Y6" s="21" t="str">
        <f>IF(Y7="",NA(),Y7)</f>
        <v>-</v>
      </c>
      <c r="Z6" s="21" t="str">
        <f t="shared" ref="Z6:AH6" si="4">IF(Z7="",NA(),Z7)</f>
        <v>-</v>
      </c>
      <c r="AA6" s="21">
        <f t="shared" si="4"/>
        <v>86.66</v>
      </c>
      <c r="AB6" s="21">
        <f t="shared" si="4"/>
        <v>85.32</v>
      </c>
      <c r="AC6" s="21">
        <f t="shared" si="4"/>
        <v>78.75</v>
      </c>
      <c r="AD6" s="21" t="str">
        <f t="shared" si="4"/>
        <v>-</v>
      </c>
      <c r="AE6" s="21" t="str">
        <f t="shared" si="4"/>
        <v>-</v>
      </c>
      <c r="AF6" s="21">
        <f t="shared" si="4"/>
        <v>106.09</v>
      </c>
      <c r="AG6" s="21">
        <f t="shared" si="4"/>
        <v>101.98</v>
      </c>
      <c r="AH6" s="21">
        <f t="shared" si="4"/>
        <v>102.68</v>
      </c>
      <c r="AI6" s="20" t="str">
        <f>IF(AI7="","",IF(AI7="-","【-】","【"&amp;SUBSTITUTE(TEXT(AI7,"#,##0.00"),"-","△")&amp;"】"))</f>
        <v>【105.09】</v>
      </c>
      <c r="AJ6" s="21" t="str">
        <f>IF(AJ7="",NA(),AJ7)</f>
        <v>-</v>
      </c>
      <c r="AK6" s="21" t="str">
        <f t="shared" ref="AK6:AS6" si="5">IF(AK7="",NA(),AK7)</f>
        <v>-</v>
      </c>
      <c r="AL6" s="21">
        <f t="shared" si="5"/>
        <v>147.26</v>
      </c>
      <c r="AM6" s="21">
        <f t="shared" si="5"/>
        <v>261.61</v>
      </c>
      <c r="AN6" s="21">
        <f t="shared" si="5"/>
        <v>393.09</v>
      </c>
      <c r="AO6" s="21" t="str">
        <f t="shared" si="5"/>
        <v>-</v>
      </c>
      <c r="AP6" s="21" t="str">
        <f t="shared" si="5"/>
        <v>-</v>
      </c>
      <c r="AQ6" s="21">
        <f t="shared" si="5"/>
        <v>69.42</v>
      </c>
      <c r="AR6" s="21">
        <f t="shared" si="5"/>
        <v>52.27</v>
      </c>
      <c r="AS6" s="21">
        <f t="shared" si="5"/>
        <v>58.68</v>
      </c>
      <c r="AT6" s="20" t="str">
        <f>IF(AT7="","",IF(AT7="-","【-】","【"&amp;SUBSTITUTE(TEXT(AT7,"#,##0.00"),"-","△")&amp;"】"))</f>
        <v>【65.73】</v>
      </c>
      <c r="AU6" s="21" t="str">
        <f>IF(AU7="",NA(),AU7)</f>
        <v>-</v>
      </c>
      <c r="AV6" s="21" t="str">
        <f t="shared" ref="AV6:BD6" si="6">IF(AV7="",NA(),AV7)</f>
        <v>-</v>
      </c>
      <c r="AW6" s="21">
        <f t="shared" si="6"/>
        <v>40.270000000000003</v>
      </c>
      <c r="AX6" s="21">
        <f t="shared" si="6"/>
        <v>24.01</v>
      </c>
      <c r="AY6" s="21">
        <f t="shared" si="6"/>
        <v>30.28</v>
      </c>
      <c r="AZ6" s="21" t="str">
        <f t="shared" si="6"/>
        <v>-</v>
      </c>
      <c r="BA6" s="21" t="str">
        <f t="shared" si="6"/>
        <v>-</v>
      </c>
      <c r="BB6" s="21">
        <f t="shared" si="6"/>
        <v>43.07</v>
      </c>
      <c r="BC6" s="21">
        <f t="shared" si="6"/>
        <v>41.51</v>
      </c>
      <c r="BD6" s="21">
        <f t="shared" si="6"/>
        <v>45.01</v>
      </c>
      <c r="BE6" s="20" t="str">
        <f>IF(BE7="","",IF(BE7="-","【-】","【"&amp;SUBSTITUTE(TEXT(BE7,"#,##0.00"),"-","△")&amp;"】"))</f>
        <v>【48.91】</v>
      </c>
      <c r="BF6" s="21" t="str">
        <f>IF(BF7="",NA(),BF7)</f>
        <v>-</v>
      </c>
      <c r="BG6" s="21" t="str">
        <f t="shared" ref="BG6:BO6" si="7">IF(BG7="",NA(),BG7)</f>
        <v>-</v>
      </c>
      <c r="BH6" s="21">
        <f t="shared" si="7"/>
        <v>45.67</v>
      </c>
      <c r="BI6" s="21">
        <f t="shared" si="7"/>
        <v>41.96</v>
      </c>
      <c r="BJ6" s="21">
        <f t="shared" si="7"/>
        <v>38.81</v>
      </c>
      <c r="BK6" s="21" t="str">
        <f t="shared" si="7"/>
        <v>-</v>
      </c>
      <c r="BL6" s="21" t="str">
        <f t="shared" si="7"/>
        <v>-</v>
      </c>
      <c r="BM6" s="21">
        <f t="shared" si="7"/>
        <v>1163.75</v>
      </c>
      <c r="BN6" s="21">
        <f t="shared" si="7"/>
        <v>1160.22</v>
      </c>
      <c r="BO6" s="21">
        <f t="shared" si="7"/>
        <v>1141.98</v>
      </c>
      <c r="BP6" s="20" t="str">
        <f>IF(BP7="","",IF(BP7="-","【-】","【"&amp;SUBSTITUTE(TEXT(BP7,"#,##0.00"),"-","△")&amp;"】"))</f>
        <v>【1,156.82】</v>
      </c>
      <c r="BQ6" s="21" t="str">
        <f>IF(BQ7="",NA(),BQ7)</f>
        <v>-</v>
      </c>
      <c r="BR6" s="21" t="str">
        <f t="shared" ref="BR6:BZ6" si="8">IF(BR7="",NA(),BR7)</f>
        <v>-</v>
      </c>
      <c r="BS6" s="21">
        <f t="shared" si="8"/>
        <v>48.67</v>
      </c>
      <c r="BT6" s="21">
        <f t="shared" si="8"/>
        <v>29.35</v>
      </c>
      <c r="BU6" s="21">
        <f t="shared" si="8"/>
        <v>47.58</v>
      </c>
      <c r="BV6" s="21" t="str">
        <f t="shared" si="8"/>
        <v>-</v>
      </c>
      <c r="BW6" s="21" t="str">
        <f t="shared" si="8"/>
        <v>-</v>
      </c>
      <c r="BX6" s="21">
        <f t="shared" si="8"/>
        <v>72.599999999999994</v>
      </c>
      <c r="BY6" s="21">
        <f t="shared" si="8"/>
        <v>81.81</v>
      </c>
      <c r="BZ6" s="21">
        <f t="shared" si="8"/>
        <v>82.27</v>
      </c>
      <c r="CA6" s="20" t="str">
        <f>IF(CA7="","",IF(CA7="-","【-】","【"&amp;SUBSTITUTE(TEXT(CA7,"#,##0.00"),"-","△")&amp;"】"))</f>
        <v>【75.33】</v>
      </c>
      <c r="CB6" s="21" t="str">
        <f>IF(CB7="",NA(),CB7)</f>
        <v>-</v>
      </c>
      <c r="CC6" s="21" t="str">
        <f t="shared" ref="CC6:CK6" si="9">IF(CC7="",NA(),CC7)</f>
        <v>-</v>
      </c>
      <c r="CD6" s="21">
        <f t="shared" si="9"/>
        <v>325.12</v>
      </c>
      <c r="CE6" s="21">
        <f t="shared" si="9"/>
        <v>541.46</v>
      </c>
      <c r="CF6" s="21">
        <f t="shared" si="9"/>
        <v>335.3</v>
      </c>
      <c r="CG6" s="21" t="str">
        <f t="shared" si="9"/>
        <v>-</v>
      </c>
      <c r="CH6" s="21" t="str">
        <f t="shared" si="9"/>
        <v>-</v>
      </c>
      <c r="CI6" s="21">
        <f t="shared" si="9"/>
        <v>228.64</v>
      </c>
      <c r="CJ6" s="21">
        <f t="shared" si="9"/>
        <v>193.59</v>
      </c>
      <c r="CK6" s="21">
        <f t="shared" si="9"/>
        <v>194.42</v>
      </c>
      <c r="CL6" s="20" t="str">
        <f>IF(CL7="","",IF(CL7="-","【-】","【"&amp;SUBSTITUTE(TEXT(CL7,"#,##0.00"),"-","△")&amp;"】"))</f>
        <v>【215.73】</v>
      </c>
      <c r="CM6" s="21" t="str">
        <f>IF(CM7="",NA(),CM7)</f>
        <v>-</v>
      </c>
      <c r="CN6" s="21" t="str">
        <f t="shared" ref="CN6:CV6" si="10">IF(CN7="",NA(),CN7)</f>
        <v>-</v>
      </c>
      <c r="CO6" s="21">
        <f t="shared" si="10"/>
        <v>17.63</v>
      </c>
      <c r="CP6" s="21">
        <f t="shared" si="10"/>
        <v>16.88</v>
      </c>
      <c r="CQ6" s="21">
        <f t="shared" si="10"/>
        <v>15.63</v>
      </c>
      <c r="CR6" s="21" t="str">
        <f t="shared" si="10"/>
        <v>-</v>
      </c>
      <c r="CS6" s="21" t="str">
        <f t="shared" si="10"/>
        <v>-</v>
      </c>
      <c r="CT6" s="21">
        <f t="shared" si="10"/>
        <v>42.28</v>
      </c>
      <c r="CU6" s="21">
        <f t="shared" si="10"/>
        <v>45.3</v>
      </c>
      <c r="CV6" s="21">
        <f t="shared" si="10"/>
        <v>45.6</v>
      </c>
      <c r="CW6" s="20" t="str">
        <f>IF(CW7="","",IF(CW7="-","【-】","【"&amp;SUBSTITUTE(TEXT(CW7,"#,##0.00"),"-","△")&amp;"】"))</f>
        <v>【43.28】</v>
      </c>
      <c r="CX6" s="21" t="str">
        <f>IF(CX7="",NA(),CX7)</f>
        <v>-</v>
      </c>
      <c r="CY6" s="21" t="str">
        <f t="shared" ref="CY6:DG6" si="11">IF(CY7="",NA(),CY7)</f>
        <v>-</v>
      </c>
      <c r="CZ6" s="21">
        <f t="shared" si="11"/>
        <v>63.9</v>
      </c>
      <c r="DA6" s="21">
        <f t="shared" si="11"/>
        <v>62.99</v>
      </c>
      <c r="DB6" s="21">
        <f t="shared" si="11"/>
        <v>62.93</v>
      </c>
      <c r="DC6" s="21" t="str">
        <f t="shared" si="11"/>
        <v>-</v>
      </c>
      <c r="DD6" s="21" t="str">
        <f t="shared" si="11"/>
        <v>-</v>
      </c>
      <c r="DE6" s="21">
        <f t="shared" si="11"/>
        <v>84.34</v>
      </c>
      <c r="DF6" s="21">
        <f t="shared" si="11"/>
        <v>88.37</v>
      </c>
      <c r="DG6" s="21">
        <f t="shared" si="11"/>
        <v>88.66</v>
      </c>
      <c r="DH6" s="20" t="str">
        <f>IF(DH7="","",IF(DH7="-","【-】","【"&amp;SUBSTITUTE(TEXT(DH7,"#,##0.00"),"-","△")&amp;"】"))</f>
        <v>【86.21】</v>
      </c>
      <c r="DI6" s="21" t="str">
        <f>IF(DI7="",NA(),DI7)</f>
        <v>-</v>
      </c>
      <c r="DJ6" s="21" t="str">
        <f t="shared" ref="DJ6:DR6" si="12">IF(DJ7="",NA(),DJ7)</f>
        <v>-</v>
      </c>
      <c r="DK6" s="21">
        <f t="shared" si="12"/>
        <v>5.92</v>
      </c>
      <c r="DL6" s="21">
        <f t="shared" si="12"/>
        <v>9.1300000000000008</v>
      </c>
      <c r="DM6" s="21">
        <f t="shared" si="12"/>
        <v>12.03</v>
      </c>
      <c r="DN6" s="21" t="str">
        <f t="shared" si="12"/>
        <v>-</v>
      </c>
      <c r="DO6" s="21" t="str">
        <f t="shared" si="12"/>
        <v>-</v>
      </c>
      <c r="DP6" s="21">
        <f t="shared" si="12"/>
        <v>22.79</v>
      </c>
      <c r="DQ6" s="21">
        <f t="shared" si="12"/>
        <v>32.57</v>
      </c>
      <c r="DR6" s="21">
        <f t="shared" si="12"/>
        <v>33.159999999999997</v>
      </c>
      <c r="DS6" s="20" t="str">
        <f>IF(DS7="","",IF(DS7="-","【-】","【"&amp;SUBSTITUTE(TEXT(DS7,"#,##0.00"),"-","△")&amp;"】"))</f>
        <v>【29.62】</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0.04</v>
      </c>
      <c r="EC6" s="21">
        <f t="shared" si="13"/>
        <v>0.12</v>
      </c>
      <c r="ED6" s="20" t="str">
        <f>IF(ED7="","",IF(ED7="-","【-】","【"&amp;SUBSTITUTE(TEXT(ED7,"#,##0.00"),"-","△")&amp;"】"))</f>
        <v>【0.09】</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v>
      </c>
      <c r="EM6" s="21">
        <f t="shared" si="14"/>
        <v>0.22</v>
      </c>
      <c r="EN6" s="21">
        <f t="shared" si="14"/>
        <v>0.17</v>
      </c>
      <c r="EO6" s="20" t="str">
        <f>IF(EO7="","",IF(EO7="-","【-】","【"&amp;SUBSTITUTE(TEXT(EO7,"#,##0.00"),"-","△")&amp;"】"))</f>
        <v>【0.11】</v>
      </c>
    </row>
    <row r="7" spans="1:148" s="22" customFormat="1" x14ac:dyDescent="0.15">
      <c r="A7" s="14"/>
      <c r="B7" s="23">
        <v>2023</v>
      </c>
      <c r="C7" s="23">
        <v>74080</v>
      </c>
      <c r="D7" s="23">
        <v>46</v>
      </c>
      <c r="E7" s="23">
        <v>17</v>
      </c>
      <c r="F7" s="23">
        <v>4</v>
      </c>
      <c r="G7" s="23">
        <v>0</v>
      </c>
      <c r="H7" s="23" t="s">
        <v>95</v>
      </c>
      <c r="I7" s="23" t="s">
        <v>96</v>
      </c>
      <c r="J7" s="23" t="s">
        <v>97</v>
      </c>
      <c r="K7" s="23" t="s">
        <v>98</v>
      </c>
      <c r="L7" s="23" t="s">
        <v>99</v>
      </c>
      <c r="M7" s="23" t="s">
        <v>100</v>
      </c>
      <c r="N7" s="24" t="s">
        <v>101</v>
      </c>
      <c r="O7" s="24">
        <v>62.07</v>
      </c>
      <c r="P7" s="24">
        <v>6.62</v>
      </c>
      <c r="Q7" s="24">
        <v>93.78</v>
      </c>
      <c r="R7" s="24">
        <v>3058</v>
      </c>
      <c r="S7" s="24">
        <v>12836</v>
      </c>
      <c r="T7" s="24">
        <v>394.85</v>
      </c>
      <c r="U7" s="24">
        <v>32.51</v>
      </c>
      <c r="V7" s="24">
        <v>839</v>
      </c>
      <c r="W7" s="24">
        <v>0.72</v>
      </c>
      <c r="X7" s="24">
        <v>1165.28</v>
      </c>
      <c r="Y7" s="24" t="s">
        <v>101</v>
      </c>
      <c r="Z7" s="24" t="s">
        <v>101</v>
      </c>
      <c r="AA7" s="24">
        <v>86.66</v>
      </c>
      <c r="AB7" s="24">
        <v>85.32</v>
      </c>
      <c r="AC7" s="24">
        <v>78.75</v>
      </c>
      <c r="AD7" s="24" t="s">
        <v>101</v>
      </c>
      <c r="AE7" s="24" t="s">
        <v>101</v>
      </c>
      <c r="AF7" s="24">
        <v>106.09</v>
      </c>
      <c r="AG7" s="24">
        <v>101.98</v>
      </c>
      <c r="AH7" s="24">
        <v>102.68</v>
      </c>
      <c r="AI7" s="24">
        <v>105.09</v>
      </c>
      <c r="AJ7" s="24" t="s">
        <v>101</v>
      </c>
      <c r="AK7" s="24" t="s">
        <v>101</v>
      </c>
      <c r="AL7" s="24">
        <v>147.26</v>
      </c>
      <c r="AM7" s="24">
        <v>261.61</v>
      </c>
      <c r="AN7" s="24">
        <v>393.09</v>
      </c>
      <c r="AO7" s="24" t="s">
        <v>101</v>
      </c>
      <c r="AP7" s="24" t="s">
        <v>101</v>
      </c>
      <c r="AQ7" s="24">
        <v>69.42</v>
      </c>
      <c r="AR7" s="24">
        <v>52.27</v>
      </c>
      <c r="AS7" s="24">
        <v>58.68</v>
      </c>
      <c r="AT7" s="24">
        <v>65.73</v>
      </c>
      <c r="AU7" s="24" t="s">
        <v>101</v>
      </c>
      <c r="AV7" s="24" t="s">
        <v>101</v>
      </c>
      <c r="AW7" s="24">
        <v>40.270000000000003</v>
      </c>
      <c r="AX7" s="24">
        <v>24.01</v>
      </c>
      <c r="AY7" s="24">
        <v>30.28</v>
      </c>
      <c r="AZ7" s="24" t="s">
        <v>101</v>
      </c>
      <c r="BA7" s="24" t="s">
        <v>101</v>
      </c>
      <c r="BB7" s="24">
        <v>43.07</v>
      </c>
      <c r="BC7" s="24">
        <v>41.51</v>
      </c>
      <c r="BD7" s="24">
        <v>45.01</v>
      </c>
      <c r="BE7" s="24">
        <v>48.91</v>
      </c>
      <c r="BF7" s="24" t="s">
        <v>101</v>
      </c>
      <c r="BG7" s="24" t="s">
        <v>101</v>
      </c>
      <c r="BH7" s="24">
        <v>45.67</v>
      </c>
      <c r="BI7" s="24">
        <v>41.96</v>
      </c>
      <c r="BJ7" s="24">
        <v>38.81</v>
      </c>
      <c r="BK7" s="24" t="s">
        <v>101</v>
      </c>
      <c r="BL7" s="24" t="s">
        <v>101</v>
      </c>
      <c r="BM7" s="24">
        <v>1163.75</v>
      </c>
      <c r="BN7" s="24">
        <v>1160.22</v>
      </c>
      <c r="BO7" s="24">
        <v>1141.98</v>
      </c>
      <c r="BP7" s="24">
        <v>1156.82</v>
      </c>
      <c r="BQ7" s="24" t="s">
        <v>101</v>
      </c>
      <c r="BR7" s="24" t="s">
        <v>101</v>
      </c>
      <c r="BS7" s="24">
        <v>48.67</v>
      </c>
      <c r="BT7" s="24">
        <v>29.35</v>
      </c>
      <c r="BU7" s="24">
        <v>47.58</v>
      </c>
      <c r="BV7" s="24" t="s">
        <v>101</v>
      </c>
      <c r="BW7" s="24" t="s">
        <v>101</v>
      </c>
      <c r="BX7" s="24">
        <v>72.599999999999994</v>
      </c>
      <c r="BY7" s="24">
        <v>81.81</v>
      </c>
      <c r="BZ7" s="24">
        <v>82.27</v>
      </c>
      <c r="CA7" s="24">
        <v>75.33</v>
      </c>
      <c r="CB7" s="24" t="s">
        <v>101</v>
      </c>
      <c r="CC7" s="24" t="s">
        <v>101</v>
      </c>
      <c r="CD7" s="24">
        <v>325.12</v>
      </c>
      <c r="CE7" s="24">
        <v>541.46</v>
      </c>
      <c r="CF7" s="24">
        <v>335.3</v>
      </c>
      <c r="CG7" s="24" t="s">
        <v>101</v>
      </c>
      <c r="CH7" s="24" t="s">
        <v>101</v>
      </c>
      <c r="CI7" s="24">
        <v>228.64</v>
      </c>
      <c r="CJ7" s="24">
        <v>193.59</v>
      </c>
      <c r="CK7" s="24">
        <v>194.42</v>
      </c>
      <c r="CL7" s="24">
        <v>215.73</v>
      </c>
      <c r="CM7" s="24" t="s">
        <v>101</v>
      </c>
      <c r="CN7" s="24" t="s">
        <v>101</v>
      </c>
      <c r="CO7" s="24">
        <v>17.63</v>
      </c>
      <c r="CP7" s="24">
        <v>16.88</v>
      </c>
      <c r="CQ7" s="24">
        <v>15.63</v>
      </c>
      <c r="CR7" s="24" t="s">
        <v>101</v>
      </c>
      <c r="CS7" s="24" t="s">
        <v>101</v>
      </c>
      <c r="CT7" s="24">
        <v>42.28</v>
      </c>
      <c r="CU7" s="24">
        <v>45.3</v>
      </c>
      <c r="CV7" s="24">
        <v>45.6</v>
      </c>
      <c r="CW7" s="24">
        <v>43.28</v>
      </c>
      <c r="CX7" s="24" t="s">
        <v>101</v>
      </c>
      <c r="CY7" s="24" t="s">
        <v>101</v>
      </c>
      <c r="CZ7" s="24">
        <v>63.9</v>
      </c>
      <c r="DA7" s="24">
        <v>62.99</v>
      </c>
      <c r="DB7" s="24">
        <v>62.93</v>
      </c>
      <c r="DC7" s="24" t="s">
        <v>101</v>
      </c>
      <c r="DD7" s="24" t="s">
        <v>101</v>
      </c>
      <c r="DE7" s="24">
        <v>84.34</v>
      </c>
      <c r="DF7" s="24">
        <v>88.37</v>
      </c>
      <c r="DG7" s="24">
        <v>88.66</v>
      </c>
      <c r="DH7" s="24">
        <v>86.21</v>
      </c>
      <c r="DI7" s="24" t="s">
        <v>101</v>
      </c>
      <c r="DJ7" s="24" t="s">
        <v>101</v>
      </c>
      <c r="DK7" s="24">
        <v>5.92</v>
      </c>
      <c r="DL7" s="24">
        <v>9.1300000000000008</v>
      </c>
      <c r="DM7" s="24">
        <v>12.03</v>
      </c>
      <c r="DN7" s="24" t="s">
        <v>101</v>
      </c>
      <c r="DO7" s="24" t="s">
        <v>101</v>
      </c>
      <c r="DP7" s="24">
        <v>22.79</v>
      </c>
      <c r="DQ7" s="24">
        <v>32.57</v>
      </c>
      <c r="DR7" s="24">
        <v>33.159999999999997</v>
      </c>
      <c r="DS7" s="24">
        <v>29.62</v>
      </c>
      <c r="DT7" s="24" t="s">
        <v>101</v>
      </c>
      <c r="DU7" s="24" t="s">
        <v>101</v>
      </c>
      <c r="DV7" s="24">
        <v>0</v>
      </c>
      <c r="DW7" s="24">
        <v>0</v>
      </c>
      <c r="DX7" s="24">
        <v>0</v>
      </c>
      <c r="DY7" s="24" t="s">
        <v>101</v>
      </c>
      <c r="DZ7" s="24" t="s">
        <v>101</v>
      </c>
      <c r="EA7" s="24">
        <v>0.01</v>
      </c>
      <c r="EB7" s="24">
        <v>0.04</v>
      </c>
      <c r="EC7" s="24">
        <v>0.12</v>
      </c>
      <c r="ED7" s="24">
        <v>0.09</v>
      </c>
      <c r="EE7" s="24" t="s">
        <v>101</v>
      </c>
      <c r="EF7" s="24" t="s">
        <v>101</v>
      </c>
      <c r="EG7" s="24">
        <v>0</v>
      </c>
      <c r="EH7" s="24">
        <v>0</v>
      </c>
      <c r="EI7" s="24">
        <v>0</v>
      </c>
      <c r="EJ7" s="24" t="s">
        <v>101</v>
      </c>
      <c r="EK7" s="24" t="s">
        <v>101</v>
      </c>
      <c r="EL7" s="24">
        <v>0.1</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2025-02-03T10:32:10Z</cp:lastPrinted>
  <dcterms:created xsi:type="dcterms:W3CDTF">2025-01-24T07:09:50Z</dcterms:created>
  <dcterms:modified xsi:type="dcterms:W3CDTF">2025-02-03T11:18:34Z</dcterms:modified>
  <cp:category/>
</cp:coreProperties>
</file>