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331F74C2-A6D5-43EC-988C-96E5D1C0B999}" xr6:coauthVersionLast="47" xr6:coauthVersionMax="47" xr10:uidLastSave="{00000000-0000-0000-0000-000000000000}"/>
  <workbookProtection workbookAlgorithmName="SHA-512" workbookHashValue="0UtwGGxrFSrfAgHp3OGhlYnfmWkZEZE9e4mLZlmy3UlVW6MYZkte9jhotjyJMYfVRRoEEh+HB/uRkV5xO7khYQ==" workbookSaltValue="umeWT/KLtBl5dX9kS4PCc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F85" i="4"/>
  <c r="I10" i="4"/>
  <c r="AL8" i="4"/>
  <c r="P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<sst xmlns="http://schemas.openxmlformats.org/spreadsheetml/2006/main" count="271" uniqueCount="116">
  <si>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</si>
  <si>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</si>
  <si>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</si>
  <si>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</si>
  <si>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</si>
  <si>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</si>
  <si>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</si>
  <si>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</si>
  <si>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</si>
  <si>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</si>
  <si>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</si>
  <si>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</si>
  <si>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</si>
  <si>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</si>
  <si>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</si>
  <si>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</si>
  <si>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</si>
  <si>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</si>
  <si>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</si>
  <si>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</si>
  <si>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</si>
  <si>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</si>
  <si>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</si>
  <si>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</si>
  <si>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</si>
  <si>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</si>
  <si>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</si>
  <si>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</si>
  <si>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</si>
  <si>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</si>
  <si>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</si>
  <si>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</si>
  <si>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</si>
  <si>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</si>
  <si>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</si>
  <si>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</si>
  <si>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</si>
  <si>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</si>
  <si>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</si>
  <si>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</si>
  <si>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</si>
  <si>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</si>
  <si>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</si>
  <si>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</si>
  <si>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</si>
  <si>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</si>
  <si>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</si>
  <si>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</si>
  <si>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</si>
  <si>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</si>
  <si>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</si>
  <si>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</si>
  <si>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</si>
  <si>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</si>
  <si>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</si>
  <si>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</si>
  <si>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</si>
  <si>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</si>
  <si>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</si>
  <si>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</si>
  <si>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</si>
  <si>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</si>
  <si>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</si>
  <si>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</si>
  <si>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</si>
  <si>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</si>
  <si>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</si>
  <si>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</si>
  <si>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</si>
  <si>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</si>
  <si>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</si>
  <si>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</si>
  <si>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</si>
  <si>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</si>
  <si>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</si>
  <si>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</si>
  <si>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</si>
  <si>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</si>
  <si>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</si>
  <si>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</si>
  <si>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</si>
  <si>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</si>
  <si>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</si>
  <si>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</si>
  <si>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</si>
  <si>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</si>
  <si>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</si>
  <si>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</si>
  <si>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</si>
  <si>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</si>
  <si>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</si>
  <si>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</si>
  <si>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</si>
  <si>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</si>
  <si>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</si>
  <si>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</si>
  <si>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</si>
  <si>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</si>
  <si>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</si>
  <si>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</si>
  <si>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</si>
  <si>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</si>
  <si>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</si>
  <si>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</si>
  <si>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</si>
  <si>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</si>
  <si>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</si>
  <si>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</si>
  <si>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</si>
  <si>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</si>
  <si>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</si>
  <si>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</si>
  <si>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</si>
  <si>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では平成11年に2基の整備を行ったが、平成29年度の国道拡張等工事に伴い1基が撤去となったため、現在では1基分の維持管理経費等を計上している。平成16年度から実施している特定地域生活排水処理事業と同一会計で処理している。
　令和2年度より、健全な経営状態を目指し財務管理の明確化を図ることを目的として、地方公営企業法適用へと移行した。
　各指標の特徴としては、本事業による設置基数が少ないため、維持管理経費が割高となり、結果的に汚水処理原価も高く推移している。今後も事業継続のため事業費不足分を一般会計からの繰入金で補うこととしている。</t>
    <rPh sb="1" eb="2">
      <t>ホン</t>
    </rPh>
    <rPh sb="18" eb="19">
      <t>オコナ</t>
    </rPh>
    <rPh sb="205" eb="207">
      <t>ケイヒ</t>
    </rPh>
    <phoneticPr fontId="4"/>
  </si>
  <si>
    <t>　平成11年に浄化槽を整備したため、まだ耐用年数が数年残っていることから、当面は通常の保守点検管理業務の中で修繕等に努めていく。
　耐用年数が経過するか、または浄化槽の異常が発生し、更新が必要となった際には、本事業を廃止し、特定地域生活排水処理事業へと移行する予定である。</t>
    <phoneticPr fontId="4"/>
  </si>
  <si>
    <t>　浄化槽整備という性質上、設置即接続となる場合がほとんどであり水洗化率等の問題はないが、同一会計の特定地域生活排水事業において浄化槽整備を継続していることから、個別排水処理事業での更新は予定していない。維持管理経費の削減を図りながら、当面は一般会計からの繰り入れを行い経営していく。</t>
    <rPh sb="31" eb="34">
      <t>スイセンカ</t>
    </rPh>
    <rPh sb="105" eb="107">
      <t>ケイヒ</t>
    </rPh>
    <rPh sb="108" eb="110">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</si>
</sst>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FF-43FD-B0B9-08D6D1EAFC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FF-43FD-B0B9-08D6D1EAFC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33.33</c:v>
                </c:pt>
                <c:pt idx="2">
                  <c:v>33.33</c:v>
                </c:pt>
                <c:pt idx="3">
                  <c:v>33.33</c:v>
                </c:pt>
                <c:pt idx="4">
                  <c:v>33.33</c:v>
                </c:pt>
              </c:numCache>
            </c:numRef>
          </c:val>
          <c:extLst>
            <c:ext xmlns:c16="http://schemas.microsoft.com/office/drawing/2014/chart" uri="{C3380CC4-5D6E-409C-BE32-E72D297353CC}">
              <c16:uniqueId val="{00000000-A7E9-49B8-9A73-C002E97409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A7E9-49B8-9A73-C002E97409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C52-47B8-881C-3E5C892985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1C52-47B8-881C-3E5C892985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163.28</c:v>
                </c:pt>
                <c:pt idx="2">
                  <c:v>151.22999999999999</c:v>
                </c:pt>
                <c:pt idx="3">
                  <c:v>188.19</c:v>
                </c:pt>
                <c:pt idx="4">
                  <c:v>205.41</c:v>
                </c:pt>
              </c:numCache>
            </c:numRef>
          </c:val>
          <c:extLst>
            <c:ext xmlns:c16="http://schemas.microsoft.com/office/drawing/2014/chart" uri="{C3380CC4-5D6E-409C-BE32-E72D297353CC}">
              <c16:uniqueId val="{00000000-3E39-4BEF-B70B-AECC42793C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3E39-4BEF-B70B-AECC42793C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5.93</c:v>
                </c:pt>
                <c:pt idx="2">
                  <c:v>5.93</c:v>
                </c:pt>
                <c:pt idx="3">
                  <c:v>17.79</c:v>
                </c:pt>
                <c:pt idx="4">
                  <c:v>23.72</c:v>
                </c:pt>
              </c:numCache>
            </c:numRef>
          </c:val>
          <c:extLst>
            <c:ext xmlns:c16="http://schemas.microsoft.com/office/drawing/2014/chart" uri="{C3380CC4-5D6E-409C-BE32-E72D297353CC}">
              <c16:uniqueId val="{00000000-AA3C-426B-9477-4215205C4E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AA3C-426B-9477-4215205C4E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71-4F39-963A-87126ABAB8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71-4F39-963A-87126ABAB8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DE6-4F8F-94C4-162F74C782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2DE6-4F8F-94C4-162F74C782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c:v>
                </c:pt>
                <c:pt idx="2">
                  <c:v>6.42</c:v>
                </c:pt>
                <c:pt idx="3">
                  <c:v>32.43</c:v>
                </c:pt>
                <c:pt idx="4">
                  <c:v>59.65</c:v>
                </c:pt>
              </c:numCache>
            </c:numRef>
          </c:val>
          <c:extLst>
            <c:ext xmlns:c16="http://schemas.microsoft.com/office/drawing/2014/chart" uri="{C3380CC4-5D6E-409C-BE32-E72D297353CC}">
              <c16:uniqueId val="{00000000-32A2-4BF0-881E-47ECE49CAE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32A2-4BF0-881E-47ECE49CAE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0E0-426F-B272-671FC500E6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80E0-426F-B272-671FC500E6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78.67</c:v>
                </c:pt>
                <c:pt idx="2">
                  <c:v>38.39</c:v>
                </c:pt>
                <c:pt idx="3">
                  <c:v>45.57</c:v>
                </c:pt>
                <c:pt idx="4">
                  <c:v>96.15</c:v>
                </c:pt>
              </c:numCache>
            </c:numRef>
          </c:val>
          <c:extLst>
            <c:ext xmlns:c16="http://schemas.microsoft.com/office/drawing/2014/chart" uri="{C3380CC4-5D6E-409C-BE32-E72D297353CC}">
              <c16:uniqueId val="{00000000-CEB7-49ED-98D0-37A2BB4D2B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CEB7-49ED-98D0-37A2BB4D2B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531.91</c:v>
                </c:pt>
                <c:pt idx="2">
                  <c:v>823.53</c:v>
                </c:pt>
                <c:pt idx="3">
                  <c:v>607.69000000000005</c:v>
                </c:pt>
                <c:pt idx="4">
                  <c:v>1733.33</c:v>
                </c:pt>
              </c:numCache>
            </c:numRef>
          </c:val>
          <c:extLst>
            <c:ext xmlns:c16="http://schemas.microsoft.com/office/drawing/2014/chart" uri="{C3380CC4-5D6E-409C-BE32-E72D297353CC}">
              <c16:uniqueId val="{00000000-B41C-46BF-A6A4-6D95E08B70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B41C-46BF-A6A4-6D95E08B70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西会津町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5560</v>
      </c>
      <c r="AM8" s="36"/>
      <c r="AN8" s="36"/>
      <c r="AO8" s="36"/>
      <c r="AP8" s="36"/>
      <c r="AQ8" s="36"/>
      <c r="AR8" s="36"/>
      <c r="AS8" s="36"/>
      <c r="AT8" s="37">
        <f>データ!T6</f>
        <v>298.18</v>
      </c>
      <c r="AU8" s="37"/>
      <c r="AV8" s="37"/>
      <c r="AW8" s="37"/>
      <c r="AX8" s="37"/>
      <c r="AY8" s="37"/>
      <c r="AZ8" s="37"/>
      <c r="BA8" s="37"/>
      <c r="BB8" s="37">
        <f>データ!U6</f>
        <v>18.649999999999999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-58.15</v>
      </c>
      <c r="J10" s="37"/>
      <c r="K10" s="37"/>
      <c r="L10" s="37"/>
      <c r="M10" s="37"/>
      <c r="N10" s="37"/>
      <c r="O10" s="37"/>
      <c r="P10" s="37">
        <f>データ!P6</f>
        <v>0.02</v>
      </c>
      <c r="Q10" s="37"/>
      <c r="R10" s="37"/>
      <c r="S10" s="37"/>
      <c r="T10" s="37"/>
      <c r="U10" s="37"/>
      <c r="V10" s="37"/>
      <c r="W10" s="37">
        <f>データ!Q6</f>
        <v>100</v>
      </c>
      <c r="X10" s="37"/>
      <c r="Y10" s="37"/>
      <c r="Z10" s="37"/>
      <c r="AA10" s="37"/>
      <c r="AB10" s="37"/>
      <c r="AC10" s="37"/>
      <c r="AD10" s="36">
        <f>データ!R6</f>
        <v>4730</v>
      </c>
      <c r="AE10" s="36"/>
      <c r="AF10" s="36"/>
      <c r="AG10" s="36"/>
      <c r="AH10" s="36"/>
      <c r="AI10" s="36"/>
      <c r="AJ10" s="36"/>
      <c r="AK10" s="2"/>
      <c r="AL10" s="36">
        <f>データ!V6</f>
        <v>1</v>
      </c>
      <c r="AM10" s="36"/>
      <c r="AN10" s="36"/>
      <c r="AO10" s="36"/>
      <c r="AP10" s="36"/>
      <c r="AQ10" s="36"/>
      <c r="AR10" s="36"/>
      <c r="AS10" s="36"/>
      <c r="AT10" s="37">
        <f>データ!W6</f>
        <v>0.01</v>
      </c>
      <c r="AU10" s="37"/>
      <c r="AV10" s="37"/>
      <c r="AW10" s="37"/>
      <c r="AX10" s="37"/>
      <c r="AY10" s="37"/>
      <c r="AZ10" s="37"/>
      <c r="BA10" s="37"/>
      <c r="BB10" s="37">
        <f>データ!X6</f>
        <v>100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pMvjPIZ/+i2fwI2bWkXQrLvb3XcTZ/TB/u8m8A1UXOxj4oahG5oS9qhgadNNpzUSusuy7x4BBok/bRrwV67cwQ==" saltValue="jjD8dnT6fiKIb7p6X5OA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74055</v>
      </c>
      <c r="D6" s="19">
        <f t="shared" si="3"/>
        <v>46</v>
      </c>
      <c r="E6" s="19">
        <f t="shared" si="3"/>
        <v>18</v>
      </c>
      <c r="F6" s="19">
        <f t="shared" si="3"/>
        <v>1</v>
      </c>
      <c r="G6" s="19">
        <f t="shared" si="3"/>
        <v>0</v>
      </c>
      <c r="H6" s="19" t="str">
        <f t="shared" si="3"/>
        <v>福島県　西会津町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-58.15</v>
      </c>
      <c r="P6" s="20">
        <f t="shared" si="3"/>
        <v>0.02</v>
      </c>
      <c r="Q6" s="20">
        <f t="shared" si="3"/>
        <v>100</v>
      </c>
      <c r="R6" s="20">
        <f t="shared" si="3"/>
        <v>4730</v>
      </c>
      <c r="S6" s="20">
        <f t="shared" si="3"/>
        <v>5560</v>
      </c>
      <c r="T6" s="20">
        <f t="shared" si="3"/>
        <v>298.18</v>
      </c>
      <c r="U6" s="20">
        <f t="shared" si="3"/>
        <v>18.649999999999999</v>
      </c>
      <c r="V6" s="20">
        <f t="shared" si="3"/>
        <v>1</v>
      </c>
      <c r="W6" s="20">
        <f t="shared" si="3"/>
        <v>0.01</v>
      </c>
      <c r="X6" s="20">
        <f t="shared" si="3"/>
        <v>100</v>
      </c>
      <c r="Y6" s="21" t="str">
        <f>IF(Y7="",NA(),Y7)</f>
        <v>-</v>
      </c>
      <c r="Z6" s="21">
        <f t="shared" ref="Z6:AH6" si="4">IF(Z7="",NA(),Z7)</f>
        <v>163.28</v>
      </c>
      <c r="AA6" s="21">
        <f t="shared" si="4"/>
        <v>151.22999999999999</v>
      </c>
      <c r="AB6" s="21">
        <f t="shared" si="4"/>
        <v>188.19</v>
      </c>
      <c r="AC6" s="21">
        <f t="shared" si="4"/>
        <v>205.41</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0">
        <f t="shared" ref="AK6:AS6" si="5">IF(AK7="",NA(),AK7)</f>
        <v>0</v>
      </c>
      <c r="AL6" s="20">
        <f t="shared" si="5"/>
        <v>0</v>
      </c>
      <c r="AM6" s="20">
        <f t="shared" si="5"/>
        <v>0</v>
      </c>
      <c r="AN6" s="20">
        <f t="shared" si="5"/>
        <v>0</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2.8</v>
      </c>
      <c r="AW6" s="21">
        <f t="shared" si="6"/>
        <v>6.42</v>
      </c>
      <c r="AX6" s="21">
        <f t="shared" si="6"/>
        <v>32.43</v>
      </c>
      <c r="AY6" s="21">
        <f t="shared" si="6"/>
        <v>59.65</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0">
        <f t="shared" ref="BG6:BO6" si="7">IF(BG7="",NA(),BG7)</f>
        <v>0</v>
      </c>
      <c r="BH6" s="20">
        <f t="shared" si="7"/>
        <v>0</v>
      </c>
      <c r="BI6" s="20">
        <f t="shared" si="7"/>
        <v>0</v>
      </c>
      <c r="BJ6" s="20">
        <f t="shared" si="7"/>
        <v>0</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78.67</v>
      </c>
      <c r="BS6" s="21">
        <f t="shared" si="8"/>
        <v>38.39</v>
      </c>
      <c r="BT6" s="21">
        <f t="shared" si="8"/>
        <v>45.57</v>
      </c>
      <c r="BU6" s="21">
        <f t="shared" si="8"/>
        <v>96.15</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531.91</v>
      </c>
      <c r="CD6" s="21">
        <f t="shared" si="9"/>
        <v>823.53</v>
      </c>
      <c r="CE6" s="21">
        <f t="shared" si="9"/>
        <v>607.69000000000005</v>
      </c>
      <c r="CF6" s="21">
        <f t="shared" si="9"/>
        <v>1733.33</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33.33</v>
      </c>
      <c r="CO6" s="21">
        <f t="shared" si="10"/>
        <v>33.33</v>
      </c>
      <c r="CP6" s="21">
        <f t="shared" si="10"/>
        <v>33.33</v>
      </c>
      <c r="CQ6" s="21">
        <f t="shared" si="10"/>
        <v>33.33</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100</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5.93</v>
      </c>
      <c r="DK6" s="21">
        <f t="shared" si="12"/>
        <v>5.93</v>
      </c>
      <c r="DL6" s="21">
        <f t="shared" si="12"/>
        <v>17.79</v>
      </c>
      <c r="DM6" s="21">
        <f t="shared" si="12"/>
        <v>23.72</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74055</v>
      </c>
      <c r="D7" s="23">
        <v>46</v>
      </c>
      <c r="E7" s="23">
        <v>18</v>
      </c>
      <c r="F7" s="23">
        <v>1</v>
      </c>
      <c r="G7" s="23">
        <v>0</v>
      </c>
      <c r="H7" s="23" t="s">
        <v>96</v>
      </c>
      <c r="I7" s="23" t="s">
        <v>97</v>
      </c>
      <c r="J7" s="23" t="s">
        <v>98</v>
      </c>
      <c r="K7" s="23" t="s">
        <v>99</v>
      </c>
      <c r="L7" s="23" t="s">
        <v>100</v>
      </c>
      <c r="M7" s="23" t="s">
        <v>101</v>
      </c>
      <c r="N7" s="24" t="s">
        <v>102</v>
      </c>
      <c r="O7" s="24">
        <v>-58.15</v>
      </c>
      <c r="P7" s="24">
        <v>0.02</v>
      </c>
      <c r="Q7" s="24">
        <v>100</v>
      </c>
      <c r="R7" s="24">
        <v>4730</v>
      </c>
      <c r="S7" s="24">
        <v>5560</v>
      </c>
      <c r="T7" s="24">
        <v>298.18</v>
      </c>
      <c r="U7" s="24">
        <v>18.649999999999999</v>
      </c>
      <c r="V7" s="24">
        <v>1</v>
      </c>
      <c r="W7" s="24">
        <v>0.01</v>
      </c>
      <c r="X7" s="24">
        <v>100</v>
      </c>
      <c r="Y7" s="24" t="s">
        <v>102</v>
      </c>
      <c r="Z7" s="24">
        <v>163.28</v>
      </c>
      <c r="AA7" s="24">
        <v>151.22999999999999</v>
      </c>
      <c r="AB7" s="24">
        <v>188.19</v>
      </c>
      <c r="AC7" s="24">
        <v>205.41</v>
      </c>
      <c r="AD7" s="24" t="s">
        <v>102</v>
      </c>
      <c r="AE7" s="24">
        <v>96.14</v>
      </c>
      <c r="AF7" s="24">
        <v>95.6</v>
      </c>
      <c r="AG7" s="24">
        <v>93.57</v>
      </c>
      <c r="AH7" s="24">
        <v>96.48</v>
      </c>
      <c r="AI7" s="24">
        <v>96.59</v>
      </c>
      <c r="AJ7" s="24" t="s">
        <v>102</v>
      </c>
      <c r="AK7" s="24">
        <v>0</v>
      </c>
      <c r="AL7" s="24">
        <v>0</v>
      </c>
      <c r="AM7" s="24">
        <v>0</v>
      </c>
      <c r="AN7" s="24">
        <v>0</v>
      </c>
      <c r="AO7" s="24" t="s">
        <v>102</v>
      </c>
      <c r="AP7" s="24">
        <v>237</v>
      </c>
      <c r="AQ7" s="24">
        <v>257.23</v>
      </c>
      <c r="AR7" s="24">
        <v>293.54000000000002</v>
      </c>
      <c r="AS7" s="24">
        <v>224.6</v>
      </c>
      <c r="AT7" s="24">
        <v>208.93</v>
      </c>
      <c r="AU7" s="24" t="s">
        <v>102</v>
      </c>
      <c r="AV7" s="24">
        <v>2.8</v>
      </c>
      <c r="AW7" s="24">
        <v>6.42</v>
      </c>
      <c r="AX7" s="24">
        <v>32.43</v>
      </c>
      <c r="AY7" s="24">
        <v>59.65</v>
      </c>
      <c r="AZ7" s="24" t="s">
        <v>102</v>
      </c>
      <c r="BA7" s="24">
        <v>135.35</v>
      </c>
      <c r="BB7" s="24">
        <v>150.91999999999999</v>
      </c>
      <c r="BC7" s="24">
        <v>151.72</v>
      </c>
      <c r="BD7" s="24">
        <v>132.16</v>
      </c>
      <c r="BE7" s="24">
        <v>136.43</v>
      </c>
      <c r="BF7" s="24" t="s">
        <v>102</v>
      </c>
      <c r="BG7" s="24">
        <v>0</v>
      </c>
      <c r="BH7" s="24">
        <v>0</v>
      </c>
      <c r="BI7" s="24">
        <v>0</v>
      </c>
      <c r="BJ7" s="24">
        <v>0</v>
      </c>
      <c r="BK7" s="24" t="s">
        <v>102</v>
      </c>
      <c r="BL7" s="24">
        <v>782.91</v>
      </c>
      <c r="BM7" s="24">
        <v>783.21</v>
      </c>
      <c r="BN7" s="24">
        <v>902.04</v>
      </c>
      <c r="BO7" s="24">
        <v>992.16</v>
      </c>
      <c r="BP7" s="24">
        <v>967.97</v>
      </c>
      <c r="BQ7" s="24" t="s">
        <v>102</v>
      </c>
      <c r="BR7" s="24">
        <v>78.67</v>
      </c>
      <c r="BS7" s="24">
        <v>38.39</v>
      </c>
      <c r="BT7" s="24">
        <v>45.57</v>
      </c>
      <c r="BU7" s="24">
        <v>96.15</v>
      </c>
      <c r="BV7" s="24" t="s">
        <v>102</v>
      </c>
      <c r="BW7" s="24">
        <v>49.38</v>
      </c>
      <c r="BX7" s="24">
        <v>48.53</v>
      </c>
      <c r="BY7" s="24">
        <v>46.11</v>
      </c>
      <c r="BZ7" s="24">
        <v>45.55</v>
      </c>
      <c r="CA7" s="24">
        <v>46.2</v>
      </c>
      <c r="CB7" s="24" t="s">
        <v>102</v>
      </c>
      <c r="CC7" s="24">
        <v>531.91</v>
      </c>
      <c r="CD7" s="24">
        <v>823.53</v>
      </c>
      <c r="CE7" s="24">
        <v>607.69000000000005</v>
      </c>
      <c r="CF7" s="24">
        <v>1733.33</v>
      </c>
      <c r="CG7" s="24" t="s">
        <v>102</v>
      </c>
      <c r="CH7" s="24">
        <v>316.97000000000003</v>
      </c>
      <c r="CI7" s="24">
        <v>326.17</v>
      </c>
      <c r="CJ7" s="24">
        <v>336.93</v>
      </c>
      <c r="CK7" s="24">
        <v>331.17</v>
      </c>
      <c r="CL7" s="24">
        <v>332.82</v>
      </c>
      <c r="CM7" s="24" t="s">
        <v>102</v>
      </c>
      <c r="CN7" s="24">
        <v>33.33</v>
      </c>
      <c r="CO7" s="24">
        <v>33.33</v>
      </c>
      <c r="CP7" s="24">
        <v>33.33</v>
      </c>
      <c r="CQ7" s="24">
        <v>33.33</v>
      </c>
      <c r="CR7" s="24" t="s">
        <v>102</v>
      </c>
      <c r="CS7" s="24">
        <v>46.36</v>
      </c>
      <c r="CT7" s="24">
        <v>46.45</v>
      </c>
      <c r="CU7" s="24">
        <v>45.36</v>
      </c>
      <c r="CV7" s="24">
        <v>45.93</v>
      </c>
      <c r="CW7" s="24">
        <v>46.29</v>
      </c>
      <c r="CX7" s="24" t="s">
        <v>102</v>
      </c>
      <c r="CY7" s="24">
        <v>100</v>
      </c>
      <c r="CZ7" s="24">
        <v>100</v>
      </c>
      <c r="DA7" s="24">
        <v>100</v>
      </c>
      <c r="DB7" s="24">
        <v>100</v>
      </c>
      <c r="DC7" s="24" t="s">
        <v>102</v>
      </c>
      <c r="DD7" s="24">
        <v>83.08</v>
      </c>
      <c r="DE7" s="24">
        <v>82.61</v>
      </c>
      <c r="DF7" s="24">
        <v>82.21</v>
      </c>
      <c r="DG7" s="24">
        <v>82.98</v>
      </c>
      <c r="DH7" s="24">
        <v>82.56</v>
      </c>
      <c r="DI7" s="24" t="s">
        <v>102</v>
      </c>
      <c r="DJ7" s="24">
        <v>5.93</v>
      </c>
      <c r="DK7" s="24">
        <v>5.93</v>
      </c>
      <c r="DL7" s="24">
        <v>17.79</v>
      </c>
      <c r="DM7" s="24">
        <v>23.72</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2025-02-04T09:29:23Z</cp:lastPrinted>
  <dcterms:created xsi:type="dcterms:W3CDTF">2025-01-24T07:25:52Z</dcterms:created>
  <dcterms:modified xsi:type="dcterms:W3CDTF">2025-02-04T09:43:35Z</dcterms:modified>
  <cp:category/>
</cp:coreProperties>
</file>