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92.168.104.7\files\08_建設水道課\上下水道係\■調査回答\経営比較分析表\R5年度(R6年度照会)\回答\"/>
    </mc:Choice>
  </mc:AlternateContent>
  <xr:revisionPtr revIDLastSave="0" documentId="13_ncr:1_{CBEF2037-57C4-49AF-84EF-C7875AFD3FD4}" xr6:coauthVersionLast="47" xr6:coauthVersionMax="47" xr10:uidLastSave="{00000000-0000-0000-0000-000000000000}"/>
  <workbookProtection workbookAlgorithmName="SHA-512" workbookHashValue="hcEWHUW+gDVrFwRd0dYw99dhUVVY33Xr0iqlCnUnaXbPQ/lEoUhutpt0rexisL9RWFbQlnJlUNceLybiKg55gg==" workbookSaltValue="ajRKzmfI2m/ZyrK9oMIYog==" workbookSpinCount="100000" lockStructure="1"/>
  <bookViews>
    <workbookView xWindow="-108" yWindow="-108" windowWidth="23256" windowHeight="1245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I10" i="4" s="1"/>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F85" i="4"/>
  <c r="E85" i="4"/>
  <c r="AL10" i="4"/>
</calcChain>
</file>

<file path=xl/sharedStrings.xml><?xml version="1.0" encoding="utf-8"?>
<sst xmlns="http://schemas.openxmlformats.org/spreadsheetml/2006/main" count="253" uniqueCount="116">
  <si>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</si>
  <si>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</si>
  <si>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</si>
  <si>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</si>
  <si>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</si>
  <si>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</si>
  <si>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</si>
  <si>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</si>
  <si>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</si>
  <si>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</si>
  <si>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</si>
  <si>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</si>
  <si>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</si>
  <si>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</si>
  <si>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</si>
  <si>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</si>
  <si>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</si>
  <si>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</si>
  <si>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</si>
  <si>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</si>
  <si>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</si>
  <si>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</si>
  <si>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</si>
  <si>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</si>
  <si>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</si>
  <si>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</si>
  <si>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</si>
  <si>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</si>
  <si>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</si>
  <si>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</si>
  <si>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</si>
  <si>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</si>
  <si>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</si>
  <si>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</si>
  <si>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</si>
  <si>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</si>
  <si>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</si>
  <si>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</si>
  <si>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</si>
  <si>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</si>
  <si>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</si>
  <si>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</si>
  <si>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</si>
  <si>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</si>
  <si>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</si>
  <si>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</si>
  <si>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</si>
  <si>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</si>
  <si>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</si>
  <si>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</si>
  <si>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</si>
  <si>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</si>
  <si>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</si>
  <si>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</si>
  <si>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</si>
  <si>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</si>
  <si>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</si>
  <si>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</si>
  <si>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</si>
  <si>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</si>
  <si>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</si>
  <si>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</si>
  <si>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</si>
  <si>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</si>
  <si>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</si>
  <si>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</si>
  <si>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</si>
  <si>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</si>
  <si>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</si>
  <si>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</si>
  <si>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</si>
  <si>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</si>
  <si>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</si>
  <si>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</si>
  <si>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</si>
  <si>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</si>
  <si>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</si>
  <si>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</si>
  <si>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</si>
  <si>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</si>
  <si>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</si>
  <si>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</si>
  <si>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</si>
  <si>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</si>
  <si>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</si>
  <si>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</si>
  <si>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</si>
  <si>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</si>
  <si>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</si>
  <si>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</si>
  <si>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</si>
  <si>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</si>
  <si>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</si>
  <si>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</si>
  <si>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</si>
  <si>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</si>
  <si>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西会津町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</si>
  <si>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</si>
  <si>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</si>
  <si>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</si>
  <si>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</si>
  <si>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</si>
  <si>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</si>
  <si>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</si>
  <si>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</si>
  <si>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</si>
  <si>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</si>
  <si>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</si>
  <si>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</si>
  <si>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</si>
  <si>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</si>
  <si>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</si>
  <si>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</si>
  <si>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本事業は、平成4年度に整備事業を開始し、平成21年度には全6地区が供用開始となった。農集排整備事業が完了していることから、現在は水洗化率の向上を図りつつ、処理施設の維持管理等を行っている。水洗化率は、全体としては91.39％と類似団体平均より高い水準となっている。
　令和2年度より、健全な経営状態を目指し財務管理の明確化を図ることを目的として、地方公営企業法適用へと移行した。
　今後は、過去の整備事業で借入れた地方債の償還を行いながら、施設の維持管理を継続することとなるため、各指標で大きな変動は無いとものと推察できる。しかし、依然として使用料の増収は見込めず、維持管理費に加え地方債の償還があることから、継続的な一般会計繰入金が必須となる。
　また、令和3年度から令和7年度にかけて、汚水処理施設の資本整備に係る世代間負担の公平を図るために資本費平準化債を借り入れる計画である。
　令和4年度に森野処理区を下水道事業の野沢処理区に統廃合したことから、対象処理区分の使用料が減となったものの、維持管理コストは使用料以上に減となった。そのため、使用料及び有収水量の減に伴い経費回収率及び汚水処理原価の指標が若干悪化したものの、経常収支比率及び流動比率は若干改善された。</t>
    <rPh sb="12" eb="14">
      <t>セイビ</t>
    </rPh>
    <rPh sb="62" eb="64">
      <t>ゲンザイ</t>
    </rPh>
    <rPh sb="65" eb="68">
      <t>スイセンカ</t>
    </rPh>
    <rPh sb="114" eb="118">
      <t>ルイジダンタイ</t>
    </rPh>
    <rPh sb="118" eb="120">
      <t>ヘイキン</t>
    </rPh>
    <rPh sb="122" eb="123">
      <t>タカ</t>
    </rPh>
    <rPh sb="124" eb="126">
      <t>スイジュン</t>
    </rPh>
    <rPh sb="205" eb="206">
      <t>イ</t>
    </rPh>
    <rPh sb="257" eb="259">
      <t>スイサツ</t>
    </rPh>
    <phoneticPr fontId="4"/>
  </si>
  <si>
    <t>　整備事業実施が最も古い小島地区は供用開始から約30年が経過し、耐用年数を超え機能が低下傾向にあることから、国の補助事業を活用し、令和4年度から令和7年度にかけて機械・電気設備を更新するとともに、維持管理費の削減や施設の効率化を図る計画である。
　平成30年度に策定した最適整備構想計画を基に国の補助事業を活用し、計画的かつ効率的な老朽化対策を進めるとともに、維持管理適正化計画の策定も含め施設の統廃合やダウンサイジングを検討し、最適な規模の施設運営を図っていく。</t>
    <rPh sb="1" eb="3">
      <t>セイビ</t>
    </rPh>
    <rPh sb="23" eb="24">
      <t>ヤク</t>
    </rPh>
    <phoneticPr fontId="4"/>
  </si>
  <si>
    <t>　水洗化率が比較的高いことから、今後、大きな使用料の増加は見込めない状況であるため、引き続き維持管理業務等のコスト削減を図っていく。しかしながら、管理業務や汚泥処理、電気料などの経常経費についての大幅な削減は困難であることに加え、企業債償還金がピークを迎えていることから、一般会計からの繰入れが必須となっている。今後、元利償還金は漸減していくものの、近年の労務費や燃料費、電気料等の高騰により維持管理経費は増大が見込まれることから、引き続き厳しい経営状況が続く。
　最適整備構想計画や経営戦略を基に、国の補助事業等を活用した効果的な施設等改修事業を継続的に実施し、資本費の平準化や修繕費の抑制を図っていく。</t>
    <rPh sb="1" eb="4">
      <t>スイセンカ</t>
    </rPh>
    <rPh sb="6" eb="9">
      <t>ヒカクテキ</t>
    </rPh>
    <rPh sb="9" eb="10">
      <t>タカ</t>
    </rPh>
    <rPh sb="112" eb="113">
      <t>クワ</t>
    </rPh>
    <rPh sb="115" eb="121">
      <t>キギョウサイショウカンキン</t>
    </rPh>
    <rPh sb="156" eb="158">
      <t>コンゴ</t>
    </rPh>
    <rPh sb="159" eb="164">
      <t>ガンリショウカンキン</t>
    </rPh>
    <rPh sb="165" eb="167">
      <t>ゼンゲン</t>
    </rPh>
    <rPh sb="175" eb="177">
      <t>キンネン</t>
    </rPh>
    <rPh sb="182" eb="185">
      <t>ネンリョウヒ</t>
    </rPh>
    <rPh sb="186" eb="189">
      <t>デンキリョウ</t>
    </rPh>
    <rPh sb="189" eb="190">
      <t>トウ</t>
    </rPh>
    <rPh sb="191" eb="193">
      <t>コウトウ</t>
    </rPh>
    <rPh sb="196" eb="202">
      <t>イジカンリケイヒ</t>
    </rPh>
    <rPh sb="203" eb="205">
      <t>ゾウダイ</t>
    </rPh>
    <rPh sb="206" eb="208">
      <t>ミコ</t>
    </rPh>
    <rPh sb="220" eb="221">
      <t>キビ</t>
    </rPh>
    <rPh sb="223" eb="227">
      <t>ケイエイジョウキョウ</t>
    </rPh>
    <rPh sb="228" eb="229">
      <t>ツヅ</t>
    </rPh>
    <rPh sb="233" eb="241">
      <t>サイテキセイビコウソウケイカク</t>
    </rPh>
    <rPh sb="242" eb="246">
      <t>ケイエイセンリャク</t>
    </rPh>
    <rPh sb="247" eb="248">
      <t>モト</t>
    </rPh>
    <rPh sb="250" eb="251">
      <t>クニ</t>
    </rPh>
    <rPh sb="262" eb="265">
      <t>コウカテキ</t>
    </rPh>
    <rPh sb="282" eb="285">
      <t>シホンヒ</t>
    </rPh>
    <rPh sb="286" eb="289">
      <t>ヘイジュンカ</t>
    </rPh>
    <rPh sb="290" eb="293">
      <t>シュウゼンヒ</t>
    </rPh>
    <rPh sb="294" eb="296">
      <t>ヨクセイ</t>
    </rPh>
    <rPh sb="297" eb="298">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</si>
</sst>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5510-45D2-BA13-7784D57298E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0.25</c:v>
                </c:pt>
                <c:pt idx="2">
                  <c:v>0.05</c:v>
                </c:pt>
                <c:pt idx="3">
                  <c:v>0.03</c:v>
                </c:pt>
                <c:pt idx="4">
                  <c:v>0.03</c:v>
                </c:pt>
              </c:numCache>
            </c:numRef>
          </c:val>
          <c:smooth val="0"/>
          <c:extLst>
            <c:ext xmlns:c16="http://schemas.microsoft.com/office/drawing/2014/chart" uri="{C3380CC4-5D6E-409C-BE32-E72D297353CC}">
              <c16:uniqueId val="{00000001-5510-45D2-BA13-7784D57298E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43.97</c:v>
                </c:pt>
                <c:pt idx="2">
                  <c:v>43.58</c:v>
                </c:pt>
                <c:pt idx="3">
                  <c:v>32.659999999999997</c:v>
                </c:pt>
                <c:pt idx="4">
                  <c:v>31.61</c:v>
                </c:pt>
              </c:numCache>
            </c:numRef>
          </c:val>
          <c:extLst>
            <c:ext xmlns:c16="http://schemas.microsoft.com/office/drawing/2014/chart" uri="{C3380CC4-5D6E-409C-BE32-E72D297353CC}">
              <c16:uniqueId val="{00000000-A4FC-4C7E-8699-6E976E854F1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54.83</c:v>
                </c:pt>
                <c:pt idx="2">
                  <c:v>66.53</c:v>
                </c:pt>
                <c:pt idx="3">
                  <c:v>52.35</c:v>
                </c:pt>
                <c:pt idx="4">
                  <c:v>46.25</c:v>
                </c:pt>
              </c:numCache>
            </c:numRef>
          </c:val>
          <c:smooth val="0"/>
          <c:extLst>
            <c:ext xmlns:c16="http://schemas.microsoft.com/office/drawing/2014/chart" uri="{C3380CC4-5D6E-409C-BE32-E72D297353CC}">
              <c16:uniqueId val="{00000001-A4FC-4C7E-8699-6E976E854F1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88.08</c:v>
                </c:pt>
                <c:pt idx="2">
                  <c:v>88.36</c:v>
                </c:pt>
                <c:pt idx="3">
                  <c:v>89.12</c:v>
                </c:pt>
                <c:pt idx="4">
                  <c:v>91.39</c:v>
                </c:pt>
              </c:numCache>
            </c:numRef>
          </c:val>
          <c:extLst>
            <c:ext xmlns:c16="http://schemas.microsoft.com/office/drawing/2014/chart" uri="{C3380CC4-5D6E-409C-BE32-E72D297353CC}">
              <c16:uniqueId val="{00000000-0667-4304-B5D6-F34734904A8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84.7</c:v>
                </c:pt>
                <c:pt idx="2">
                  <c:v>84.67</c:v>
                </c:pt>
                <c:pt idx="3">
                  <c:v>84.39</c:v>
                </c:pt>
                <c:pt idx="4">
                  <c:v>83.96</c:v>
                </c:pt>
              </c:numCache>
            </c:numRef>
          </c:val>
          <c:smooth val="0"/>
          <c:extLst>
            <c:ext xmlns:c16="http://schemas.microsoft.com/office/drawing/2014/chart" uri="{C3380CC4-5D6E-409C-BE32-E72D297353CC}">
              <c16:uniqueId val="{00000001-0667-4304-B5D6-F34734904A8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101.98</c:v>
                </c:pt>
                <c:pt idx="2">
                  <c:v>102.11</c:v>
                </c:pt>
                <c:pt idx="3">
                  <c:v>104.3</c:v>
                </c:pt>
                <c:pt idx="4">
                  <c:v>106.56</c:v>
                </c:pt>
              </c:numCache>
            </c:numRef>
          </c:val>
          <c:extLst>
            <c:ext xmlns:c16="http://schemas.microsoft.com/office/drawing/2014/chart" uri="{C3380CC4-5D6E-409C-BE32-E72D297353CC}">
              <c16:uniqueId val="{00000000-09CC-406D-B164-B31E973593C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106.37</c:v>
                </c:pt>
                <c:pt idx="2">
                  <c:v>106.07</c:v>
                </c:pt>
                <c:pt idx="3">
                  <c:v>105.5</c:v>
                </c:pt>
                <c:pt idx="4">
                  <c:v>106.35</c:v>
                </c:pt>
              </c:numCache>
            </c:numRef>
          </c:val>
          <c:smooth val="0"/>
          <c:extLst>
            <c:ext xmlns:c16="http://schemas.microsoft.com/office/drawing/2014/chart" uri="{C3380CC4-5D6E-409C-BE32-E72D297353CC}">
              <c16:uniqueId val="{00000001-09CC-406D-B164-B31E973593C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3.47</c:v>
                </c:pt>
                <c:pt idx="2">
                  <c:v>6.78</c:v>
                </c:pt>
                <c:pt idx="3">
                  <c:v>9.65</c:v>
                </c:pt>
                <c:pt idx="4">
                  <c:v>12.32</c:v>
                </c:pt>
              </c:numCache>
            </c:numRef>
          </c:val>
          <c:extLst>
            <c:ext xmlns:c16="http://schemas.microsoft.com/office/drawing/2014/chart" uri="{C3380CC4-5D6E-409C-BE32-E72D297353CC}">
              <c16:uniqueId val="{00000000-2568-4D26-9205-D0C9915EDB6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20.34</c:v>
                </c:pt>
                <c:pt idx="2">
                  <c:v>21.85</c:v>
                </c:pt>
                <c:pt idx="3">
                  <c:v>25.19</c:v>
                </c:pt>
                <c:pt idx="4">
                  <c:v>25.46</c:v>
                </c:pt>
              </c:numCache>
            </c:numRef>
          </c:val>
          <c:smooth val="0"/>
          <c:extLst>
            <c:ext xmlns:c16="http://schemas.microsoft.com/office/drawing/2014/chart" uri="{C3380CC4-5D6E-409C-BE32-E72D297353CC}">
              <c16:uniqueId val="{00000001-2568-4D26-9205-D0C9915EDB6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6F29-4C81-8CE9-8E8D8678754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formatCode="#,##0.00;&quot;△&quot;#,##0.00;&quot;-&quot;">
                  <c:v>0.19</c:v>
                </c:pt>
              </c:numCache>
            </c:numRef>
          </c:val>
          <c:smooth val="0"/>
          <c:extLst>
            <c:ext xmlns:c16="http://schemas.microsoft.com/office/drawing/2014/chart" uri="{C3380CC4-5D6E-409C-BE32-E72D297353CC}">
              <c16:uniqueId val="{00000001-6F29-4C81-8CE9-8E8D8678754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2677-4A17-9754-E5F7713D93B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139.02000000000001</c:v>
                </c:pt>
                <c:pt idx="2">
                  <c:v>132.04</c:v>
                </c:pt>
                <c:pt idx="3">
                  <c:v>145.43</c:v>
                </c:pt>
                <c:pt idx="4">
                  <c:v>129.88999999999999</c:v>
                </c:pt>
              </c:numCache>
            </c:numRef>
          </c:val>
          <c:smooth val="0"/>
          <c:extLst>
            <c:ext xmlns:c16="http://schemas.microsoft.com/office/drawing/2014/chart" uri="{C3380CC4-5D6E-409C-BE32-E72D297353CC}">
              <c16:uniqueId val="{00000001-2677-4A17-9754-E5F7713D93B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19.84</c:v>
                </c:pt>
                <c:pt idx="2">
                  <c:v>24.12</c:v>
                </c:pt>
                <c:pt idx="3">
                  <c:v>24.55</c:v>
                </c:pt>
                <c:pt idx="4">
                  <c:v>53.39</c:v>
                </c:pt>
              </c:numCache>
            </c:numRef>
          </c:val>
          <c:extLst>
            <c:ext xmlns:c16="http://schemas.microsoft.com/office/drawing/2014/chart" uri="{C3380CC4-5D6E-409C-BE32-E72D297353CC}">
              <c16:uniqueId val="{00000000-7AE4-4C55-BE6E-571B064DDA0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29.13</c:v>
                </c:pt>
                <c:pt idx="2">
                  <c:v>35.69</c:v>
                </c:pt>
                <c:pt idx="3">
                  <c:v>38.4</c:v>
                </c:pt>
                <c:pt idx="4">
                  <c:v>44.04</c:v>
                </c:pt>
              </c:numCache>
            </c:numRef>
          </c:val>
          <c:smooth val="0"/>
          <c:extLst>
            <c:ext xmlns:c16="http://schemas.microsoft.com/office/drawing/2014/chart" uri="{C3380CC4-5D6E-409C-BE32-E72D297353CC}">
              <c16:uniqueId val="{00000001-7AE4-4C55-BE6E-571B064DDA0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5420-4D7F-9A4D-B3178732FC9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867.83</c:v>
                </c:pt>
                <c:pt idx="2">
                  <c:v>791.76</c:v>
                </c:pt>
                <c:pt idx="3">
                  <c:v>900.82</c:v>
                </c:pt>
                <c:pt idx="4">
                  <c:v>839.21</c:v>
                </c:pt>
              </c:numCache>
            </c:numRef>
          </c:val>
          <c:smooth val="0"/>
          <c:extLst>
            <c:ext xmlns:c16="http://schemas.microsoft.com/office/drawing/2014/chart" uri="{C3380CC4-5D6E-409C-BE32-E72D297353CC}">
              <c16:uniqueId val="{00000001-5420-4D7F-9A4D-B3178732FC9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94.51</c:v>
                </c:pt>
                <c:pt idx="2">
                  <c:v>97.76</c:v>
                </c:pt>
                <c:pt idx="3">
                  <c:v>87.78</c:v>
                </c:pt>
                <c:pt idx="4">
                  <c:v>80.989999999999995</c:v>
                </c:pt>
              </c:numCache>
            </c:numRef>
          </c:val>
          <c:extLst>
            <c:ext xmlns:c16="http://schemas.microsoft.com/office/drawing/2014/chart" uri="{C3380CC4-5D6E-409C-BE32-E72D297353CC}">
              <c16:uniqueId val="{00000000-0A1E-4283-A2D1-5420CD69D8D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57.08</c:v>
                </c:pt>
                <c:pt idx="2">
                  <c:v>56.26</c:v>
                </c:pt>
                <c:pt idx="3">
                  <c:v>52.94</c:v>
                </c:pt>
                <c:pt idx="4">
                  <c:v>52.05</c:v>
                </c:pt>
              </c:numCache>
            </c:numRef>
          </c:val>
          <c:smooth val="0"/>
          <c:extLst>
            <c:ext xmlns:c16="http://schemas.microsoft.com/office/drawing/2014/chart" uri="{C3380CC4-5D6E-409C-BE32-E72D297353CC}">
              <c16:uniqueId val="{00000001-0A1E-4283-A2D1-5420CD69D8D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183.95</c:v>
                </c:pt>
                <c:pt idx="2">
                  <c:v>194.19</c:v>
                </c:pt>
                <c:pt idx="3">
                  <c:v>207.12</c:v>
                </c:pt>
                <c:pt idx="4">
                  <c:v>233.72</c:v>
                </c:pt>
              </c:numCache>
            </c:numRef>
          </c:val>
          <c:extLst>
            <c:ext xmlns:c16="http://schemas.microsoft.com/office/drawing/2014/chart" uri="{C3380CC4-5D6E-409C-BE32-E72D297353CC}">
              <c16:uniqueId val="{00000000-7963-446C-8A85-69E5035C0C1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7963-446C-8A85-69E5035C0C1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福島県　西会津町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4" t="str">
        <f>データ!I6</f>
        <v>法適用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F2</v>
      </c>
      <c r="X8" s="34"/>
      <c r="Y8" s="34"/>
      <c r="Z8" s="34"/>
      <c r="AA8" s="34"/>
      <c r="AB8" s="34"/>
      <c r="AC8" s="34"/>
      <c r="AD8" s="35" t="str">
        <f>データ!$M$6</f>
        <v>非設置</v>
      </c>
      <c r="AE8" s="35"/>
      <c r="AF8" s="35"/>
      <c r="AG8" s="35"/>
      <c r="AH8" s="35"/>
      <c r="AI8" s="35"/>
      <c r="AJ8" s="35"/>
      <c r="AK8" s="3"/>
      <c r="AL8" s="36">
        <f>データ!S6</f>
        <v>5560</v>
      </c>
      <c r="AM8" s="36"/>
      <c r="AN8" s="36"/>
      <c r="AO8" s="36"/>
      <c r="AP8" s="36"/>
      <c r="AQ8" s="36"/>
      <c r="AR8" s="36"/>
      <c r="AS8" s="36"/>
      <c r="AT8" s="37">
        <f>データ!T6</f>
        <v>298.18</v>
      </c>
      <c r="AU8" s="37"/>
      <c r="AV8" s="37"/>
      <c r="AW8" s="37"/>
      <c r="AX8" s="37"/>
      <c r="AY8" s="37"/>
      <c r="AZ8" s="37"/>
      <c r="BA8" s="37"/>
      <c r="BB8" s="37">
        <f>データ!U6</f>
        <v>18.649999999999999</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7" t="str">
        <f>データ!N6</f>
        <v>-</v>
      </c>
      <c r="C10" s="37"/>
      <c r="D10" s="37"/>
      <c r="E10" s="37"/>
      <c r="F10" s="37"/>
      <c r="G10" s="37"/>
      <c r="H10" s="37"/>
      <c r="I10" s="37">
        <f>データ!O6</f>
        <v>72.760000000000005</v>
      </c>
      <c r="J10" s="37"/>
      <c r="K10" s="37"/>
      <c r="L10" s="37"/>
      <c r="M10" s="37"/>
      <c r="N10" s="37"/>
      <c r="O10" s="37"/>
      <c r="P10" s="37">
        <f>データ!P6</f>
        <v>24.27</v>
      </c>
      <c r="Q10" s="37"/>
      <c r="R10" s="37"/>
      <c r="S10" s="37"/>
      <c r="T10" s="37"/>
      <c r="U10" s="37"/>
      <c r="V10" s="37"/>
      <c r="W10" s="37">
        <f>データ!Q6</f>
        <v>100</v>
      </c>
      <c r="X10" s="37"/>
      <c r="Y10" s="37"/>
      <c r="Z10" s="37"/>
      <c r="AA10" s="37"/>
      <c r="AB10" s="37"/>
      <c r="AC10" s="37"/>
      <c r="AD10" s="36">
        <f>データ!R6</f>
        <v>4730</v>
      </c>
      <c r="AE10" s="36"/>
      <c r="AF10" s="36"/>
      <c r="AG10" s="36"/>
      <c r="AH10" s="36"/>
      <c r="AI10" s="36"/>
      <c r="AJ10" s="36"/>
      <c r="AK10" s="2"/>
      <c r="AL10" s="36">
        <f>データ!V6</f>
        <v>1335</v>
      </c>
      <c r="AM10" s="36"/>
      <c r="AN10" s="36"/>
      <c r="AO10" s="36"/>
      <c r="AP10" s="36"/>
      <c r="AQ10" s="36"/>
      <c r="AR10" s="36"/>
      <c r="AS10" s="36"/>
      <c r="AT10" s="37">
        <f>データ!W6</f>
        <v>1.41</v>
      </c>
      <c r="AU10" s="37"/>
      <c r="AV10" s="37"/>
      <c r="AW10" s="37"/>
      <c r="AX10" s="37"/>
      <c r="AY10" s="37"/>
      <c r="AZ10" s="37"/>
      <c r="BA10" s="37"/>
      <c r="BB10" s="37">
        <f>データ!X6</f>
        <v>946.81</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113</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114</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115</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QFNEGauUS6lWQou3X9U6Ac8q21yZgntr+loK7nu6T5ffz0rn6dJYPQA6SNv977XNbjAx06SF1ER/6fFcRz6hfg==" saltValue="QpQyRebHZpLrLAju8+LDj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74055</v>
      </c>
      <c r="D6" s="19">
        <f t="shared" si="3"/>
        <v>46</v>
      </c>
      <c r="E6" s="19">
        <f t="shared" si="3"/>
        <v>17</v>
      </c>
      <c r="F6" s="19">
        <f t="shared" si="3"/>
        <v>5</v>
      </c>
      <c r="G6" s="19">
        <f t="shared" si="3"/>
        <v>0</v>
      </c>
      <c r="H6" s="19" t="str">
        <f t="shared" si="3"/>
        <v>福島県　西会津町</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72.760000000000005</v>
      </c>
      <c r="P6" s="20">
        <f t="shared" si="3"/>
        <v>24.27</v>
      </c>
      <c r="Q6" s="20">
        <f t="shared" si="3"/>
        <v>100</v>
      </c>
      <c r="R6" s="20">
        <f t="shared" si="3"/>
        <v>4730</v>
      </c>
      <c r="S6" s="20">
        <f t="shared" si="3"/>
        <v>5560</v>
      </c>
      <c r="T6" s="20">
        <f t="shared" si="3"/>
        <v>298.18</v>
      </c>
      <c r="U6" s="20">
        <f t="shared" si="3"/>
        <v>18.649999999999999</v>
      </c>
      <c r="V6" s="20">
        <f t="shared" si="3"/>
        <v>1335</v>
      </c>
      <c r="W6" s="20">
        <f t="shared" si="3"/>
        <v>1.41</v>
      </c>
      <c r="X6" s="20">
        <f t="shared" si="3"/>
        <v>946.81</v>
      </c>
      <c r="Y6" s="21" t="str">
        <f>IF(Y7="",NA(),Y7)</f>
        <v>-</v>
      </c>
      <c r="Z6" s="21">
        <f t="shared" ref="Z6:AH6" si="4">IF(Z7="",NA(),Z7)</f>
        <v>101.98</v>
      </c>
      <c r="AA6" s="21">
        <f t="shared" si="4"/>
        <v>102.11</v>
      </c>
      <c r="AB6" s="21">
        <f t="shared" si="4"/>
        <v>104.3</v>
      </c>
      <c r="AC6" s="21">
        <f t="shared" si="4"/>
        <v>106.56</v>
      </c>
      <c r="AD6" s="21" t="str">
        <f t="shared" si="4"/>
        <v>-</v>
      </c>
      <c r="AE6" s="21">
        <f t="shared" si="4"/>
        <v>106.37</v>
      </c>
      <c r="AF6" s="21">
        <f t="shared" si="4"/>
        <v>106.07</v>
      </c>
      <c r="AG6" s="21">
        <f t="shared" si="4"/>
        <v>105.5</v>
      </c>
      <c r="AH6" s="21">
        <f t="shared" si="4"/>
        <v>106.35</v>
      </c>
      <c r="AI6" s="20" t="str">
        <f>IF(AI7="","",IF(AI7="-","【-】","【"&amp;SUBSTITUTE(TEXT(AI7,"#,##0.00"),"-","△")&amp;"】"))</f>
        <v>【104.44】</v>
      </c>
      <c r="AJ6" s="21" t="str">
        <f>IF(AJ7="",NA(),AJ7)</f>
        <v>-</v>
      </c>
      <c r="AK6" s="20">
        <f t="shared" ref="AK6:AS6" si="5">IF(AK7="",NA(),AK7)</f>
        <v>0</v>
      </c>
      <c r="AL6" s="20">
        <f t="shared" si="5"/>
        <v>0</v>
      </c>
      <c r="AM6" s="20">
        <f t="shared" si="5"/>
        <v>0</v>
      </c>
      <c r="AN6" s="20">
        <f t="shared" si="5"/>
        <v>0</v>
      </c>
      <c r="AO6" s="21" t="str">
        <f t="shared" si="5"/>
        <v>-</v>
      </c>
      <c r="AP6" s="21">
        <f t="shared" si="5"/>
        <v>139.02000000000001</v>
      </c>
      <c r="AQ6" s="21">
        <f t="shared" si="5"/>
        <v>132.04</v>
      </c>
      <c r="AR6" s="21">
        <f t="shared" si="5"/>
        <v>145.43</v>
      </c>
      <c r="AS6" s="21">
        <f t="shared" si="5"/>
        <v>129.88999999999999</v>
      </c>
      <c r="AT6" s="20" t="str">
        <f>IF(AT7="","",IF(AT7="-","【-】","【"&amp;SUBSTITUTE(TEXT(AT7,"#,##0.00"),"-","△")&amp;"】"))</f>
        <v>【124.06】</v>
      </c>
      <c r="AU6" s="21" t="str">
        <f>IF(AU7="",NA(),AU7)</f>
        <v>-</v>
      </c>
      <c r="AV6" s="21">
        <f t="shared" ref="AV6:BD6" si="6">IF(AV7="",NA(),AV7)</f>
        <v>19.84</v>
      </c>
      <c r="AW6" s="21">
        <f t="shared" si="6"/>
        <v>24.12</v>
      </c>
      <c r="AX6" s="21">
        <f t="shared" si="6"/>
        <v>24.55</v>
      </c>
      <c r="AY6" s="21">
        <f t="shared" si="6"/>
        <v>53.39</v>
      </c>
      <c r="AZ6" s="21" t="str">
        <f t="shared" si="6"/>
        <v>-</v>
      </c>
      <c r="BA6" s="21">
        <f t="shared" si="6"/>
        <v>29.13</v>
      </c>
      <c r="BB6" s="21">
        <f t="shared" si="6"/>
        <v>35.69</v>
      </c>
      <c r="BC6" s="21">
        <f t="shared" si="6"/>
        <v>38.4</v>
      </c>
      <c r="BD6" s="21">
        <f t="shared" si="6"/>
        <v>44.04</v>
      </c>
      <c r="BE6" s="20" t="str">
        <f>IF(BE7="","",IF(BE7="-","【-】","【"&amp;SUBSTITUTE(TEXT(BE7,"#,##0.00"),"-","△")&amp;"】"))</f>
        <v>【42.02】</v>
      </c>
      <c r="BF6" s="21" t="str">
        <f>IF(BF7="",NA(),BF7)</f>
        <v>-</v>
      </c>
      <c r="BG6" s="20">
        <f t="shared" ref="BG6:BO6" si="7">IF(BG7="",NA(),BG7)</f>
        <v>0</v>
      </c>
      <c r="BH6" s="20">
        <f t="shared" si="7"/>
        <v>0</v>
      </c>
      <c r="BI6" s="20">
        <f t="shared" si="7"/>
        <v>0</v>
      </c>
      <c r="BJ6" s="20">
        <f t="shared" si="7"/>
        <v>0</v>
      </c>
      <c r="BK6" s="21" t="str">
        <f t="shared" si="7"/>
        <v>-</v>
      </c>
      <c r="BL6" s="21">
        <f t="shared" si="7"/>
        <v>867.83</v>
      </c>
      <c r="BM6" s="21">
        <f t="shared" si="7"/>
        <v>791.76</v>
      </c>
      <c r="BN6" s="21">
        <f t="shared" si="7"/>
        <v>900.82</v>
      </c>
      <c r="BO6" s="21">
        <f t="shared" si="7"/>
        <v>839.21</v>
      </c>
      <c r="BP6" s="20" t="str">
        <f>IF(BP7="","",IF(BP7="-","【-】","【"&amp;SUBSTITUTE(TEXT(BP7,"#,##0.00"),"-","△")&amp;"】"))</f>
        <v>【785.10】</v>
      </c>
      <c r="BQ6" s="21" t="str">
        <f>IF(BQ7="",NA(),BQ7)</f>
        <v>-</v>
      </c>
      <c r="BR6" s="21">
        <f t="shared" ref="BR6:BZ6" si="8">IF(BR7="",NA(),BR7)</f>
        <v>94.51</v>
      </c>
      <c r="BS6" s="21">
        <f t="shared" si="8"/>
        <v>97.76</v>
      </c>
      <c r="BT6" s="21">
        <f t="shared" si="8"/>
        <v>87.78</v>
      </c>
      <c r="BU6" s="21">
        <f t="shared" si="8"/>
        <v>80.989999999999995</v>
      </c>
      <c r="BV6" s="21" t="str">
        <f t="shared" si="8"/>
        <v>-</v>
      </c>
      <c r="BW6" s="21">
        <f t="shared" si="8"/>
        <v>57.08</v>
      </c>
      <c r="BX6" s="21">
        <f t="shared" si="8"/>
        <v>56.26</v>
      </c>
      <c r="BY6" s="21">
        <f t="shared" si="8"/>
        <v>52.94</v>
      </c>
      <c r="BZ6" s="21">
        <f t="shared" si="8"/>
        <v>52.05</v>
      </c>
      <c r="CA6" s="20" t="str">
        <f>IF(CA7="","",IF(CA7="-","【-】","【"&amp;SUBSTITUTE(TEXT(CA7,"#,##0.00"),"-","△")&amp;"】"))</f>
        <v>【56.93】</v>
      </c>
      <c r="CB6" s="21" t="str">
        <f>IF(CB7="",NA(),CB7)</f>
        <v>-</v>
      </c>
      <c r="CC6" s="21">
        <f t="shared" ref="CC6:CK6" si="9">IF(CC7="",NA(),CC7)</f>
        <v>183.95</v>
      </c>
      <c r="CD6" s="21">
        <f t="shared" si="9"/>
        <v>194.19</v>
      </c>
      <c r="CE6" s="21">
        <f t="shared" si="9"/>
        <v>207.12</v>
      </c>
      <c r="CF6" s="21">
        <f t="shared" si="9"/>
        <v>233.72</v>
      </c>
      <c r="CG6" s="21" t="str">
        <f t="shared" si="9"/>
        <v>-</v>
      </c>
      <c r="CH6" s="21">
        <f t="shared" si="9"/>
        <v>274.99</v>
      </c>
      <c r="CI6" s="21">
        <f t="shared" si="9"/>
        <v>282.08999999999997</v>
      </c>
      <c r="CJ6" s="21">
        <f t="shared" si="9"/>
        <v>303.27999999999997</v>
      </c>
      <c r="CK6" s="21">
        <f t="shared" si="9"/>
        <v>301.86</v>
      </c>
      <c r="CL6" s="20" t="str">
        <f>IF(CL7="","",IF(CL7="-","【-】","【"&amp;SUBSTITUTE(TEXT(CL7,"#,##0.00"),"-","△")&amp;"】"))</f>
        <v>【271.15】</v>
      </c>
      <c r="CM6" s="21" t="str">
        <f>IF(CM7="",NA(),CM7)</f>
        <v>-</v>
      </c>
      <c r="CN6" s="21">
        <f t="shared" ref="CN6:CV6" si="10">IF(CN7="",NA(),CN7)</f>
        <v>43.97</v>
      </c>
      <c r="CO6" s="21">
        <f t="shared" si="10"/>
        <v>43.58</v>
      </c>
      <c r="CP6" s="21">
        <f t="shared" si="10"/>
        <v>32.659999999999997</v>
      </c>
      <c r="CQ6" s="21">
        <f t="shared" si="10"/>
        <v>31.61</v>
      </c>
      <c r="CR6" s="21" t="str">
        <f t="shared" si="10"/>
        <v>-</v>
      </c>
      <c r="CS6" s="21">
        <f t="shared" si="10"/>
        <v>54.83</v>
      </c>
      <c r="CT6" s="21">
        <f t="shared" si="10"/>
        <v>66.53</v>
      </c>
      <c r="CU6" s="21">
        <f t="shared" si="10"/>
        <v>52.35</v>
      </c>
      <c r="CV6" s="21">
        <f t="shared" si="10"/>
        <v>46.25</v>
      </c>
      <c r="CW6" s="20" t="str">
        <f>IF(CW7="","",IF(CW7="-","【-】","【"&amp;SUBSTITUTE(TEXT(CW7,"#,##0.00"),"-","△")&amp;"】"))</f>
        <v>【49.87】</v>
      </c>
      <c r="CX6" s="21" t="str">
        <f>IF(CX7="",NA(),CX7)</f>
        <v>-</v>
      </c>
      <c r="CY6" s="21">
        <f t="shared" ref="CY6:DG6" si="11">IF(CY7="",NA(),CY7)</f>
        <v>88.08</v>
      </c>
      <c r="CZ6" s="21">
        <f t="shared" si="11"/>
        <v>88.36</v>
      </c>
      <c r="DA6" s="21">
        <f t="shared" si="11"/>
        <v>89.12</v>
      </c>
      <c r="DB6" s="21">
        <f t="shared" si="11"/>
        <v>91.39</v>
      </c>
      <c r="DC6" s="21" t="str">
        <f t="shared" si="11"/>
        <v>-</v>
      </c>
      <c r="DD6" s="21">
        <f t="shared" si="11"/>
        <v>84.7</v>
      </c>
      <c r="DE6" s="21">
        <f t="shared" si="11"/>
        <v>84.67</v>
      </c>
      <c r="DF6" s="21">
        <f t="shared" si="11"/>
        <v>84.39</v>
      </c>
      <c r="DG6" s="21">
        <f t="shared" si="11"/>
        <v>83.96</v>
      </c>
      <c r="DH6" s="20" t="str">
        <f>IF(DH7="","",IF(DH7="-","【-】","【"&amp;SUBSTITUTE(TEXT(DH7,"#,##0.00"),"-","△")&amp;"】"))</f>
        <v>【87.54】</v>
      </c>
      <c r="DI6" s="21" t="str">
        <f>IF(DI7="",NA(),DI7)</f>
        <v>-</v>
      </c>
      <c r="DJ6" s="21">
        <f t="shared" ref="DJ6:DR6" si="12">IF(DJ7="",NA(),DJ7)</f>
        <v>3.47</v>
      </c>
      <c r="DK6" s="21">
        <f t="shared" si="12"/>
        <v>6.78</v>
      </c>
      <c r="DL6" s="21">
        <f t="shared" si="12"/>
        <v>9.65</v>
      </c>
      <c r="DM6" s="21">
        <f t="shared" si="12"/>
        <v>12.32</v>
      </c>
      <c r="DN6" s="21" t="str">
        <f t="shared" si="12"/>
        <v>-</v>
      </c>
      <c r="DO6" s="21">
        <f t="shared" si="12"/>
        <v>20.34</v>
      </c>
      <c r="DP6" s="21">
        <f t="shared" si="12"/>
        <v>21.85</v>
      </c>
      <c r="DQ6" s="21">
        <f t="shared" si="12"/>
        <v>25.19</v>
      </c>
      <c r="DR6" s="21">
        <f t="shared" si="12"/>
        <v>25.46</v>
      </c>
      <c r="DS6" s="20" t="str">
        <f>IF(DS7="","",IF(DS7="-","【-】","【"&amp;SUBSTITUTE(TEXT(DS7,"#,##0.00"),"-","△")&amp;"】"))</f>
        <v>【28.42】</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1">
        <f t="shared" si="13"/>
        <v>0.19</v>
      </c>
      <c r="ED6" s="20" t="str">
        <f>IF(ED7="","",IF(ED7="-","【-】","【"&amp;SUBSTITUTE(TEXT(ED7,"#,##0.00"),"-","△")&amp;"】"))</f>
        <v>【0.08】</v>
      </c>
      <c r="EE6" s="21" t="str">
        <f>IF(EE7="",NA(),EE7)</f>
        <v>-</v>
      </c>
      <c r="EF6" s="20">
        <f t="shared" ref="EF6:EN6" si="14">IF(EF7="",NA(),EF7)</f>
        <v>0</v>
      </c>
      <c r="EG6" s="20">
        <f t="shared" si="14"/>
        <v>0</v>
      </c>
      <c r="EH6" s="20">
        <f t="shared" si="14"/>
        <v>0</v>
      </c>
      <c r="EI6" s="20">
        <f t="shared" si="14"/>
        <v>0</v>
      </c>
      <c r="EJ6" s="21" t="str">
        <f t="shared" si="14"/>
        <v>-</v>
      </c>
      <c r="EK6" s="21">
        <f t="shared" si="14"/>
        <v>0.25</v>
      </c>
      <c r="EL6" s="21">
        <f t="shared" si="14"/>
        <v>0.05</v>
      </c>
      <c r="EM6" s="21">
        <f t="shared" si="14"/>
        <v>0.03</v>
      </c>
      <c r="EN6" s="21">
        <f t="shared" si="14"/>
        <v>0.03</v>
      </c>
      <c r="EO6" s="20" t="str">
        <f>IF(EO7="","",IF(EO7="-","【-】","【"&amp;SUBSTITUTE(TEXT(EO7,"#,##0.00"),"-","△")&amp;"】"))</f>
        <v>【0.02】</v>
      </c>
    </row>
    <row r="7" spans="1:148" s="22" customFormat="1" x14ac:dyDescent="0.2">
      <c r="A7" s="14"/>
      <c r="B7" s="23">
        <v>2023</v>
      </c>
      <c r="C7" s="23">
        <v>74055</v>
      </c>
      <c r="D7" s="23">
        <v>46</v>
      </c>
      <c r="E7" s="23">
        <v>17</v>
      </c>
      <c r="F7" s="23">
        <v>5</v>
      </c>
      <c r="G7" s="23">
        <v>0</v>
      </c>
      <c r="H7" s="23" t="s">
        <v>96</v>
      </c>
      <c r="I7" s="23" t="s">
        <v>97</v>
      </c>
      <c r="J7" s="23" t="s">
        <v>98</v>
      </c>
      <c r="K7" s="23" t="s">
        <v>99</v>
      </c>
      <c r="L7" s="23" t="s">
        <v>100</v>
      </c>
      <c r="M7" s="23" t="s">
        <v>101</v>
      </c>
      <c r="N7" s="24" t="s">
        <v>102</v>
      </c>
      <c r="O7" s="24">
        <v>72.760000000000005</v>
      </c>
      <c r="P7" s="24">
        <v>24.27</v>
      </c>
      <c r="Q7" s="24">
        <v>100</v>
      </c>
      <c r="R7" s="24">
        <v>4730</v>
      </c>
      <c r="S7" s="24">
        <v>5560</v>
      </c>
      <c r="T7" s="24">
        <v>298.18</v>
      </c>
      <c r="U7" s="24">
        <v>18.649999999999999</v>
      </c>
      <c r="V7" s="24">
        <v>1335</v>
      </c>
      <c r="W7" s="24">
        <v>1.41</v>
      </c>
      <c r="X7" s="24">
        <v>946.81</v>
      </c>
      <c r="Y7" s="24" t="s">
        <v>102</v>
      </c>
      <c r="Z7" s="24">
        <v>101.98</v>
      </c>
      <c r="AA7" s="24">
        <v>102.11</v>
      </c>
      <c r="AB7" s="24">
        <v>104.3</v>
      </c>
      <c r="AC7" s="24">
        <v>106.56</v>
      </c>
      <c r="AD7" s="24" t="s">
        <v>102</v>
      </c>
      <c r="AE7" s="24">
        <v>106.37</v>
      </c>
      <c r="AF7" s="24">
        <v>106.07</v>
      </c>
      <c r="AG7" s="24">
        <v>105.5</v>
      </c>
      <c r="AH7" s="24">
        <v>106.35</v>
      </c>
      <c r="AI7" s="24">
        <v>104.44</v>
      </c>
      <c r="AJ7" s="24" t="s">
        <v>102</v>
      </c>
      <c r="AK7" s="24">
        <v>0</v>
      </c>
      <c r="AL7" s="24">
        <v>0</v>
      </c>
      <c r="AM7" s="24">
        <v>0</v>
      </c>
      <c r="AN7" s="24">
        <v>0</v>
      </c>
      <c r="AO7" s="24" t="s">
        <v>102</v>
      </c>
      <c r="AP7" s="24">
        <v>139.02000000000001</v>
      </c>
      <c r="AQ7" s="24">
        <v>132.04</v>
      </c>
      <c r="AR7" s="24">
        <v>145.43</v>
      </c>
      <c r="AS7" s="24">
        <v>129.88999999999999</v>
      </c>
      <c r="AT7" s="24">
        <v>124.06</v>
      </c>
      <c r="AU7" s="24" t="s">
        <v>102</v>
      </c>
      <c r="AV7" s="24">
        <v>19.84</v>
      </c>
      <c r="AW7" s="24">
        <v>24.12</v>
      </c>
      <c r="AX7" s="24">
        <v>24.55</v>
      </c>
      <c r="AY7" s="24">
        <v>53.39</v>
      </c>
      <c r="AZ7" s="24" t="s">
        <v>102</v>
      </c>
      <c r="BA7" s="24">
        <v>29.13</v>
      </c>
      <c r="BB7" s="24">
        <v>35.69</v>
      </c>
      <c r="BC7" s="24">
        <v>38.4</v>
      </c>
      <c r="BD7" s="24">
        <v>44.04</v>
      </c>
      <c r="BE7" s="24">
        <v>42.02</v>
      </c>
      <c r="BF7" s="24" t="s">
        <v>102</v>
      </c>
      <c r="BG7" s="24">
        <v>0</v>
      </c>
      <c r="BH7" s="24">
        <v>0</v>
      </c>
      <c r="BI7" s="24">
        <v>0</v>
      </c>
      <c r="BJ7" s="24">
        <v>0</v>
      </c>
      <c r="BK7" s="24" t="s">
        <v>102</v>
      </c>
      <c r="BL7" s="24">
        <v>867.83</v>
      </c>
      <c r="BM7" s="24">
        <v>791.76</v>
      </c>
      <c r="BN7" s="24">
        <v>900.82</v>
      </c>
      <c r="BO7" s="24">
        <v>839.21</v>
      </c>
      <c r="BP7" s="24">
        <v>785.1</v>
      </c>
      <c r="BQ7" s="24" t="s">
        <v>102</v>
      </c>
      <c r="BR7" s="24">
        <v>94.51</v>
      </c>
      <c r="BS7" s="24">
        <v>97.76</v>
      </c>
      <c r="BT7" s="24">
        <v>87.78</v>
      </c>
      <c r="BU7" s="24">
        <v>80.989999999999995</v>
      </c>
      <c r="BV7" s="24" t="s">
        <v>102</v>
      </c>
      <c r="BW7" s="24">
        <v>57.08</v>
      </c>
      <c r="BX7" s="24">
        <v>56.26</v>
      </c>
      <c r="BY7" s="24">
        <v>52.94</v>
      </c>
      <c r="BZ7" s="24">
        <v>52.05</v>
      </c>
      <c r="CA7" s="24">
        <v>56.93</v>
      </c>
      <c r="CB7" s="24" t="s">
        <v>102</v>
      </c>
      <c r="CC7" s="24">
        <v>183.95</v>
      </c>
      <c r="CD7" s="24">
        <v>194.19</v>
      </c>
      <c r="CE7" s="24">
        <v>207.12</v>
      </c>
      <c r="CF7" s="24">
        <v>233.72</v>
      </c>
      <c r="CG7" s="24" t="s">
        <v>102</v>
      </c>
      <c r="CH7" s="24">
        <v>274.99</v>
      </c>
      <c r="CI7" s="24">
        <v>282.08999999999997</v>
      </c>
      <c r="CJ7" s="24">
        <v>303.27999999999997</v>
      </c>
      <c r="CK7" s="24">
        <v>301.86</v>
      </c>
      <c r="CL7" s="24">
        <v>271.14999999999998</v>
      </c>
      <c r="CM7" s="24" t="s">
        <v>102</v>
      </c>
      <c r="CN7" s="24">
        <v>43.97</v>
      </c>
      <c r="CO7" s="24">
        <v>43.58</v>
      </c>
      <c r="CP7" s="24">
        <v>32.659999999999997</v>
      </c>
      <c r="CQ7" s="24">
        <v>31.61</v>
      </c>
      <c r="CR7" s="24" t="s">
        <v>102</v>
      </c>
      <c r="CS7" s="24">
        <v>54.83</v>
      </c>
      <c r="CT7" s="24">
        <v>66.53</v>
      </c>
      <c r="CU7" s="24">
        <v>52.35</v>
      </c>
      <c r="CV7" s="24">
        <v>46.25</v>
      </c>
      <c r="CW7" s="24">
        <v>49.87</v>
      </c>
      <c r="CX7" s="24" t="s">
        <v>102</v>
      </c>
      <c r="CY7" s="24">
        <v>88.08</v>
      </c>
      <c r="CZ7" s="24">
        <v>88.36</v>
      </c>
      <c r="DA7" s="24">
        <v>89.12</v>
      </c>
      <c r="DB7" s="24">
        <v>91.39</v>
      </c>
      <c r="DC7" s="24" t="s">
        <v>102</v>
      </c>
      <c r="DD7" s="24">
        <v>84.7</v>
      </c>
      <c r="DE7" s="24">
        <v>84.67</v>
      </c>
      <c r="DF7" s="24">
        <v>84.39</v>
      </c>
      <c r="DG7" s="24">
        <v>83.96</v>
      </c>
      <c r="DH7" s="24">
        <v>87.54</v>
      </c>
      <c r="DI7" s="24" t="s">
        <v>102</v>
      </c>
      <c r="DJ7" s="24">
        <v>3.47</v>
      </c>
      <c r="DK7" s="24">
        <v>6.78</v>
      </c>
      <c r="DL7" s="24">
        <v>9.65</v>
      </c>
      <c r="DM7" s="24">
        <v>12.32</v>
      </c>
      <c r="DN7" s="24" t="s">
        <v>102</v>
      </c>
      <c r="DO7" s="24">
        <v>20.34</v>
      </c>
      <c r="DP7" s="24">
        <v>21.85</v>
      </c>
      <c r="DQ7" s="24">
        <v>25.19</v>
      </c>
      <c r="DR7" s="24">
        <v>25.46</v>
      </c>
      <c r="DS7" s="24">
        <v>28.42</v>
      </c>
      <c r="DT7" s="24" t="s">
        <v>102</v>
      </c>
      <c r="DU7" s="24">
        <v>0</v>
      </c>
      <c r="DV7" s="24">
        <v>0</v>
      </c>
      <c r="DW7" s="24">
        <v>0</v>
      </c>
      <c r="DX7" s="24">
        <v>0</v>
      </c>
      <c r="DY7" s="24" t="s">
        <v>102</v>
      </c>
      <c r="DZ7" s="24">
        <v>0</v>
      </c>
      <c r="EA7" s="24">
        <v>0</v>
      </c>
      <c r="EB7" s="24">
        <v>0</v>
      </c>
      <c r="EC7" s="24">
        <v>0.19</v>
      </c>
      <c r="ED7" s="24">
        <v>0.08</v>
      </c>
      <c r="EE7" s="24" t="s">
        <v>102</v>
      </c>
      <c r="EF7" s="24">
        <v>0</v>
      </c>
      <c r="EG7" s="24">
        <v>0</v>
      </c>
      <c r="EH7" s="24">
        <v>0</v>
      </c>
      <c r="EI7" s="24">
        <v>0</v>
      </c>
      <c r="EJ7" s="24" t="s">
        <v>102</v>
      </c>
      <c r="EK7" s="24">
        <v>0.25</v>
      </c>
      <c r="EL7" s="24">
        <v>0.05</v>
      </c>
      <c r="EM7" s="24">
        <v>0.03</v>
      </c>
      <c r="EN7" s="24">
        <v>0.03</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111</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cl178</cp:lastModifiedBy>
  <cp:lastPrinted>2025-02-04T09:29:07Z</cp:lastPrinted>
  <dcterms:created xsi:type="dcterms:W3CDTF">2025-01-24T07:15:59Z</dcterms:created>
  <dcterms:modified xsi:type="dcterms:W3CDTF">2025-02-04T09:43:40Z</dcterms:modified>
  <cp:category/>
</cp:coreProperties>
</file>