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FD7C37D1-2FF0-4285-A014-9F0B3CCFBC55}" xr6:coauthVersionLast="47" xr6:coauthVersionMax="47" xr10:uidLastSave="{00000000-0000-0000-0000-000000000000}"/>
  <workbookProtection workbookAlgorithmName="SHA-512" workbookHashValue="bWORkqsSRB5chlZDk15e7E8Kw9HxEH4/n6HY9wyQyz8ERwvCChVtxgLP0BMrDuNo1G7+UoNGdGCs+fiMMCG7qw==" workbookSaltValue="IyeI6fsbERCJ02xaLVLlP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L10" i="4"/>
  <c r="I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<sst xmlns="http://schemas.openxmlformats.org/spreadsheetml/2006/main" count="253" uniqueCount="116">
  <si>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</si>
  <si>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</si>
  <si>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</si>
  <si>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</si>
  <si>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</si>
  <si>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</si>
  <si>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</si>
  <si>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</si>
  <si>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</si>
  <si>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</si>
  <si>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</si>
  <si>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</si>
  <si>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</si>
  <si>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</si>
  <si>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</si>
  <si>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</si>
  <si>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</si>
  <si>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</si>
  <si>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</si>
  <si>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</si>
  <si>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</si>
  <si>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</si>
  <si>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</si>
  <si>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</si>
  <si>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</si>
  <si>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</si>
  <si>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</si>
  <si>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</si>
  <si>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</si>
  <si>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</si>
  <si>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</si>
  <si>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</si>
  <si>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</si>
  <si>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</si>
  <si>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</si>
  <si>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</si>
  <si>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</si>
  <si>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</si>
  <si>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</si>
  <si>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</si>
  <si>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</si>
  <si>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</si>
  <si>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</si>
  <si>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</si>
  <si>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</si>
  <si>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</si>
  <si>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</si>
  <si>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</si>
  <si>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</si>
  <si>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</si>
  <si>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</si>
  <si>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</si>
  <si>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</si>
  <si>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</si>
  <si>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</si>
  <si>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</si>
  <si>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</si>
  <si>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</si>
  <si>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</si>
  <si>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</si>
  <si>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</si>
  <si>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</si>
  <si>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</si>
  <si>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</si>
  <si>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</si>
  <si>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</si>
  <si>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</si>
  <si>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</si>
  <si>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</si>
  <si>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</si>
  <si>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</si>
  <si>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</si>
  <si>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</si>
  <si>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</si>
  <si>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</si>
  <si>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</si>
  <si>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</si>
  <si>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</si>
  <si>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</si>
  <si>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</si>
  <si>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</si>
  <si>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</si>
  <si>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</si>
  <si>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</si>
  <si>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</si>
  <si>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</si>
  <si>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</si>
  <si>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</si>
  <si>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</si>
  <si>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</si>
  <si>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</si>
  <si>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</si>
  <si>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</si>
  <si>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</si>
  <si>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</si>
  <si>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</si>
  <si>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</si>
  <si>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</si>
  <si>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</si>
  <si>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</si>
  <si>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</si>
  <si>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</si>
  <si>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</si>
  <si>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</si>
  <si>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</si>
  <si>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</si>
  <si>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</si>
  <si>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</si>
  <si>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</si>
  <si>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</si>
  <si>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</si>
  <si>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</si>
  <si>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</si>
  <si>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本事業は、平成5年の事業認可の後、平成12年に野沢処理区の一部を供用開始、平成13年からは大久保処理区の供用を開始、平成28年度末で処理面積拡張事業が概成しており、現在2処理区を運営している。
　今後は、水洗化率の向上を図りつつ、処理施設の維持管理等を行っていくこととなる。
　水洗化率は、一部高い地域があるものの、人口の大半を占める野沢町内が低いため、全体では73.88％と平均値よりも低い状態であり、水洗化率の向上が課題となっている。
　令和2年度より、健全な経営状態を目指し財務管理の明確化を図ることを目的として、地方公営企業法適用へと移行した。
  本事業の施設は、完成から約20年とまだ比較的新しい状態であるといえるが、施設機器類は耐用年数が20年程度であるため、老朽化に伴う修繕費用及び更新費用が増加する見込みであり、経費回収率及び汚水処理原価は徐々に悪化することが予想される。
　また、令和3年度から令和7年度にかけて、汚水処理施設の資本整備に係る世代間負担の公平を図るために資本費平準化債を借り入れる計画である。</t>
    <rPh sb="16" eb="17">
      <t>ノチ</t>
    </rPh>
    <rPh sb="42" eb="43">
      <t>ネン</t>
    </rPh>
    <rPh sb="56" eb="58">
      <t>カイシ</t>
    </rPh>
    <rPh sb="299" eb="302">
      <t>ヒカクテキ</t>
    </rPh>
    <rPh sb="346" eb="348">
      <t>ヒヨウ</t>
    </rPh>
    <rPh sb="348" eb="349">
      <t>オヨ</t>
    </rPh>
    <phoneticPr fontId="4"/>
  </si>
  <si>
    <t>　本事業は、2処理区ともに供用開始後約20年となることから、主に処理場の機械及び電気設備の老朽化対策のため、平成28年度から平成29年度の2ヶ年でストックマネジメント計画を策定施し、計画的かつ効率的な点検・調査による各処理施設の老朽度に応じた改修計画を策定した。
　今後も、ストックマネジメント計画や経営戦略に基づき、国の補助事業を活用した効果的な施設等改修事業を継続的に実施し、資本費の平準化や修繕費の抑制等を図っていく。</t>
    <rPh sb="150" eb="154">
      <t>ケイエイセンリャク</t>
    </rPh>
    <rPh sb="155" eb="156">
      <t>モト</t>
    </rPh>
    <phoneticPr fontId="4"/>
  </si>
  <si>
    <t>　処理面積拡張事業が終了したことから、現在は2処理場の長寿命化対策等の維持管理事業にシフトしている。中長期的に持続可能な健全経営とするため、水洗化率の向上やコスト削減を図り、老朽化に伴う処理場の維持管理等経費の増大を考慮しつつ、事業費の不足分を一般会計繰入金で賄い、運営していく必要がある。
　施設の維持管理では、令和4年度より、農業集落排水処理事業で運営していた森野処理区を本下水道事業の野沢処理区に統廃合し、処理施設の効率的な稼働とコスト削減に努めている。
　今後も引き続き、維持管理費等の削減や施設の効率化、資本費の平準化等により健全な経営の維持に努めていく。</t>
    <rPh sb="19" eb="21">
      <t>ゲンザイ</t>
    </rPh>
    <rPh sb="70" eb="72">
      <t>スイセン</t>
    </rPh>
    <rPh sb="72" eb="7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</si>
</sst>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0B6-4499-8ED7-E0BE0E9F19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C0B6-4499-8ED7-E0BE0E9F19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33.200000000000003</c:v>
                </c:pt>
                <c:pt idx="2">
                  <c:v>35.6</c:v>
                </c:pt>
                <c:pt idx="3">
                  <c:v>40.08</c:v>
                </c:pt>
                <c:pt idx="4">
                  <c:v>39.36</c:v>
                </c:pt>
              </c:numCache>
            </c:numRef>
          </c:val>
          <c:extLst>
            <c:ext xmlns:c16="http://schemas.microsoft.com/office/drawing/2014/chart" uri="{C3380CC4-5D6E-409C-BE32-E72D297353CC}">
              <c16:uniqueId val="{00000000-0D43-44AC-8497-C5CF5B177B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0D43-44AC-8497-C5CF5B177B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65.72</c:v>
                </c:pt>
                <c:pt idx="2">
                  <c:v>66.2</c:v>
                </c:pt>
                <c:pt idx="3">
                  <c:v>71.2</c:v>
                </c:pt>
                <c:pt idx="4">
                  <c:v>73.88</c:v>
                </c:pt>
              </c:numCache>
            </c:numRef>
          </c:val>
          <c:extLst>
            <c:ext xmlns:c16="http://schemas.microsoft.com/office/drawing/2014/chart" uri="{C3380CC4-5D6E-409C-BE32-E72D297353CC}">
              <c16:uniqueId val="{00000000-1546-4153-B82D-60A4E26A49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546-4153-B82D-60A4E26A49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102.25</c:v>
                </c:pt>
                <c:pt idx="2">
                  <c:v>102.18</c:v>
                </c:pt>
                <c:pt idx="3">
                  <c:v>102.19</c:v>
                </c:pt>
                <c:pt idx="4">
                  <c:v>103.45</c:v>
                </c:pt>
              </c:numCache>
            </c:numRef>
          </c:val>
          <c:extLst>
            <c:ext xmlns:c16="http://schemas.microsoft.com/office/drawing/2014/chart" uri="{C3380CC4-5D6E-409C-BE32-E72D297353CC}">
              <c16:uniqueId val="{00000000-3C18-4268-9FA9-3F6CDA3BF9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C18-4268-9FA9-3F6CDA3BF9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5.34</c:v>
                </c:pt>
                <c:pt idx="2">
                  <c:v>8.52</c:v>
                </c:pt>
                <c:pt idx="3">
                  <c:v>11.3</c:v>
                </c:pt>
                <c:pt idx="4">
                  <c:v>14.23</c:v>
                </c:pt>
              </c:numCache>
            </c:numRef>
          </c:val>
          <c:extLst>
            <c:ext xmlns:c16="http://schemas.microsoft.com/office/drawing/2014/chart" uri="{C3380CC4-5D6E-409C-BE32-E72D297353CC}">
              <c16:uniqueId val="{00000000-140D-426D-A697-A7D9F1A098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40D-426D-A697-A7D9F1A098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6C-41BD-9112-E4EA07437B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26C-41BD-9112-E4EA07437B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F0-4F29-84A7-50EA7FB318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8F0-4F29-84A7-50EA7FB318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22.39</c:v>
                </c:pt>
                <c:pt idx="2">
                  <c:v>29.68</c:v>
                </c:pt>
                <c:pt idx="3">
                  <c:v>26.72</c:v>
                </c:pt>
                <c:pt idx="4">
                  <c:v>40.770000000000003</c:v>
                </c:pt>
              </c:numCache>
            </c:numRef>
          </c:val>
          <c:extLst>
            <c:ext xmlns:c16="http://schemas.microsoft.com/office/drawing/2014/chart" uri="{C3380CC4-5D6E-409C-BE32-E72D297353CC}">
              <c16:uniqueId val="{00000000-6ED9-43BE-B27D-F7D45A3484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ED9-43BE-B27D-F7D45A3484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AB-461C-8E62-6FD06A2876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D8AB-461C-8E62-6FD06A2876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77.22</c:v>
                </c:pt>
                <c:pt idx="2">
                  <c:v>69.510000000000005</c:v>
                </c:pt>
                <c:pt idx="3">
                  <c:v>71.069999999999993</c:v>
                </c:pt>
                <c:pt idx="4">
                  <c:v>68.63</c:v>
                </c:pt>
              </c:numCache>
            </c:numRef>
          </c:val>
          <c:extLst>
            <c:ext xmlns:c16="http://schemas.microsoft.com/office/drawing/2014/chart" uri="{C3380CC4-5D6E-409C-BE32-E72D297353CC}">
              <c16:uniqueId val="{00000000-BF05-47A4-A701-C070013998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F05-47A4-A701-C070013998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265.02</c:v>
                </c:pt>
                <c:pt idx="2">
                  <c:v>273.93</c:v>
                </c:pt>
                <c:pt idx="3">
                  <c:v>280.47000000000003</c:v>
                </c:pt>
                <c:pt idx="4">
                  <c:v>292.18</c:v>
                </c:pt>
              </c:numCache>
            </c:numRef>
          </c:val>
          <c:extLst>
            <c:ext xmlns:c16="http://schemas.microsoft.com/office/drawing/2014/chart" uri="{C3380CC4-5D6E-409C-BE32-E72D297353CC}">
              <c16:uniqueId val="{00000000-151F-47A6-A090-FE309D32D2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151F-47A6-A090-FE309D32D2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西会津町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5560</v>
      </c>
      <c r="AM8" s="36"/>
      <c r="AN8" s="36"/>
      <c r="AO8" s="36"/>
      <c r="AP8" s="36"/>
      <c r="AQ8" s="36"/>
      <c r="AR8" s="36"/>
      <c r="AS8" s="36"/>
      <c r="AT8" s="37">
        <f>データ!T6</f>
        <v>298.18</v>
      </c>
      <c r="AU8" s="37"/>
      <c r="AV8" s="37"/>
      <c r="AW8" s="37"/>
      <c r="AX8" s="37"/>
      <c r="AY8" s="37"/>
      <c r="AZ8" s="37"/>
      <c r="BA8" s="37"/>
      <c r="BB8" s="37">
        <f>データ!U6</f>
        <v>18.649999999999999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67.37</v>
      </c>
      <c r="J10" s="37"/>
      <c r="K10" s="37"/>
      <c r="L10" s="37"/>
      <c r="M10" s="37"/>
      <c r="N10" s="37"/>
      <c r="O10" s="37"/>
      <c r="P10" s="37">
        <f>データ!P6</f>
        <v>39.82</v>
      </c>
      <c r="Q10" s="37"/>
      <c r="R10" s="37"/>
      <c r="S10" s="37"/>
      <c r="T10" s="37"/>
      <c r="U10" s="37"/>
      <c r="V10" s="37"/>
      <c r="W10" s="37">
        <f>データ!Q6</f>
        <v>100</v>
      </c>
      <c r="X10" s="37"/>
      <c r="Y10" s="37"/>
      <c r="Z10" s="37"/>
      <c r="AA10" s="37"/>
      <c r="AB10" s="37"/>
      <c r="AC10" s="37"/>
      <c r="AD10" s="36">
        <f>データ!R6</f>
        <v>4730</v>
      </c>
      <c r="AE10" s="36"/>
      <c r="AF10" s="36"/>
      <c r="AG10" s="36"/>
      <c r="AH10" s="36"/>
      <c r="AI10" s="36"/>
      <c r="AJ10" s="36"/>
      <c r="AK10" s="2"/>
      <c r="AL10" s="36">
        <f>データ!V6</f>
        <v>2190</v>
      </c>
      <c r="AM10" s="36"/>
      <c r="AN10" s="36"/>
      <c r="AO10" s="36"/>
      <c r="AP10" s="36"/>
      <c r="AQ10" s="36"/>
      <c r="AR10" s="36"/>
      <c r="AS10" s="36"/>
      <c r="AT10" s="37">
        <f>データ!W6</f>
        <v>1.17</v>
      </c>
      <c r="AU10" s="37"/>
      <c r="AV10" s="37"/>
      <c r="AW10" s="37"/>
      <c r="AX10" s="37"/>
      <c r="AY10" s="37"/>
      <c r="AZ10" s="37"/>
      <c r="BA10" s="37"/>
      <c r="BB10" s="37">
        <f>データ!X6</f>
        <v>1871.79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urbQodhTSZicPoGwqWZa9ZnkznvwXwx9Yrpc4BLa0SHPu4HRjAhXV7ISyFkWYBgG8F+F4wj5CTGYr/yyjpD9Q==" saltValue="421g4u8/cIOmgWTL5YmI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74055</v>
      </c>
      <c r="D6" s="19">
        <f t="shared" si="3"/>
        <v>46</v>
      </c>
      <c r="E6" s="19">
        <f t="shared" si="3"/>
        <v>17</v>
      </c>
      <c r="F6" s="19">
        <f t="shared" si="3"/>
        <v>4</v>
      </c>
      <c r="G6" s="19">
        <f t="shared" si="3"/>
        <v>0</v>
      </c>
      <c r="H6" s="19" t="str">
        <f t="shared" si="3"/>
        <v>福島県　西会津町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67.37</v>
      </c>
      <c r="P6" s="20">
        <f t="shared" si="3"/>
        <v>39.82</v>
      </c>
      <c r="Q6" s="20">
        <f t="shared" si="3"/>
        <v>100</v>
      </c>
      <c r="R6" s="20">
        <f t="shared" si="3"/>
        <v>4730</v>
      </c>
      <c r="S6" s="20">
        <f t="shared" si="3"/>
        <v>5560</v>
      </c>
      <c r="T6" s="20">
        <f t="shared" si="3"/>
        <v>298.18</v>
      </c>
      <c r="U6" s="20">
        <f t="shared" si="3"/>
        <v>18.649999999999999</v>
      </c>
      <c r="V6" s="20">
        <f t="shared" si="3"/>
        <v>2190</v>
      </c>
      <c r="W6" s="20">
        <f t="shared" si="3"/>
        <v>1.17</v>
      </c>
      <c r="X6" s="20">
        <f t="shared" si="3"/>
        <v>1871.79</v>
      </c>
      <c r="Y6" s="21" t="str">
        <f>IF(Y7="",NA(),Y7)</f>
        <v>-</v>
      </c>
      <c r="Z6" s="21">
        <f t="shared" ref="Z6:AH6" si="4">IF(Z7="",NA(),Z7)</f>
        <v>102.25</v>
      </c>
      <c r="AA6" s="21">
        <f t="shared" si="4"/>
        <v>102.18</v>
      </c>
      <c r="AB6" s="21">
        <f t="shared" si="4"/>
        <v>102.19</v>
      </c>
      <c r="AC6" s="21">
        <f t="shared" si="4"/>
        <v>103.45</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22.39</v>
      </c>
      <c r="AW6" s="21">
        <f t="shared" si="6"/>
        <v>29.68</v>
      </c>
      <c r="AX6" s="21">
        <f t="shared" si="6"/>
        <v>26.72</v>
      </c>
      <c r="AY6" s="21">
        <f t="shared" si="6"/>
        <v>40.770000000000003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77.22</v>
      </c>
      <c r="BS6" s="21">
        <f t="shared" si="8"/>
        <v>69.510000000000005</v>
      </c>
      <c r="BT6" s="21">
        <f t="shared" si="8"/>
        <v>71.069999999999993</v>
      </c>
      <c r="BU6" s="21">
        <f t="shared" si="8"/>
        <v>68.63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265.02</v>
      </c>
      <c r="CD6" s="21">
        <f t="shared" si="9"/>
        <v>273.93</v>
      </c>
      <c r="CE6" s="21">
        <f t="shared" si="9"/>
        <v>280.47000000000003</v>
      </c>
      <c r="CF6" s="21">
        <f t="shared" si="9"/>
        <v>292.18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33.200000000000003</v>
      </c>
      <c r="CO6" s="21">
        <f t="shared" si="10"/>
        <v>35.6</v>
      </c>
      <c r="CP6" s="21">
        <f t="shared" si="10"/>
        <v>40.08</v>
      </c>
      <c r="CQ6" s="21">
        <f t="shared" si="10"/>
        <v>39.36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65.72</v>
      </c>
      <c r="CZ6" s="21">
        <f t="shared" si="11"/>
        <v>66.2</v>
      </c>
      <c r="DA6" s="21">
        <f t="shared" si="11"/>
        <v>71.2</v>
      </c>
      <c r="DB6" s="21">
        <f t="shared" si="11"/>
        <v>73.88</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5.34</v>
      </c>
      <c r="DK6" s="21">
        <f t="shared" si="12"/>
        <v>8.52</v>
      </c>
      <c r="DL6" s="21">
        <f t="shared" si="12"/>
        <v>11.3</v>
      </c>
      <c r="DM6" s="21">
        <f t="shared" si="12"/>
        <v>14.23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74055</v>
      </c>
      <c r="D7" s="23">
        <v>46</v>
      </c>
      <c r="E7" s="23">
        <v>17</v>
      </c>
      <c r="F7" s="23">
        <v>4</v>
      </c>
      <c r="G7" s="23">
        <v>0</v>
      </c>
      <c r="H7" s="23" t="s">
        <v>96</v>
      </c>
      <c r="I7" s="23" t="s">
        <v>97</v>
      </c>
      <c r="J7" s="23" t="s">
        <v>98</v>
      </c>
      <c r="K7" s="23" t="s">
        <v>99</v>
      </c>
      <c r="L7" s="23" t="s">
        <v>100</v>
      </c>
      <c r="M7" s="23" t="s">
        <v>101</v>
      </c>
      <c r="N7" s="24" t="s">
        <v>102</v>
      </c>
      <c r="O7" s="24">
        <v>67.37</v>
      </c>
      <c r="P7" s="24">
        <v>39.82</v>
      </c>
      <c r="Q7" s="24">
        <v>100</v>
      </c>
      <c r="R7" s="24">
        <v>4730</v>
      </c>
      <c r="S7" s="24">
        <v>5560</v>
      </c>
      <c r="T7" s="24">
        <v>298.18</v>
      </c>
      <c r="U7" s="24">
        <v>18.649999999999999</v>
      </c>
      <c r="V7" s="24">
        <v>2190</v>
      </c>
      <c r="W7" s="24">
        <v>1.17</v>
      </c>
      <c r="X7" s="24">
        <v>1871.79</v>
      </c>
      <c r="Y7" s="24" t="s">
        <v>102</v>
      </c>
      <c r="Z7" s="24">
        <v>102.25</v>
      </c>
      <c r="AA7" s="24">
        <v>102.18</v>
      </c>
      <c r="AB7" s="24">
        <v>102.19</v>
      </c>
      <c r="AC7" s="24">
        <v>103.45</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22.39</v>
      </c>
      <c r="AW7" s="24">
        <v>29.68</v>
      </c>
      <c r="AX7" s="24">
        <v>26.72</v>
      </c>
      <c r="AY7" s="24">
        <v>40.770000000000003</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77.22</v>
      </c>
      <c r="BS7" s="24">
        <v>69.510000000000005</v>
      </c>
      <c r="BT7" s="24">
        <v>71.069999999999993</v>
      </c>
      <c r="BU7" s="24">
        <v>68.63</v>
      </c>
      <c r="BV7" s="24" t="s">
        <v>102</v>
      </c>
      <c r="BW7" s="24">
        <v>73.36</v>
      </c>
      <c r="BX7" s="24">
        <v>72.599999999999994</v>
      </c>
      <c r="BY7" s="24">
        <v>69.430000000000007</v>
      </c>
      <c r="BZ7" s="24">
        <v>70.709999999999994</v>
      </c>
      <c r="CA7" s="24">
        <v>75.33</v>
      </c>
      <c r="CB7" s="24" t="s">
        <v>102</v>
      </c>
      <c r="CC7" s="24">
        <v>265.02</v>
      </c>
      <c r="CD7" s="24">
        <v>273.93</v>
      </c>
      <c r="CE7" s="24">
        <v>280.47000000000003</v>
      </c>
      <c r="CF7" s="24">
        <v>292.18</v>
      </c>
      <c r="CG7" s="24" t="s">
        <v>102</v>
      </c>
      <c r="CH7" s="24">
        <v>224.88</v>
      </c>
      <c r="CI7" s="24">
        <v>228.64</v>
      </c>
      <c r="CJ7" s="24">
        <v>239.46</v>
      </c>
      <c r="CK7" s="24">
        <v>233.15</v>
      </c>
      <c r="CL7" s="24">
        <v>215.73</v>
      </c>
      <c r="CM7" s="24" t="s">
        <v>102</v>
      </c>
      <c r="CN7" s="24">
        <v>33.200000000000003</v>
      </c>
      <c r="CO7" s="24">
        <v>35.6</v>
      </c>
      <c r="CP7" s="24">
        <v>40.08</v>
      </c>
      <c r="CQ7" s="24">
        <v>39.36</v>
      </c>
      <c r="CR7" s="24" t="s">
        <v>102</v>
      </c>
      <c r="CS7" s="24">
        <v>42.4</v>
      </c>
      <c r="CT7" s="24">
        <v>42.28</v>
      </c>
      <c r="CU7" s="24">
        <v>41.06</v>
      </c>
      <c r="CV7" s="24">
        <v>42.09</v>
      </c>
      <c r="CW7" s="24">
        <v>43.28</v>
      </c>
      <c r="CX7" s="24" t="s">
        <v>102</v>
      </c>
      <c r="CY7" s="24">
        <v>65.72</v>
      </c>
      <c r="CZ7" s="24">
        <v>66.2</v>
      </c>
      <c r="DA7" s="24">
        <v>71.2</v>
      </c>
      <c r="DB7" s="24">
        <v>73.88</v>
      </c>
      <c r="DC7" s="24" t="s">
        <v>102</v>
      </c>
      <c r="DD7" s="24">
        <v>84.19</v>
      </c>
      <c r="DE7" s="24">
        <v>84.34</v>
      </c>
      <c r="DF7" s="24">
        <v>84.34</v>
      </c>
      <c r="DG7" s="24">
        <v>84.73</v>
      </c>
      <c r="DH7" s="24">
        <v>86.21</v>
      </c>
      <c r="DI7" s="24" t="s">
        <v>102</v>
      </c>
      <c r="DJ7" s="24">
        <v>5.34</v>
      </c>
      <c r="DK7" s="24">
        <v>8.52</v>
      </c>
      <c r="DL7" s="24">
        <v>11.3</v>
      </c>
      <c r="DM7" s="24">
        <v>14.23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2025-02-04T09:28:58Z</cp:lastPrinted>
  <dcterms:created xsi:type="dcterms:W3CDTF">2025-01-24T07:09:49Z</dcterms:created>
  <dcterms:modified xsi:type="dcterms:W3CDTF">2025-02-04T09:43:44Z</dcterms:modified>
  <cp:category/>
</cp:coreProperties>
</file>