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town.kunimi.fukushima.jp\fr-sv\271\デスクトップ\経営分析\"/>
    </mc:Choice>
  </mc:AlternateContent>
  <xr:revisionPtr revIDLastSave="0" documentId="13_ncr:1_{A7FE5ADE-7A84-4993-AE0E-EEB9FB97F75E}" xr6:coauthVersionLast="47" xr6:coauthVersionMax="47" xr10:uidLastSave="{00000000-0000-0000-0000-000000000000}"/>
  <workbookProtection workbookAlgorithmName="SHA-512" workbookHashValue="GPzcef41pVm9OIPJIrCnfJeWaDj3UpmHDJS16QxaEZn1IlXvGoYcN8QLa67NJmL9v5ORPrMhKa8hRyetA69wrg==" workbookSaltValue="uGjA+NImkoxEW3pehmjNOA==" workbookSpinCount="100000" lockStructure="1"/>
  <bookViews>
    <workbookView xWindow="-120" yWindow="-120" windowWidth="20730" windowHeight="1116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K85" i="4"/>
  <c r="J85" i="4"/>
  <c r="I85" i="4"/>
  <c r="G85" i="4"/>
  <c r="F85" i="4"/>
  <c r="E85" i="4"/>
  <c r="AT10" i="4"/>
  <c r="AL10" i="4"/>
  <c r="I10" i="4"/>
  <c r="AL8" i="4"/>
  <c r="P8" i="4"/>
  <c r="I8" i="4"/>
</calcChain>
</file>

<file path=xl/sharedStrings.xml><?xml version="1.0" encoding="utf-8"?>
<sst xmlns="http://schemas.openxmlformats.org/spreadsheetml/2006/main" count="320" uniqueCount="117">
  <si>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</si>
  <si>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</si>
  <si>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</si>
  <si>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</si>
  <si>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</si>
  <si>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</si>
  <si>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</si>
  <si>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</si>
  <si>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</si>
  <si>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</si>
  <si>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</si>
  <si>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</si>
  <si>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</si>
  <si>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</si>
  <si>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</si>
  <si>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</si>
  <si>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</si>
  <si>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</si>
  <si>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</si>
  <si>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</si>
  <si>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</si>
  <si>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</si>
  <si>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</si>
  <si>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</si>
  <si>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</si>
  <si>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</si>
  <si>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</si>
  <si>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</si>
  <si>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</si>
  <si>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</si>
  <si>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</si>
  <si>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</si>
  <si>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</si>
  <si>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</si>
  <si>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</si>
  <si>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</si>
  <si>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</si>
  <si>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</si>
  <si>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</si>
  <si>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</si>
  <si>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</si>
  <si>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</si>
  <si>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</si>
  <si>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</si>
  <si>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</si>
  <si>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</si>
  <si>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</si>
  <si>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</si>
  <si>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</si>
  <si>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</si>
  <si>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</si>
  <si>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</si>
  <si>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</si>
  <si>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</si>
  <si>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</si>
  <si>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</si>
  <si>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</si>
  <si>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</si>
  <si>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</si>
  <si>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</si>
  <si>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</si>
  <si>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</si>
  <si>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</si>
  <si>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</si>
  <si>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</si>
  <si>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</si>
  <si>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</si>
  <si>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</si>
  <si>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</si>
  <si>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</si>
  <si>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</si>
  <si>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</si>
  <si>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</si>
  <si>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</si>
  <si>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</si>
  <si>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</si>
  <si>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</si>
  <si>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</si>
  <si>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</si>
  <si>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</si>
  <si>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</si>
  <si>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</si>
  <si>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</si>
  <si>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</si>
  <si>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</si>
  <si>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</si>
  <si>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</si>
  <si>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</si>
  <si>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</si>
  <si>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</si>
  <si>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</si>
  <si>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</si>
  <si>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</si>
  <si>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</si>
  <si>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</si>
  <si>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</si>
  <si>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国見町</t>
  </si>
  <si>
    <t>法適用</t>
  </si>
  <si>
    <t>下水道事業</t>
  </si>
  <si>
    <t>公共下水道</t>
  </si>
  <si>
    <t>Cc2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</si>
  <si>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</si>
  <si>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</si>
  <si>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</si>
  <si>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</si>
  <si>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</si>
  <si>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</si>
  <si>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</si>
  <si>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</si>
  <si>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</si>
  <si>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</si>
  <si>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</si>
  <si>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</si>
  <si>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</si>
  <si>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下水道の法定耐用年数である５０年を超えている管路がないため、「管路老朽化率」と「管路改善率」はゼロとなっている。
　「有形固定資産減価償却率」についても、全国平均・類似団体平均より良好な数値であるため、施設の老朽化は進行していない。</t>
    <rPh sb="1" eb="4">
      <t>ゲスイドウ</t>
    </rPh>
    <rPh sb="5" eb="11">
      <t>ホウテイタイヨウネンスウ</t>
    </rPh>
    <rPh sb="16" eb="17">
      <t>ネン</t>
    </rPh>
    <rPh sb="18" eb="19">
      <t>コ</t>
    </rPh>
    <rPh sb="23" eb="25">
      <t>カンロ</t>
    </rPh>
    <rPh sb="32" eb="38">
      <t>カンロロウキュウカリツ</t>
    </rPh>
    <rPh sb="41" eb="46">
      <t>カンロカイゼンリツ</t>
    </rPh>
    <rPh sb="60" eb="66">
      <t>ユウケイコテイシサン</t>
    </rPh>
    <rPh sb="66" eb="70">
      <t>ゲンカショウキャク</t>
    </rPh>
    <rPh sb="70" eb="71">
      <t>リツ</t>
    </rPh>
    <rPh sb="78" eb="82">
      <t>ゼンコクヘイキン</t>
    </rPh>
    <rPh sb="83" eb="89">
      <t>ルイジダンタイヘイキン</t>
    </rPh>
    <rPh sb="91" eb="93">
      <t>リョウコウ</t>
    </rPh>
    <rPh sb="94" eb="96">
      <t>スウチ</t>
    </rPh>
    <rPh sb="102" eb="104">
      <t>シセツ</t>
    </rPh>
    <rPh sb="105" eb="108">
      <t>ロウキュウカ</t>
    </rPh>
    <rPh sb="109" eb="111">
      <t>シンコウ</t>
    </rPh>
    <phoneticPr fontId="4"/>
  </si>
  <si>
    <t>　「経常収支比率」、「累積欠損金比率」、「経費回収率」は全国平均値・類似団体平均値と比べて良い数値となっており、「汚水処理原価」は類似団体平均値より良い数値となっている。したがって単年度の経営については、一般会計からの負担金収入があるものの、比較的良好であるといえる。
　一方、「流動比率」、「企業債残高対事業規模比率」は全国平均・類似団体平均よりも悪い数値となっており、借金額の多さにより中長期的な経営指標は悪いといえる。</t>
    <rPh sb="2" eb="6">
      <t>ケイジョウシュウシ</t>
    </rPh>
    <rPh sb="6" eb="8">
      <t>ヒリツ</t>
    </rPh>
    <rPh sb="11" eb="16">
      <t>ルイセキケッソンキン</t>
    </rPh>
    <rPh sb="16" eb="18">
      <t>ヒリツ</t>
    </rPh>
    <rPh sb="35" eb="39">
      <t>ゼンコクヘイキン</t>
    </rPh>
    <rPh sb="39" eb="40">
      <t>アタイ</t>
    </rPh>
    <rPh sb="45" eb="46">
      <t>アタイ</t>
    </rPh>
    <rPh sb="49" eb="50">
      <t>クラ</t>
    </rPh>
    <rPh sb="52" eb="53">
      <t>ヨ</t>
    </rPh>
    <rPh sb="54" eb="56">
      <t>スウチ</t>
    </rPh>
    <rPh sb="64" eb="66">
      <t>オスイ</t>
    </rPh>
    <rPh sb="66" eb="68">
      <t>ショリ</t>
    </rPh>
    <rPh sb="68" eb="70">
      <t>ゲンカ</t>
    </rPh>
    <rPh sb="72" eb="74">
      <t>ルイジ</t>
    </rPh>
    <rPh sb="74" eb="76">
      <t>ダンタイ</t>
    </rPh>
    <rPh sb="76" eb="79">
      <t>ヘイキンチ</t>
    </rPh>
    <rPh sb="81" eb="82">
      <t>ヨ</t>
    </rPh>
    <rPh sb="83" eb="85">
      <t>スウチ</t>
    </rPh>
    <rPh sb="97" eb="100">
      <t>タンネンド</t>
    </rPh>
    <rPh sb="101" eb="103">
      <t>ケイエイ</t>
    </rPh>
    <rPh sb="109" eb="113">
      <t>イッパンカイケイ</t>
    </rPh>
    <rPh sb="116" eb="121">
      <t>フタンキンシュウニュウ</t>
    </rPh>
    <rPh sb="128" eb="131">
      <t>ヒカクテキ</t>
    </rPh>
    <rPh sb="131" eb="133">
      <t>リョウコウ</t>
    </rPh>
    <rPh sb="144" eb="146">
      <t>イッポウ</t>
    </rPh>
    <rPh sb="148" eb="152">
      <t>リュウドウヒリツ</t>
    </rPh>
    <rPh sb="155" eb="160">
      <t>キギョウサイザンダカ</t>
    </rPh>
    <rPh sb="160" eb="161">
      <t>タイ</t>
    </rPh>
    <rPh sb="161" eb="167">
      <t>ジギョウキボヒリツ</t>
    </rPh>
    <rPh sb="169" eb="173">
      <t>ゼンコクヘイキン</t>
    </rPh>
    <rPh sb="174" eb="180">
      <t>ルイジダンタイヘイキン</t>
    </rPh>
    <rPh sb="183" eb="184">
      <t>ワル</t>
    </rPh>
    <rPh sb="185" eb="187">
      <t>スウチ</t>
    </rPh>
    <rPh sb="194" eb="196">
      <t>シャッキン</t>
    </rPh>
    <rPh sb="196" eb="197">
      <t>ガク</t>
    </rPh>
    <rPh sb="198" eb="199">
      <t>オオ</t>
    </rPh>
    <rPh sb="203" eb="207">
      <t>チュウチョウキテキ</t>
    </rPh>
    <rPh sb="208" eb="210">
      <t>ケイエイ</t>
    </rPh>
    <rPh sb="210" eb="212">
      <t>シヒョウ</t>
    </rPh>
    <rPh sb="213" eb="214">
      <t>ワル</t>
    </rPh>
    <phoneticPr fontId="4"/>
  </si>
  <si>
    <t>　令和５年度は当町において、公営企業会計適用初年度であるため、すべての指標において前年度以前の数値がない。
　ただし、令和５年単年度での経営状況は上記に記載のとおりであるため、水洗化率を高めながら、独立採算の経営を目指して、収入の増加と費用の圧縮に努めたい。</t>
    <rPh sb="1" eb="3">
      <t>レイワ</t>
    </rPh>
    <rPh sb="4" eb="6">
      <t>ネンド</t>
    </rPh>
    <rPh sb="7" eb="9">
      <t>トウマチ</t>
    </rPh>
    <rPh sb="14" eb="20">
      <t>コウエイキギョウカイケイ</t>
    </rPh>
    <rPh sb="20" eb="25">
      <t>テキヨウショネンド</t>
    </rPh>
    <rPh sb="35" eb="37">
      <t>シヒョウ</t>
    </rPh>
    <rPh sb="41" eb="44">
      <t>ゼンネンド</t>
    </rPh>
    <rPh sb="44" eb="46">
      <t>イゼン</t>
    </rPh>
    <rPh sb="47" eb="49">
      <t>スウチ</t>
    </rPh>
    <rPh sb="59" eb="61">
      <t>レイワ</t>
    </rPh>
    <rPh sb="63" eb="66">
      <t>タンネンド</t>
    </rPh>
    <rPh sb="68" eb="70">
      <t>ケイエイ</t>
    </rPh>
    <rPh sb="70" eb="72">
      <t>ジョウキョウ</t>
    </rPh>
    <rPh sb="73" eb="75">
      <t>ジョウキ</t>
    </rPh>
    <rPh sb="76" eb="78">
      <t>キサイ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</si>
</sst>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10-4BB7-B94B-FB11E6DFB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10-4BB7-B94B-FB11E6DFB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8B-43A0-BC29-52BDF8E37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49.28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B-43A0-BC29-52BDF8E37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93.42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64-404B-AAA3-5EBB9F0A4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64-404B-AAA3-5EBB9F0A4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107.14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4-48A9-81B5-1A04B6F6E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106.87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54-48A9-81B5-1A04B6F6E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5D-4B5F-B77F-7E3F6CB33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5D-4B5F-B77F-7E3F6CB33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2-4787-B559-61CCDA799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C2-4787-B559-61CCDA799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FD-43AE-894F-52BDB161D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FD-43AE-894F-52BDB161D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32.770000000000003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EC-48A1-AD46-B1C089431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62.37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EC-48A1-AD46-B1C089431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1701.71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37-461A-B1C4-BC258C1F7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1042.77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37-461A-B1C4-BC258C1F7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D0-4D81-89A5-291BF574E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D0-4D81-89A5-291BF574E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172.01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F4-473A-AA23-EE4B7A922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187.11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F4-473A-AA23-EE4B7A922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F52" zoomScaleNormal="100" workbookViewId="0">
      <selection activeCell="BJ57" sqref="BJ57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福島県　国見町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公共下水道</v>
      </c>
      <c r="Q8" s="65"/>
      <c r="R8" s="65"/>
      <c r="S8" s="65"/>
      <c r="T8" s="65"/>
      <c r="U8" s="65"/>
      <c r="V8" s="65"/>
      <c r="W8" s="65" t="str">
        <f>データ!L6</f>
        <v>Cc2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54">
        <f>データ!S6</f>
        <v>8203</v>
      </c>
      <c r="AM8" s="54"/>
      <c r="AN8" s="54"/>
      <c r="AO8" s="54"/>
      <c r="AP8" s="54"/>
      <c r="AQ8" s="54"/>
      <c r="AR8" s="54"/>
      <c r="AS8" s="54"/>
      <c r="AT8" s="53">
        <f>データ!T6</f>
        <v>37.950000000000003</v>
      </c>
      <c r="AU8" s="53"/>
      <c r="AV8" s="53"/>
      <c r="AW8" s="53"/>
      <c r="AX8" s="53"/>
      <c r="AY8" s="53"/>
      <c r="AZ8" s="53"/>
      <c r="BA8" s="53"/>
      <c r="BB8" s="53">
        <f>データ!U6</f>
        <v>216.15</v>
      </c>
      <c r="BC8" s="53"/>
      <c r="BD8" s="53"/>
      <c r="BE8" s="53"/>
      <c r="BF8" s="53"/>
      <c r="BG8" s="53"/>
      <c r="BH8" s="53"/>
      <c r="BI8" s="53"/>
      <c r="BJ8" s="3"/>
      <c r="BK8" s="3"/>
      <c r="BL8" s="67" t="s">
        <v>10</v>
      </c>
      <c r="BM8" s="68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15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53" t="str">
        <f>データ!N6</f>
        <v>-</v>
      </c>
      <c r="C10" s="53"/>
      <c r="D10" s="53"/>
      <c r="E10" s="53"/>
      <c r="F10" s="53"/>
      <c r="G10" s="53"/>
      <c r="H10" s="53"/>
      <c r="I10" s="53">
        <f>データ!O6</f>
        <v>67.45</v>
      </c>
      <c r="J10" s="53"/>
      <c r="K10" s="53"/>
      <c r="L10" s="53"/>
      <c r="M10" s="53"/>
      <c r="N10" s="53"/>
      <c r="O10" s="53"/>
      <c r="P10" s="53">
        <f>データ!P6</f>
        <v>49.68</v>
      </c>
      <c r="Q10" s="53"/>
      <c r="R10" s="53"/>
      <c r="S10" s="53"/>
      <c r="T10" s="53"/>
      <c r="U10" s="53"/>
      <c r="V10" s="53"/>
      <c r="W10" s="53">
        <f>データ!Q6</f>
        <v>100</v>
      </c>
      <c r="X10" s="53"/>
      <c r="Y10" s="53"/>
      <c r="Z10" s="53"/>
      <c r="AA10" s="53"/>
      <c r="AB10" s="53"/>
      <c r="AC10" s="53"/>
      <c r="AD10" s="54">
        <f>データ!R6</f>
        <v>3025</v>
      </c>
      <c r="AE10" s="54"/>
      <c r="AF10" s="54"/>
      <c r="AG10" s="54"/>
      <c r="AH10" s="54"/>
      <c r="AI10" s="54"/>
      <c r="AJ10" s="54"/>
      <c r="AK10" s="2"/>
      <c r="AL10" s="54">
        <f>データ!V6</f>
        <v>4060</v>
      </c>
      <c r="AM10" s="54"/>
      <c r="AN10" s="54"/>
      <c r="AO10" s="54"/>
      <c r="AP10" s="54"/>
      <c r="AQ10" s="54"/>
      <c r="AR10" s="54"/>
      <c r="AS10" s="54"/>
      <c r="AT10" s="53">
        <f>データ!W6</f>
        <v>1.41</v>
      </c>
      <c r="AU10" s="53"/>
      <c r="AV10" s="53"/>
      <c r="AW10" s="53"/>
      <c r="AX10" s="53"/>
      <c r="AY10" s="53"/>
      <c r="AZ10" s="53"/>
      <c r="BA10" s="53"/>
      <c r="BB10" s="53">
        <f>データ!X6</f>
        <v>2879.43</v>
      </c>
      <c r="BC10" s="53"/>
      <c r="BD10" s="53"/>
      <c r="BE10" s="53"/>
      <c r="BF10" s="53"/>
      <c r="BG10" s="53"/>
      <c r="BH10" s="53"/>
      <c r="BI10" s="53"/>
      <c r="BJ10" s="2"/>
      <c r="BK10" s="2"/>
      <c r="BL10" s="55" t="s">
        <v>22</v>
      </c>
      <c r="BM10" s="56"/>
      <c r="BN10" s="44" t="s">
        <v>23</v>
      </c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6" t="s">
        <v>24</v>
      </c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</row>
    <row r="14" spans="1:78" ht="13.5" customHeight="1" x14ac:dyDescent="0.15">
      <c r="A14" s="2"/>
      <c r="B14" s="48" t="s">
        <v>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115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114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116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【105.91】</v>
      </c>
      <c r="F85" s="12" t="str">
        <f>データ!AT6</f>
        <v>【3.03】</v>
      </c>
      <c r="G85" s="12" t="str">
        <f>データ!BE6</f>
        <v>【78.43】</v>
      </c>
      <c r="H85" s="12" t="str">
        <f>データ!BP6</f>
        <v>【630.82】</v>
      </c>
      <c r="I85" s="12" t="str">
        <f>データ!CA6</f>
        <v>【97.81】</v>
      </c>
      <c r="J85" s="12" t="str">
        <f>データ!CL6</f>
        <v>【138.75】</v>
      </c>
      <c r="K85" s="12" t="str">
        <f>データ!CW6</f>
        <v>【58.94】</v>
      </c>
      <c r="L85" s="12" t="str">
        <f>データ!DH6</f>
        <v>【95.91】</v>
      </c>
      <c r="M85" s="12" t="str">
        <f>データ!DS6</f>
        <v>【41.09】</v>
      </c>
      <c r="N85" s="12" t="str">
        <f>データ!ED6</f>
        <v>【8.68】</v>
      </c>
      <c r="O85" s="12" t="str">
        <f>データ!EO6</f>
        <v>【0.22】</v>
      </c>
    </row>
  </sheetData>
  <sheetProtection algorithmName="SHA-512" hashValue="VkQUeW1DIh2Qy4JljVi3yP7EKnnzKIDbJwReJl8gnSGJX38+TnwutO3ZKx24074Y263+chZW3EUHXQ5Kv/dA/w==" saltValue="SkrIn4wTO74lOHexb1x73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73032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福島県　国見町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Cc2</v>
      </c>
      <c r="M6" s="19" t="str">
        <f t="shared" si="3"/>
        <v>非設置</v>
      </c>
      <c r="N6" s="20" t="str">
        <f t="shared" si="3"/>
        <v>-</v>
      </c>
      <c r="O6" s="20">
        <f t="shared" si="3"/>
        <v>67.45</v>
      </c>
      <c r="P6" s="20">
        <f t="shared" si="3"/>
        <v>49.68</v>
      </c>
      <c r="Q6" s="20">
        <f t="shared" si="3"/>
        <v>100</v>
      </c>
      <c r="R6" s="20">
        <f t="shared" si="3"/>
        <v>3025</v>
      </c>
      <c r="S6" s="20">
        <f t="shared" si="3"/>
        <v>8203</v>
      </c>
      <c r="T6" s="20">
        <f t="shared" si="3"/>
        <v>37.950000000000003</v>
      </c>
      <c r="U6" s="20">
        <f t="shared" si="3"/>
        <v>216.15</v>
      </c>
      <c r="V6" s="20">
        <f t="shared" si="3"/>
        <v>4060</v>
      </c>
      <c r="W6" s="20">
        <f t="shared" si="3"/>
        <v>1.41</v>
      </c>
      <c r="X6" s="20">
        <f t="shared" si="3"/>
        <v>2879.43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 t="str">
        <f t="shared" si="4"/>
        <v>-</v>
      </c>
      <c r="AC6" s="21">
        <f t="shared" si="4"/>
        <v>107.14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 t="str">
        <f t="shared" si="4"/>
        <v>-</v>
      </c>
      <c r="AH6" s="21">
        <f t="shared" si="4"/>
        <v>106.87</v>
      </c>
      <c r="AI6" s="20" t="str">
        <f>IF(AI7="","",IF(AI7="-","【-】","【"&amp;SUBSTITUTE(TEXT(AI7,"#,##0.00"),"-","△")&amp;"】"))</f>
        <v>【105.91】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1" t="str">
        <f t="shared" si="5"/>
        <v>-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 t="str">
        <f t="shared" si="5"/>
        <v>-</v>
      </c>
      <c r="AS6" s="21">
        <f t="shared" si="5"/>
        <v>21.73</v>
      </c>
      <c r="AT6" s="20" t="str">
        <f>IF(AT7="","",IF(AT7="-","【-】","【"&amp;SUBSTITUTE(TEXT(AT7,"#,##0.00"),"-","△")&amp;"】"))</f>
        <v>【3.03】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 t="str">
        <f t="shared" si="6"/>
        <v>-</v>
      </c>
      <c r="AY6" s="21">
        <f t="shared" si="6"/>
        <v>32.770000000000003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 t="str">
        <f t="shared" si="6"/>
        <v>-</v>
      </c>
      <c r="BD6" s="21">
        <f t="shared" si="6"/>
        <v>62.37</v>
      </c>
      <c r="BE6" s="20" t="str">
        <f>IF(BE7="","",IF(BE7="-","【-】","【"&amp;SUBSTITUTE(TEXT(BE7,"#,##0.00"),"-","△")&amp;"】"))</f>
        <v>【78.43】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 t="str">
        <f t="shared" si="7"/>
        <v>-</v>
      </c>
      <c r="BJ6" s="21">
        <f t="shared" si="7"/>
        <v>1701.71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 t="str">
        <f t="shared" si="7"/>
        <v>-</v>
      </c>
      <c r="BO6" s="21">
        <f t="shared" si="7"/>
        <v>1042.77</v>
      </c>
      <c r="BP6" s="20" t="str">
        <f>IF(BP7="","",IF(BP7="-","【-】","【"&amp;SUBSTITUTE(TEXT(BP7,"#,##0.00"),"-","△")&amp;"】"))</f>
        <v>【630.82】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 t="str">
        <f t="shared" si="8"/>
        <v>-</v>
      </c>
      <c r="BU6" s="21">
        <f t="shared" si="8"/>
        <v>100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 t="str">
        <f t="shared" si="8"/>
        <v>-</v>
      </c>
      <c r="BZ6" s="21">
        <f t="shared" si="8"/>
        <v>84.48</v>
      </c>
      <c r="CA6" s="20" t="str">
        <f>IF(CA7="","",IF(CA7="-","【-】","【"&amp;SUBSTITUTE(TEXT(CA7,"#,##0.00"),"-","△")&amp;"】"))</f>
        <v>【97.81】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 t="str">
        <f t="shared" si="9"/>
        <v>-</v>
      </c>
      <c r="CF6" s="21">
        <f t="shared" si="9"/>
        <v>172.01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 t="str">
        <f t="shared" si="9"/>
        <v>-</v>
      </c>
      <c r="CK6" s="21">
        <f t="shared" si="9"/>
        <v>187.11</v>
      </c>
      <c r="CL6" s="20" t="str">
        <f>IF(CL7="","",IF(CL7="-","【-】","【"&amp;SUBSTITUTE(TEXT(CL7,"#,##0.00"),"-","△")&amp;"】"))</f>
        <v>【138.75】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 t="str">
        <f t="shared" si="10"/>
        <v>-</v>
      </c>
      <c r="CV6" s="21">
        <f t="shared" si="10"/>
        <v>49.28</v>
      </c>
      <c r="CW6" s="20" t="str">
        <f>IF(CW7="","",IF(CW7="-","【-】","【"&amp;SUBSTITUTE(TEXT(CW7,"#,##0.00"),"-","△")&amp;"】"))</f>
        <v>【58.94】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 t="str">
        <f t="shared" si="11"/>
        <v>-</v>
      </c>
      <c r="DB6" s="21">
        <f t="shared" si="11"/>
        <v>93.42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 t="str">
        <f t="shared" si="11"/>
        <v>-</v>
      </c>
      <c r="DG6" s="21">
        <f t="shared" si="11"/>
        <v>79.7</v>
      </c>
      <c r="DH6" s="20" t="str">
        <f>IF(DH7="","",IF(DH7="-","【-】","【"&amp;SUBSTITUTE(TEXT(DH7,"#,##0.00"),"-","△")&amp;"】"))</f>
        <v>【95.91】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 t="str">
        <f t="shared" si="12"/>
        <v>-</v>
      </c>
      <c r="DM6" s="21">
        <f t="shared" si="12"/>
        <v>3.18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 t="str">
        <f t="shared" si="12"/>
        <v>-</v>
      </c>
      <c r="DR6" s="21">
        <f t="shared" si="12"/>
        <v>17.05</v>
      </c>
      <c r="DS6" s="20" t="str">
        <f>IF(DS7="","",IF(DS7="-","【-】","【"&amp;SUBSTITUTE(TEXT(DS7,"#,##0.00"),"-","△")&amp;"】"))</f>
        <v>【41.09】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1">
        <f t="shared" si="13"/>
        <v>0.22</v>
      </c>
      <c r="ED6" s="20" t="str">
        <f>IF(ED7="","",IF(ED7="-","【-】","【"&amp;SUBSTITUTE(TEXT(ED7,"#,##0.00"),"-","△")&amp;"】"))</f>
        <v>【8.68】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>
        <f t="shared" si="14"/>
        <v>0.57999999999999996</v>
      </c>
      <c r="EO6" s="20" t="str">
        <f>IF(EO7="","",IF(EO7="-","【-】","【"&amp;SUBSTITUTE(TEXT(EO7,"#,##0.00"),"-","△")&amp;"】"))</f>
        <v>【0.22】</v>
      </c>
    </row>
    <row r="7" spans="1:148" s="22" customFormat="1" x14ac:dyDescent="0.15">
      <c r="A7" s="14"/>
      <c r="B7" s="23">
        <v>2023</v>
      </c>
      <c r="C7" s="23">
        <v>73032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67.45</v>
      </c>
      <c r="P7" s="24">
        <v>49.68</v>
      </c>
      <c r="Q7" s="24">
        <v>100</v>
      </c>
      <c r="R7" s="24">
        <v>3025</v>
      </c>
      <c r="S7" s="24">
        <v>8203</v>
      </c>
      <c r="T7" s="24">
        <v>37.950000000000003</v>
      </c>
      <c r="U7" s="24">
        <v>216.15</v>
      </c>
      <c r="V7" s="24">
        <v>4060</v>
      </c>
      <c r="W7" s="24">
        <v>1.41</v>
      </c>
      <c r="X7" s="24">
        <v>2879.43</v>
      </c>
      <c r="Y7" s="24" t="s">
        <v>102</v>
      </c>
      <c r="Z7" s="24" t="s">
        <v>102</v>
      </c>
      <c r="AA7" s="24" t="s">
        <v>102</v>
      </c>
      <c r="AB7" s="24" t="s">
        <v>102</v>
      </c>
      <c r="AC7" s="24">
        <v>107.14</v>
      </c>
      <c r="AD7" s="24" t="s">
        <v>102</v>
      </c>
      <c r="AE7" s="24" t="s">
        <v>102</v>
      </c>
      <c r="AF7" s="24" t="s">
        <v>102</v>
      </c>
      <c r="AG7" s="24" t="s">
        <v>102</v>
      </c>
      <c r="AH7" s="24">
        <v>106.87</v>
      </c>
      <c r="AI7" s="24">
        <v>105.91</v>
      </c>
      <c r="AJ7" s="24" t="s">
        <v>102</v>
      </c>
      <c r="AK7" s="24" t="s">
        <v>102</v>
      </c>
      <c r="AL7" s="24" t="s">
        <v>102</v>
      </c>
      <c r="AM7" s="24" t="s">
        <v>102</v>
      </c>
      <c r="AN7" s="24">
        <v>0</v>
      </c>
      <c r="AO7" s="24" t="s">
        <v>102</v>
      </c>
      <c r="AP7" s="24" t="s">
        <v>102</v>
      </c>
      <c r="AQ7" s="24" t="s">
        <v>102</v>
      </c>
      <c r="AR7" s="24" t="s">
        <v>102</v>
      </c>
      <c r="AS7" s="24">
        <v>21.73</v>
      </c>
      <c r="AT7" s="24">
        <v>3.03</v>
      </c>
      <c r="AU7" s="24" t="s">
        <v>102</v>
      </c>
      <c r="AV7" s="24" t="s">
        <v>102</v>
      </c>
      <c r="AW7" s="24" t="s">
        <v>102</v>
      </c>
      <c r="AX7" s="24" t="s">
        <v>102</v>
      </c>
      <c r="AY7" s="24">
        <v>32.770000000000003</v>
      </c>
      <c r="AZ7" s="24" t="s">
        <v>102</v>
      </c>
      <c r="BA7" s="24" t="s">
        <v>102</v>
      </c>
      <c r="BB7" s="24" t="s">
        <v>102</v>
      </c>
      <c r="BC7" s="24" t="s">
        <v>102</v>
      </c>
      <c r="BD7" s="24">
        <v>62.37</v>
      </c>
      <c r="BE7" s="24">
        <v>78.430000000000007</v>
      </c>
      <c r="BF7" s="24" t="s">
        <v>102</v>
      </c>
      <c r="BG7" s="24" t="s">
        <v>102</v>
      </c>
      <c r="BH7" s="24" t="s">
        <v>102</v>
      </c>
      <c r="BI7" s="24" t="s">
        <v>102</v>
      </c>
      <c r="BJ7" s="24">
        <v>1701.71</v>
      </c>
      <c r="BK7" s="24" t="s">
        <v>102</v>
      </c>
      <c r="BL7" s="24" t="s">
        <v>102</v>
      </c>
      <c r="BM7" s="24" t="s">
        <v>102</v>
      </c>
      <c r="BN7" s="24" t="s">
        <v>102</v>
      </c>
      <c r="BO7" s="24">
        <v>1042.77</v>
      </c>
      <c r="BP7" s="24">
        <v>630.82000000000005</v>
      </c>
      <c r="BQ7" s="24" t="s">
        <v>102</v>
      </c>
      <c r="BR7" s="24" t="s">
        <v>102</v>
      </c>
      <c r="BS7" s="24" t="s">
        <v>102</v>
      </c>
      <c r="BT7" s="24" t="s">
        <v>102</v>
      </c>
      <c r="BU7" s="24">
        <v>100</v>
      </c>
      <c r="BV7" s="24" t="s">
        <v>102</v>
      </c>
      <c r="BW7" s="24" t="s">
        <v>102</v>
      </c>
      <c r="BX7" s="24" t="s">
        <v>102</v>
      </c>
      <c r="BY7" s="24" t="s">
        <v>102</v>
      </c>
      <c r="BZ7" s="24">
        <v>84.48</v>
      </c>
      <c r="CA7" s="24">
        <v>97.81</v>
      </c>
      <c r="CB7" s="24" t="s">
        <v>102</v>
      </c>
      <c r="CC7" s="24" t="s">
        <v>102</v>
      </c>
      <c r="CD7" s="24" t="s">
        <v>102</v>
      </c>
      <c r="CE7" s="24" t="s">
        <v>102</v>
      </c>
      <c r="CF7" s="24">
        <v>172.01</v>
      </c>
      <c r="CG7" s="24" t="s">
        <v>102</v>
      </c>
      <c r="CH7" s="24" t="s">
        <v>102</v>
      </c>
      <c r="CI7" s="24" t="s">
        <v>102</v>
      </c>
      <c r="CJ7" s="24" t="s">
        <v>102</v>
      </c>
      <c r="CK7" s="24">
        <v>187.11</v>
      </c>
      <c r="CL7" s="24">
        <v>138.75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 t="s">
        <v>102</v>
      </c>
      <c r="CS7" s="24" t="s">
        <v>102</v>
      </c>
      <c r="CT7" s="24" t="s">
        <v>102</v>
      </c>
      <c r="CU7" s="24" t="s">
        <v>102</v>
      </c>
      <c r="CV7" s="24">
        <v>49.28</v>
      </c>
      <c r="CW7" s="24">
        <v>58.94</v>
      </c>
      <c r="CX7" s="24" t="s">
        <v>102</v>
      </c>
      <c r="CY7" s="24" t="s">
        <v>102</v>
      </c>
      <c r="CZ7" s="24" t="s">
        <v>102</v>
      </c>
      <c r="DA7" s="24" t="s">
        <v>102</v>
      </c>
      <c r="DB7" s="24">
        <v>93.42</v>
      </c>
      <c r="DC7" s="24" t="s">
        <v>102</v>
      </c>
      <c r="DD7" s="24" t="s">
        <v>102</v>
      </c>
      <c r="DE7" s="24" t="s">
        <v>102</v>
      </c>
      <c r="DF7" s="24" t="s">
        <v>102</v>
      </c>
      <c r="DG7" s="24">
        <v>79.7</v>
      </c>
      <c r="DH7" s="24">
        <v>95.91</v>
      </c>
      <c r="DI7" s="24" t="s">
        <v>102</v>
      </c>
      <c r="DJ7" s="24" t="s">
        <v>102</v>
      </c>
      <c r="DK7" s="24" t="s">
        <v>102</v>
      </c>
      <c r="DL7" s="24" t="s">
        <v>102</v>
      </c>
      <c r="DM7" s="24">
        <v>3.18</v>
      </c>
      <c r="DN7" s="24" t="s">
        <v>102</v>
      </c>
      <c r="DO7" s="24" t="s">
        <v>102</v>
      </c>
      <c r="DP7" s="24" t="s">
        <v>102</v>
      </c>
      <c r="DQ7" s="24" t="s">
        <v>102</v>
      </c>
      <c r="DR7" s="24">
        <v>17.05</v>
      </c>
      <c r="DS7" s="24">
        <v>41.09</v>
      </c>
      <c r="DT7" s="24" t="s">
        <v>102</v>
      </c>
      <c r="DU7" s="24" t="s">
        <v>102</v>
      </c>
      <c r="DV7" s="24" t="s">
        <v>102</v>
      </c>
      <c r="DW7" s="24" t="s">
        <v>102</v>
      </c>
      <c r="DX7" s="24">
        <v>0</v>
      </c>
      <c r="DY7" s="24" t="s">
        <v>102</v>
      </c>
      <c r="DZ7" s="24" t="s">
        <v>102</v>
      </c>
      <c r="EA7" s="24" t="s">
        <v>102</v>
      </c>
      <c r="EB7" s="24" t="s">
        <v>102</v>
      </c>
      <c r="EC7" s="24">
        <v>0.22</v>
      </c>
      <c r="ED7" s="24">
        <v>8.68</v>
      </c>
      <c r="EE7" s="24" t="s">
        <v>102</v>
      </c>
      <c r="EF7" s="24" t="s">
        <v>102</v>
      </c>
      <c r="EG7" s="24" t="s">
        <v>102</v>
      </c>
      <c r="EH7" s="24" t="s">
        <v>102</v>
      </c>
      <c r="EI7" s="24">
        <v>0</v>
      </c>
      <c r="EJ7" s="24" t="s">
        <v>102</v>
      </c>
      <c r="EK7" s="24" t="s">
        <v>102</v>
      </c>
      <c r="EL7" s="24" t="s">
        <v>102</v>
      </c>
      <c r="EM7" s="24" t="s">
        <v>102</v>
      </c>
      <c r="EN7" s="24">
        <v>0.57999999999999996</v>
      </c>
      <c r="EO7" s="24">
        <v>0.22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111</v>
      </c>
      <c r="F13" t="s">
        <v>110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大竹　由樹</cp:lastModifiedBy>
  <cp:lastPrinted>2025-02-04T07:57:37Z</cp:lastPrinted>
  <dcterms:created xsi:type="dcterms:W3CDTF">2025-01-24T06:58:42Z</dcterms:created>
  <dcterms:modified xsi:type="dcterms:W3CDTF">2025-02-04T08:05:11Z</dcterms:modified>
  <cp:category/>
</cp:coreProperties>
</file>