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330\Desktop\水道\調査＋報告関係\市町村財政課\6\経営比較分析表\"/>
    </mc:Choice>
  </mc:AlternateContent>
  <xr:revisionPtr revIDLastSave="0" documentId="13_ncr:1_{209BA2C5-A168-4163-821A-E1722CC6F4A8}" xr6:coauthVersionLast="47" xr6:coauthVersionMax="47" xr10:uidLastSave="{00000000-0000-0000-0000-000000000000}"/>
  <workbookProtection workbookAlgorithmName="SHA-512" workbookHashValue="nYtCQSrMnfrMFNF/NspxWbBPwZM8bAsOhvMUdbBr4+tPVd8m1Iw7v8mO6ftwAKqGTCi5Kw7kQanLZe6KzaEawg==" workbookSaltValue="kIoGcL84Sp3zcJGL2JW2Y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P8" i="4"/>
  <c r="I8" i="4"/>
</calcChain>
</file>

<file path=xl/sharedStrings.xml><?xml version="1.0" encoding="utf-8"?>
<sst xmlns="http://schemas.openxmlformats.org/spreadsheetml/2006/main" count="241" uniqueCount="118">
  <si>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</si>
  <si>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</si>
  <si>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</si>
  <si>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</si>
  <si>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</si>
  <si>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</si>
  <si>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</si>
  <si>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</si>
  <si>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</si>
  <si>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</si>
  <si>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</si>
  <si>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</si>
  <si>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</si>
  <si>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</si>
  <si>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</si>
  <si>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</si>
  <si>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</si>
  <si>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</si>
  <si>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</si>
  <si>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</si>
  <si>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</si>
  <si>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</si>
  <si>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</si>
  <si>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</si>
  <si>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</si>
  <si>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</si>
  <si>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</si>
  <si>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</si>
  <si>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</si>
  <si>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</si>
  <si>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</si>
  <si>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</si>
  <si>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</si>
  <si>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</si>
  <si>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</si>
  <si>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</si>
  <si>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</si>
  <si>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</si>
  <si>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</si>
  <si>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</si>
  <si>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</si>
  <si>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</si>
  <si>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</si>
  <si>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</si>
  <si>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</si>
  <si>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</si>
  <si>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</si>
  <si>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</si>
  <si>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</si>
  <si>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</si>
  <si>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</si>
  <si>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</si>
  <si>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</si>
  <si>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</si>
  <si>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</si>
  <si>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</si>
  <si>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</si>
  <si>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</si>
  <si>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</si>
  <si>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</si>
  <si>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</si>
  <si>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</si>
  <si>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</si>
  <si>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</si>
  <si>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</si>
  <si>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</si>
  <si>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</si>
  <si>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</si>
  <si>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</si>
  <si>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</si>
  <si>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</si>
  <si>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</si>
  <si>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</si>
  <si>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</si>
  <si>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</si>
  <si>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</si>
  <si>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</si>
  <si>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</si>
  <si>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</si>
  <si>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</si>
  <si>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</si>
  <si>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</si>
  <si>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</si>
  <si>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</si>
  <si>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</si>
  <si>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</si>
  <si>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</si>
  <si>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</si>
  <si>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</si>
  <si>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</si>
  <si>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</si>
  <si>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</si>
  <si>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</si>
  <si>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</si>
  <si>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</si>
  <si>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</si>
  <si>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桑折町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</si>
  <si>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</si>
  <si>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</si>
  <si>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</si>
  <si>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</si>
  <si>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</si>
  <si>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</si>
  <si>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</si>
  <si>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</si>
  <si>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</si>
  <si>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</si>
  <si>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</si>
  <si>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</si>
  <si>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</si>
  <si>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</si>
  <si>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</si>
  <si>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</si>
  <si>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</si>
  <si>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</si>
  <si>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当町の下水道事業は、昭和63年に事業に着手し、平成8年4月から部分的に供用が開始され、段階的に事業を拡大してきました。供用開始から25年程度であり、管渠の更新時はまだ到来していませんが、平成28年度に策定した「桑折町ストックマネジメント計画」に基づき、引き続き維持管理に取り組んでいきます。</t>
    <phoneticPr fontId="4"/>
  </si>
  <si>
    <t>　事業認可区域全域の整備が終了したことにより、今後は下水道接続率の向上に努めていかなければなりません。また、事業の運営方針である「下水道事業経営戦略」に基づき、限られた資産や財源をより有効に活用しながら、経営の合理化や効率化を推進し、経営基盤の強化に努めていきます。</t>
    <phoneticPr fontId="4"/>
  </si>
  <si>
    <t>　当町における下水道事業の令和5年度決算は、令和6年4月から地方公営企業法の適用に伴い、同3月31日打ち切り決算としました。
　また、事業認可区域全域の整備が完了したことにより、主に下水道使用料と繰出基準に基づく一般会計からの繰入金を財源として経営しているところです。
【健全性】
①収益的収支比率は、令和6年4月からの下水道事業会計を円滑に運営するための繰り入れを令和5年度一般会計より行いました。今後、指標向上を目指し、経営改善に向けた取組みを行っていく必要があります。
④企業債残高対事業規模比率は、流域下水道の災害復旧事業による企業債発行で令和2年度が高い比率となりましたが、今後とも計画的な企業債の発行に努める必要があります。
【効率性】
⑤⑥経費回収率および汚水処理原価は、類似団体平均値を上回っています。引き続き接続率向上に取組み、使用料収入の確保に努める必要があります。
⑧水洗化率は、類似団体平均値を上回っていますが、横ばいの状況が続いています。下水道接続へのより一層の普及促進活動を行い、率向上に向けた取組みを行っていく必要があります。</t>
    <rPh sb="13" eb="15">
      <t>レイワ</t>
    </rPh>
    <rPh sb="16" eb="18">
      <t>ネンド</t>
    </rPh>
    <rPh sb="18" eb="20">
      <t>ケッサン</t>
    </rPh>
    <rPh sb="22" eb="24">
      <t>レイワ</t>
    </rPh>
    <rPh sb="25" eb="26">
      <t>ネン</t>
    </rPh>
    <rPh sb="27" eb="28">
      <t>ガツ</t>
    </rPh>
    <rPh sb="30" eb="37">
      <t>チホウコウエイキギョウホウ</t>
    </rPh>
    <rPh sb="38" eb="40">
      <t>テキヨウ</t>
    </rPh>
    <rPh sb="41" eb="42">
      <t>トモナ</t>
    </rPh>
    <rPh sb="44" eb="45">
      <t>ドウ</t>
    </rPh>
    <rPh sb="46" eb="47">
      <t>ガツ</t>
    </rPh>
    <rPh sb="49" eb="50">
      <t>ニチ</t>
    </rPh>
    <rPh sb="50" eb="51">
      <t>ウ</t>
    </rPh>
    <rPh sb="52" eb="53">
      <t>キ</t>
    </rPh>
    <rPh sb="54" eb="56">
      <t>ケッサン</t>
    </rPh>
    <rPh sb="151" eb="153">
      <t>レイワ</t>
    </rPh>
    <rPh sb="160" eb="163">
      <t>ゲスイドウ</t>
    </rPh>
    <rPh sb="163" eb="167">
      <t>ジギョウカイケイ</t>
    </rPh>
    <rPh sb="174" eb="176">
      <t>ウンエイ</t>
    </rPh>
    <rPh sb="181" eb="182">
      <t>ク</t>
    </rPh>
    <rPh sb="183" eb="184">
      <t>イ</t>
    </rPh>
    <rPh sb="186" eb="188">
      <t>レイワ</t>
    </rPh>
    <rPh sb="189" eb="191">
      <t>ネンド</t>
    </rPh>
    <rPh sb="191" eb="195">
      <t>イッパンカイケイ</t>
    </rPh>
    <rPh sb="197" eb="19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</si>
</sst>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51-4A70-B3DB-55D5609174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F151-4A70-B3DB-55D5609174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8D-4E51-BF91-DB84F2CFE9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F48D-4E51-BF91-DB84F2CFE9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83.69</c:v>
                </c:pt>
                <c:pt idx="1">
                  <c:v>83.43</c:v>
                </c:pt>
                <c:pt idx="2">
                  <c:v>83.52</c:v>
                </c:pt>
                <c:pt idx="3">
                  <c:v>83.69</c:v>
                </c:pt>
                <c:pt idx="4">
                  <c:v>84.02</c:v>
                </c:pt>
              </c:numCache>
            </c:numRef>
          </c:val>
          <c:extLst>
            <c:ext xmlns:c16="http://schemas.microsoft.com/office/drawing/2014/chart" uri="{C3380CC4-5D6E-409C-BE32-E72D297353CC}">
              <c16:uniqueId val="{00000000-9D1F-4E2D-AE70-872DD65826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9D1F-4E2D-AE70-872DD65826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89.73</c:v>
                </c:pt>
                <c:pt idx="1">
                  <c:v>89.33</c:v>
                </c:pt>
                <c:pt idx="2">
                  <c:v>87.11</c:v>
                </c:pt>
                <c:pt idx="3">
                  <c:v>86.68</c:v>
                </c:pt>
                <c:pt idx="4">
                  <c:v>100.05</c:v>
                </c:pt>
              </c:numCache>
            </c:numRef>
          </c:val>
          <c:extLst>
            <c:ext xmlns:c16="http://schemas.microsoft.com/office/drawing/2014/chart" uri="{C3380CC4-5D6E-409C-BE32-E72D297353CC}">
              <c16:uniqueId val="{00000000-DC82-465A-B0A3-D7D9BB2ABA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82-465A-B0A3-D7D9BB2ABA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AF-4C2F-B80E-9CFB6E6FB6D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AF-4C2F-B80E-9CFB6E6FB6D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67-4D9B-8128-FA51398812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67-4D9B-8128-FA51398812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7B-4F90-B875-A80487B1FD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7B-4F90-B875-A80487B1FD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E1-47EF-9FC7-4D5AEBA5466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E1-47EF-9FC7-4D5AEBA5466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509.3</c:v>
                </c:pt>
                <c:pt idx="1">
                  <c:v>2242.69</c:v>
                </c:pt>
                <c:pt idx="2">
                  <c:v>393.76</c:v>
                </c:pt>
                <c:pt idx="3">
                  <c:v>244.97</c:v>
                </c:pt>
                <c:pt idx="4">
                  <c:v>233.44</c:v>
                </c:pt>
              </c:numCache>
            </c:numRef>
          </c:val>
          <c:extLst>
            <c:ext xmlns:c16="http://schemas.microsoft.com/office/drawing/2014/chart" uri="{C3380CC4-5D6E-409C-BE32-E72D297353CC}">
              <c16:uniqueId val="{00000000-7A10-441C-BF95-F9FF338FA8F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7A10-441C-BF95-F9FF338FA8F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88.97</c:v>
                </c:pt>
                <c:pt idx="1">
                  <c:v>84.54</c:v>
                </c:pt>
                <c:pt idx="2">
                  <c:v>83.25</c:v>
                </c:pt>
                <c:pt idx="3">
                  <c:v>89.56</c:v>
                </c:pt>
                <c:pt idx="4">
                  <c:v>83.58</c:v>
                </c:pt>
              </c:numCache>
            </c:numRef>
          </c:val>
          <c:extLst>
            <c:ext xmlns:c16="http://schemas.microsoft.com/office/drawing/2014/chart" uri="{C3380CC4-5D6E-409C-BE32-E72D297353CC}">
              <c16:uniqueId val="{00000000-BAC5-418C-9C96-2EFC71E4131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BAC5-418C-9C96-2EFC71E4131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197.79</c:v>
                </c:pt>
                <c:pt idx="1">
                  <c:v>211.08</c:v>
                </c:pt>
                <c:pt idx="2">
                  <c:v>215.22</c:v>
                </c:pt>
                <c:pt idx="3">
                  <c:v>200.19</c:v>
                </c:pt>
                <c:pt idx="4">
                  <c:v>195.71</c:v>
                </c:pt>
              </c:numCache>
            </c:numRef>
          </c:val>
          <c:extLst>
            <c:ext xmlns:c16="http://schemas.microsoft.com/office/drawing/2014/chart" uri="{C3380CC4-5D6E-409C-BE32-E72D297353CC}">
              <c16:uniqueId val="{00000000-40AD-4346-99D4-B1F7827F8E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40AD-4346-99D4-B1F7827F8E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桑折町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5">
        <f>データ!S6</f>
        <v>11050</v>
      </c>
      <c r="AM8" s="45"/>
      <c r="AN8" s="45"/>
      <c r="AO8" s="45"/>
      <c r="AP8" s="45"/>
      <c r="AQ8" s="45"/>
      <c r="AR8" s="45"/>
      <c r="AS8" s="45"/>
      <c r="AT8" s="44">
        <f>データ!T6</f>
        <v>42.97</v>
      </c>
      <c r="AU8" s="44"/>
      <c r="AV8" s="44"/>
      <c r="AW8" s="44"/>
      <c r="AX8" s="44"/>
      <c r="AY8" s="44"/>
      <c r="AZ8" s="44"/>
      <c r="BA8" s="44"/>
      <c r="BB8" s="44">
        <f>データ!U6</f>
        <v>257.16000000000003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49.9</v>
      </c>
      <c r="Q10" s="44"/>
      <c r="R10" s="44"/>
      <c r="S10" s="44"/>
      <c r="T10" s="44"/>
      <c r="U10" s="44"/>
      <c r="V10" s="44"/>
      <c r="W10" s="44">
        <f>データ!Q6</f>
        <v>100</v>
      </c>
      <c r="X10" s="44"/>
      <c r="Y10" s="44"/>
      <c r="Z10" s="44"/>
      <c r="AA10" s="44"/>
      <c r="AB10" s="44"/>
      <c r="AC10" s="44"/>
      <c r="AD10" s="45">
        <f>データ!R6</f>
        <v>3080</v>
      </c>
      <c r="AE10" s="45"/>
      <c r="AF10" s="45"/>
      <c r="AG10" s="45"/>
      <c r="AH10" s="45"/>
      <c r="AI10" s="45"/>
      <c r="AJ10" s="45"/>
      <c r="AK10" s="2"/>
      <c r="AL10" s="45">
        <f>データ!V6</f>
        <v>5501</v>
      </c>
      <c r="AM10" s="45"/>
      <c r="AN10" s="45"/>
      <c r="AO10" s="45"/>
      <c r="AP10" s="45"/>
      <c r="AQ10" s="45"/>
      <c r="AR10" s="45"/>
      <c r="AS10" s="45"/>
      <c r="AT10" s="44">
        <f>データ!W6</f>
        <v>1.63</v>
      </c>
      <c r="AU10" s="44"/>
      <c r="AV10" s="44"/>
      <c r="AW10" s="44"/>
      <c r="AX10" s="44"/>
      <c r="AY10" s="44"/>
      <c r="AZ10" s="44"/>
      <c r="BA10" s="44"/>
      <c r="BB10" s="44">
        <f>データ!X6</f>
        <v>3374.85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MQiZA89OHdQBoEnkF1lNo7OhmHnjGlaqARnzY9iYBTrR6Z1UOuvc4fq1HUYKLuCa88QljLcuIi8aZQjJBM1Awg==" saltValue="xZ7heuCcOyAA/YMlgTaw7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73016</v>
      </c>
      <c r="D6" s="19">
        <f t="shared" si="3"/>
        <v>47</v>
      </c>
      <c r="E6" s="19">
        <f t="shared" si="3"/>
        <v>17</v>
      </c>
      <c r="F6" s="19">
        <f t="shared" si="3"/>
        <v>1</v>
      </c>
      <c r="G6" s="19">
        <f t="shared" si="3"/>
        <v>0</v>
      </c>
      <c r="H6" s="19" t="str">
        <f t="shared" si="3"/>
        <v>福島県　桑折町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49.9</v>
      </c>
      <c r="Q6" s="20">
        <f t="shared" si="3"/>
        <v>100</v>
      </c>
      <c r="R6" s="20">
        <f t="shared" si="3"/>
        <v>3080</v>
      </c>
      <c r="S6" s="20">
        <f t="shared" si="3"/>
        <v>11050</v>
      </c>
      <c r="T6" s="20">
        <f t="shared" si="3"/>
        <v>42.97</v>
      </c>
      <c r="U6" s="20">
        <f t="shared" si="3"/>
        <v>257.16000000000003</v>
      </c>
      <c r="V6" s="20">
        <f t="shared" si="3"/>
        <v>5501</v>
      </c>
      <c r="W6" s="20">
        <f t="shared" si="3"/>
        <v>1.63</v>
      </c>
      <c r="X6" s="20">
        <f t="shared" si="3"/>
        <v>3374.85</v>
      </c>
      <c r="Y6" s="21">
        <f>IF(Y7="",NA(),Y7)</f>
        <v>89.73</v>
      </c>
      <c r="Z6" s="21">
        <f t="shared" ref="Z6:AH6" si="4">IF(Z7="",NA(),Z7)</f>
        <v>89.33</v>
      </c>
      <c r="AA6" s="21">
        <f t="shared" si="4"/>
        <v>87.11</v>
      </c>
      <c r="AB6" s="21">
        <f t="shared" si="4"/>
        <v>86.68</v>
      </c>
      <c r="AC6" s="21">
        <f t="shared" si="4"/>
        <v>100.05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509.3</v>
      </c>
      <c r="BG6" s="21">
        <f t="shared" ref="BG6:BO6" si="7">IF(BG7="",NA(),BG7)</f>
        <v>2242.69</v>
      </c>
      <c r="BH6" s="21">
        <f t="shared" si="7"/>
        <v>393.76</v>
      </c>
      <c r="BI6" s="21">
        <f t="shared" si="7"/>
        <v>244.97</v>
      </c>
      <c r="BJ6" s="21">
        <f t="shared" si="7"/>
        <v>233.44</v>
      </c>
      <c r="BK6" s="21">
        <f t="shared" si="7"/>
        <v>1001.3</v>
      </c>
      <c r="BL6" s="21">
        <f t="shared" si="7"/>
        <v>1050.51</v>
      </c>
      <c r="BM6" s="21">
        <f t="shared" si="7"/>
        <v>1102.01</v>
      </c>
      <c r="BN6" s="21">
        <f t="shared" si="7"/>
        <v>987.36</v>
      </c>
      <c r="BO6" s="21">
        <f t="shared" si="7"/>
        <v>1042.77</v>
      </c>
      <c r="BP6" s="20" t="str">
        <f>IF(BP7="","",IF(BP7="-","【-】","【"&amp;SUBSTITUTE(TEXT(BP7,"#,##0.00"),"-","△")&amp;"】"))</f>
        <v>【630.82】</v>
      </c>
      <c r="BQ6" s="21">
        <f>IF(BQ7="",NA(),BQ7)</f>
        <v>88.97</v>
      </c>
      <c r="BR6" s="21">
        <f t="shared" ref="BR6:BZ6" si="8">IF(BR7="",NA(),BR7)</f>
        <v>84.54</v>
      </c>
      <c r="BS6" s="21">
        <f t="shared" si="8"/>
        <v>83.25</v>
      </c>
      <c r="BT6" s="21">
        <f t="shared" si="8"/>
        <v>89.56</v>
      </c>
      <c r="BU6" s="21">
        <f t="shared" si="8"/>
        <v>83.58</v>
      </c>
      <c r="BV6" s="21">
        <f t="shared" si="8"/>
        <v>81.88</v>
      </c>
      <c r="BW6" s="21">
        <f t="shared" si="8"/>
        <v>82.65</v>
      </c>
      <c r="BX6" s="21">
        <f t="shared" si="8"/>
        <v>82.55</v>
      </c>
      <c r="BY6" s="21">
        <f t="shared" si="8"/>
        <v>83.55</v>
      </c>
      <c r="BZ6" s="21">
        <f t="shared" si="8"/>
        <v>84.48</v>
      </c>
      <c r="CA6" s="20" t="str">
        <f>IF(CA7="","",IF(CA7="-","【-】","【"&amp;SUBSTITUTE(TEXT(CA7,"#,##0.00"),"-","△")&amp;"】"))</f>
        <v>【97.81】</v>
      </c>
      <c r="CB6" s="21">
        <f>IF(CB7="",NA(),CB7)</f>
        <v>197.79</v>
      </c>
      <c r="CC6" s="21">
        <f t="shared" ref="CC6:CK6" si="9">IF(CC7="",NA(),CC7)</f>
        <v>211.08</v>
      </c>
      <c r="CD6" s="21">
        <f t="shared" si="9"/>
        <v>215.22</v>
      </c>
      <c r="CE6" s="21">
        <f t="shared" si="9"/>
        <v>200.19</v>
      </c>
      <c r="CF6" s="21">
        <f t="shared" si="9"/>
        <v>195.71</v>
      </c>
      <c r="CG6" s="21">
        <f t="shared" si="9"/>
        <v>187.55</v>
      </c>
      <c r="CH6" s="21">
        <f t="shared" si="9"/>
        <v>186.3</v>
      </c>
      <c r="CI6" s="21">
        <f t="shared" si="9"/>
        <v>188.38</v>
      </c>
      <c r="CJ6" s="21">
        <f t="shared" si="9"/>
        <v>185.98</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49.28</v>
      </c>
      <c r="CW6" s="20" t="str">
        <f>IF(CW7="","",IF(CW7="-","【-】","【"&amp;SUBSTITUTE(TEXT(CW7,"#,##0.00"),"-","△")&amp;"】"))</f>
        <v>【58.94】</v>
      </c>
      <c r="CX6" s="21">
        <f>IF(CX7="",NA(),CX7)</f>
        <v>83.69</v>
      </c>
      <c r="CY6" s="21">
        <f t="shared" ref="CY6:DG6" si="11">IF(CY7="",NA(),CY7)</f>
        <v>83.43</v>
      </c>
      <c r="CZ6" s="21">
        <f t="shared" si="11"/>
        <v>83.52</v>
      </c>
      <c r="DA6" s="21">
        <f t="shared" si="11"/>
        <v>83.69</v>
      </c>
      <c r="DB6" s="21">
        <f t="shared" si="11"/>
        <v>84.02</v>
      </c>
      <c r="DC6" s="21">
        <f t="shared" si="11"/>
        <v>82.55</v>
      </c>
      <c r="DD6" s="21">
        <f t="shared" si="11"/>
        <v>82.08</v>
      </c>
      <c r="DE6" s="21">
        <f t="shared" si="11"/>
        <v>81.34</v>
      </c>
      <c r="DF6" s="21">
        <f t="shared" si="11"/>
        <v>81.14</v>
      </c>
      <c r="DG6" s="21">
        <f t="shared" si="11"/>
        <v>79.7</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5" s="22" customFormat="1" x14ac:dyDescent="0.15">
      <c r="A7" s="14"/>
      <c r="B7" s="23">
        <v>2023</v>
      </c>
      <c r="C7" s="23">
        <v>73016</v>
      </c>
      <c r="D7" s="23">
        <v>47</v>
      </c>
      <c r="E7" s="23">
        <v>17</v>
      </c>
      <c r="F7" s="23">
        <v>1</v>
      </c>
      <c r="G7" s="23">
        <v>0</v>
      </c>
      <c r="H7" s="23" t="s">
        <v>96</v>
      </c>
      <c r="I7" s="23" t="s">
        <v>97</v>
      </c>
      <c r="J7" s="23" t="s">
        <v>98</v>
      </c>
      <c r="K7" s="23" t="s">
        <v>99</v>
      </c>
      <c r="L7" s="23" t="s">
        <v>100</v>
      </c>
      <c r="M7" s="23" t="s">
        <v>101</v>
      </c>
      <c r="N7" s="24" t="s">
        <v>102</v>
      </c>
      <c r="O7" s="24" t="s">
        <v>103</v>
      </c>
      <c r="P7" s="24">
        <v>49.9</v>
      </c>
      <c r="Q7" s="24">
        <v>100</v>
      </c>
      <c r="R7" s="24">
        <v>3080</v>
      </c>
      <c r="S7" s="24">
        <v>11050</v>
      </c>
      <c r="T7" s="24">
        <v>42.97</v>
      </c>
      <c r="U7" s="24">
        <v>257.16000000000003</v>
      </c>
      <c r="V7" s="24">
        <v>5501</v>
      </c>
      <c r="W7" s="24">
        <v>1.63</v>
      </c>
      <c r="X7" s="24">
        <v>3374.85</v>
      </c>
      <c r="Y7" s="24">
        <v>89.73</v>
      </c>
      <c r="Z7" s="24">
        <v>89.33</v>
      </c>
      <c r="AA7" s="24">
        <v>87.11</v>
      </c>
      <c r="AB7" s="24">
        <v>86.68</v>
      </c>
      <c r="AC7" s="24">
        <v>100.05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509.3</v>
      </c>
      <c r="BG7" s="24">
        <v>2242.69</v>
      </c>
      <c r="BH7" s="24">
        <v>393.76</v>
      </c>
      <c r="BI7" s="24">
        <v>244.97</v>
      </c>
      <c r="BJ7" s="24">
        <v>233.44</v>
      </c>
      <c r="BK7" s="24">
        <v>1001.3</v>
      </c>
      <c r="BL7" s="24">
        <v>1050.51</v>
      </c>
      <c r="BM7" s="24">
        <v>1102.01</v>
      </c>
      <c r="BN7" s="24">
        <v>987.36</v>
      </c>
      <c r="BO7" s="24">
        <v>1042.77</v>
      </c>
      <c r="BP7" s="24">
        <v>630.82000000000005</v>
      </c>
      <c r="BQ7" s="24">
        <v>88.97</v>
      </c>
      <c r="BR7" s="24">
        <v>84.54</v>
      </c>
      <c r="BS7" s="24">
        <v>83.25</v>
      </c>
      <c r="BT7" s="24">
        <v>89.56</v>
      </c>
      <c r="BU7" s="24">
        <v>83.58</v>
      </c>
      <c r="BV7" s="24">
        <v>81.88</v>
      </c>
      <c r="BW7" s="24">
        <v>82.65</v>
      </c>
      <c r="BX7" s="24">
        <v>82.55</v>
      </c>
      <c r="BY7" s="24">
        <v>83.55</v>
      </c>
      <c r="BZ7" s="24">
        <v>84.48</v>
      </c>
      <c r="CA7" s="24">
        <v>97.81</v>
      </c>
      <c r="CB7" s="24">
        <v>197.79</v>
      </c>
      <c r="CC7" s="24">
        <v>211.08</v>
      </c>
      <c r="CD7" s="24">
        <v>215.22</v>
      </c>
      <c r="CE7" s="24">
        <v>200.19</v>
      </c>
      <c r="CF7" s="24">
        <v>195.71</v>
      </c>
      <c r="CG7" s="24">
        <v>187.55</v>
      </c>
      <c r="CH7" s="24">
        <v>186.3</v>
      </c>
      <c r="CI7" s="24">
        <v>188.38</v>
      </c>
      <c r="CJ7" s="24">
        <v>185.98</v>
      </c>
      <c r="CK7" s="24">
        <v>187.11</v>
      </c>
      <c r="CL7" s="24">
        <v>138.75</v>
      </c>
      <c r="CM7" s="24" t="s">
        <v>102</v>
      </c>
      <c r="CN7" s="24" t="s">
        <v>102</v>
      </c>
      <c r="CO7" s="24" t="s">
        <v>102</v>
      </c>
      <c r="CP7" s="24" t="s">
        <v>102</v>
      </c>
      <c r="CQ7" s="24" t="s">
        <v>102</v>
      </c>
      <c r="CR7" s="24">
        <v>50.94</v>
      </c>
      <c r="CS7" s="24">
        <v>50.53</v>
      </c>
      <c r="CT7" s="24">
        <v>51.42</v>
      </c>
      <c r="CU7" s="24">
        <v>48.95</v>
      </c>
      <c r="CV7" s="24">
        <v>49.28</v>
      </c>
      <c r="CW7" s="24">
        <v>58.94</v>
      </c>
      <c r="CX7" s="24">
        <v>83.69</v>
      </c>
      <c r="CY7" s="24">
        <v>83.43</v>
      </c>
      <c r="CZ7" s="24">
        <v>83.52</v>
      </c>
      <c r="DA7" s="24">
        <v>83.69</v>
      </c>
      <c r="DB7" s="24">
        <v>84.02</v>
      </c>
      <c r="DC7" s="24">
        <v>82.55</v>
      </c>
      <c r="DD7" s="24">
        <v>82.08</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0.57999999999999996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佐藤美智子</cp:lastModifiedBy>
  <dcterms:created xsi:type="dcterms:W3CDTF">2025-01-24T07:27:57Z</dcterms:created>
  <dcterms:modified xsi:type="dcterms:W3CDTF">2025-01-30T05:23:24Z</dcterms:modified>
  <cp:category/>
</cp:coreProperties>
</file>