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TqrBWOjxF3FzIWpuGOQdiXK8LfaiN0Oc196zlyM2kO2v+G15B7ueYmYFDBQnItC/5ImvnmVMnNqI78s6Ur++vA==" workbookSaltValue="9t+OjYyrf9HC9NmXjEK20Q=="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<sst xmlns="http://schemas.openxmlformats.org/spreadsheetml/2006/main" xmlns:r="http://schemas.openxmlformats.org/officeDocument/2006/relationships" count="114" uniqueCount="114">
  <si>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</si>
  <si>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</si>
  <si>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</si>
  <si>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</si>
  <si>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</si>
  <si>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</si>
  <si>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</si>
  <si>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</si>
  <si>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</si>
  <si>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</si>
  <si>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</si>
  <si>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</si>
  <si>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</si>
  <si>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</si>
  <si>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</si>
  <si>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</si>
  <si>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</si>
  <si>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</si>
  <si>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</si>
  <si>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</si>
  <si>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</si>
  <si>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</si>
  <si>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</si>
  <si>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</si>
  <si>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</si>
  <si>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</si>
  <si>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</si>
  <si>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</si>
  <si>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</si>
  <si>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</si>
  <si>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</si>
  <si>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</si>
  <si>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</si>
  <si>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類似団体平均値（平均値）</t>
  </si>
  <si>
    <t>2①</t>
  </si>
  <si>
    <t>【】</t>
  </si>
  <si>
    <t>令和5年度全国平均</t>
    <rPh sb="0" eb="2">
      <t>レイワ</t>
    </rPh>
    <rPh sb="3" eb="5">
      <t>ネンド</t>
    </rPh>
    <phoneticPr fontId="1"/>
  </si>
  <si>
    <t>②管渠老朽化率(％)</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</si>
  <si>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</si>
  <si>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</si>
  <si>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</si>
  <si>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</si>
  <si>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</si>
  <si>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</si>
  <si>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</si>
  <si>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</si>
  <si>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</si>
  <si>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</si>
  <si>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</si>
  <si>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</si>
  <si>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</si>
  <si>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</si>
  <si>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</si>
  <si>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</si>
  <si>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</si>
  <si>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</si>
  <si>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</si>
  <si>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</si>
  <si>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</si>
  <si>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</si>
  <si>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</si>
  <si>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</si>
  <si>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</si>
  <si>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</si>
  <si>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</si>
  <si>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</si>
  <si>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</si>
  <si>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</si>
  <si>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</si>
  <si>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</si>
  <si>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</si>
  <si>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</si>
  <si>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</si>
  <si>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</si>
  <si>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</si>
  <si>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</si>
  <si>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</si>
  <si>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</si>
  <si>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</si>
  <si>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</si>
  <si>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</si>
  <si>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</si>
  <si>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</si>
  <si>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</si>
  <si>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</si>
  <si>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</si>
  <si>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</si>
  <si>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</si>
  <si>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</si>
  <si>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</si>
  <si>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</si>
  <si>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</si>
  <si>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</si>
  <si>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</si>
  <si>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</si>
  <si>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福島県　相馬市</t>
  </si>
  <si>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</si>
  <si>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</si>
  <si>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</si>
  <si>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</si>
  <si>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</si>
  <si>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</si>
  <si>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</si>
  <si>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</si>
  <si>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</si>
  <si>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</si>
  <si>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</si>
  <si>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</si>
  <si>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</si>
  <si>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</si>
  <si>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</si>
  <si>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令和２年度から地方公営企業法の財務適用を行った。
①経常収支比率
　前年度に引き続き100％を超えており、類似団体平均を上回っている。　
③流動比率
　年々上昇しているが、類似団体平均を若干下回っており、引き続き支払い能力を高めるための経営改善を行っていく必要がある。　　　　　　　　　　　　　　　　
④企業債残高対事業規模比率
　依然として高水準であるため、今後使用料の見直しや維持更新費用の平準化等を図る必要がある。　　　　　　　　　　　　　　　　　　　　　　　　
⑤経費回収率
　前年度より微減しており、類似団体平均を下回っているため、今後も汚水処理費のさらなる削減等に努める必要がある。
⑥汚水処理原価
　前年度より増加しているものの、類似団体平均を下回っているが、今後も現状分析を行い、維持管理費の削減等に努める必要がある。
⑧水洗化率
　わずかではあるが、前年度より増加はしているものの、類似団体平均を下回っているため、引き続き水洗化率向上への取組を行う必要がある。　　　　　　　　　　　　　　　　　　　　　　　　　　　　　　　　　　　　　　　　　　　　　　　　　　　　　　　　　　　　　　　　　　　　　　　　　　　　　　　　　　　　　　　　　　　　　　　　　　　　　　　　　　　　　　　　　　　　　　　　　　　　　　　　　　　　　　　　　　　　　　　　　　　　　　　　　　　　　　　　　　　　　　　　　　　　　　　　　　　　　　　　　　　　　　　　　　　　</t>
    <rPh sb="0" eb="2">
      <t>レイワ</t>
    </rPh>
    <rPh sb="3" eb="5">
      <t>ネンド</t>
    </rPh>
    <rPh sb="7" eb="9">
      <t>チホウ</t>
    </rPh>
    <rPh sb="9" eb="11">
      <t>コウエイ</t>
    </rPh>
    <rPh sb="11" eb="13">
      <t>キギョウ</t>
    </rPh>
    <rPh sb="13" eb="14">
      <t>ホウ</t>
    </rPh>
    <rPh sb="15" eb="17">
      <t>ザイム</t>
    </rPh>
    <rPh sb="17" eb="19">
      <t>テキヨウ</t>
    </rPh>
    <rPh sb="20" eb="21">
      <t>オコナ</t>
    </rPh>
    <rPh sb="26" eb="28">
      <t>ケイジョウ</t>
    </rPh>
    <rPh sb="60" eb="61">
      <t>ウエ</t>
    </rPh>
    <rPh sb="93" eb="95">
      <t>ジャッカン</t>
    </rPh>
    <rPh sb="95" eb="97">
      <t>シタマワ</t>
    </rPh>
    <rPh sb="152" eb="155">
      <t>キギョウサイ</t>
    </rPh>
    <rPh sb="155" eb="157">
      <t>ザンダカ</t>
    </rPh>
    <rPh sb="157" eb="158">
      <t>タイ</t>
    </rPh>
    <rPh sb="158" eb="160">
      <t>ジギョウ</t>
    </rPh>
    <rPh sb="160" eb="162">
      <t>キボ</t>
    </rPh>
    <rPh sb="162" eb="164">
      <t>ヒリツ</t>
    </rPh>
    <rPh sb="166" eb="168">
      <t>イゼン</t>
    </rPh>
    <rPh sb="171" eb="174">
      <t>コウスイジュン</t>
    </rPh>
    <rPh sb="180" eb="182">
      <t>コンゴ</t>
    </rPh>
    <rPh sb="182" eb="185">
      <t>シヨウリョウ</t>
    </rPh>
    <rPh sb="186" eb="188">
      <t>ミナオ</t>
    </rPh>
    <rPh sb="190" eb="192">
      <t>イジ</t>
    </rPh>
    <rPh sb="192" eb="194">
      <t>コウシン</t>
    </rPh>
    <rPh sb="194" eb="196">
      <t>ヒヨウ</t>
    </rPh>
    <rPh sb="197" eb="200">
      <t>ヘイジュンカ</t>
    </rPh>
    <rPh sb="200" eb="201">
      <t>トウ</t>
    </rPh>
    <rPh sb="202" eb="203">
      <t>ハカ</t>
    </rPh>
    <rPh sb="204" eb="206">
      <t>ヒツヨウ</t>
    </rPh>
    <rPh sb="236" eb="238">
      <t>ケイヒ</t>
    </rPh>
    <rPh sb="238" eb="241">
      <t>カイシュウリツ</t>
    </rPh>
    <rPh sb="243" eb="246">
      <t>ゼンネンド</t>
    </rPh>
    <rPh sb="248" eb="249">
      <t>ビ</t>
    </rPh>
    <rPh sb="249" eb="250">
      <t>ゲン</t>
    </rPh>
    <rPh sb="255" eb="257">
      <t>ルイジ</t>
    </rPh>
    <rPh sb="257" eb="259">
      <t>ダンタイ</t>
    </rPh>
    <rPh sb="259" eb="261">
      <t>ヘイキン</t>
    </rPh>
    <rPh sb="262" eb="263">
      <t>シタ</t>
    </rPh>
    <rPh sb="263" eb="264">
      <t>カイ</t>
    </rPh>
    <rPh sb="271" eb="273">
      <t>コンゴ</t>
    </rPh>
    <rPh sb="274" eb="276">
      <t>オスイ</t>
    </rPh>
    <rPh sb="276" eb="279">
      <t>ショリヒ</t>
    </rPh>
    <rPh sb="284" eb="286">
      <t>サクゲン</t>
    </rPh>
    <rPh sb="286" eb="287">
      <t>トウ</t>
    </rPh>
    <rPh sb="288" eb="289">
      <t>ツト</t>
    </rPh>
    <rPh sb="291" eb="293">
      <t>ヒツヨウ</t>
    </rPh>
    <rPh sb="299" eb="301">
      <t>オスイ</t>
    </rPh>
    <rPh sb="301" eb="303">
      <t>ショリ</t>
    </rPh>
    <rPh sb="303" eb="305">
      <t>ゲンカ</t>
    </rPh>
    <rPh sb="307" eb="310">
      <t>ゼンネンド</t>
    </rPh>
    <rPh sb="312" eb="314">
      <t>ゾウカ</t>
    </rPh>
    <rPh sb="322" eb="324">
      <t>ルイジ</t>
    </rPh>
    <rPh sb="324" eb="326">
      <t>ダンタイ</t>
    </rPh>
    <rPh sb="326" eb="328">
      <t>ヘイキン</t>
    </rPh>
    <rPh sb="329" eb="331">
      <t>シタマワ</t>
    </rPh>
    <rPh sb="337" eb="339">
      <t>コンゴ</t>
    </rPh>
    <rPh sb="340" eb="342">
      <t>ゲンジョウ</t>
    </rPh>
    <rPh sb="342" eb="344">
      <t>ブンセキ</t>
    </rPh>
    <rPh sb="345" eb="346">
      <t>オコナ</t>
    </rPh>
    <rPh sb="348" eb="350">
      <t>イジ</t>
    </rPh>
    <rPh sb="350" eb="353">
      <t>カンリヒ</t>
    </rPh>
    <rPh sb="354" eb="356">
      <t>サクゲン</t>
    </rPh>
    <rPh sb="356" eb="357">
      <t>トウ</t>
    </rPh>
    <rPh sb="358" eb="359">
      <t>ツト</t>
    </rPh>
    <rPh sb="361" eb="363">
      <t>ヒツヨウ</t>
    </rPh>
    <rPh sb="369" eb="372">
      <t>スイセンカ</t>
    </rPh>
    <rPh sb="372" eb="373">
      <t>リツ</t>
    </rPh>
    <rPh sb="384" eb="387">
      <t>ゼンネンド</t>
    </rPh>
    <rPh sb="389" eb="391">
      <t>ゾウカ</t>
    </rPh>
    <rPh sb="400" eb="402">
      <t>ルイジ</t>
    </rPh>
    <rPh sb="402" eb="404">
      <t>ダンタイ</t>
    </rPh>
    <rPh sb="404" eb="406">
      <t>ヘイキン</t>
    </rPh>
    <rPh sb="407" eb="409">
      <t>シタマワ</t>
    </rPh>
    <rPh sb="416" eb="417">
      <t>ヒ</t>
    </rPh>
    <rPh sb="418" eb="419">
      <t>ツヅ</t>
    </rPh>
    <rPh sb="420" eb="423">
      <t>スイセンカ</t>
    </rPh>
    <rPh sb="423" eb="424">
      <t>リツ</t>
    </rPh>
    <rPh sb="424" eb="426">
      <t>コウジョウ</t>
    </rPh>
    <rPh sb="428" eb="429">
      <t>ト</t>
    </rPh>
    <rPh sb="429" eb="430">
      <t>ク</t>
    </rPh>
    <rPh sb="431" eb="432">
      <t>オコナ</t>
    </rPh>
    <rPh sb="433" eb="435">
      <t>ヒツヨウ</t>
    </rPh>
    <phoneticPr fontId="1"/>
  </si>
  <si>
    <t>①有形固定資産減価償却率
　類似団体平均を下回っているが、供用開始から20年を経過している管渠施設もあり、今後ますます老朽化が進むと思われるため、引き続き合理的な修繕更新を進めていく予定である。</t>
    <rPh sb="1" eb="3">
      <t>ユウケイ</t>
    </rPh>
    <rPh sb="3" eb="7">
      <t>コテイシサン</t>
    </rPh>
    <rPh sb="7" eb="9">
      <t>ゲンカ</t>
    </rPh>
    <rPh sb="9" eb="11">
      <t>ショウキャク</t>
    </rPh>
    <rPh sb="11" eb="12">
      <t>リツ</t>
    </rPh>
    <rPh sb="14" eb="16">
      <t>ルイジ</t>
    </rPh>
    <rPh sb="16" eb="18">
      <t>ダンタイ</t>
    </rPh>
    <rPh sb="18" eb="20">
      <t>ヘイキン</t>
    </rPh>
    <rPh sb="21" eb="23">
      <t>シタマワ</t>
    </rPh>
    <rPh sb="29" eb="31">
      <t>キョウヨウ</t>
    </rPh>
    <rPh sb="31" eb="33">
      <t>カイシ</t>
    </rPh>
    <rPh sb="37" eb="38">
      <t>トシ</t>
    </rPh>
    <rPh sb="39" eb="41">
      <t>ケイカ</t>
    </rPh>
    <rPh sb="45" eb="47">
      <t>カンキョ</t>
    </rPh>
    <rPh sb="47" eb="49">
      <t>シセツ</t>
    </rPh>
    <rPh sb="53" eb="55">
      <t>コンゴ</t>
    </rPh>
    <rPh sb="59" eb="62">
      <t>ロウキュウカ</t>
    </rPh>
    <rPh sb="63" eb="64">
      <t>スス</t>
    </rPh>
    <rPh sb="66" eb="67">
      <t>オモ</t>
    </rPh>
    <rPh sb="73" eb="74">
      <t>ヒ</t>
    </rPh>
    <rPh sb="75" eb="76">
      <t>ツヅ</t>
    </rPh>
    <rPh sb="77" eb="80">
      <t>ゴウリテキ</t>
    </rPh>
    <rPh sb="81" eb="83">
      <t>シュウゼン</t>
    </rPh>
    <rPh sb="83" eb="85">
      <t>コウシン</t>
    </rPh>
    <rPh sb="86" eb="87">
      <t>スス</t>
    </rPh>
    <rPh sb="91" eb="93">
      <t>ヨテイ</t>
    </rPh>
    <phoneticPr fontId="1"/>
  </si>
  <si>
    <t>　農業集落排水地区は、東日本大震災により事業地域の大部分が被災したことにより、必要な費用を使用料収入で賄うことは難しい状況であるが、今後は使用料の見直しの検討を進めるとともに、汚水処理費の削減に努めるなど、経営の効率化が求められる。</t>
    <rPh sb="1" eb="3">
      <t>ノウギョウ</t>
    </rPh>
    <rPh sb="3" eb="5">
      <t>シュウラク</t>
    </rPh>
    <rPh sb="5" eb="7">
      <t>ハイスイ</t>
    </rPh>
    <rPh sb="7" eb="9">
      <t>チク</t>
    </rPh>
    <rPh sb="11" eb="14">
      <t>ヒガシニホン</t>
    </rPh>
    <rPh sb="14" eb="17">
      <t>ダイシンサイ</t>
    </rPh>
    <rPh sb="20" eb="22">
      <t>ジギョウ</t>
    </rPh>
    <rPh sb="22" eb="24">
      <t>チイキ</t>
    </rPh>
    <rPh sb="25" eb="28">
      <t>ダイブブン</t>
    </rPh>
    <rPh sb="29" eb="31">
      <t>ヒサイ</t>
    </rPh>
    <rPh sb="39" eb="41">
      <t>ヒツヨウ</t>
    </rPh>
    <rPh sb="42" eb="44">
      <t>ヒヨウ</t>
    </rPh>
    <rPh sb="45" eb="48">
      <t>シヨウリョウ</t>
    </rPh>
    <rPh sb="48" eb="50">
      <t>シュウニュウ</t>
    </rPh>
    <rPh sb="51" eb="52">
      <t>マカナ</t>
    </rPh>
    <rPh sb="56" eb="57">
      <t>ムズカ</t>
    </rPh>
    <rPh sb="59" eb="61">
      <t>ジョウキョウ</t>
    </rPh>
    <rPh sb="66" eb="68">
      <t>コンゴ</t>
    </rPh>
    <rPh sb="69" eb="72">
      <t>シヨウリョウ</t>
    </rPh>
    <rPh sb="73" eb="75">
      <t>ミナオ</t>
    </rPh>
    <rPh sb="77" eb="79">
      <t>ケントウ</t>
    </rPh>
    <rPh sb="80" eb="81">
      <t>スス</t>
    </rPh>
    <rPh sb="88" eb="90">
      <t>オスイ</t>
    </rPh>
    <rPh sb="90" eb="93">
      <t>ショリヒ</t>
    </rPh>
    <rPh sb="94" eb="96">
      <t>サクゲン</t>
    </rPh>
    <rPh sb="97" eb="98">
      <t>ツト</t>
    </rPh>
    <rPh sb="103" eb="105">
      <t>ケイエイ</t>
    </rPh>
    <rPh sb="106" eb="109">
      <t>コウリツカ</t>
    </rPh>
    <rPh sb="110" eb="111">
      <t>モト</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</si>
</sst>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0.25</c:v>
                </c:pt>
                <c:pt idx="2">
                  <c:v>5.e-002</c:v>
                </c:pt>
                <c:pt idx="3">
                  <c:v>3.e-002</c:v>
                </c:pt>
                <c:pt idx="4">
                  <c:v>3.e-002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37.78</c:v>
                </c:pt>
                <c:pt idx="4">
                  <c:v>39.26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54.83</c:v>
                </c:pt>
                <c:pt idx="2">
                  <c:v>66.53</c:v>
                </c:pt>
                <c:pt idx="3">
                  <c:v>52.35</c:v>
                </c:pt>
                <c:pt idx="4">
                  <c:v>46.25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59.26</c:v>
                </c:pt>
                <c:pt idx="2">
                  <c:v>59.74</c:v>
                </c:pt>
                <c:pt idx="3">
                  <c:v>59.48</c:v>
                </c:pt>
                <c:pt idx="4">
                  <c:v>63.73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84.7</c:v>
                </c:pt>
                <c:pt idx="2">
                  <c:v>84.67</c:v>
                </c:pt>
                <c:pt idx="3">
                  <c:v>84.39</c:v>
                </c:pt>
                <c:pt idx="4">
                  <c:v>83.96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146.38999999999999</c:v>
                </c:pt>
                <c:pt idx="2">
                  <c:v>150.35</c:v>
                </c:pt>
                <c:pt idx="3">
                  <c:v>136.31</c:v>
                </c:pt>
                <c:pt idx="4">
                  <c:v>124.18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106.37</c:v>
                </c:pt>
                <c:pt idx="2">
                  <c:v>106.07</c:v>
                </c:pt>
                <c:pt idx="3">
                  <c:v>105.5</c:v>
                </c:pt>
                <c:pt idx="4">
                  <c:v>106.35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4.25</c:v>
                </c:pt>
                <c:pt idx="2">
                  <c:v>8.49</c:v>
                </c:pt>
                <c:pt idx="3">
                  <c:v>12.51</c:v>
                </c:pt>
                <c:pt idx="4">
                  <c:v>16.5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20.34</c:v>
                </c:pt>
                <c:pt idx="2">
                  <c:v>21.85</c:v>
                </c:pt>
                <c:pt idx="3">
                  <c:v>25.19</c:v>
                </c:pt>
                <c:pt idx="4">
                  <c:v>25.46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139.02000000000001</c:v>
                </c:pt>
                <c:pt idx="2">
                  <c:v>132.04</c:v>
                </c:pt>
                <c:pt idx="3">
                  <c:v>145.43</c:v>
                </c:pt>
                <c:pt idx="4">
                  <c:v>129.88999999999999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17.649999999999999</c:v>
                </c:pt>
                <c:pt idx="2">
                  <c:v>25.18</c:v>
                </c:pt>
                <c:pt idx="3">
                  <c:v>34.67</c:v>
                </c:pt>
                <c:pt idx="4">
                  <c:v>41.47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29.13</c:v>
                </c:pt>
                <c:pt idx="2">
                  <c:v>35.69</c:v>
                </c:pt>
                <c:pt idx="3">
                  <c:v>38.4</c:v>
                </c:pt>
                <c:pt idx="4">
                  <c:v>44.04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formatCode="#,##0.00;&quot;△&quot;#,##0.00">
                  <c:v>0</c:v>
                </c:pt>
                <c:pt idx="2">
                  <c:v>5783.75</c:v>
                </c:pt>
                <c:pt idx="3">
                  <c:v>5870.16</c:v>
                </c:pt>
                <c:pt idx="4">
                  <c:v>5211.18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867.83</c:v>
                </c:pt>
                <c:pt idx="2">
                  <c:v>791.76</c:v>
                </c:pt>
                <c:pt idx="3">
                  <c:v>900.82</c:v>
                </c:pt>
                <c:pt idx="4">
                  <c:v>839.21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50.43</c:v>
                </c:pt>
                <c:pt idx="2">
                  <c:v>49.4</c:v>
                </c:pt>
                <c:pt idx="3">
                  <c:v>52.89</c:v>
                </c:pt>
                <c:pt idx="4">
                  <c:v>48.4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57.08</c:v>
                </c:pt>
                <c:pt idx="2">
                  <c:v>56.26</c:v>
                </c:pt>
                <c:pt idx="3">
                  <c:v>52.94</c:v>
                </c:pt>
                <c:pt idx="4">
                  <c:v>52.05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275.47000000000003</c:v>
                </c:pt>
                <c:pt idx="2">
                  <c:v>279.74</c:v>
                </c:pt>
                <c:pt idx="3">
                  <c:v>260.73</c:v>
                </c:pt>
                <c:pt idx="4">
                  <c:v>284.19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274.99</c:v>
                </c:pt>
                <c:pt idx="2">
                  <c:v>282.08999999999997</c:v>
                </c:pt>
                <c:pt idx="3">
                  <c:v>303.27999999999997</c:v>
                </c:pt>
                <c:pt idx="4">
                  <c:v>301.86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【124.06】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【785.10】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【87.54】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【49.87】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【271.15】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【56.93】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【28.42】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P52" workbookViewId="0">
      <selection activeCell="AD58" sqref="AD58"/>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福島県　相馬市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15</v>
      </c>
      <c r="J7" s="5"/>
      <c r="K7" s="5"/>
      <c r="L7" s="5"/>
      <c r="M7" s="5"/>
      <c r="N7" s="5"/>
      <c r="O7" s="5"/>
      <c r="P7" s="5" t="s">
        <v>9</v>
      </c>
      <c r="Q7" s="5"/>
      <c r="R7" s="5"/>
      <c r="S7" s="5"/>
      <c r="T7" s="5"/>
      <c r="U7" s="5"/>
      <c r="V7" s="5"/>
      <c r="W7" s="5" t="s">
        <v>5</v>
      </c>
      <c r="X7" s="5"/>
      <c r="Y7" s="5"/>
      <c r="Z7" s="5"/>
      <c r="AA7" s="5"/>
      <c r="AB7" s="5"/>
      <c r="AC7" s="5"/>
      <c r="AD7" s="5" t="s">
        <v>8</v>
      </c>
      <c r="AE7" s="5"/>
      <c r="AF7" s="5"/>
      <c r="AG7" s="5"/>
      <c r="AH7" s="5"/>
      <c r="AI7" s="5"/>
      <c r="AJ7" s="5"/>
      <c r="AK7" s="3"/>
      <c r="AL7" s="5" t="s">
        <v>17</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32842</v>
      </c>
      <c r="AM8" s="21"/>
      <c r="AN8" s="21"/>
      <c r="AO8" s="21"/>
      <c r="AP8" s="21"/>
      <c r="AQ8" s="21"/>
      <c r="AR8" s="21"/>
      <c r="AS8" s="21"/>
      <c r="AT8" s="7">
        <f>データ!T6</f>
        <v>554.63</v>
      </c>
      <c r="AU8" s="7"/>
      <c r="AV8" s="7"/>
      <c r="AW8" s="7"/>
      <c r="AX8" s="7"/>
      <c r="AY8" s="7"/>
      <c r="AZ8" s="7"/>
      <c r="BA8" s="7"/>
      <c r="BB8" s="7">
        <f>データ!U6</f>
        <v>59.21</v>
      </c>
      <c r="BC8" s="7"/>
      <c r="BD8" s="7"/>
      <c r="BE8" s="7"/>
      <c r="BF8" s="7"/>
      <c r="BG8" s="7"/>
      <c r="BH8" s="7"/>
      <c r="BI8" s="7"/>
      <c r="BJ8" s="3"/>
      <c r="BK8" s="3"/>
      <c r="BL8" s="27" t="s">
        <v>16</v>
      </c>
      <c r="BM8" s="37"/>
      <c r="BN8" s="44" t="s">
        <v>21</v>
      </c>
      <c r="BO8" s="44"/>
      <c r="BP8" s="44"/>
      <c r="BQ8" s="44"/>
      <c r="BR8" s="44"/>
      <c r="BS8" s="44"/>
      <c r="BT8" s="44"/>
      <c r="BU8" s="44"/>
      <c r="BV8" s="44"/>
      <c r="BW8" s="44"/>
      <c r="BX8" s="44"/>
      <c r="BY8" s="48"/>
    </row>
    <row r="9" spans="1:78" ht="18.75" customHeight="1">
      <c r="A9" s="2"/>
      <c r="B9" s="5" t="s">
        <v>22</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23</v>
      </c>
      <c r="AE9" s="5"/>
      <c r="AF9" s="5"/>
      <c r="AG9" s="5"/>
      <c r="AH9" s="5"/>
      <c r="AI9" s="5"/>
      <c r="AJ9" s="5"/>
      <c r="AK9" s="3"/>
      <c r="AL9" s="5" t="s">
        <v>30</v>
      </c>
      <c r="AM9" s="5"/>
      <c r="AN9" s="5"/>
      <c r="AO9" s="5"/>
      <c r="AP9" s="5"/>
      <c r="AQ9" s="5"/>
      <c r="AR9" s="5"/>
      <c r="AS9" s="5"/>
      <c r="AT9" s="5" t="s">
        <v>31</v>
      </c>
      <c r="AU9" s="5"/>
      <c r="AV9" s="5"/>
      <c r="AW9" s="5"/>
      <c r="AX9" s="5"/>
      <c r="AY9" s="5"/>
      <c r="AZ9" s="5"/>
      <c r="BA9" s="5"/>
      <c r="BB9" s="5" t="s">
        <v>3</v>
      </c>
      <c r="BC9" s="5"/>
      <c r="BD9" s="5"/>
      <c r="BE9" s="5"/>
      <c r="BF9" s="5"/>
      <c r="BG9" s="5"/>
      <c r="BH9" s="5"/>
      <c r="BI9" s="5"/>
      <c r="BJ9" s="3"/>
      <c r="BK9" s="3"/>
      <c r="BL9" s="28" t="s">
        <v>32</v>
      </c>
      <c r="BM9" s="38"/>
      <c r="BN9" s="45" t="s">
        <v>33</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6.68</v>
      </c>
      <c r="J10" s="7"/>
      <c r="K10" s="7"/>
      <c r="L10" s="7"/>
      <c r="M10" s="7"/>
      <c r="N10" s="7"/>
      <c r="O10" s="7"/>
      <c r="P10" s="7">
        <f>データ!P6</f>
        <v>0.94</v>
      </c>
      <c r="Q10" s="7"/>
      <c r="R10" s="7"/>
      <c r="S10" s="7"/>
      <c r="T10" s="7"/>
      <c r="U10" s="7"/>
      <c r="V10" s="7"/>
      <c r="W10" s="7">
        <f>データ!Q6</f>
        <v>75.42</v>
      </c>
      <c r="X10" s="7"/>
      <c r="Y10" s="7"/>
      <c r="Z10" s="7"/>
      <c r="AA10" s="7"/>
      <c r="AB10" s="7"/>
      <c r="AC10" s="7"/>
      <c r="AD10" s="21">
        <f>データ!R6</f>
        <v>2860</v>
      </c>
      <c r="AE10" s="21"/>
      <c r="AF10" s="21"/>
      <c r="AG10" s="21"/>
      <c r="AH10" s="21"/>
      <c r="AI10" s="21"/>
      <c r="AJ10" s="21"/>
      <c r="AK10" s="2"/>
      <c r="AL10" s="21">
        <f>データ!V6</f>
        <v>306</v>
      </c>
      <c r="AM10" s="21"/>
      <c r="AN10" s="21"/>
      <c r="AO10" s="21"/>
      <c r="AP10" s="21"/>
      <c r="AQ10" s="21"/>
      <c r="AR10" s="21"/>
      <c r="AS10" s="21"/>
      <c r="AT10" s="7">
        <f>データ!W6</f>
        <v>1.1000000000000001</v>
      </c>
      <c r="AU10" s="7"/>
      <c r="AV10" s="7"/>
      <c r="AW10" s="7"/>
      <c r="AX10" s="7"/>
      <c r="AY10" s="7"/>
      <c r="AZ10" s="7"/>
      <c r="BA10" s="7"/>
      <c r="BB10" s="7">
        <f>データ!X6</f>
        <v>278.18</v>
      </c>
      <c r="BC10" s="7"/>
      <c r="BD10" s="7"/>
      <c r="BE10" s="7"/>
      <c r="BF10" s="7"/>
      <c r="BG10" s="7"/>
      <c r="BH10" s="7"/>
      <c r="BI10" s="7"/>
      <c r="BJ10" s="2"/>
      <c r="BK10" s="2"/>
      <c r="BL10" s="29" t="s">
        <v>35</v>
      </c>
      <c r="BM10" s="39"/>
      <c r="BN10" s="46" t="s">
        <v>36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111</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44</v>
      </c>
      <c r="F84" s="12" t="s">
        <v>46</v>
      </c>
      <c r="G84" s="12" t="s">
        <v>47</v>
      </c>
      <c r="H84" s="12" t="s">
        <v>41</v>
      </c>
      <c r="I84" s="12" t="s">
        <v>14</v>
      </c>
      <c r="J84" s="12" t="s">
        <v>48</v>
      </c>
      <c r="K84" s="12" t="s">
        <v>49</v>
      </c>
      <c r="L84" s="12" t="s">
        <v>1</v>
      </c>
      <c r="M84" s="12" t="s">
        <v>34</v>
      </c>
      <c r="N84" s="12" t="s">
        <v>50</v>
      </c>
      <c r="O84" s="12" t="s">
        <v>52</v>
      </c>
    </row>
    <row r="85" spans="1:78" hidden="1">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MaVKkG5yRtyD7rgBMx1AZPopmc3+QTvcsd0OwbtzNBLOYfqZQWQmDVj6elOkKppQxNaWN1j+f9nYSCjWfM/B9Q==" saltValue="faLqrQh8JZCDuJ+k9SWd8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54</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55</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0</v>
      </c>
      <c r="C3" s="58" t="s">
        <v>57</v>
      </c>
      <c r="D3" s="58" t="s">
        <v>58</v>
      </c>
      <c r="E3" s="58" t="s">
        <v>7</v>
      </c>
      <c r="F3" s="58" t="s">
        <v>6</v>
      </c>
      <c r="G3" s="58" t="s">
        <v>26</v>
      </c>
      <c r="H3" s="64" t="s">
        <v>59</v>
      </c>
      <c r="I3" s="67"/>
      <c r="J3" s="67"/>
      <c r="K3" s="67"/>
      <c r="L3" s="67"/>
      <c r="M3" s="67"/>
      <c r="N3" s="67"/>
      <c r="O3" s="67"/>
      <c r="P3" s="67"/>
      <c r="Q3" s="67"/>
      <c r="R3" s="67"/>
      <c r="S3" s="67"/>
      <c r="T3" s="67"/>
      <c r="U3" s="67"/>
      <c r="V3" s="67"/>
      <c r="W3" s="67"/>
      <c r="X3" s="72"/>
      <c r="Y3" s="75"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12</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60</v>
      </c>
      <c r="B4" s="59"/>
      <c r="C4" s="59"/>
      <c r="D4" s="59"/>
      <c r="E4" s="59"/>
      <c r="F4" s="59"/>
      <c r="G4" s="59"/>
      <c r="H4" s="65"/>
      <c r="I4" s="68"/>
      <c r="J4" s="68"/>
      <c r="K4" s="68"/>
      <c r="L4" s="68"/>
      <c r="M4" s="68"/>
      <c r="N4" s="68"/>
      <c r="O4" s="68"/>
      <c r="P4" s="68"/>
      <c r="Q4" s="68"/>
      <c r="R4" s="68"/>
      <c r="S4" s="68"/>
      <c r="T4" s="68"/>
      <c r="U4" s="68"/>
      <c r="V4" s="68"/>
      <c r="W4" s="68"/>
      <c r="X4" s="73"/>
      <c r="Y4" s="76" t="s">
        <v>51</v>
      </c>
      <c r="Z4" s="76"/>
      <c r="AA4" s="76"/>
      <c r="AB4" s="76"/>
      <c r="AC4" s="76"/>
      <c r="AD4" s="76"/>
      <c r="AE4" s="76"/>
      <c r="AF4" s="76"/>
      <c r="AG4" s="76"/>
      <c r="AH4" s="76"/>
      <c r="AI4" s="76"/>
      <c r="AJ4" s="76" t="s">
        <v>45</v>
      </c>
      <c r="AK4" s="76"/>
      <c r="AL4" s="76"/>
      <c r="AM4" s="76"/>
      <c r="AN4" s="76"/>
      <c r="AO4" s="76"/>
      <c r="AP4" s="76"/>
      <c r="AQ4" s="76"/>
      <c r="AR4" s="76"/>
      <c r="AS4" s="76"/>
      <c r="AT4" s="76"/>
      <c r="AU4" s="76" t="s">
        <v>29</v>
      </c>
      <c r="AV4" s="76"/>
      <c r="AW4" s="76"/>
      <c r="AX4" s="76"/>
      <c r="AY4" s="76"/>
      <c r="AZ4" s="76"/>
      <c r="BA4" s="76"/>
      <c r="BB4" s="76"/>
      <c r="BC4" s="76"/>
      <c r="BD4" s="76"/>
      <c r="BE4" s="76"/>
      <c r="BF4" s="76" t="s">
        <v>61</v>
      </c>
      <c r="BG4" s="76"/>
      <c r="BH4" s="76"/>
      <c r="BI4" s="76"/>
      <c r="BJ4" s="76"/>
      <c r="BK4" s="76"/>
      <c r="BL4" s="76"/>
      <c r="BM4" s="76"/>
      <c r="BN4" s="76"/>
      <c r="BO4" s="76"/>
      <c r="BP4" s="76"/>
      <c r="BQ4" s="76" t="s">
        <v>4</v>
      </c>
      <c r="BR4" s="76"/>
      <c r="BS4" s="76"/>
      <c r="BT4" s="76"/>
      <c r="BU4" s="76"/>
      <c r="BV4" s="76"/>
      <c r="BW4" s="76"/>
      <c r="BX4" s="76"/>
      <c r="BY4" s="76"/>
      <c r="BZ4" s="76"/>
      <c r="CA4" s="76"/>
      <c r="CB4" s="76" t="s">
        <v>62</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37</v>
      </c>
      <c r="DU4" s="76"/>
      <c r="DV4" s="76"/>
      <c r="DW4" s="76"/>
      <c r="DX4" s="76"/>
      <c r="DY4" s="76"/>
      <c r="DZ4" s="76"/>
      <c r="EA4" s="76"/>
      <c r="EB4" s="76"/>
      <c r="EC4" s="76"/>
      <c r="ED4" s="76"/>
      <c r="EE4" s="76" t="s">
        <v>67</v>
      </c>
      <c r="EF4" s="76"/>
      <c r="EG4" s="76"/>
      <c r="EH4" s="76"/>
      <c r="EI4" s="76"/>
      <c r="EJ4" s="76"/>
      <c r="EK4" s="76"/>
      <c r="EL4" s="76"/>
      <c r="EM4" s="76"/>
      <c r="EN4" s="76"/>
      <c r="EO4" s="76"/>
    </row>
    <row r="5" spans="1:148">
      <c r="A5" s="56" t="s">
        <v>68</v>
      </c>
      <c r="B5" s="60"/>
      <c r="C5" s="60"/>
      <c r="D5" s="60"/>
      <c r="E5" s="60"/>
      <c r="F5" s="60"/>
      <c r="G5" s="60"/>
      <c r="H5" s="66" t="s">
        <v>56</v>
      </c>
      <c r="I5" s="66" t="s">
        <v>69</v>
      </c>
      <c r="J5" s="66" t="s">
        <v>70</v>
      </c>
      <c r="K5" s="66" t="s">
        <v>71</v>
      </c>
      <c r="L5" s="66" t="s">
        <v>72</v>
      </c>
      <c r="M5" s="66" t="s">
        <v>8</v>
      </c>
      <c r="N5" s="66" t="s">
        <v>73</v>
      </c>
      <c r="O5" s="66" t="s">
        <v>74</v>
      </c>
      <c r="P5" s="66" t="s">
        <v>75</v>
      </c>
      <c r="Q5" s="66" t="s">
        <v>76</v>
      </c>
      <c r="R5" s="66" t="s">
        <v>77</v>
      </c>
      <c r="S5" s="66" t="s">
        <v>78</v>
      </c>
      <c r="T5" s="66" t="s">
        <v>79</v>
      </c>
      <c r="U5" s="66" t="s">
        <v>63</v>
      </c>
      <c r="V5" s="66" t="s">
        <v>80</v>
      </c>
      <c r="W5" s="66" t="s">
        <v>81</v>
      </c>
      <c r="X5" s="66" t="s">
        <v>82</v>
      </c>
      <c r="Y5" s="66" t="s">
        <v>83</v>
      </c>
      <c r="Z5" s="66" t="s">
        <v>84</v>
      </c>
      <c r="AA5" s="66" t="s">
        <v>85</v>
      </c>
      <c r="AB5" s="66" t="s">
        <v>86</v>
      </c>
      <c r="AC5" s="66" t="s">
        <v>87</v>
      </c>
      <c r="AD5" s="66" t="s">
        <v>88</v>
      </c>
      <c r="AE5" s="66" t="s">
        <v>90</v>
      </c>
      <c r="AF5" s="66" t="s">
        <v>91</v>
      </c>
      <c r="AG5" s="66" t="s">
        <v>92</v>
      </c>
      <c r="AH5" s="66" t="s">
        <v>93</v>
      </c>
      <c r="AI5" s="66" t="s">
        <v>43</v>
      </c>
      <c r="AJ5" s="66" t="s">
        <v>83</v>
      </c>
      <c r="AK5" s="66" t="s">
        <v>84</v>
      </c>
      <c r="AL5" s="66" t="s">
        <v>85</v>
      </c>
      <c r="AM5" s="66" t="s">
        <v>86</v>
      </c>
      <c r="AN5" s="66" t="s">
        <v>87</v>
      </c>
      <c r="AO5" s="66" t="s">
        <v>88</v>
      </c>
      <c r="AP5" s="66" t="s">
        <v>90</v>
      </c>
      <c r="AQ5" s="66" t="s">
        <v>91</v>
      </c>
      <c r="AR5" s="66" t="s">
        <v>92</v>
      </c>
      <c r="AS5" s="66" t="s">
        <v>93</v>
      </c>
      <c r="AT5" s="66" t="s">
        <v>89</v>
      </c>
      <c r="AU5" s="66" t="s">
        <v>83</v>
      </c>
      <c r="AV5" s="66" t="s">
        <v>84</v>
      </c>
      <c r="AW5" s="66" t="s">
        <v>85</v>
      </c>
      <c r="AX5" s="66" t="s">
        <v>86</v>
      </c>
      <c r="AY5" s="66" t="s">
        <v>87</v>
      </c>
      <c r="AZ5" s="66" t="s">
        <v>88</v>
      </c>
      <c r="BA5" s="66" t="s">
        <v>90</v>
      </c>
      <c r="BB5" s="66" t="s">
        <v>91</v>
      </c>
      <c r="BC5" s="66" t="s">
        <v>92</v>
      </c>
      <c r="BD5" s="66" t="s">
        <v>93</v>
      </c>
      <c r="BE5" s="66" t="s">
        <v>89</v>
      </c>
      <c r="BF5" s="66" t="s">
        <v>83</v>
      </c>
      <c r="BG5" s="66" t="s">
        <v>84</v>
      </c>
      <c r="BH5" s="66" t="s">
        <v>85</v>
      </c>
      <c r="BI5" s="66" t="s">
        <v>86</v>
      </c>
      <c r="BJ5" s="66" t="s">
        <v>87</v>
      </c>
      <c r="BK5" s="66" t="s">
        <v>88</v>
      </c>
      <c r="BL5" s="66" t="s">
        <v>90</v>
      </c>
      <c r="BM5" s="66" t="s">
        <v>91</v>
      </c>
      <c r="BN5" s="66" t="s">
        <v>92</v>
      </c>
      <c r="BO5" s="66" t="s">
        <v>93</v>
      </c>
      <c r="BP5" s="66" t="s">
        <v>89</v>
      </c>
      <c r="BQ5" s="66" t="s">
        <v>83</v>
      </c>
      <c r="BR5" s="66" t="s">
        <v>84</v>
      </c>
      <c r="BS5" s="66" t="s">
        <v>85</v>
      </c>
      <c r="BT5" s="66" t="s">
        <v>86</v>
      </c>
      <c r="BU5" s="66" t="s">
        <v>87</v>
      </c>
      <c r="BV5" s="66" t="s">
        <v>88</v>
      </c>
      <c r="BW5" s="66" t="s">
        <v>90</v>
      </c>
      <c r="BX5" s="66" t="s">
        <v>91</v>
      </c>
      <c r="BY5" s="66" t="s">
        <v>92</v>
      </c>
      <c r="BZ5" s="66" t="s">
        <v>93</v>
      </c>
      <c r="CA5" s="66" t="s">
        <v>89</v>
      </c>
      <c r="CB5" s="66" t="s">
        <v>83</v>
      </c>
      <c r="CC5" s="66" t="s">
        <v>84</v>
      </c>
      <c r="CD5" s="66" t="s">
        <v>85</v>
      </c>
      <c r="CE5" s="66" t="s">
        <v>86</v>
      </c>
      <c r="CF5" s="66" t="s">
        <v>87</v>
      </c>
      <c r="CG5" s="66" t="s">
        <v>88</v>
      </c>
      <c r="CH5" s="66" t="s">
        <v>90</v>
      </c>
      <c r="CI5" s="66" t="s">
        <v>91</v>
      </c>
      <c r="CJ5" s="66" t="s">
        <v>92</v>
      </c>
      <c r="CK5" s="66" t="s">
        <v>93</v>
      </c>
      <c r="CL5" s="66" t="s">
        <v>89</v>
      </c>
      <c r="CM5" s="66" t="s">
        <v>83</v>
      </c>
      <c r="CN5" s="66" t="s">
        <v>84</v>
      </c>
      <c r="CO5" s="66" t="s">
        <v>85</v>
      </c>
      <c r="CP5" s="66" t="s">
        <v>86</v>
      </c>
      <c r="CQ5" s="66" t="s">
        <v>87</v>
      </c>
      <c r="CR5" s="66" t="s">
        <v>88</v>
      </c>
      <c r="CS5" s="66" t="s">
        <v>90</v>
      </c>
      <c r="CT5" s="66" t="s">
        <v>91</v>
      </c>
      <c r="CU5" s="66" t="s">
        <v>92</v>
      </c>
      <c r="CV5" s="66" t="s">
        <v>93</v>
      </c>
      <c r="CW5" s="66" t="s">
        <v>89</v>
      </c>
      <c r="CX5" s="66" t="s">
        <v>83</v>
      </c>
      <c r="CY5" s="66" t="s">
        <v>84</v>
      </c>
      <c r="CZ5" s="66" t="s">
        <v>85</v>
      </c>
      <c r="DA5" s="66" t="s">
        <v>86</v>
      </c>
      <c r="DB5" s="66" t="s">
        <v>87</v>
      </c>
      <c r="DC5" s="66" t="s">
        <v>88</v>
      </c>
      <c r="DD5" s="66" t="s">
        <v>90</v>
      </c>
      <c r="DE5" s="66" t="s">
        <v>91</v>
      </c>
      <c r="DF5" s="66" t="s">
        <v>92</v>
      </c>
      <c r="DG5" s="66" t="s">
        <v>93</v>
      </c>
      <c r="DH5" s="66" t="s">
        <v>89</v>
      </c>
      <c r="DI5" s="66" t="s">
        <v>83</v>
      </c>
      <c r="DJ5" s="66" t="s">
        <v>84</v>
      </c>
      <c r="DK5" s="66" t="s">
        <v>85</v>
      </c>
      <c r="DL5" s="66" t="s">
        <v>86</v>
      </c>
      <c r="DM5" s="66" t="s">
        <v>87</v>
      </c>
      <c r="DN5" s="66" t="s">
        <v>88</v>
      </c>
      <c r="DO5" s="66" t="s">
        <v>90</v>
      </c>
      <c r="DP5" s="66" t="s">
        <v>91</v>
      </c>
      <c r="DQ5" s="66" t="s">
        <v>92</v>
      </c>
      <c r="DR5" s="66" t="s">
        <v>93</v>
      </c>
      <c r="DS5" s="66" t="s">
        <v>89</v>
      </c>
      <c r="DT5" s="66" t="s">
        <v>83</v>
      </c>
      <c r="DU5" s="66" t="s">
        <v>84</v>
      </c>
      <c r="DV5" s="66" t="s">
        <v>85</v>
      </c>
      <c r="DW5" s="66" t="s">
        <v>86</v>
      </c>
      <c r="DX5" s="66" t="s">
        <v>87</v>
      </c>
      <c r="DY5" s="66" t="s">
        <v>88</v>
      </c>
      <c r="DZ5" s="66" t="s">
        <v>90</v>
      </c>
      <c r="EA5" s="66" t="s">
        <v>91</v>
      </c>
      <c r="EB5" s="66" t="s">
        <v>92</v>
      </c>
      <c r="EC5" s="66" t="s">
        <v>93</v>
      </c>
      <c r="ED5" s="66" t="s">
        <v>89</v>
      </c>
      <c r="EE5" s="66" t="s">
        <v>83</v>
      </c>
      <c r="EF5" s="66" t="s">
        <v>84</v>
      </c>
      <c r="EG5" s="66" t="s">
        <v>85</v>
      </c>
      <c r="EH5" s="66" t="s">
        <v>86</v>
      </c>
      <c r="EI5" s="66" t="s">
        <v>87</v>
      </c>
      <c r="EJ5" s="66" t="s">
        <v>88</v>
      </c>
      <c r="EK5" s="66" t="s">
        <v>90</v>
      </c>
      <c r="EL5" s="66" t="s">
        <v>91</v>
      </c>
      <c r="EM5" s="66" t="s">
        <v>92</v>
      </c>
      <c r="EN5" s="66" t="s">
        <v>93</v>
      </c>
      <c r="EO5" s="66" t="s">
        <v>89</v>
      </c>
    </row>
    <row r="6" spans="1:148" s="55" customFormat="1">
      <c r="A6" s="56" t="s">
        <v>94</v>
      </c>
      <c r="B6" s="61">
        <f t="shared" ref="B6:X6" si="1">B7</f>
        <v>2023</v>
      </c>
      <c r="C6" s="61">
        <f t="shared" si="1"/>
        <v>72095</v>
      </c>
      <c r="D6" s="61">
        <f t="shared" si="1"/>
        <v>46</v>
      </c>
      <c r="E6" s="61">
        <f t="shared" si="1"/>
        <v>17</v>
      </c>
      <c r="F6" s="61">
        <f t="shared" si="1"/>
        <v>5</v>
      </c>
      <c r="G6" s="61">
        <f t="shared" si="1"/>
        <v>0</v>
      </c>
      <c r="H6" s="61" t="str">
        <f t="shared" si="1"/>
        <v>福島県　相馬市</v>
      </c>
      <c r="I6" s="61" t="str">
        <f t="shared" si="1"/>
        <v>法適用</v>
      </c>
      <c r="J6" s="61" t="str">
        <f t="shared" si="1"/>
        <v>下水道事業</v>
      </c>
      <c r="K6" s="61" t="str">
        <f t="shared" si="1"/>
        <v>農業集落排水</v>
      </c>
      <c r="L6" s="61" t="str">
        <f t="shared" si="1"/>
        <v>F2</v>
      </c>
      <c r="M6" s="61" t="str">
        <f t="shared" si="1"/>
        <v>非設置</v>
      </c>
      <c r="N6" s="69" t="str">
        <f t="shared" si="1"/>
        <v>-</v>
      </c>
      <c r="O6" s="69">
        <f t="shared" si="1"/>
        <v>6.68</v>
      </c>
      <c r="P6" s="69">
        <f t="shared" si="1"/>
        <v>0.94</v>
      </c>
      <c r="Q6" s="69">
        <f t="shared" si="1"/>
        <v>75.42</v>
      </c>
      <c r="R6" s="69">
        <f t="shared" si="1"/>
        <v>2860</v>
      </c>
      <c r="S6" s="69">
        <f t="shared" si="1"/>
        <v>32842</v>
      </c>
      <c r="T6" s="69">
        <f t="shared" si="1"/>
        <v>554.63</v>
      </c>
      <c r="U6" s="69">
        <f t="shared" si="1"/>
        <v>59.21</v>
      </c>
      <c r="V6" s="69">
        <f t="shared" si="1"/>
        <v>306</v>
      </c>
      <c r="W6" s="69">
        <f t="shared" si="1"/>
        <v>1.1000000000000001</v>
      </c>
      <c r="X6" s="69">
        <f t="shared" si="1"/>
        <v>278.18</v>
      </c>
      <c r="Y6" s="77" t="str">
        <f t="shared" ref="Y6:AH6" si="2">IF(Y7="",NA(),Y7)</f>
        <v>-</v>
      </c>
      <c r="Z6" s="77">
        <f t="shared" si="2"/>
        <v>146.38999999999999</v>
      </c>
      <c r="AA6" s="77">
        <f t="shared" si="2"/>
        <v>150.35</v>
      </c>
      <c r="AB6" s="77">
        <f t="shared" si="2"/>
        <v>136.31</v>
      </c>
      <c r="AC6" s="77">
        <f t="shared" si="2"/>
        <v>124.18</v>
      </c>
      <c r="AD6" s="77" t="str">
        <f t="shared" si="2"/>
        <v>-</v>
      </c>
      <c r="AE6" s="77">
        <f t="shared" si="2"/>
        <v>106.37</v>
      </c>
      <c r="AF6" s="77">
        <f t="shared" si="2"/>
        <v>106.07</v>
      </c>
      <c r="AG6" s="77">
        <f t="shared" si="2"/>
        <v>105.5</v>
      </c>
      <c r="AH6" s="77">
        <f t="shared" si="2"/>
        <v>106.35</v>
      </c>
      <c r="AI6" s="69" t="str">
        <f>IF(AI7="","",IF(AI7="-","【-】","【"&amp;SUBSTITUTE(TEXT(AI7,"#,##0.00"),"-","△")&amp;"】"))</f>
        <v>【104.44】</v>
      </c>
      <c r="AJ6" s="77" t="str">
        <f t="shared" ref="AJ6:AS6" si="3">IF(AJ7="",NA(),AJ7)</f>
        <v>-</v>
      </c>
      <c r="AK6" s="69">
        <f t="shared" si="3"/>
        <v>0</v>
      </c>
      <c r="AL6" s="69">
        <f t="shared" si="3"/>
        <v>0</v>
      </c>
      <c r="AM6" s="69">
        <f t="shared" si="3"/>
        <v>0</v>
      </c>
      <c r="AN6" s="69">
        <f t="shared" si="3"/>
        <v>0</v>
      </c>
      <c r="AO6" s="77" t="str">
        <f t="shared" si="3"/>
        <v>-</v>
      </c>
      <c r="AP6" s="77">
        <f t="shared" si="3"/>
        <v>139.02000000000001</v>
      </c>
      <c r="AQ6" s="77">
        <f t="shared" si="3"/>
        <v>132.04</v>
      </c>
      <c r="AR6" s="77">
        <f t="shared" si="3"/>
        <v>145.43</v>
      </c>
      <c r="AS6" s="77">
        <f t="shared" si="3"/>
        <v>129.88999999999999</v>
      </c>
      <c r="AT6" s="69" t="str">
        <f>IF(AT7="","",IF(AT7="-","【-】","【"&amp;SUBSTITUTE(TEXT(AT7,"#,##0.00"),"-","△")&amp;"】"))</f>
        <v>【124.06】</v>
      </c>
      <c r="AU6" s="77" t="str">
        <f t="shared" ref="AU6:BD6" si="4">IF(AU7="",NA(),AU7)</f>
        <v>-</v>
      </c>
      <c r="AV6" s="77">
        <f t="shared" si="4"/>
        <v>17.649999999999999</v>
      </c>
      <c r="AW6" s="77">
        <f t="shared" si="4"/>
        <v>25.18</v>
      </c>
      <c r="AX6" s="77">
        <f t="shared" si="4"/>
        <v>34.67</v>
      </c>
      <c r="AY6" s="77">
        <f t="shared" si="4"/>
        <v>41.47</v>
      </c>
      <c r="AZ6" s="77" t="str">
        <f t="shared" si="4"/>
        <v>-</v>
      </c>
      <c r="BA6" s="77">
        <f t="shared" si="4"/>
        <v>29.13</v>
      </c>
      <c r="BB6" s="77">
        <f t="shared" si="4"/>
        <v>35.69</v>
      </c>
      <c r="BC6" s="77">
        <f t="shared" si="4"/>
        <v>38.4</v>
      </c>
      <c r="BD6" s="77">
        <f t="shared" si="4"/>
        <v>44.04</v>
      </c>
      <c r="BE6" s="69" t="str">
        <f>IF(BE7="","",IF(BE7="-","【-】","【"&amp;SUBSTITUTE(TEXT(BE7,"#,##0.00"),"-","△")&amp;"】"))</f>
        <v>【42.02】</v>
      </c>
      <c r="BF6" s="77" t="str">
        <f t="shared" ref="BF6:BO6" si="5">IF(BF7="",NA(),BF7)</f>
        <v>-</v>
      </c>
      <c r="BG6" s="69">
        <f t="shared" si="5"/>
        <v>0</v>
      </c>
      <c r="BH6" s="77">
        <f t="shared" si="5"/>
        <v>5783.75</v>
      </c>
      <c r="BI6" s="77">
        <f t="shared" si="5"/>
        <v>5870.16</v>
      </c>
      <c r="BJ6" s="77">
        <f t="shared" si="5"/>
        <v>5211.18</v>
      </c>
      <c r="BK6" s="77" t="str">
        <f t="shared" si="5"/>
        <v>-</v>
      </c>
      <c r="BL6" s="77">
        <f t="shared" si="5"/>
        <v>867.83</v>
      </c>
      <c r="BM6" s="77">
        <f t="shared" si="5"/>
        <v>791.76</v>
      </c>
      <c r="BN6" s="77">
        <f t="shared" si="5"/>
        <v>900.82</v>
      </c>
      <c r="BO6" s="77">
        <f t="shared" si="5"/>
        <v>839.21</v>
      </c>
      <c r="BP6" s="69" t="str">
        <f>IF(BP7="","",IF(BP7="-","【-】","【"&amp;SUBSTITUTE(TEXT(BP7,"#,##0.00"),"-","△")&amp;"】"))</f>
        <v>【785.10】</v>
      </c>
      <c r="BQ6" s="77" t="str">
        <f t="shared" ref="BQ6:BZ6" si="6">IF(BQ7="",NA(),BQ7)</f>
        <v>-</v>
      </c>
      <c r="BR6" s="77">
        <f t="shared" si="6"/>
        <v>50.43</v>
      </c>
      <c r="BS6" s="77">
        <f t="shared" si="6"/>
        <v>49.4</v>
      </c>
      <c r="BT6" s="77">
        <f t="shared" si="6"/>
        <v>52.89</v>
      </c>
      <c r="BU6" s="77">
        <f t="shared" si="6"/>
        <v>48.4</v>
      </c>
      <c r="BV6" s="77" t="str">
        <f t="shared" si="6"/>
        <v>-</v>
      </c>
      <c r="BW6" s="77">
        <f t="shared" si="6"/>
        <v>57.08</v>
      </c>
      <c r="BX6" s="77">
        <f t="shared" si="6"/>
        <v>56.26</v>
      </c>
      <c r="BY6" s="77">
        <f t="shared" si="6"/>
        <v>52.94</v>
      </c>
      <c r="BZ6" s="77">
        <f t="shared" si="6"/>
        <v>52.05</v>
      </c>
      <c r="CA6" s="69" t="str">
        <f>IF(CA7="","",IF(CA7="-","【-】","【"&amp;SUBSTITUTE(TEXT(CA7,"#,##0.00"),"-","△")&amp;"】"))</f>
        <v>【56.93】</v>
      </c>
      <c r="CB6" s="77" t="str">
        <f t="shared" ref="CB6:CK6" si="7">IF(CB7="",NA(),CB7)</f>
        <v>-</v>
      </c>
      <c r="CC6" s="77">
        <f t="shared" si="7"/>
        <v>275.47000000000003</v>
      </c>
      <c r="CD6" s="77">
        <f t="shared" si="7"/>
        <v>279.74</v>
      </c>
      <c r="CE6" s="77">
        <f t="shared" si="7"/>
        <v>260.73</v>
      </c>
      <c r="CF6" s="77">
        <f t="shared" si="7"/>
        <v>284.19</v>
      </c>
      <c r="CG6" s="77" t="str">
        <f t="shared" si="7"/>
        <v>-</v>
      </c>
      <c r="CH6" s="77">
        <f t="shared" si="7"/>
        <v>274.99</v>
      </c>
      <c r="CI6" s="77">
        <f t="shared" si="7"/>
        <v>282.08999999999997</v>
      </c>
      <c r="CJ6" s="77">
        <f t="shared" si="7"/>
        <v>303.27999999999997</v>
      </c>
      <c r="CK6" s="77">
        <f t="shared" si="7"/>
        <v>301.86</v>
      </c>
      <c r="CL6" s="69" t="str">
        <f>IF(CL7="","",IF(CL7="-","【-】","【"&amp;SUBSTITUTE(TEXT(CL7,"#,##0.00"),"-","△")&amp;"】"))</f>
        <v>【271.15】</v>
      </c>
      <c r="CM6" s="77" t="str">
        <f t="shared" ref="CM6:CV6" si="8">IF(CM7="",NA(),CM7)</f>
        <v>-</v>
      </c>
      <c r="CN6" s="77" t="str">
        <f t="shared" si="8"/>
        <v>-</v>
      </c>
      <c r="CO6" s="77" t="str">
        <f t="shared" si="8"/>
        <v>-</v>
      </c>
      <c r="CP6" s="77">
        <f t="shared" si="8"/>
        <v>37.78</v>
      </c>
      <c r="CQ6" s="77">
        <f t="shared" si="8"/>
        <v>39.26</v>
      </c>
      <c r="CR6" s="77" t="str">
        <f t="shared" si="8"/>
        <v>-</v>
      </c>
      <c r="CS6" s="77">
        <f t="shared" si="8"/>
        <v>54.83</v>
      </c>
      <c r="CT6" s="77">
        <f t="shared" si="8"/>
        <v>66.53</v>
      </c>
      <c r="CU6" s="77">
        <f t="shared" si="8"/>
        <v>52.35</v>
      </c>
      <c r="CV6" s="77">
        <f t="shared" si="8"/>
        <v>46.25</v>
      </c>
      <c r="CW6" s="69" t="str">
        <f>IF(CW7="","",IF(CW7="-","【-】","【"&amp;SUBSTITUTE(TEXT(CW7,"#,##0.00"),"-","△")&amp;"】"))</f>
        <v>【49.87】</v>
      </c>
      <c r="CX6" s="77" t="str">
        <f t="shared" ref="CX6:DG6" si="9">IF(CX7="",NA(),CX7)</f>
        <v>-</v>
      </c>
      <c r="CY6" s="77">
        <f t="shared" si="9"/>
        <v>59.26</v>
      </c>
      <c r="CZ6" s="77">
        <f t="shared" si="9"/>
        <v>59.74</v>
      </c>
      <c r="DA6" s="77">
        <f t="shared" si="9"/>
        <v>59.48</v>
      </c>
      <c r="DB6" s="77">
        <f t="shared" si="9"/>
        <v>63.73</v>
      </c>
      <c r="DC6" s="77" t="str">
        <f t="shared" si="9"/>
        <v>-</v>
      </c>
      <c r="DD6" s="77">
        <f t="shared" si="9"/>
        <v>84.7</v>
      </c>
      <c r="DE6" s="77">
        <f t="shared" si="9"/>
        <v>84.67</v>
      </c>
      <c r="DF6" s="77">
        <f t="shared" si="9"/>
        <v>84.39</v>
      </c>
      <c r="DG6" s="77">
        <f t="shared" si="9"/>
        <v>83.96</v>
      </c>
      <c r="DH6" s="69" t="str">
        <f>IF(DH7="","",IF(DH7="-","【-】","【"&amp;SUBSTITUTE(TEXT(DH7,"#,##0.00"),"-","△")&amp;"】"))</f>
        <v>【87.54】</v>
      </c>
      <c r="DI6" s="77" t="str">
        <f t="shared" ref="DI6:DR6" si="10">IF(DI7="",NA(),DI7)</f>
        <v>-</v>
      </c>
      <c r="DJ6" s="77">
        <f t="shared" si="10"/>
        <v>4.25</v>
      </c>
      <c r="DK6" s="77">
        <f t="shared" si="10"/>
        <v>8.49</v>
      </c>
      <c r="DL6" s="77">
        <f t="shared" si="10"/>
        <v>12.51</v>
      </c>
      <c r="DM6" s="77">
        <f t="shared" si="10"/>
        <v>16.5</v>
      </c>
      <c r="DN6" s="77" t="str">
        <f t="shared" si="10"/>
        <v>-</v>
      </c>
      <c r="DO6" s="77">
        <f t="shared" si="10"/>
        <v>20.34</v>
      </c>
      <c r="DP6" s="77">
        <f t="shared" si="10"/>
        <v>21.85</v>
      </c>
      <c r="DQ6" s="77">
        <f t="shared" si="10"/>
        <v>25.19</v>
      </c>
      <c r="DR6" s="77">
        <f t="shared" si="10"/>
        <v>25.46</v>
      </c>
      <c r="DS6" s="69" t="str">
        <f>IF(DS7="","",IF(DS7="-","【-】","【"&amp;SUBSTITUTE(TEXT(DS7,"#,##0.00"),"-","△")&amp;"】"))</f>
        <v>【28.42】</v>
      </c>
      <c r="DT6" s="77" t="str">
        <f t="shared" ref="DT6:EC6" si="11">IF(DT7="",NA(),DT7)</f>
        <v>-</v>
      </c>
      <c r="DU6" s="69">
        <f t="shared" si="11"/>
        <v>0</v>
      </c>
      <c r="DV6" s="69">
        <f t="shared" si="11"/>
        <v>0</v>
      </c>
      <c r="DW6" s="69">
        <f t="shared" si="11"/>
        <v>0</v>
      </c>
      <c r="DX6" s="69">
        <f t="shared" si="11"/>
        <v>0</v>
      </c>
      <c r="DY6" s="77" t="str">
        <f t="shared" si="11"/>
        <v>-</v>
      </c>
      <c r="DZ6" s="69">
        <f t="shared" si="11"/>
        <v>0</v>
      </c>
      <c r="EA6" s="69">
        <f t="shared" si="11"/>
        <v>0</v>
      </c>
      <c r="EB6" s="69">
        <f t="shared" si="11"/>
        <v>0</v>
      </c>
      <c r="EC6" s="77">
        <f t="shared" si="11"/>
        <v>0.19</v>
      </c>
      <c r="ED6" s="69" t="str">
        <f>IF(ED7="","",IF(ED7="-","【-】","【"&amp;SUBSTITUTE(TEXT(ED7,"#,##0.00"),"-","△")&amp;"】"))</f>
        <v>【0.08】</v>
      </c>
      <c r="EE6" s="77" t="str">
        <f t="shared" ref="EE6:EN6" si="12">IF(EE7="",NA(),EE7)</f>
        <v>-</v>
      </c>
      <c r="EF6" s="69">
        <f t="shared" si="12"/>
        <v>0</v>
      </c>
      <c r="EG6" s="69">
        <f t="shared" si="12"/>
        <v>0</v>
      </c>
      <c r="EH6" s="69">
        <f t="shared" si="12"/>
        <v>0</v>
      </c>
      <c r="EI6" s="69">
        <f t="shared" si="12"/>
        <v>0</v>
      </c>
      <c r="EJ6" s="77" t="str">
        <f t="shared" si="12"/>
        <v>-</v>
      </c>
      <c r="EK6" s="77">
        <f t="shared" si="12"/>
        <v>0.25</v>
      </c>
      <c r="EL6" s="77">
        <f t="shared" si="12"/>
        <v>5.e-002</v>
      </c>
      <c r="EM6" s="77">
        <f t="shared" si="12"/>
        <v>3.e-002</v>
      </c>
      <c r="EN6" s="77">
        <f t="shared" si="12"/>
        <v>3.e-002</v>
      </c>
      <c r="EO6" s="69" t="str">
        <f>IF(EO7="","",IF(EO7="-","【-】","【"&amp;SUBSTITUTE(TEXT(EO7,"#,##0.00"),"-","△")&amp;"】"))</f>
        <v>【0.02】</v>
      </c>
    </row>
    <row r="7" spans="1:148" s="55" customFormat="1">
      <c r="A7" s="56"/>
      <c r="B7" s="62">
        <v>2023</v>
      </c>
      <c r="C7" s="62">
        <v>72095</v>
      </c>
      <c r="D7" s="62">
        <v>46</v>
      </c>
      <c r="E7" s="62">
        <v>17</v>
      </c>
      <c r="F7" s="62">
        <v>5</v>
      </c>
      <c r="G7" s="62">
        <v>0</v>
      </c>
      <c r="H7" s="62" t="s">
        <v>95</v>
      </c>
      <c r="I7" s="62" t="s">
        <v>96</v>
      </c>
      <c r="J7" s="62" t="s">
        <v>97</v>
      </c>
      <c r="K7" s="62" t="s">
        <v>98</v>
      </c>
      <c r="L7" s="62" t="s">
        <v>99</v>
      </c>
      <c r="M7" s="62" t="s">
        <v>100</v>
      </c>
      <c r="N7" s="70" t="s">
        <v>101</v>
      </c>
      <c r="O7" s="70">
        <v>6.68</v>
      </c>
      <c r="P7" s="70">
        <v>0.94</v>
      </c>
      <c r="Q7" s="70">
        <v>75.42</v>
      </c>
      <c r="R7" s="70">
        <v>2860</v>
      </c>
      <c r="S7" s="70">
        <v>32842</v>
      </c>
      <c r="T7" s="70">
        <v>554.63</v>
      </c>
      <c r="U7" s="70">
        <v>59.21</v>
      </c>
      <c r="V7" s="70">
        <v>306</v>
      </c>
      <c r="W7" s="70">
        <v>1.1000000000000001</v>
      </c>
      <c r="X7" s="70">
        <v>278.18</v>
      </c>
      <c r="Y7" s="70" t="s">
        <v>101</v>
      </c>
      <c r="Z7" s="70">
        <v>146.38999999999999</v>
      </c>
      <c r="AA7" s="70">
        <v>150.35</v>
      </c>
      <c r="AB7" s="70">
        <v>136.31</v>
      </c>
      <c r="AC7" s="70">
        <v>124.18</v>
      </c>
      <c r="AD7" s="70" t="s">
        <v>101</v>
      </c>
      <c r="AE7" s="70">
        <v>106.37</v>
      </c>
      <c r="AF7" s="70">
        <v>106.07</v>
      </c>
      <c r="AG7" s="70">
        <v>105.5</v>
      </c>
      <c r="AH7" s="70">
        <v>106.35</v>
      </c>
      <c r="AI7" s="70">
        <v>104.44</v>
      </c>
      <c r="AJ7" s="70" t="s">
        <v>101</v>
      </c>
      <c r="AK7" s="70">
        <v>0</v>
      </c>
      <c r="AL7" s="70">
        <v>0</v>
      </c>
      <c r="AM7" s="70">
        <v>0</v>
      </c>
      <c r="AN7" s="70">
        <v>0</v>
      </c>
      <c r="AO7" s="70" t="s">
        <v>101</v>
      </c>
      <c r="AP7" s="70">
        <v>139.02000000000001</v>
      </c>
      <c r="AQ7" s="70">
        <v>132.04</v>
      </c>
      <c r="AR7" s="70">
        <v>145.43</v>
      </c>
      <c r="AS7" s="70">
        <v>129.88999999999999</v>
      </c>
      <c r="AT7" s="70">
        <v>124.06</v>
      </c>
      <c r="AU7" s="70" t="s">
        <v>101</v>
      </c>
      <c r="AV7" s="70">
        <v>17.649999999999999</v>
      </c>
      <c r="AW7" s="70">
        <v>25.18</v>
      </c>
      <c r="AX7" s="70">
        <v>34.67</v>
      </c>
      <c r="AY7" s="70">
        <v>41.47</v>
      </c>
      <c r="AZ7" s="70" t="s">
        <v>101</v>
      </c>
      <c r="BA7" s="70">
        <v>29.13</v>
      </c>
      <c r="BB7" s="70">
        <v>35.69</v>
      </c>
      <c r="BC7" s="70">
        <v>38.4</v>
      </c>
      <c r="BD7" s="70">
        <v>44.04</v>
      </c>
      <c r="BE7" s="70">
        <v>42.02</v>
      </c>
      <c r="BF7" s="70" t="s">
        <v>101</v>
      </c>
      <c r="BG7" s="70">
        <v>0</v>
      </c>
      <c r="BH7" s="70">
        <v>5783.75</v>
      </c>
      <c r="BI7" s="70">
        <v>5870.16</v>
      </c>
      <c r="BJ7" s="70">
        <v>5211.18</v>
      </c>
      <c r="BK7" s="70" t="s">
        <v>101</v>
      </c>
      <c r="BL7" s="70">
        <v>867.83</v>
      </c>
      <c r="BM7" s="70">
        <v>791.76</v>
      </c>
      <c r="BN7" s="70">
        <v>900.82</v>
      </c>
      <c r="BO7" s="70">
        <v>839.21</v>
      </c>
      <c r="BP7" s="70">
        <v>785.1</v>
      </c>
      <c r="BQ7" s="70" t="s">
        <v>101</v>
      </c>
      <c r="BR7" s="70">
        <v>50.43</v>
      </c>
      <c r="BS7" s="70">
        <v>49.4</v>
      </c>
      <c r="BT7" s="70">
        <v>52.89</v>
      </c>
      <c r="BU7" s="70">
        <v>48.4</v>
      </c>
      <c r="BV7" s="70" t="s">
        <v>101</v>
      </c>
      <c r="BW7" s="70">
        <v>57.08</v>
      </c>
      <c r="BX7" s="70">
        <v>56.26</v>
      </c>
      <c r="BY7" s="70">
        <v>52.94</v>
      </c>
      <c r="BZ7" s="70">
        <v>52.05</v>
      </c>
      <c r="CA7" s="70">
        <v>56.93</v>
      </c>
      <c r="CB7" s="70" t="s">
        <v>101</v>
      </c>
      <c r="CC7" s="70">
        <v>275.47000000000003</v>
      </c>
      <c r="CD7" s="70">
        <v>279.74</v>
      </c>
      <c r="CE7" s="70">
        <v>260.73</v>
      </c>
      <c r="CF7" s="70">
        <v>284.19</v>
      </c>
      <c r="CG7" s="70" t="s">
        <v>101</v>
      </c>
      <c r="CH7" s="70">
        <v>274.99</v>
      </c>
      <c r="CI7" s="70">
        <v>282.08999999999997</v>
      </c>
      <c r="CJ7" s="70">
        <v>303.27999999999997</v>
      </c>
      <c r="CK7" s="70">
        <v>301.86</v>
      </c>
      <c r="CL7" s="70">
        <v>271.14999999999998</v>
      </c>
      <c r="CM7" s="70" t="s">
        <v>101</v>
      </c>
      <c r="CN7" s="70" t="s">
        <v>101</v>
      </c>
      <c r="CO7" s="70" t="s">
        <v>101</v>
      </c>
      <c r="CP7" s="70">
        <v>37.78</v>
      </c>
      <c r="CQ7" s="70">
        <v>39.26</v>
      </c>
      <c r="CR7" s="70" t="s">
        <v>101</v>
      </c>
      <c r="CS7" s="70">
        <v>54.83</v>
      </c>
      <c r="CT7" s="70">
        <v>66.53</v>
      </c>
      <c r="CU7" s="70">
        <v>52.35</v>
      </c>
      <c r="CV7" s="70">
        <v>46.25</v>
      </c>
      <c r="CW7" s="70">
        <v>49.87</v>
      </c>
      <c r="CX7" s="70" t="s">
        <v>101</v>
      </c>
      <c r="CY7" s="70">
        <v>59.26</v>
      </c>
      <c r="CZ7" s="70">
        <v>59.74</v>
      </c>
      <c r="DA7" s="70">
        <v>59.48</v>
      </c>
      <c r="DB7" s="70">
        <v>63.73</v>
      </c>
      <c r="DC7" s="70" t="s">
        <v>101</v>
      </c>
      <c r="DD7" s="70">
        <v>84.7</v>
      </c>
      <c r="DE7" s="70">
        <v>84.67</v>
      </c>
      <c r="DF7" s="70">
        <v>84.39</v>
      </c>
      <c r="DG7" s="70">
        <v>83.96</v>
      </c>
      <c r="DH7" s="70">
        <v>87.54</v>
      </c>
      <c r="DI7" s="70" t="s">
        <v>101</v>
      </c>
      <c r="DJ7" s="70">
        <v>4.25</v>
      </c>
      <c r="DK7" s="70">
        <v>8.49</v>
      </c>
      <c r="DL7" s="70">
        <v>12.51</v>
      </c>
      <c r="DM7" s="70">
        <v>16.5</v>
      </c>
      <c r="DN7" s="70" t="s">
        <v>101</v>
      </c>
      <c r="DO7" s="70">
        <v>20.34</v>
      </c>
      <c r="DP7" s="70">
        <v>21.85</v>
      </c>
      <c r="DQ7" s="70">
        <v>25.19</v>
      </c>
      <c r="DR7" s="70">
        <v>25.46</v>
      </c>
      <c r="DS7" s="70">
        <v>28.42</v>
      </c>
      <c r="DT7" s="70" t="s">
        <v>101</v>
      </c>
      <c r="DU7" s="70">
        <v>0</v>
      </c>
      <c r="DV7" s="70">
        <v>0</v>
      </c>
      <c r="DW7" s="70">
        <v>0</v>
      </c>
      <c r="DX7" s="70">
        <v>0</v>
      </c>
      <c r="DY7" s="70" t="s">
        <v>101</v>
      </c>
      <c r="DZ7" s="70">
        <v>0</v>
      </c>
      <c r="EA7" s="70">
        <v>0</v>
      </c>
      <c r="EB7" s="70">
        <v>0</v>
      </c>
      <c r="EC7" s="70">
        <v>0.19</v>
      </c>
      <c r="ED7" s="70">
        <v>8.e-002</v>
      </c>
      <c r="EE7" s="70" t="s">
        <v>101</v>
      </c>
      <c r="EF7" s="70">
        <v>0</v>
      </c>
      <c r="EG7" s="70">
        <v>0</v>
      </c>
      <c r="EH7" s="70">
        <v>0</v>
      </c>
      <c r="EI7" s="70">
        <v>0</v>
      </c>
      <c r="EJ7" s="70" t="s">
        <v>101</v>
      </c>
      <c r="EK7" s="70">
        <v>0.25</v>
      </c>
      <c r="EL7" s="70">
        <v>5.e-002</v>
      </c>
      <c r="EM7" s="70">
        <v>3.e-002</v>
      </c>
      <c r="EN7" s="70">
        <v>3.e-002</v>
      </c>
      <c r="EO7" s="70">
        <v>2.e-002</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102</v>
      </c>
      <c r="C9" s="57" t="s">
        <v>103</v>
      </c>
      <c r="D9" s="57" t="s">
        <v>104</v>
      </c>
      <c r="E9" s="57" t="s">
        <v>105</v>
      </c>
      <c r="F9" s="57" t="s">
        <v>106</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0</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2024-12-19T01:27:51Z</dcterms:created>
  <dcterms:modified xsi:type="dcterms:W3CDTF">2025-01-28T00:45:57Z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2025-01-28T00:45:57Z</vt:filetime>
  </property>
</Properties>
</file>