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workbookProtection lockStructure="1" workbookAlgorithmName="SHA-512" workbookHashValue="xKe8L7k94UVbR3VGYgJo3Vq/U3CZ31EztNCy36/mTCdQuq3b/+GSlcUs7Qeeb7kacO4PjvIcXcCt4TMdtFpTPQ==" workbookSaltValue="7uBFqu54WPCzpNTuc7gxfw==" workbookSpinCount="100000"/>
  <bookViews>
    <workbookView xWindow="0" yWindow="0" windowWidth="23040" windowHeight="9216"/>
  </bookViews>
  <sheets>
    <sheet name="法適用_下水道事業" sheetId="4" r:id="rId1"/>
    <sheet name="データ" sheetId="5" state="hidden" r:id="rId2"/>
  </sheets>
  <externalReferences>
    <externalReference r:id="rId3"/>
  </externalReferenc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<sst xmlns="http://schemas.openxmlformats.org/spreadsheetml/2006/main" xmlns:r="http://schemas.openxmlformats.org/officeDocument/2006/relationships" count="114" uniqueCount="114">
  <si>
    <t>⑤経費回収率(％)</t>
  </si>
  <si>
    <t>類似団体区分</t>
    <rPh sb="4" eb="6">
      <t>クブン</t>
    </rPh>
    <phoneticPr fontId="1"/>
  </si>
  <si>
    <t>年度</t>
    <rPh sb="0" eb="2">
      <t>ネンド</t>
    </rPh>
    <phoneticPr fontId="1"/>
  </si>
  <si>
    <t>経営比較分析表（令和5年度決算）</t>
    <rPh sb="8" eb="10">
      <t>レイワ</t>
    </rPh>
    <rPh sb="11" eb="13">
      <t>ネンド</t>
    </rPh>
    <phoneticPr fontId="1"/>
  </si>
  <si>
    <t>1⑧</t>
  </si>
  <si>
    <r>
      <t>処理区域内人口密度(人/km</t>
    </r>
    <r>
      <rPr>
        <b/>
        <vertAlign val="superscript"/>
        <sz val="11"/>
        <color theme="1"/>
        <rFont val="ＭＳ ゴシック"/>
      </rPr>
      <t>2</t>
    </r>
    <r>
      <rPr>
        <b/>
        <sz val="11"/>
        <color theme="1"/>
        <rFont val="ＭＳ ゴシック"/>
      </rPr>
      <t>)</t>
    </r>
    <rPh sb="0" eb="2">
      <t>ショリ</t>
    </rPh>
    <rPh sb="2" eb="5">
      <t>クイキナイ</t>
    </rPh>
    <phoneticPr fontId="1"/>
  </si>
  <si>
    <t>管理者の情報</t>
    <rPh sb="0" eb="3">
      <t>カンリシャ</t>
    </rPh>
    <rPh sb="4" eb="6">
      <t>ジョウホウ</t>
    </rPh>
    <phoneticPr fontId="1"/>
  </si>
  <si>
    <t>事業CD</t>
    <rPh sb="0" eb="2">
      <t>ジギョウ</t>
    </rPh>
    <phoneticPr fontId="1"/>
  </si>
  <si>
    <t>業種CD</t>
    <rPh sb="0" eb="2">
      <t>ギョウシュ</t>
    </rPh>
    <phoneticPr fontId="1"/>
  </si>
  <si>
    <t>事業名</t>
  </si>
  <si>
    <t>業務名</t>
    <rPh sb="2" eb="3">
      <t>メイ</t>
    </rPh>
    <phoneticPr fontId="1"/>
  </si>
  <si>
    <t>1⑤</t>
  </si>
  <si>
    <t>全体総括</t>
    <rPh sb="0" eb="2">
      <t>ゼンタイ</t>
    </rPh>
    <rPh sb="2" eb="4">
      <t>ソウカツ</t>
    </rPh>
    <phoneticPr fontId="1"/>
  </si>
  <si>
    <t>2. 老朽化の状況</t>
  </si>
  <si>
    <r>
      <t>面積(km</t>
    </r>
    <r>
      <rPr>
        <b/>
        <vertAlign val="superscript"/>
        <sz val="11"/>
        <color theme="1"/>
        <rFont val="ＭＳ ゴシック"/>
      </rPr>
      <t>2</t>
    </r>
    <r>
      <rPr>
        <b/>
        <sz val="11"/>
        <color theme="1"/>
        <rFont val="ＭＳ ゴシック"/>
      </rPr>
      <t>)</t>
    </r>
  </si>
  <si>
    <t>■</t>
  </si>
  <si>
    <t>業種名</t>
    <rPh sb="2" eb="3">
      <t>メイ</t>
    </rPh>
    <phoneticPr fontId="1"/>
  </si>
  <si>
    <t>人口（人）</t>
    <rPh sb="0" eb="2">
      <t>ジンコウ</t>
    </rPh>
    <rPh sb="3" eb="4">
      <t>ヒト</t>
    </rPh>
    <phoneticPr fontId="1"/>
  </si>
  <si>
    <r>
      <t>人口密度(人/km</t>
    </r>
    <r>
      <rPr>
        <b/>
        <vertAlign val="superscript"/>
        <sz val="11"/>
        <color theme="1"/>
        <rFont val="ＭＳ ゴシック"/>
      </rPr>
      <t>2</t>
    </r>
    <r>
      <rPr>
        <b/>
        <sz val="11"/>
        <color theme="1"/>
        <rFont val="ＭＳ ゴシック"/>
      </rPr>
      <t>)</t>
    </r>
  </si>
  <si>
    <t>グラフ凡例</t>
    <rPh sb="3" eb="5">
      <t>ハンレイ</t>
    </rPh>
    <phoneticPr fontId="1"/>
  </si>
  <si>
    <t>大項目</t>
    <rPh sb="0" eb="3">
      <t>ダイコウモク</t>
    </rPh>
    <phoneticPr fontId="1"/>
  </si>
  <si>
    <t>当該団体値（当該値）</t>
    <rPh sb="2" eb="4">
      <t>ダンタイ</t>
    </rPh>
    <phoneticPr fontId="1"/>
  </si>
  <si>
    <r>
      <t>1か月20ｍ</t>
    </r>
    <r>
      <rPr>
        <b/>
        <vertAlign val="superscript"/>
        <sz val="12"/>
        <color theme="1"/>
        <rFont val="ＭＳ ゴシック"/>
      </rPr>
      <t>3</t>
    </r>
    <r>
      <rPr>
        <b/>
        <sz val="11"/>
        <color theme="1"/>
        <rFont val="ＭＳ ゴシック"/>
      </rPr>
      <t>当たり家庭料金(円)</t>
    </r>
  </si>
  <si>
    <t>資金不足比率(％)</t>
  </si>
  <si>
    <t>自己資本構成比率(％)</t>
  </si>
  <si>
    <t>施設CD</t>
    <rPh sb="0" eb="2">
      <t>シセツ</t>
    </rPh>
    <phoneticPr fontId="1"/>
  </si>
  <si>
    <t>普及率(％)</t>
  </si>
  <si>
    <t>有収率(％)</t>
    <rPh sb="0" eb="1">
      <t>ユウ</t>
    </rPh>
    <rPh sb="1" eb="3">
      <t>シュウリツ</t>
    </rPh>
    <phoneticPr fontId="1"/>
  </si>
  <si>
    <t>③流動比率(％)</t>
    <rPh sb="1" eb="3">
      <t>リュウドウ</t>
    </rPh>
    <rPh sb="3" eb="5">
      <t>ヒリツ</t>
    </rPh>
    <phoneticPr fontId="1"/>
  </si>
  <si>
    <t>1. 経営の健全性・効率性</t>
  </si>
  <si>
    <t>処理区域内人口(人)</t>
    <rPh sb="0" eb="2">
      <t>ショリ</t>
    </rPh>
    <rPh sb="2" eb="5">
      <t>クイキナイ</t>
    </rPh>
    <phoneticPr fontId="1"/>
  </si>
  <si>
    <r>
      <t>処理区域面積(km</t>
    </r>
    <r>
      <rPr>
        <b/>
        <vertAlign val="superscript"/>
        <sz val="11"/>
        <color theme="1"/>
        <rFont val="ＭＳ ゴシック"/>
      </rPr>
      <t>2</t>
    </r>
    <r>
      <rPr>
        <b/>
        <sz val="11"/>
        <color theme="1"/>
        <rFont val="ＭＳ ゴシック"/>
      </rPr>
      <t>)</t>
    </r>
    <rPh sb="0" eb="2">
      <t>ショリ</t>
    </rPh>
    <rPh sb="2" eb="4">
      <t>クイキ</t>
    </rPh>
    <phoneticPr fontId="1"/>
  </si>
  <si>
    <t>－</t>
  </si>
  <si>
    <t>2①</t>
  </si>
  <si>
    <t>類似団体平均値（平均値）</t>
  </si>
  <si>
    <t>【】</t>
  </si>
  <si>
    <t>②管渠老朽化率(％)</t>
  </si>
  <si>
    <t>令和5年度全国平均</t>
    <rPh sb="0" eb="2">
      <t>レイワ</t>
    </rPh>
    <rPh sb="3" eb="5">
      <t>ネンド</t>
    </rPh>
    <phoneticPr fontId="1"/>
  </si>
  <si>
    <t>分析欄</t>
    <rPh sb="0" eb="2">
      <t>ブンセキ</t>
    </rPh>
    <rPh sb="2" eb="3">
      <t>ラン</t>
    </rPh>
    <phoneticPr fontId="1"/>
  </si>
  <si>
    <t>1. 経営の健全性・効率性について</t>
  </si>
  <si>
    <t>1④</t>
  </si>
  <si>
    <t>2. 老朽化の状況について</t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</si>
  <si>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1"/>
  </si>
  <si>
    <t>全国平均</t>
    <rPh sb="0" eb="2">
      <t>ゼンコク</t>
    </rPh>
    <rPh sb="2" eb="4">
      <t>ヘイキン</t>
    </rPh>
    <phoneticPr fontId="1"/>
  </si>
  <si>
    <t>②累積欠損金比率(％)</t>
  </si>
  <si>
    <t>1①</t>
  </si>
  <si>
    <t>1②</t>
  </si>
  <si>
    <t>1③</t>
  </si>
  <si>
    <t>1⑥</t>
  </si>
  <si>
    <t>1⑦</t>
  </si>
  <si>
    <t>①経常収支比率(％)</t>
  </si>
  <si>
    <t>2②</t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</si>
  <si>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1"/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</si>
  <si>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</si>
  <si>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1"/>
  </si>
  <si>
    <t>項番</t>
    <rPh sb="0" eb="2">
      <t>コウバン</t>
    </rPh>
    <phoneticPr fontId="1"/>
  </si>
  <si>
    <t>都道府県名</t>
    <rPh sb="0" eb="4">
      <t>トドウフケン</t>
    </rPh>
    <rPh sb="4" eb="5">
      <t>メイ</t>
    </rPh>
    <phoneticPr fontId="1"/>
  </si>
  <si>
    <t>団体CD</t>
    <rPh sb="0" eb="2">
      <t>ダンタイ</t>
    </rPh>
    <phoneticPr fontId="1"/>
  </si>
  <si>
    <t>業務CD</t>
    <rPh sb="0" eb="2">
      <t>ギョウム</t>
    </rPh>
    <phoneticPr fontId="1"/>
  </si>
  <si>
    <t>基本情報</t>
    <rPh sb="0" eb="2">
      <t>キホン</t>
    </rPh>
    <rPh sb="2" eb="4">
      <t>ジョウホウ</t>
    </rPh>
    <phoneticPr fontId="1"/>
  </si>
  <si>
    <t>中項目</t>
    <rPh sb="0" eb="1">
      <t>チュウ</t>
    </rPh>
    <rPh sb="1" eb="3">
      <t>コウモク</t>
    </rPh>
    <phoneticPr fontId="1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</si>
  <si>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1"/>
  </si>
  <si>
    <t>④企業債残高対事業規模比率(％)</t>
  </si>
  <si>
    <t>⑦施設利用率(％)</t>
    <rPh sb="1" eb="3">
      <t>シセツ</t>
    </rPh>
    <rPh sb="3" eb="6">
      <t>リヨウリツ</t>
    </rPh>
    <phoneticPr fontId="1"/>
  </si>
  <si>
    <t>人口密度</t>
    <rPh sb="0" eb="2">
      <t>ジンコウ</t>
    </rPh>
    <rPh sb="2" eb="4">
      <t>ミツド</t>
    </rPh>
    <phoneticPr fontId="1"/>
  </si>
  <si>
    <t>⑧水洗化率(％)</t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</si>
  <si>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1"/>
  </si>
  <si>
    <t>③管渠改善率(％)</t>
  </si>
  <si>
    <t>小項目</t>
    <rPh sb="0" eb="3">
      <t>ショウコウモク</t>
    </rPh>
    <phoneticPr fontId="1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</si>
  <si>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1"/>
  </si>
  <si>
    <t>業種名称</t>
    <rPh sb="0" eb="2">
      <t>ギョウシュ</t>
    </rPh>
    <rPh sb="2" eb="4">
      <t>メイショウ</t>
    </rPh>
    <phoneticPr fontId="1"/>
  </si>
  <si>
    <t>事業名称</t>
    <rPh sb="0" eb="2">
      <t>ジギョウ</t>
    </rPh>
    <rPh sb="2" eb="4">
      <t>メイショウ</t>
    </rPh>
    <phoneticPr fontId="1"/>
  </si>
  <si>
    <t>類似団体</t>
    <rPh sb="0" eb="2">
      <t>ルイジ</t>
    </rPh>
    <rPh sb="2" eb="4">
      <t>ダンタイ</t>
    </rPh>
    <phoneticPr fontId="1"/>
  </si>
  <si>
    <t>資金不足比率</t>
    <rPh sb="0" eb="2">
      <t>シキン</t>
    </rPh>
    <rPh sb="2" eb="4">
      <t>フソク</t>
    </rPh>
    <rPh sb="4" eb="6">
      <t>ヒリツ</t>
    </rPh>
    <phoneticPr fontId="1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</si>
  <si>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1"/>
  </si>
  <si>
    <t>普及率</t>
    <rPh sb="0" eb="2">
      <t>フキュウ</t>
    </rPh>
    <rPh sb="2" eb="3">
      <t>リツ</t>
    </rPh>
    <phoneticPr fontId="1"/>
  </si>
  <si>
    <t>有収率</t>
    <rPh sb="0" eb="1">
      <t>ユウ</t>
    </rPh>
    <rPh sb="1" eb="3">
      <t>シュウリツ</t>
    </rPh>
    <phoneticPr fontId="1"/>
  </si>
  <si>
    <t>Cd1</t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</si>
  <si>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1"/>
  </si>
  <si>
    <t>人口</t>
    <rPh sb="0" eb="2">
      <t>ジンコウ</t>
    </rPh>
    <phoneticPr fontId="1"/>
  </si>
  <si>
    <t>面積</t>
    <rPh sb="0" eb="2">
      <t>メンセキ</t>
    </rPh>
    <phoneticPr fontId="1"/>
  </si>
  <si>
    <t>処理区域内人口</t>
  </si>
  <si>
    <t>処理区域面積</t>
  </si>
  <si>
    <t>処理区域内人口密度</t>
  </si>
  <si>
    <t>比率(N-4)</t>
    <rPh sb="0" eb="2">
      <t>ヒリツ</t>
    </rPh>
    <phoneticPr fontId="1"/>
  </si>
  <si>
    <t>比率(N-3)</t>
    <rPh sb="0" eb="2">
      <t>ヒリツ</t>
    </rPh>
    <phoneticPr fontId="1"/>
  </si>
  <si>
    <t>比率(N-2)</t>
    <rPh sb="0" eb="2">
      <t>ヒリツ</t>
    </rPh>
    <phoneticPr fontId="1"/>
  </si>
  <si>
    <t>比率(N-1)</t>
    <rPh sb="0" eb="2">
      <t>ヒリツ</t>
    </rPh>
    <phoneticPr fontId="1"/>
  </si>
  <si>
    <t>比率(N)</t>
    <rPh sb="0" eb="2">
      <t>ヒリツ</t>
    </rPh>
    <phoneticPr fontId="1"/>
  </si>
  <si>
    <t>全国平均</t>
  </si>
  <si>
    <t>類似団体平均(N-4)</t>
  </si>
  <si>
    <t>類似団体平均(N-3)</t>
  </si>
  <si>
    <t>類似団体平均(N-2)</t>
  </si>
  <si>
    <t>類似団体平均(N-1)</t>
  </si>
  <si>
    <t>類似団体平均(N)</t>
  </si>
  <si>
    <t>参照用</t>
    <rPh sb="0" eb="3">
      <t>サンショウヨウ</t>
    </rPh>
    <phoneticPr fontId="1"/>
  </si>
  <si>
    <t>福島県　相馬市</t>
  </si>
  <si>
    <t>法適用</t>
  </si>
  <si>
    <t>下水道事業</t>
  </si>
  <si>
    <t>公共下水道</t>
  </si>
  <si>
    <t>非設置</t>
  </si>
  <si>
    <t>-</t>
  </si>
  <si>
    <t>Ｎ－４年度</t>
    <rPh sb="3" eb="5">
      <t>ネンド</t>
    </rPh>
    <phoneticPr fontId="1"/>
  </si>
  <si>
    <t>Ｎ－３年度</t>
    <rPh sb="3" eb="5">
      <t>ネンド</t>
    </rPh>
    <phoneticPr fontId="1"/>
  </si>
  <si>
    <t>Ｎ－２年度</t>
    <rPh sb="3" eb="5">
      <t>ネンド</t>
    </rPh>
    <phoneticPr fontId="1"/>
  </si>
  <si>
    <t>Ｎ－１年度</t>
    <rPh sb="3" eb="5">
      <t>ネンド</t>
    </rPh>
    <phoneticPr fontId="1"/>
  </si>
  <si>
    <t>Ｎ年度</t>
    <rPh sb="1" eb="3">
      <t>ネンド</t>
    </rPh>
    <phoneticPr fontId="1"/>
  </si>
  <si>
    <t>←年数補正</t>
    <rPh sb="1" eb="3">
      <t>ネンスウ</t>
    </rPh>
    <rPh sb="3" eb="5">
      <t>ホセイ</t>
    </rPh>
    <phoneticPr fontId="1"/>
  </si>
  <si>
    <t>←日数補正</t>
    <rPh sb="1" eb="3">
      <t>ニッスウ</t>
    </rPh>
    <rPh sb="3" eb="5">
      <t>ホセイ</t>
    </rPh>
    <phoneticPr fontId="1"/>
  </si>
  <si>
    <t>"R"yy</t>
  </si>
  <si>
    <t>←書式設定</t>
    <rPh sb="1" eb="3">
      <t>ショシキ</t>
    </rPh>
    <rPh sb="3" eb="5">
      <t>セッテイ</t>
    </rPh>
    <phoneticPr fontId="1"/>
  </si>
  <si>
    <t>①有形固定資産減価償却率
　類似団体平均を下回っているが、供用開始から30年以上経過している管渠施設もあるため、ストックマネジメント計画に基づく点検・調査の結果をもとに、合理的な修繕・改築計画を進めていく予定である。</t>
    <rPh sb="1" eb="3">
      <t>ユウケイ</t>
    </rPh>
    <rPh sb="3" eb="7">
      <t>コテイシサン</t>
    </rPh>
    <rPh sb="7" eb="9">
      <t>ゲンカ</t>
    </rPh>
    <rPh sb="9" eb="11">
      <t>ショウキャク</t>
    </rPh>
    <rPh sb="11" eb="12">
      <t>リツ</t>
    </rPh>
    <rPh sb="14" eb="16">
      <t>ルイジ</t>
    </rPh>
    <rPh sb="16" eb="18">
      <t>ダンタイ</t>
    </rPh>
    <rPh sb="18" eb="20">
      <t>ヘイキン</t>
    </rPh>
    <rPh sb="21" eb="23">
      <t>シタマワ</t>
    </rPh>
    <rPh sb="29" eb="31">
      <t>キョウヨウ</t>
    </rPh>
    <rPh sb="31" eb="33">
      <t>カイシ</t>
    </rPh>
    <rPh sb="37" eb="40">
      <t>ネンイジョウ</t>
    </rPh>
    <rPh sb="40" eb="42">
      <t>ケイカ</t>
    </rPh>
    <rPh sb="46" eb="48">
      <t>カンキョ</t>
    </rPh>
    <rPh sb="48" eb="50">
      <t>シセツ</t>
    </rPh>
    <rPh sb="66" eb="68">
      <t>ケイカク</t>
    </rPh>
    <rPh sb="69" eb="70">
      <t>モト</t>
    </rPh>
    <rPh sb="72" eb="74">
      <t>テンケン</t>
    </rPh>
    <rPh sb="75" eb="77">
      <t>チョウサ</t>
    </rPh>
    <rPh sb="78" eb="80">
      <t>ケッカ</t>
    </rPh>
    <rPh sb="85" eb="88">
      <t>ゴウリテキ</t>
    </rPh>
    <rPh sb="89" eb="91">
      <t>シュウゼン</t>
    </rPh>
    <rPh sb="92" eb="94">
      <t>カイチク</t>
    </rPh>
    <rPh sb="94" eb="96">
      <t>ケイカク</t>
    </rPh>
    <rPh sb="97" eb="98">
      <t>スス</t>
    </rPh>
    <rPh sb="102" eb="104">
      <t>ヨテイ</t>
    </rPh>
    <phoneticPr fontId="1"/>
  </si>
  <si>
    <t>　引き続き、汚水処理費の削減に取り組みながら、下水道使用料の見直しの検討を進めるなど、今後も、財源確保や維持管理費の適正化のため、コスト意識を持ちながら改善に取り組む予定である。</t>
    <rPh sb="1" eb="2">
      <t>ヒ</t>
    </rPh>
    <rPh sb="3" eb="4">
      <t>ツヅ</t>
    </rPh>
    <rPh sb="6" eb="7">
      <t>キタナ</t>
    </rPh>
    <rPh sb="7" eb="8">
      <t>ミズ</t>
    </rPh>
    <rPh sb="8" eb="11">
      <t>ショリヒ</t>
    </rPh>
    <rPh sb="12" eb="14">
      <t>サクゲン</t>
    </rPh>
    <rPh sb="15" eb="16">
      <t>ト</t>
    </rPh>
    <rPh sb="17" eb="18">
      <t>ク</t>
    </rPh>
    <rPh sb="23" eb="26">
      <t>ゲスイドウ</t>
    </rPh>
    <rPh sb="26" eb="28">
      <t>シヨウ</t>
    </rPh>
    <rPh sb="28" eb="29">
      <t>リョウ</t>
    </rPh>
    <rPh sb="30" eb="32">
      <t>ミナオ</t>
    </rPh>
    <rPh sb="34" eb="36">
      <t>ケントウ</t>
    </rPh>
    <rPh sb="37" eb="38">
      <t>スス</t>
    </rPh>
    <rPh sb="43" eb="45">
      <t>コンゴ</t>
    </rPh>
    <rPh sb="47" eb="49">
      <t>ザイゲン</t>
    </rPh>
    <rPh sb="49" eb="51">
      <t>カクホ</t>
    </rPh>
    <rPh sb="52" eb="54">
      <t>イジ</t>
    </rPh>
    <rPh sb="54" eb="57">
      <t>カンリヒ</t>
    </rPh>
    <rPh sb="58" eb="61">
      <t>テキセイカ</t>
    </rPh>
    <rPh sb="68" eb="70">
      <t>イシキ</t>
    </rPh>
    <rPh sb="71" eb="72">
      <t>モ</t>
    </rPh>
    <rPh sb="76" eb="78">
      <t>カイゼン</t>
    </rPh>
    <rPh sb="79" eb="80">
      <t>ト</t>
    </rPh>
    <rPh sb="81" eb="82">
      <t>ク</t>
    </rPh>
    <rPh sb="83" eb="85">
      <t>ヨテイ</t>
    </rPh>
    <phoneticPr fontId="1"/>
  </si>
  <si>
    <t>令和２年度から地方公営企業法の財務適用を行った。
①経常収支比率
　前年度に引き続き100％を超えており、一定程度の健全性を確保しているが、類似団体平均を若干下回っている。
③流動比率
　年々上昇しているが、類似団体平均を下回っており、支払い能力を高めるためにも、引き続き経営改善を行っていく必要がある。　　　　　　　　　　　　　　　　
④企業債残高対事業規模比率
　類似団体平均を大きく上回っているため、今後使用料の見直しや維持更新費用の平準化等を図る必要がある。　　　　　　　　　　　　　　　　　　　　　　　　
⑤経費回収率
　前年度より微増し、類似団体平均も上回っているが、100％以上となるように今後も汚水処理費の削減等に努める必要がある。
⑥汚水処理原価
　類似団体平均よりも低い値で推移しているが、引き続き維持管理費の削減等に努め、効率的な汚水処理を継続していく必要がある。
⑦施設利用率
　類似団体平均を上回っているが、施設の老朽化や処理水量の動向、有収率の推移等を踏まえながら、適切な施設維持に努める必要がある。
⑧水洗化率
　わずかではあるが、年々増加はしているものの、類似団体平均を若干下回っているため、今後も水洗化率向上への取り組みを行う必要がある。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rPh sb="0" eb="2">
      <t>レイワ</t>
    </rPh>
    <rPh sb="3" eb="5">
      <t>ネンド</t>
    </rPh>
    <rPh sb="7" eb="9">
      <t>チホウ</t>
    </rPh>
    <rPh sb="9" eb="11">
      <t>コウエイ</t>
    </rPh>
    <rPh sb="11" eb="13">
      <t>キギョウ</t>
    </rPh>
    <rPh sb="13" eb="14">
      <t>ホウ</t>
    </rPh>
    <rPh sb="15" eb="17">
      <t>ザイム</t>
    </rPh>
    <rPh sb="17" eb="19">
      <t>テキヨウ</t>
    </rPh>
    <rPh sb="20" eb="21">
      <t>オコナ</t>
    </rPh>
    <rPh sb="26" eb="28">
      <t>ケイジョウ</t>
    </rPh>
    <rPh sb="111" eb="113">
      <t>シタマワ</t>
    </rPh>
    <rPh sb="132" eb="133">
      <t>ヒ</t>
    </rPh>
    <rPh sb="134" eb="135">
      <t>ツヅ</t>
    </rPh>
    <rPh sb="170" eb="173">
      <t>キギョウサイ</t>
    </rPh>
    <rPh sb="173" eb="175">
      <t>ザンダカ</t>
    </rPh>
    <rPh sb="175" eb="176">
      <t>タイ</t>
    </rPh>
    <rPh sb="176" eb="178">
      <t>ジギョウ</t>
    </rPh>
    <rPh sb="178" eb="180">
      <t>キボ</t>
    </rPh>
    <rPh sb="180" eb="182">
      <t>ヒリツ</t>
    </rPh>
    <rPh sb="184" eb="186">
      <t>ルイジ</t>
    </rPh>
    <rPh sb="186" eb="188">
      <t>ダンタイ</t>
    </rPh>
    <rPh sb="188" eb="190">
      <t>ヘイキン</t>
    </rPh>
    <rPh sb="191" eb="192">
      <t>オオ</t>
    </rPh>
    <rPh sb="194" eb="196">
      <t>ウワマワ</t>
    </rPh>
    <rPh sb="203" eb="205">
      <t>コンゴ</t>
    </rPh>
    <rPh sb="205" eb="208">
      <t>シヨウリョウ</t>
    </rPh>
    <rPh sb="209" eb="211">
      <t>ミナオ</t>
    </rPh>
    <rPh sb="213" eb="215">
      <t>イジ</t>
    </rPh>
    <rPh sb="215" eb="217">
      <t>コウシン</t>
    </rPh>
    <rPh sb="217" eb="219">
      <t>ヒヨウ</t>
    </rPh>
    <rPh sb="220" eb="223">
      <t>ヘイジュンカ</t>
    </rPh>
    <rPh sb="223" eb="224">
      <t>トウ</t>
    </rPh>
    <rPh sb="225" eb="226">
      <t>ハカ</t>
    </rPh>
    <rPh sb="227" eb="229">
      <t>ヒツヨウ</t>
    </rPh>
    <rPh sb="259" eb="261">
      <t>ケイヒ</t>
    </rPh>
    <rPh sb="261" eb="264">
      <t>カイシュウリツ</t>
    </rPh>
    <rPh sb="266" eb="269">
      <t>ゼンネンド</t>
    </rPh>
    <rPh sb="271" eb="273">
      <t>ビゾウ</t>
    </rPh>
    <rPh sb="275" eb="277">
      <t>ルイジ</t>
    </rPh>
    <rPh sb="277" eb="279">
      <t>ダンタイ</t>
    </rPh>
    <rPh sb="279" eb="281">
      <t>ヘイキン</t>
    </rPh>
    <rPh sb="282" eb="284">
      <t>ウワマワ</t>
    </rPh>
    <rPh sb="294" eb="296">
      <t>イジョウ</t>
    </rPh>
    <rPh sb="302" eb="304">
      <t>コンゴ</t>
    </rPh>
    <rPh sb="305" eb="307">
      <t>オスイ</t>
    </rPh>
    <rPh sb="307" eb="310">
      <t>ショリヒ</t>
    </rPh>
    <rPh sb="311" eb="313">
      <t>サクゲン</t>
    </rPh>
    <rPh sb="313" eb="314">
      <t>トウ</t>
    </rPh>
    <rPh sb="315" eb="316">
      <t>ツト</t>
    </rPh>
    <rPh sb="318" eb="320">
      <t>ヒツヨウ</t>
    </rPh>
    <rPh sb="326" eb="328">
      <t>オスイ</t>
    </rPh>
    <rPh sb="328" eb="330">
      <t>ショリ</t>
    </rPh>
    <rPh sb="330" eb="332">
      <t>ゲンカ</t>
    </rPh>
    <rPh sb="334" eb="336">
      <t>ルイジ</t>
    </rPh>
    <rPh sb="336" eb="338">
      <t>ダンタイ</t>
    </rPh>
    <rPh sb="338" eb="340">
      <t>ヘイキン</t>
    </rPh>
    <rPh sb="343" eb="344">
      <t>ヒク</t>
    </rPh>
    <rPh sb="345" eb="346">
      <t>アタイ</t>
    </rPh>
    <rPh sb="347" eb="349">
      <t>スイイ</t>
    </rPh>
    <rPh sb="355" eb="356">
      <t>ヒ</t>
    </rPh>
    <rPh sb="357" eb="358">
      <t>ツヅ</t>
    </rPh>
    <rPh sb="359" eb="361">
      <t>イジ</t>
    </rPh>
    <rPh sb="361" eb="364">
      <t>カンリヒ</t>
    </rPh>
    <rPh sb="365" eb="367">
      <t>サクゲン</t>
    </rPh>
    <rPh sb="367" eb="368">
      <t>トウ</t>
    </rPh>
    <rPh sb="369" eb="370">
      <t>ツト</t>
    </rPh>
    <rPh sb="372" eb="375">
      <t>コウリツテキ</t>
    </rPh>
    <rPh sb="376" eb="378">
      <t>オスイ</t>
    </rPh>
    <rPh sb="378" eb="380">
      <t>ショリ</t>
    </rPh>
    <rPh sb="381" eb="383">
      <t>ケイゾク</t>
    </rPh>
    <rPh sb="387" eb="389">
      <t>ヒツヨウ</t>
    </rPh>
    <rPh sb="395" eb="397">
      <t>シセツ</t>
    </rPh>
    <rPh sb="397" eb="400">
      <t>リヨウリツ</t>
    </rPh>
    <rPh sb="402" eb="404">
      <t>ルイジ</t>
    </rPh>
    <rPh sb="404" eb="406">
      <t>ダンタイ</t>
    </rPh>
    <rPh sb="406" eb="408">
      <t>ヘイキン</t>
    </rPh>
    <rPh sb="409" eb="411">
      <t>ウワマワ</t>
    </rPh>
    <rPh sb="417" eb="419">
      <t>シセツ</t>
    </rPh>
    <rPh sb="420" eb="423">
      <t>ロウキュウカ</t>
    </rPh>
    <rPh sb="424" eb="426">
      <t>ショリ</t>
    </rPh>
    <rPh sb="426" eb="428">
      <t>スイリョウ</t>
    </rPh>
    <rPh sb="429" eb="431">
      <t>ドウコウ</t>
    </rPh>
    <rPh sb="432" eb="434">
      <t>ユウシュウ</t>
    </rPh>
    <rPh sb="434" eb="435">
      <t>リツ</t>
    </rPh>
    <rPh sb="436" eb="438">
      <t>スイイ</t>
    </rPh>
    <rPh sb="438" eb="439">
      <t>トウ</t>
    </rPh>
    <rPh sb="440" eb="441">
      <t>フ</t>
    </rPh>
    <rPh sb="447" eb="449">
      <t>テキセツ</t>
    </rPh>
    <rPh sb="450" eb="452">
      <t>シセツ</t>
    </rPh>
    <rPh sb="452" eb="454">
      <t>イジ</t>
    </rPh>
    <rPh sb="455" eb="456">
      <t>ツト</t>
    </rPh>
    <rPh sb="458" eb="460">
      <t>ヒツヨウ</t>
    </rPh>
    <rPh sb="466" eb="469">
      <t>スイセンカ</t>
    </rPh>
    <rPh sb="469" eb="470">
      <t>リツ</t>
    </rPh>
    <rPh sb="481" eb="483">
      <t>ネンネン</t>
    </rPh>
    <rPh sb="483" eb="485">
      <t>ゾウカ</t>
    </rPh>
    <rPh sb="494" eb="496">
      <t>ルイジ</t>
    </rPh>
    <rPh sb="496" eb="498">
      <t>ダンタイ</t>
    </rPh>
    <rPh sb="498" eb="500">
      <t>ヘイキン</t>
    </rPh>
    <rPh sb="501" eb="503">
      <t>ジャッカン</t>
    </rPh>
    <rPh sb="503" eb="505">
      <t>シタマワ</t>
    </rPh>
    <rPh sb="512" eb="514">
      <t>コンゴ</t>
    </rPh>
    <rPh sb="515" eb="518">
      <t>スイセンカ</t>
    </rPh>
    <rPh sb="518" eb="519">
      <t>リツ</t>
    </rPh>
    <rPh sb="519" eb="521">
      <t>コウジョウ</t>
    </rPh>
    <rPh sb="523" eb="524">
      <t>ト</t>
    </rPh>
    <rPh sb="525" eb="526">
      <t>ク</t>
    </rPh>
    <rPh sb="528" eb="529">
      <t>オコナ</t>
    </rPh>
    <rPh sb="530" eb="532">
      <t>ヒツヨウ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</si>
</sst>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5">
    <numFmt numFmtId="176" formatCode="#,##0.00;&quot;△&quot;#,##0.00"/>
    <numFmt numFmtId="177" formatCode="#,##0;&quot;△&quot;#,##0"/>
    <numFmt numFmtId="178" formatCode="&quot;R&quot;yy"/>
    <numFmt numFmtId="179" formatCode="0.00_);[Red]\(0.00\)"/>
    <numFmt numFmtId="180" formatCode="#,##0.00;&quot;△&quot;#,##0.00;&quot;-&quot;"/>
  </numFmts>
  <fonts count="14">
    <font>
      <sz val="11"/>
      <color theme="1"/>
      <name val="ＭＳ Ｐゴシック"/>
      <family val="3"/>
    </font>
    <font>
      <sz val="6"/>
      <color auto="1"/>
      <name val="ＭＳ Ｐゴシック"/>
      <family val="3"/>
    </font>
    <font>
      <b/>
      <sz val="11"/>
      <color theme="1"/>
      <name val="ＭＳ ゴシック"/>
      <family val="3"/>
    </font>
    <font>
      <sz val="11"/>
      <color theme="1"/>
      <name val="ＭＳ ゴシック"/>
      <family val="3"/>
    </font>
    <font>
      <b/>
      <sz val="24"/>
      <color theme="1"/>
      <name val="ＭＳ ゴシック"/>
      <family val="3"/>
    </font>
    <font>
      <b/>
      <sz val="14"/>
      <color theme="1"/>
      <name val="ＭＳ ゴシック"/>
      <family val="3"/>
    </font>
    <font>
      <sz val="11"/>
      <color theme="0"/>
      <name val="ＭＳ Ｐゴシック"/>
      <family val="2"/>
    </font>
    <font>
      <b/>
      <sz val="9"/>
      <color theme="1"/>
      <name val="ＭＳ ゴシック"/>
      <family val="3"/>
    </font>
    <font>
      <sz val="9"/>
      <color theme="1"/>
      <name val="ＭＳ ゴシック"/>
      <family val="3"/>
    </font>
    <font>
      <b/>
      <sz val="11"/>
      <color rgb="FF3366FF"/>
      <name val="ＭＳ ゴシック"/>
      <family val="3"/>
    </font>
    <font>
      <b/>
      <sz val="11"/>
      <color rgb="FFFF5050"/>
      <name val="ＭＳ ゴシック"/>
      <family val="3"/>
    </font>
    <font>
      <b/>
      <sz val="12"/>
      <color theme="1"/>
      <name val="ＭＳ ゴシック"/>
      <family val="3"/>
    </font>
    <font>
      <sz val="10"/>
      <color theme="1"/>
      <name val="ＭＳ ゴシック"/>
      <family val="3"/>
    </font>
    <font>
      <sz val="11"/>
      <color theme="1"/>
      <name val="ＭＳ Ｐゴシック"/>
      <family val="3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3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49" fontId="2" fillId="0" borderId="1" xfId="0" applyNumberFormat="1" applyFont="1" applyBorder="1" applyAlignment="1" applyProtection="1">
      <alignment horizontal="left" vertical="center"/>
      <protection hidden="1"/>
    </xf>
    <xf numFmtId="0" fontId="2" fillId="2" borderId="2" xfId="0" applyFont="1" applyFill="1" applyBorder="1" applyAlignment="1">
      <alignment horizontal="center" vertical="center" shrinkToFit="1"/>
    </xf>
    <xf numFmtId="0" fontId="3" fillId="0" borderId="2" xfId="0" applyFont="1" applyBorder="1" applyAlignment="1" applyProtection="1">
      <alignment horizontal="center" vertical="center"/>
      <protection hidden="1"/>
    </xf>
    <xf numFmtId="176" fontId="3" fillId="0" borderId="2" xfId="0" applyNumberFormat="1" applyFont="1" applyBorder="1" applyAlignment="1" applyProtection="1">
      <alignment horizontal="center" vertical="center"/>
      <protection hidden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6" fillId="0" borderId="0" xfId="0" applyFont="1" applyProtection="1">
      <alignment vertical="center"/>
      <protection hidden="1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1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8" fillId="0" borderId="0" xfId="0" applyFont="1">
      <alignment vertical="center"/>
    </xf>
    <xf numFmtId="0" fontId="3" fillId="0" borderId="2" xfId="0" applyFont="1" applyBorder="1" applyAlignment="1" applyProtection="1">
      <alignment horizontal="center" vertical="center" shrinkToFit="1"/>
      <protection hidden="1"/>
    </xf>
    <xf numFmtId="177" fontId="3" fillId="0" borderId="2" xfId="0" applyNumberFormat="1" applyFont="1" applyBorder="1" applyAlignment="1" applyProtection="1">
      <alignment horizontal="center" vertical="center"/>
      <protection hidden="1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5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11" fillId="0" borderId="3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2" fillId="0" borderId="4" xfId="0" applyFont="1" applyBorder="1" applyAlignment="1" applyProtection="1">
      <alignment horizontal="left" vertical="top" wrapText="1"/>
      <protection locked="0"/>
    </xf>
    <xf numFmtId="0" fontId="12" fillId="0" borderId="5" xfId="0" applyFont="1" applyBorder="1" applyAlignment="1" applyProtection="1">
      <alignment horizontal="left" vertical="top" wrapText="1"/>
      <protection locked="0"/>
    </xf>
    <xf numFmtId="0" fontId="3" fillId="0" borderId="4" xfId="0" applyFont="1" applyBorder="1" applyAlignment="1" applyProtection="1">
      <alignment horizontal="left" vertical="top" wrapText="1"/>
      <protection locked="0"/>
    </xf>
    <xf numFmtId="0" fontId="3" fillId="0" borderId="5" xfId="0" applyFont="1" applyBorder="1" applyAlignment="1" applyProtection="1">
      <alignment horizontal="left" vertical="top" wrapText="1"/>
      <protection locked="0"/>
    </xf>
    <xf numFmtId="0" fontId="5" fillId="0" borderId="6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1" fillId="0" borderId="6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1" xfId="0" applyFont="1" applyBorder="1" applyAlignment="1" applyProtection="1">
      <alignment horizontal="left" vertical="top" wrapText="1"/>
      <protection locked="0"/>
    </xf>
    <xf numFmtId="0" fontId="12" fillId="0" borderId="0" xfId="0" applyFont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12" fillId="0" borderId="8" xfId="0" applyFont="1" applyBorder="1" applyAlignment="1" applyProtection="1">
      <alignment horizontal="left" vertical="top" wrapText="1"/>
      <protection locked="0"/>
    </xf>
    <xf numFmtId="0" fontId="12" fillId="0" borderId="9" xfId="0" applyFont="1" applyBorder="1" applyAlignment="1" applyProtection="1">
      <alignment horizontal="left" vertical="top" wrapText="1"/>
      <protection locked="0"/>
    </xf>
    <xf numFmtId="0" fontId="3" fillId="0" borderId="8" xfId="0" applyFont="1" applyBorder="1" applyAlignment="1" applyProtection="1">
      <alignment horizontal="left" vertical="top" wrapText="1"/>
      <protection locked="0"/>
    </xf>
    <xf numFmtId="0" fontId="3" fillId="0" borderId="9" xfId="0" applyFont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vertical="center" shrinkToFit="1"/>
    </xf>
    <xf numFmtId="0" fontId="0" fillId="3" borderId="2" xfId="0" applyFill="1" applyBorder="1">
      <alignment vertical="center"/>
    </xf>
    <xf numFmtId="0" fontId="0" fillId="4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5" borderId="2" xfId="0" applyFill="1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178" fontId="0" fillId="0" borderId="2" xfId="0" applyNumberFormat="1" applyBorder="1">
      <alignment vertical="center"/>
    </xf>
    <xf numFmtId="0" fontId="0" fillId="3" borderId="3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2" xfId="0" applyFill="1" applyBorder="1" applyAlignment="1">
      <alignment vertical="center" shrinkToFit="1"/>
    </xf>
    <xf numFmtId="0" fontId="0" fillId="3" borderId="6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6" fontId="0" fillId="5" borderId="2" xfId="1" applyNumberFormat="1" applyFont="1" applyFill="1" applyBorder="1" applyAlignment="1">
      <alignment vertical="center" shrinkToFit="1"/>
    </xf>
    <xf numFmtId="176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3" borderId="7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6" fillId="0" borderId="0" xfId="0" applyFont="1">
      <alignment vertical="center"/>
    </xf>
    <xf numFmtId="0" fontId="0" fillId="3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180" fontId="0" fillId="5" borderId="2" xfId="1" applyNumberFormat="1" applyFont="1" applyFill="1" applyBorder="1" applyAlignment="1">
      <alignment vertical="center" shrinkToFit="1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externalLink" Target="externalLinks/externalLink1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charts/chart1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 formatCode="#,##0.00;&quot;△&quot;#,##0.00;&quot;-&quot;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9.e-002</c:v>
                </c:pt>
                <c:pt idx="2">
                  <c:v>0.1</c:v>
                </c:pt>
                <c:pt idx="3">
                  <c:v>7.0000000000000007e-002</c:v>
                </c:pt>
                <c:pt idx="4">
                  <c:v>6.e-002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32" b="0.75000000000001132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2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103.12</c:v>
                </c:pt>
                <c:pt idx="2">
                  <c:v>104.31</c:v>
                </c:pt>
                <c:pt idx="3">
                  <c:v>102.01</c:v>
                </c:pt>
                <c:pt idx="4">
                  <c:v>102.18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105.41</c:v>
                </c:pt>
                <c:pt idx="2">
                  <c:v>104.64</c:v>
                </c:pt>
                <c:pt idx="3">
                  <c:v>105.35</c:v>
                </c:pt>
                <c:pt idx="4">
                  <c:v>106.8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077" b="0.75000000000001077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3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4.57</c:v>
                </c:pt>
                <c:pt idx="2">
                  <c:v>9.14</c:v>
                </c:pt>
                <c:pt idx="3">
                  <c:v>13.11</c:v>
                </c:pt>
                <c:pt idx="4">
                  <c:v>16.91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25.37</c:v>
                </c:pt>
                <c:pt idx="2">
                  <c:v>26.89</c:v>
                </c:pt>
                <c:pt idx="3">
                  <c:v>29.42</c:v>
                </c:pt>
                <c:pt idx="4">
                  <c:v>31.14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099" b="0.75000000000001099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4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 formatCode="#,##0.00;&quot;△&quot;#,##0.00;&quot;-&quot;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0.54</c:v>
                </c:pt>
                <c:pt idx="2">
                  <c:v>0.75</c:v>
                </c:pt>
                <c:pt idx="3">
                  <c:v>0.74</c:v>
                </c:pt>
                <c:pt idx="4">
                  <c:v>0.76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21" b="0.75000000000001121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5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 formatCode="#,##0.00;&quot;△&quot;#,##0.00;&quot;-&quot;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25.86</c:v>
                </c:pt>
                <c:pt idx="2">
                  <c:v>25.76</c:v>
                </c:pt>
                <c:pt idx="3">
                  <c:v>26.07</c:v>
                </c:pt>
                <c:pt idx="4">
                  <c:v>26.89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099" b="0.75000000000001099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6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13.22</c:v>
                </c:pt>
                <c:pt idx="2">
                  <c:v>23.76</c:v>
                </c:pt>
                <c:pt idx="3">
                  <c:v>39.21</c:v>
                </c:pt>
                <c:pt idx="4">
                  <c:v>58.94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58.23</c:v>
                </c:pt>
                <c:pt idx="2">
                  <c:v>65.56</c:v>
                </c:pt>
                <c:pt idx="3">
                  <c:v>65.87</c:v>
                </c:pt>
                <c:pt idx="4">
                  <c:v>77.260000000000005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099" b="0.75000000000001099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7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1387.01</c:v>
                </c:pt>
                <c:pt idx="2">
                  <c:v>1236.1600000000001</c:v>
                </c:pt>
                <c:pt idx="3">
                  <c:v>1317.12</c:v>
                </c:pt>
                <c:pt idx="4">
                  <c:v>1269.01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812.92</c:v>
                </c:pt>
                <c:pt idx="2">
                  <c:v>765.48</c:v>
                </c:pt>
                <c:pt idx="3">
                  <c:v>742.08</c:v>
                </c:pt>
                <c:pt idx="4">
                  <c:v>730.84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099" b="0.75000000000001099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8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92.01</c:v>
                </c:pt>
                <c:pt idx="2">
                  <c:v>91.88</c:v>
                </c:pt>
                <c:pt idx="3">
                  <c:v>89.59</c:v>
                </c:pt>
                <c:pt idx="4">
                  <c:v>91.75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85.4</c:v>
                </c:pt>
                <c:pt idx="2">
                  <c:v>87.8</c:v>
                </c:pt>
                <c:pt idx="3">
                  <c:v>86.51</c:v>
                </c:pt>
                <c:pt idx="4">
                  <c:v>89.17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099" b="0.75000000000001099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9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150</c:v>
                </c:pt>
                <c:pt idx="2">
                  <c:v>150</c:v>
                </c:pt>
                <c:pt idx="3">
                  <c:v>153.76</c:v>
                </c:pt>
                <c:pt idx="4">
                  <c:v>150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188.57</c:v>
                </c:pt>
                <c:pt idx="2">
                  <c:v>187.69</c:v>
                </c:pt>
                <c:pt idx="3">
                  <c:v>188.24</c:v>
                </c:pt>
                <c:pt idx="4">
                  <c:v>184.85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099" b="0.75000000000001099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10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61.81</c:v>
                </c:pt>
                <c:pt idx="2">
                  <c:v>57.86</c:v>
                </c:pt>
                <c:pt idx="3">
                  <c:v>75.97</c:v>
                </c:pt>
                <c:pt idx="4">
                  <c:v>66.77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55.84</c:v>
                </c:pt>
                <c:pt idx="2">
                  <c:v>55.78</c:v>
                </c:pt>
                <c:pt idx="3">
                  <c:v>54.86</c:v>
                </c:pt>
                <c:pt idx="4">
                  <c:v>55.04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099" b="0.75000000000001099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11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84.51</c:v>
                </c:pt>
                <c:pt idx="2">
                  <c:v>86.32</c:v>
                </c:pt>
                <c:pt idx="3">
                  <c:v>88.67</c:v>
                </c:pt>
                <c:pt idx="4">
                  <c:v>89.15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92.34</c:v>
                </c:pt>
                <c:pt idx="2">
                  <c:v>91.78</c:v>
                </c:pt>
                <c:pt idx="3">
                  <c:v>91.37</c:v>
                </c:pt>
                <c:pt idx="4">
                  <c:v>91.92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099" b="0.75000000000001099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drawings/_rels/drawing1.xml.rels><?xml version="1.0" encoding="UTF-8"?><Relationships xmlns="http://schemas.openxmlformats.org/package/2006/relationships"><Relationship Id="rId1" Type="http://schemas.openxmlformats.org/officeDocument/2006/relationships/chart" Target="../charts/chart1.xml" /><Relationship Id="rId2" Type="http://schemas.openxmlformats.org/officeDocument/2006/relationships/chart" Target="../charts/chart2.xml" /><Relationship Id="rId3" Type="http://schemas.openxmlformats.org/officeDocument/2006/relationships/chart" Target="../charts/chart3.xml" /><Relationship Id="rId4" Type="http://schemas.openxmlformats.org/officeDocument/2006/relationships/chart" Target="../charts/chart4.xml" /><Relationship Id="rId5" Type="http://schemas.openxmlformats.org/officeDocument/2006/relationships/chart" Target="../charts/chart5.xml" /><Relationship Id="rId6" Type="http://schemas.openxmlformats.org/officeDocument/2006/relationships/chart" Target="../charts/chart6.xml" /><Relationship Id="rId7" Type="http://schemas.openxmlformats.org/officeDocument/2006/relationships/chart" Target="../charts/chart7.xml" /><Relationship Id="rId8" Type="http://schemas.openxmlformats.org/officeDocument/2006/relationships/chart" Target="../charts/chart8.xml" /><Relationship Id="rId9" Type="http://schemas.openxmlformats.org/officeDocument/2006/relationships/chart" Target="../charts/chart9.xml" /><Relationship Id="rId10" Type="http://schemas.openxmlformats.org/officeDocument/2006/relationships/chart" Target="../charts/chart10.xml" /><Relationship Id="rId11" Type="http://schemas.openxmlformats.org/officeDocument/2006/relationships/chart" Target="../charts/chart11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42</xdr:col>
      <xdr:colOff>0</xdr:colOff>
      <xdr:row>62</xdr:row>
      <xdr:rowOff>0</xdr:rowOff>
    </xdr:from>
    <xdr:to xmlns:xdr="http://schemas.openxmlformats.org/drawingml/2006/spreadsheetDrawing">
      <xdr:col>60</xdr:col>
      <xdr:colOff>0</xdr:colOff>
      <xdr:row>78</xdr:row>
      <xdr:rowOff>0</xdr:rowOff>
    </xdr:to>
    <xdr:graphicFrame macro="">
      <xdr:nvGraphicFramePr>
        <xdr:cNvPr id="2" name="グラフ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 xmlns:xdr="http://schemas.openxmlformats.org/drawingml/2006/spreadsheetDrawing">
      <xdr:col>2</xdr:col>
      <xdr:colOff>0</xdr:colOff>
      <xdr:row>16</xdr:row>
      <xdr:rowOff>0</xdr:rowOff>
    </xdr:from>
    <xdr:to xmlns:xdr="http://schemas.openxmlformats.org/drawingml/2006/spreadsheetDrawing">
      <xdr:col>16</xdr:col>
      <xdr:colOff>0</xdr:colOff>
      <xdr:row>33</xdr:row>
      <xdr:rowOff>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 xmlns:xdr="http://schemas.openxmlformats.org/drawingml/2006/spreadsheetDrawing">
      <xdr:col>2</xdr:col>
      <xdr:colOff>0</xdr:colOff>
      <xdr:row>62</xdr:row>
      <xdr:rowOff>0</xdr:rowOff>
    </xdr:from>
    <xdr:to xmlns:xdr="http://schemas.openxmlformats.org/drawingml/2006/spreadsheetDrawing">
      <xdr:col>20</xdr:col>
      <xdr:colOff>0</xdr:colOff>
      <xdr:row>78</xdr:row>
      <xdr:rowOff>0</xdr:rowOff>
    </xdr:to>
    <xdr:graphicFrame macro="">
      <xdr:nvGraphicFramePr>
        <xdr:cNvPr id="4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 xmlns:xdr="http://schemas.openxmlformats.org/drawingml/2006/spreadsheetDrawing">
      <xdr:col>22</xdr:col>
      <xdr:colOff>0</xdr:colOff>
      <xdr:row>62</xdr:row>
      <xdr:rowOff>0</xdr:rowOff>
    </xdr:from>
    <xdr:to xmlns:xdr="http://schemas.openxmlformats.org/drawingml/2006/spreadsheetDrawing">
      <xdr:col>40</xdr:col>
      <xdr:colOff>0</xdr:colOff>
      <xdr:row>78</xdr:row>
      <xdr:rowOff>0</xdr:rowOff>
    </xdr:to>
    <xdr:graphicFrame macro="">
      <xdr:nvGraphicFramePr>
        <xdr:cNvPr id="5" name="グラフ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 xmlns:xdr="http://schemas.openxmlformats.org/drawingml/2006/spreadsheetDrawing">
      <xdr:col>2</xdr:col>
      <xdr:colOff>0</xdr:colOff>
      <xdr:row>16</xdr:row>
      <xdr:rowOff>0</xdr:rowOff>
    </xdr:from>
    <xdr:to xmlns:xdr="http://schemas.openxmlformats.org/drawingml/2006/spreadsheetDrawing">
      <xdr:col>16</xdr:col>
      <xdr:colOff>0</xdr:colOff>
      <xdr:row>17</xdr:row>
      <xdr:rowOff>71120</xdr:rowOff>
    </xdr:to>
    <xdr:sp macro="" textlink="">
      <xdr:nvSpPr>
        <xdr:cNvPr id="6" name="テキスト ボックス 5"/>
        <xdr:cNvSpPr txBox="1"/>
      </xdr:nvSpPr>
      <xdr:spPr>
        <a:xfrm>
          <a:off x="490220" y="2790825"/>
          <a:ext cx="402717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①経常収支比率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0</xdr:colOff>
      <xdr:row>15</xdr:row>
      <xdr:rowOff>171450</xdr:rowOff>
    </xdr:from>
    <xdr:to xmlns:xdr="http://schemas.openxmlformats.org/drawingml/2006/spreadsheetDrawing">
      <xdr:col>31</xdr:col>
      <xdr:colOff>0</xdr:colOff>
      <xdr:row>33</xdr:row>
      <xdr:rowOff>1270</xdr:rowOff>
    </xdr:to>
    <xdr:graphicFrame macro="">
      <xdr:nvGraphicFramePr>
        <xdr:cNvPr id="7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 xmlns:xdr="http://schemas.openxmlformats.org/drawingml/2006/spreadsheetDrawing">
      <xdr:col>32</xdr:col>
      <xdr:colOff>0</xdr:colOff>
      <xdr:row>15</xdr:row>
      <xdr:rowOff>171450</xdr:rowOff>
    </xdr:from>
    <xdr:to xmlns:xdr="http://schemas.openxmlformats.org/drawingml/2006/spreadsheetDrawing">
      <xdr:col>46</xdr:col>
      <xdr:colOff>0</xdr:colOff>
      <xdr:row>33</xdr:row>
      <xdr:rowOff>1270</xdr:rowOff>
    </xdr:to>
    <xdr:graphicFrame macro="">
      <xdr:nvGraphicFramePr>
        <xdr:cNvPr id="8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 xmlns:xdr="http://schemas.openxmlformats.org/drawingml/2006/spreadsheetDrawing">
      <xdr:col>47</xdr:col>
      <xdr:colOff>0</xdr:colOff>
      <xdr:row>15</xdr:row>
      <xdr:rowOff>171450</xdr:rowOff>
    </xdr:from>
    <xdr:to xmlns:xdr="http://schemas.openxmlformats.org/drawingml/2006/spreadsheetDrawing">
      <xdr:col>61</xdr:col>
      <xdr:colOff>0</xdr:colOff>
      <xdr:row>33</xdr:row>
      <xdr:rowOff>1270</xdr:rowOff>
    </xdr:to>
    <xdr:graphicFrame macro="">
      <xdr:nvGraphicFramePr>
        <xdr:cNvPr id="9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 xmlns:xdr="http://schemas.openxmlformats.org/drawingml/2006/spreadsheetDrawing">
      <xdr:col>2</xdr:col>
      <xdr:colOff>0</xdr:colOff>
      <xdr:row>37</xdr:row>
      <xdr:rowOff>171450</xdr:rowOff>
    </xdr:from>
    <xdr:to xmlns:xdr="http://schemas.openxmlformats.org/drawingml/2006/spreadsheetDrawing">
      <xdr:col>16</xdr:col>
      <xdr:colOff>0</xdr:colOff>
      <xdr:row>55</xdr:row>
      <xdr:rowOff>1270</xdr:rowOff>
    </xdr:to>
    <xdr:graphicFrame macro="">
      <xdr:nvGraphicFramePr>
        <xdr:cNvPr id="10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 xmlns:xdr="http://schemas.openxmlformats.org/drawingml/2006/spreadsheetDrawing">
      <xdr:col>17</xdr:col>
      <xdr:colOff>0</xdr:colOff>
      <xdr:row>37</xdr:row>
      <xdr:rowOff>171450</xdr:rowOff>
    </xdr:from>
    <xdr:to xmlns:xdr="http://schemas.openxmlformats.org/drawingml/2006/spreadsheetDrawing">
      <xdr:col>31</xdr:col>
      <xdr:colOff>0</xdr:colOff>
      <xdr:row>55</xdr:row>
      <xdr:rowOff>1270</xdr:rowOff>
    </xdr:to>
    <xdr:graphicFrame macro="">
      <xdr:nvGraphicFramePr>
        <xdr:cNvPr id="11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 xmlns:xdr="http://schemas.openxmlformats.org/drawingml/2006/spreadsheetDrawing">
      <xdr:col>32</xdr:col>
      <xdr:colOff>0</xdr:colOff>
      <xdr:row>37</xdr:row>
      <xdr:rowOff>171450</xdr:rowOff>
    </xdr:from>
    <xdr:to xmlns:xdr="http://schemas.openxmlformats.org/drawingml/2006/spreadsheetDrawing">
      <xdr:col>46</xdr:col>
      <xdr:colOff>0</xdr:colOff>
      <xdr:row>55</xdr:row>
      <xdr:rowOff>1270</xdr:rowOff>
    </xdr:to>
    <xdr:graphicFrame macro="">
      <xdr:nvGraphicFramePr>
        <xdr:cNvPr id="12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 xmlns:xdr="http://schemas.openxmlformats.org/drawingml/2006/spreadsheetDrawing">
      <xdr:col>47</xdr:col>
      <xdr:colOff>0</xdr:colOff>
      <xdr:row>37</xdr:row>
      <xdr:rowOff>171450</xdr:rowOff>
    </xdr:from>
    <xdr:to xmlns:xdr="http://schemas.openxmlformats.org/drawingml/2006/spreadsheetDrawing">
      <xdr:col>61</xdr:col>
      <xdr:colOff>0</xdr:colOff>
      <xdr:row>55</xdr:row>
      <xdr:rowOff>1270</xdr:rowOff>
    </xdr:to>
    <xdr:graphicFrame macro="">
      <xdr:nvGraphicFramePr>
        <xdr:cNvPr id="13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 xmlns:xdr="http://schemas.openxmlformats.org/drawingml/2006/spreadsheetDrawing">
      <xdr:col>17</xdr:col>
      <xdr:colOff>0</xdr:colOff>
      <xdr:row>16</xdr:row>
      <xdr:rowOff>0</xdr:rowOff>
    </xdr:from>
    <xdr:to xmlns:xdr="http://schemas.openxmlformats.org/drawingml/2006/spreadsheetDrawing">
      <xdr:col>31</xdr:col>
      <xdr:colOff>0</xdr:colOff>
      <xdr:row>17</xdr:row>
      <xdr:rowOff>71120</xdr:rowOff>
    </xdr:to>
    <xdr:sp macro="" textlink="">
      <xdr:nvSpPr>
        <xdr:cNvPr id="14" name="テキスト ボックス 13"/>
        <xdr:cNvSpPr txBox="1"/>
      </xdr:nvSpPr>
      <xdr:spPr>
        <a:xfrm>
          <a:off x="4805045" y="2790825"/>
          <a:ext cx="402717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②累積欠損金比率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32</xdr:col>
      <xdr:colOff>0</xdr:colOff>
      <xdr:row>16</xdr:row>
      <xdr:rowOff>0</xdr:rowOff>
    </xdr:from>
    <xdr:to xmlns:xdr="http://schemas.openxmlformats.org/drawingml/2006/spreadsheetDrawing">
      <xdr:col>46</xdr:col>
      <xdr:colOff>0</xdr:colOff>
      <xdr:row>17</xdr:row>
      <xdr:rowOff>71120</xdr:rowOff>
    </xdr:to>
    <xdr:sp macro="" textlink="">
      <xdr:nvSpPr>
        <xdr:cNvPr id="15" name="テキスト ボックス 14"/>
        <xdr:cNvSpPr txBox="1"/>
      </xdr:nvSpPr>
      <xdr:spPr>
        <a:xfrm>
          <a:off x="9119870" y="2790825"/>
          <a:ext cx="402717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③流動比率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47</xdr:col>
      <xdr:colOff>0</xdr:colOff>
      <xdr:row>16</xdr:row>
      <xdr:rowOff>0</xdr:rowOff>
    </xdr:from>
    <xdr:to xmlns:xdr="http://schemas.openxmlformats.org/drawingml/2006/spreadsheetDrawing">
      <xdr:col>61</xdr:col>
      <xdr:colOff>0</xdr:colOff>
      <xdr:row>17</xdr:row>
      <xdr:rowOff>71120</xdr:rowOff>
    </xdr:to>
    <xdr:sp macro="" textlink="">
      <xdr:nvSpPr>
        <xdr:cNvPr id="16" name="テキスト ボックス 15"/>
        <xdr:cNvSpPr txBox="1"/>
      </xdr:nvSpPr>
      <xdr:spPr>
        <a:xfrm>
          <a:off x="13434695" y="2790825"/>
          <a:ext cx="402717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④企業債残高対事業規模比率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0</xdr:colOff>
      <xdr:row>38</xdr:row>
      <xdr:rowOff>0</xdr:rowOff>
    </xdr:from>
    <xdr:to xmlns:xdr="http://schemas.openxmlformats.org/drawingml/2006/spreadsheetDrawing">
      <xdr:col>16</xdr:col>
      <xdr:colOff>0</xdr:colOff>
      <xdr:row>39</xdr:row>
      <xdr:rowOff>71120</xdr:rowOff>
    </xdr:to>
    <xdr:sp macro="" textlink="">
      <xdr:nvSpPr>
        <xdr:cNvPr id="17" name="テキスト ボックス 16"/>
        <xdr:cNvSpPr txBox="1"/>
      </xdr:nvSpPr>
      <xdr:spPr>
        <a:xfrm>
          <a:off x="490220" y="6562725"/>
          <a:ext cx="402717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⑤経費回収率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0</xdr:colOff>
      <xdr:row>38</xdr:row>
      <xdr:rowOff>0</xdr:rowOff>
    </xdr:from>
    <xdr:to xmlns:xdr="http://schemas.openxmlformats.org/drawingml/2006/spreadsheetDrawing">
      <xdr:col>31</xdr:col>
      <xdr:colOff>0</xdr:colOff>
      <xdr:row>39</xdr:row>
      <xdr:rowOff>71120</xdr:rowOff>
    </xdr:to>
    <xdr:sp macro="" textlink="">
      <xdr:nvSpPr>
        <xdr:cNvPr id="18" name="テキスト ボックス 17"/>
        <xdr:cNvSpPr txBox="1"/>
      </xdr:nvSpPr>
      <xdr:spPr>
        <a:xfrm>
          <a:off x="4805045" y="6562725"/>
          <a:ext cx="402717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⑥汚水処理原価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円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32</xdr:col>
      <xdr:colOff>0</xdr:colOff>
      <xdr:row>38</xdr:row>
      <xdr:rowOff>0</xdr:rowOff>
    </xdr:from>
    <xdr:to xmlns:xdr="http://schemas.openxmlformats.org/drawingml/2006/spreadsheetDrawing">
      <xdr:col>46</xdr:col>
      <xdr:colOff>0</xdr:colOff>
      <xdr:row>39</xdr:row>
      <xdr:rowOff>71120</xdr:rowOff>
    </xdr:to>
    <xdr:sp macro="" textlink="">
      <xdr:nvSpPr>
        <xdr:cNvPr id="19" name="テキスト ボックス 18"/>
        <xdr:cNvSpPr txBox="1"/>
      </xdr:nvSpPr>
      <xdr:spPr>
        <a:xfrm>
          <a:off x="9119870" y="6562725"/>
          <a:ext cx="402717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⑦施設利用率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47</xdr:col>
      <xdr:colOff>0</xdr:colOff>
      <xdr:row>38</xdr:row>
      <xdr:rowOff>0</xdr:rowOff>
    </xdr:from>
    <xdr:to xmlns:xdr="http://schemas.openxmlformats.org/drawingml/2006/spreadsheetDrawing">
      <xdr:col>61</xdr:col>
      <xdr:colOff>0</xdr:colOff>
      <xdr:row>39</xdr:row>
      <xdr:rowOff>71120</xdr:rowOff>
    </xdr:to>
    <xdr:sp macro="" textlink="">
      <xdr:nvSpPr>
        <xdr:cNvPr id="20" name="テキスト ボックス 19"/>
        <xdr:cNvSpPr txBox="1"/>
      </xdr:nvSpPr>
      <xdr:spPr>
        <a:xfrm>
          <a:off x="13434695" y="6562725"/>
          <a:ext cx="402717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⑧水洗化率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0</xdr:colOff>
      <xdr:row>62</xdr:row>
      <xdr:rowOff>0</xdr:rowOff>
    </xdr:from>
    <xdr:to xmlns:xdr="http://schemas.openxmlformats.org/drawingml/2006/spreadsheetDrawing">
      <xdr:col>20</xdr:col>
      <xdr:colOff>0</xdr:colOff>
      <xdr:row>63</xdr:row>
      <xdr:rowOff>71120</xdr:rowOff>
    </xdr:to>
    <xdr:sp macro="" textlink="">
      <xdr:nvSpPr>
        <xdr:cNvPr id="21" name="テキスト ボックス 20"/>
        <xdr:cNvSpPr txBox="1"/>
      </xdr:nvSpPr>
      <xdr:spPr>
        <a:xfrm>
          <a:off x="490220" y="10677525"/>
          <a:ext cx="517779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①有形固定資産減価償却率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22</xdr:col>
      <xdr:colOff>0</xdr:colOff>
      <xdr:row>62</xdr:row>
      <xdr:rowOff>0</xdr:rowOff>
    </xdr:from>
    <xdr:to xmlns:xdr="http://schemas.openxmlformats.org/drawingml/2006/spreadsheetDrawing">
      <xdr:col>40</xdr:col>
      <xdr:colOff>0</xdr:colOff>
      <xdr:row>63</xdr:row>
      <xdr:rowOff>71120</xdr:rowOff>
    </xdr:to>
    <xdr:sp macro="" textlink="">
      <xdr:nvSpPr>
        <xdr:cNvPr id="22" name="テキスト ボックス 21"/>
        <xdr:cNvSpPr txBox="1"/>
      </xdr:nvSpPr>
      <xdr:spPr>
        <a:xfrm>
          <a:off x="6243320" y="10677525"/>
          <a:ext cx="517779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②管渠老朽化率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42</xdr:col>
      <xdr:colOff>0</xdr:colOff>
      <xdr:row>62</xdr:row>
      <xdr:rowOff>0</xdr:rowOff>
    </xdr:from>
    <xdr:to xmlns:xdr="http://schemas.openxmlformats.org/drawingml/2006/spreadsheetDrawing">
      <xdr:col>60</xdr:col>
      <xdr:colOff>0</xdr:colOff>
      <xdr:row>63</xdr:row>
      <xdr:rowOff>71120</xdr:rowOff>
    </xdr:to>
    <xdr:sp macro="" textlink="">
      <xdr:nvSpPr>
        <xdr:cNvPr id="23" name="テキスト ボックス 22"/>
        <xdr:cNvSpPr txBox="1"/>
      </xdr:nvSpPr>
      <xdr:spPr>
        <a:xfrm>
          <a:off x="11996420" y="10677525"/>
          <a:ext cx="517779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③管渠改善率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13</xdr:col>
      <xdr:colOff>95250</xdr:colOff>
      <xdr:row>17</xdr:row>
      <xdr:rowOff>0</xdr:rowOff>
    </xdr:from>
    <xdr:to xmlns:xdr="http://schemas.openxmlformats.org/drawingml/2006/spreadsheetDrawing">
      <xdr:col>16</xdr:col>
      <xdr:colOff>0</xdr:colOff>
      <xdr:row>18</xdr:row>
      <xdr:rowOff>71120</xdr:rowOff>
    </xdr:to>
    <xdr:sp macro="" textlink="$E$85">
      <xdr:nvSpPr>
        <xdr:cNvPr id="24" name="テキスト ボックス 23"/>
        <xdr:cNvSpPr txBox="1"/>
      </xdr:nvSpPr>
      <xdr:spPr>
        <a:xfrm>
          <a:off x="3749675" y="2962275"/>
          <a:ext cx="767715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【105.91】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28</xdr:col>
      <xdr:colOff>95250</xdr:colOff>
      <xdr:row>17</xdr:row>
      <xdr:rowOff>0</xdr:rowOff>
    </xdr:from>
    <xdr:to xmlns:xdr="http://schemas.openxmlformats.org/drawingml/2006/spreadsheetDrawing">
      <xdr:col>31</xdr:col>
      <xdr:colOff>0</xdr:colOff>
      <xdr:row>18</xdr:row>
      <xdr:rowOff>71120</xdr:rowOff>
    </xdr:to>
    <xdr:sp macro="" textlink="$F$85">
      <xdr:nvSpPr>
        <xdr:cNvPr id="25" name="テキスト ボックス 24"/>
        <xdr:cNvSpPr txBox="1"/>
      </xdr:nvSpPr>
      <xdr:spPr>
        <a:xfrm>
          <a:off x="8064500" y="2962275"/>
          <a:ext cx="767715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【3.03】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43</xdr:col>
      <xdr:colOff>95250</xdr:colOff>
      <xdr:row>17</xdr:row>
      <xdr:rowOff>0</xdr:rowOff>
    </xdr:from>
    <xdr:to xmlns:xdr="http://schemas.openxmlformats.org/drawingml/2006/spreadsheetDrawing">
      <xdr:col>46</xdr:col>
      <xdr:colOff>0</xdr:colOff>
      <xdr:row>18</xdr:row>
      <xdr:rowOff>71120</xdr:rowOff>
    </xdr:to>
    <xdr:sp macro="" textlink="$G$85">
      <xdr:nvSpPr>
        <xdr:cNvPr id="26" name="テキスト ボックス 25"/>
        <xdr:cNvSpPr txBox="1"/>
      </xdr:nvSpPr>
      <xdr:spPr>
        <a:xfrm>
          <a:off x="12379325" y="2962275"/>
          <a:ext cx="767715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【78.43】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58</xdr:col>
      <xdr:colOff>95250</xdr:colOff>
      <xdr:row>17</xdr:row>
      <xdr:rowOff>0</xdr:rowOff>
    </xdr:from>
    <xdr:to xmlns:xdr="http://schemas.openxmlformats.org/drawingml/2006/spreadsheetDrawing">
      <xdr:col>61</xdr:col>
      <xdr:colOff>0</xdr:colOff>
      <xdr:row>18</xdr:row>
      <xdr:rowOff>71120</xdr:rowOff>
    </xdr:to>
    <xdr:sp macro="" textlink="$H$85">
      <xdr:nvSpPr>
        <xdr:cNvPr id="27" name="テキスト ボックス 26"/>
        <xdr:cNvSpPr txBox="1"/>
      </xdr:nvSpPr>
      <xdr:spPr>
        <a:xfrm>
          <a:off x="16694150" y="2962275"/>
          <a:ext cx="767715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【630.82】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58</xdr:col>
      <xdr:colOff>95250</xdr:colOff>
      <xdr:row>39</xdr:row>
      <xdr:rowOff>0</xdr:rowOff>
    </xdr:from>
    <xdr:to xmlns:xdr="http://schemas.openxmlformats.org/drawingml/2006/spreadsheetDrawing">
      <xdr:col>61</xdr:col>
      <xdr:colOff>0</xdr:colOff>
      <xdr:row>40</xdr:row>
      <xdr:rowOff>71120</xdr:rowOff>
    </xdr:to>
    <xdr:sp macro="" textlink="$L$85">
      <xdr:nvSpPr>
        <xdr:cNvPr id="28" name="テキスト ボックス 27"/>
        <xdr:cNvSpPr txBox="1"/>
      </xdr:nvSpPr>
      <xdr:spPr>
        <a:xfrm>
          <a:off x="16694150" y="6734175"/>
          <a:ext cx="767715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【95.91】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43</xdr:col>
      <xdr:colOff>95250</xdr:colOff>
      <xdr:row>39</xdr:row>
      <xdr:rowOff>0</xdr:rowOff>
    </xdr:from>
    <xdr:to xmlns:xdr="http://schemas.openxmlformats.org/drawingml/2006/spreadsheetDrawing">
      <xdr:col>46</xdr:col>
      <xdr:colOff>0</xdr:colOff>
      <xdr:row>40</xdr:row>
      <xdr:rowOff>71120</xdr:rowOff>
    </xdr:to>
    <xdr:sp macro="" textlink="$K$85">
      <xdr:nvSpPr>
        <xdr:cNvPr id="29" name="テキスト ボックス 28"/>
        <xdr:cNvSpPr txBox="1"/>
      </xdr:nvSpPr>
      <xdr:spPr>
        <a:xfrm>
          <a:off x="12379325" y="6734175"/>
          <a:ext cx="767715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【58.94】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28</xdr:col>
      <xdr:colOff>95250</xdr:colOff>
      <xdr:row>39</xdr:row>
      <xdr:rowOff>0</xdr:rowOff>
    </xdr:from>
    <xdr:to xmlns:xdr="http://schemas.openxmlformats.org/drawingml/2006/spreadsheetDrawing">
      <xdr:col>31</xdr:col>
      <xdr:colOff>0</xdr:colOff>
      <xdr:row>40</xdr:row>
      <xdr:rowOff>71120</xdr:rowOff>
    </xdr:to>
    <xdr:sp macro="" textlink="$J$85">
      <xdr:nvSpPr>
        <xdr:cNvPr id="30" name="テキスト ボックス 29"/>
        <xdr:cNvSpPr txBox="1"/>
      </xdr:nvSpPr>
      <xdr:spPr>
        <a:xfrm>
          <a:off x="8064500" y="6734175"/>
          <a:ext cx="767715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【138.75】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13</xdr:col>
      <xdr:colOff>95250</xdr:colOff>
      <xdr:row>39</xdr:row>
      <xdr:rowOff>0</xdr:rowOff>
    </xdr:from>
    <xdr:to xmlns:xdr="http://schemas.openxmlformats.org/drawingml/2006/spreadsheetDrawing">
      <xdr:col>16</xdr:col>
      <xdr:colOff>0</xdr:colOff>
      <xdr:row>40</xdr:row>
      <xdr:rowOff>71120</xdr:rowOff>
    </xdr:to>
    <xdr:sp macro="" textlink="$I$85">
      <xdr:nvSpPr>
        <xdr:cNvPr id="31" name="テキスト ボックス 30"/>
        <xdr:cNvSpPr txBox="1"/>
      </xdr:nvSpPr>
      <xdr:spPr>
        <a:xfrm>
          <a:off x="3749675" y="6734175"/>
          <a:ext cx="767715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【97.81】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95250</xdr:colOff>
      <xdr:row>63</xdr:row>
      <xdr:rowOff>0</xdr:rowOff>
    </xdr:from>
    <xdr:to xmlns:xdr="http://schemas.openxmlformats.org/drawingml/2006/spreadsheetDrawing">
      <xdr:col>20</xdr:col>
      <xdr:colOff>0</xdr:colOff>
      <xdr:row>64</xdr:row>
      <xdr:rowOff>71120</xdr:rowOff>
    </xdr:to>
    <xdr:sp macro="" textlink="$M$85">
      <xdr:nvSpPr>
        <xdr:cNvPr id="32" name="テキスト ボックス 31"/>
        <xdr:cNvSpPr txBox="1"/>
      </xdr:nvSpPr>
      <xdr:spPr>
        <a:xfrm>
          <a:off x="4900295" y="10848975"/>
          <a:ext cx="767715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【41.09】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37</xdr:col>
      <xdr:colOff>112395</xdr:colOff>
      <xdr:row>63</xdr:row>
      <xdr:rowOff>0</xdr:rowOff>
    </xdr:from>
    <xdr:to xmlns:xdr="http://schemas.openxmlformats.org/drawingml/2006/spreadsheetDrawing">
      <xdr:col>40</xdr:col>
      <xdr:colOff>17145</xdr:colOff>
      <xdr:row>64</xdr:row>
      <xdr:rowOff>71120</xdr:rowOff>
    </xdr:to>
    <xdr:sp macro="" textlink="$N$85">
      <xdr:nvSpPr>
        <xdr:cNvPr id="33" name="テキスト ボックス 32"/>
        <xdr:cNvSpPr txBox="1"/>
      </xdr:nvSpPr>
      <xdr:spPr>
        <a:xfrm>
          <a:off x="10670540" y="10848975"/>
          <a:ext cx="767715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【8.68】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57</xdr:col>
      <xdr:colOff>95250</xdr:colOff>
      <xdr:row>63</xdr:row>
      <xdr:rowOff>0</xdr:rowOff>
    </xdr:from>
    <xdr:to xmlns:xdr="http://schemas.openxmlformats.org/drawingml/2006/spreadsheetDrawing">
      <xdr:col>60</xdr:col>
      <xdr:colOff>0</xdr:colOff>
      <xdr:row>64</xdr:row>
      <xdr:rowOff>71120</xdr:rowOff>
    </xdr:to>
    <xdr:sp macro="" textlink="$O$85">
      <xdr:nvSpPr>
        <xdr:cNvPr id="34" name="テキスト ボックス 33"/>
        <xdr:cNvSpPr txBox="1"/>
      </xdr:nvSpPr>
      <xdr:spPr>
        <a:xfrm>
          <a:off x="16406495" y="10848975"/>
          <a:ext cx="767715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【0.22】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</xdr:wsDr>
</file>

<file path=xl/externalLinks/_rels/externalLink1.xml.rels><?xml version="1.0" encoding="UTF-8"?><Relationships xmlns="http://schemas.openxmlformats.org/package/2006/relationships"><Relationship Id="rId1" Type="http://schemas.openxmlformats.org/officeDocument/2006/relationships/externalLinkPath" Target="\&#22577;&#21578;&#26360;&#65288;&#26360;&#24335;&#65289;\&#20844;&#21942;&#20225;&#26989;&#32076;&#21942;&#27604;&#36611;&#20998;&#26512;&#34920;\APAHO412000.xlsm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FAHO41E2000"/>
      <sheetName val="データ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">
    <pageSetUpPr fitToPage="1"/>
  </sheetPr>
  <dimension ref="A1:BZ85"/>
  <sheetViews>
    <sheetView showGridLines="0" tabSelected="1" topLeftCell="A16" zoomScale="80" zoomScaleNormal="80" workbookViewId="0">
      <selection activeCell="BL47" sqref="BL47:BZ63"/>
    </sheetView>
  </sheetViews>
  <sheetFormatPr defaultColWidth="2.6640625" defaultRowHeight="13.5"/>
  <cols>
    <col min="2" max="62" width="3.77734375" customWidth="1"/>
    <col min="64" max="78" width="3.109375" customWidth="1"/>
    <col min="79" max="79" width="4.44140625" bestFit="1" customWidth="1"/>
    <col min="81" max="82" width="4.4414062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3" t="s">
        <v>3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</row>
    <row r="3" spans="1:78" ht="9.75" customHeight="1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</row>
    <row r="4" spans="1:78" ht="9.75" customHeight="1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" t="str">
        <f>データ!H6</f>
        <v>福島県　相馬市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5" t="s">
        <v>10</v>
      </c>
      <c r="C7" s="5"/>
      <c r="D7" s="5"/>
      <c r="E7" s="5"/>
      <c r="F7" s="5"/>
      <c r="G7" s="5"/>
      <c r="H7" s="5"/>
      <c r="I7" s="5" t="s">
        <v>16</v>
      </c>
      <c r="J7" s="5"/>
      <c r="K7" s="5"/>
      <c r="L7" s="5"/>
      <c r="M7" s="5"/>
      <c r="N7" s="5"/>
      <c r="O7" s="5"/>
      <c r="P7" s="5" t="s">
        <v>9</v>
      </c>
      <c r="Q7" s="5"/>
      <c r="R7" s="5"/>
      <c r="S7" s="5"/>
      <c r="T7" s="5"/>
      <c r="U7" s="5"/>
      <c r="V7" s="5"/>
      <c r="W7" s="5" t="s">
        <v>1</v>
      </c>
      <c r="X7" s="5"/>
      <c r="Y7" s="5"/>
      <c r="Z7" s="5"/>
      <c r="AA7" s="5"/>
      <c r="AB7" s="5"/>
      <c r="AC7" s="5"/>
      <c r="AD7" s="5" t="s">
        <v>6</v>
      </c>
      <c r="AE7" s="5"/>
      <c r="AF7" s="5"/>
      <c r="AG7" s="5"/>
      <c r="AH7" s="5"/>
      <c r="AI7" s="5"/>
      <c r="AJ7" s="5"/>
      <c r="AK7" s="3"/>
      <c r="AL7" s="5" t="s">
        <v>17</v>
      </c>
      <c r="AM7" s="5"/>
      <c r="AN7" s="5"/>
      <c r="AO7" s="5"/>
      <c r="AP7" s="5"/>
      <c r="AQ7" s="5"/>
      <c r="AR7" s="5"/>
      <c r="AS7" s="5"/>
      <c r="AT7" s="5" t="s">
        <v>14</v>
      </c>
      <c r="AU7" s="5"/>
      <c r="AV7" s="5"/>
      <c r="AW7" s="5"/>
      <c r="AX7" s="5"/>
      <c r="AY7" s="5"/>
      <c r="AZ7" s="5"/>
      <c r="BA7" s="5"/>
      <c r="BB7" s="5" t="s">
        <v>18</v>
      </c>
      <c r="BC7" s="5"/>
      <c r="BD7" s="5"/>
      <c r="BE7" s="5"/>
      <c r="BF7" s="5"/>
      <c r="BG7" s="5"/>
      <c r="BH7" s="5"/>
      <c r="BI7" s="5"/>
      <c r="BJ7" s="3"/>
      <c r="BK7" s="3"/>
      <c r="BL7" s="26" t="s">
        <v>19</v>
      </c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51"/>
    </row>
    <row r="8" spans="1:78" ht="18.75" customHeight="1">
      <c r="A8" s="2"/>
      <c r="B8" s="6" t="str">
        <f>データ!I6</f>
        <v>法適用</v>
      </c>
      <c r="C8" s="6"/>
      <c r="D8" s="6"/>
      <c r="E8" s="6"/>
      <c r="F8" s="6"/>
      <c r="G8" s="6"/>
      <c r="H8" s="6"/>
      <c r="I8" s="6" t="str">
        <f>データ!J6</f>
        <v>下水道事業</v>
      </c>
      <c r="J8" s="6"/>
      <c r="K8" s="6"/>
      <c r="L8" s="6"/>
      <c r="M8" s="6"/>
      <c r="N8" s="6"/>
      <c r="O8" s="6"/>
      <c r="P8" s="6" t="str">
        <f>データ!K6</f>
        <v>公共下水道</v>
      </c>
      <c r="Q8" s="6"/>
      <c r="R8" s="6"/>
      <c r="S8" s="6"/>
      <c r="T8" s="6"/>
      <c r="U8" s="6"/>
      <c r="V8" s="6"/>
      <c r="W8" s="6" t="str">
        <f>データ!L6</f>
        <v>Cd1</v>
      </c>
      <c r="X8" s="6"/>
      <c r="Y8" s="6"/>
      <c r="Z8" s="6"/>
      <c r="AA8" s="6"/>
      <c r="AB8" s="6"/>
      <c r="AC8" s="6"/>
      <c r="AD8" s="20" t="str">
        <f>データ!$M$6</f>
        <v>非設置</v>
      </c>
      <c r="AE8" s="20"/>
      <c r="AF8" s="20"/>
      <c r="AG8" s="20"/>
      <c r="AH8" s="20"/>
      <c r="AI8" s="20"/>
      <c r="AJ8" s="20"/>
      <c r="AK8" s="3"/>
      <c r="AL8" s="21">
        <f>データ!S6</f>
        <v>32842</v>
      </c>
      <c r="AM8" s="21"/>
      <c r="AN8" s="21"/>
      <c r="AO8" s="21"/>
      <c r="AP8" s="21"/>
      <c r="AQ8" s="21"/>
      <c r="AR8" s="21"/>
      <c r="AS8" s="21"/>
      <c r="AT8" s="7">
        <f>データ!T6</f>
        <v>554.63</v>
      </c>
      <c r="AU8" s="7"/>
      <c r="AV8" s="7"/>
      <c r="AW8" s="7"/>
      <c r="AX8" s="7"/>
      <c r="AY8" s="7"/>
      <c r="AZ8" s="7"/>
      <c r="BA8" s="7"/>
      <c r="BB8" s="7">
        <f>データ!U6</f>
        <v>59.21</v>
      </c>
      <c r="BC8" s="7"/>
      <c r="BD8" s="7"/>
      <c r="BE8" s="7"/>
      <c r="BF8" s="7"/>
      <c r="BG8" s="7"/>
      <c r="BH8" s="7"/>
      <c r="BI8" s="7"/>
      <c r="BJ8" s="3"/>
      <c r="BK8" s="3"/>
      <c r="BL8" s="27" t="s">
        <v>15</v>
      </c>
      <c r="BM8" s="39"/>
      <c r="BN8" s="48" t="s">
        <v>21</v>
      </c>
      <c r="BO8" s="48"/>
      <c r="BP8" s="48"/>
      <c r="BQ8" s="48"/>
      <c r="BR8" s="48"/>
      <c r="BS8" s="48"/>
      <c r="BT8" s="48"/>
      <c r="BU8" s="48"/>
      <c r="BV8" s="48"/>
      <c r="BW8" s="48"/>
      <c r="BX8" s="48"/>
      <c r="BY8" s="52"/>
    </row>
    <row r="9" spans="1:78" ht="18.75" customHeight="1">
      <c r="A9" s="2"/>
      <c r="B9" s="5" t="s">
        <v>23</v>
      </c>
      <c r="C9" s="5"/>
      <c r="D9" s="5"/>
      <c r="E9" s="5"/>
      <c r="F9" s="5"/>
      <c r="G9" s="5"/>
      <c r="H9" s="5"/>
      <c r="I9" s="5" t="s">
        <v>24</v>
      </c>
      <c r="J9" s="5"/>
      <c r="K9" s="5"/>
      <c r="L9" s="5"/>
      <c r="M9" s="5"/>
      <c r="N9" s="5"/>
      <c r="O9" s="5"/>
      <c r="P9" s="5" t="s">
        <v>26</v>
      </c>
      <c r="Q9" s="5"/>
      <c r="R9" s="5"/>
      <c r="S9" s="5"/>
      <c r="T9" s="5"/>
      <c r="U9" s="5"/>
      <c r="V9" s="5"/>
      <c r="W9" s="5" t="s">
        <v>27</v>
      </c>
      <c r="X9" s="5"/>
      <c r="Y9" s="5"/>
      <c r="Z9" s="5"/>
      <c r="AA9" s="5"/>
      <c r="AB9" s="5"/>
      <c r="AC9" s="5"/>
      <c r="AD9" s="5" t="s">
        <v>22</v>
      </c>
      <c r="AE9" s="5"/>
      <c r="AF9" s="5"/>
      <c r="AG9" s="5"/>
      <c r="AH9" s="5"/>
      <c r="AI9" s="5"/>
      <c r="AJ9" s="5"/>
      <c r="AK9" s="3"/>
      <c r="AL9" s="5" t="s">
        <v>30</v>
      </c>
      <c r="AM9" s="5"/>
      <c r="AN9" s="5"/>
      <c r="AO9" s="5"/>
      <c r="AP9" s="5"/>
      <c r="AQ9" s="5"/>
      <c r="AR9" s="5"/>
      <c r="AS9" s="5"/>
      <c r="AT9" s="5" t="s">
        <v>31</v>
      </c>
      <c r="AU9" s="5"/>
      <c r="AV9" s="5"/>
      <c r="AW9" s="5"/>
      <c r="AX9" s="5"/>
      <c r="AY9" s="5"/>
      <c r="AZ9" s="5"/>
      <c r="BA9" s="5"/>
      <c r="BB9" s="5" t="s">
        <v>5</v>
      </c>
      <c r="BC9" s="5"/>
      <c r="BD9" s="5"/>
      <c r="BE9" s="5"/>
      <c r="BF9" s="5"/>
      <c r="BG9" s="5"/>
      <c r="BH9" s="5"/>
      <c r="BI9" s="5"/>
      <c r="BJ9" s="3"/>
      <c r="BK9" s="3"/>
      <c r="BL9" s="28" t="s">
        <v>32</v>
      </c>
      <c r="BM9" s="40"/>
      <c r="BN9" s="49" t="s">
        <v>34</v>
      </c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53"/>
    </row>
    <row r="10" spans="1:78" ht="18.75" customHeight="1">
      <c r="A10" s="2"/>
      <c r="B10" s="7" t="str">
        <f>データ!N6</f>
        <v>-</v>
      </c>
      <c r="C10" s="7"/>
      <c r="D10" s="7"/>
      <c r="E10" s="7"/>
      <c r="F10" s="7"/>
      <c r="G10" s="7"/>
      <c r="H10" s="7"/>
      <c r="I10" s="7">
        <f>データ!O6</f>
        <v>64.849999999999994</v>
      </c>
      <c r="J10" s="7"/>
      <c r="K10" s="7"/>
      <c r="L10" s="7"/>
      <c r="M10" s="7"/>
      <c r="N10" s="7"/>
      <c r="O10" s="7"/>
      <c r="P10" s="7">
        <f>データ!P6</f>
        <v>52.98</v>
      </c>
      <c r="Q10" s="7"/>
      <c r="R10" s="7"/>
      <c r="S10" s="7"/>
      <c r="T10" s="7"/>
      <c r="U10" s="7"/>
      <c r="V10" s="7"/>
      <c r="W10" s="7">
        <f>データ!Q6</f>
        <v>71.08</v>
      </c>
      <c r="X10" s="7"/>
      <c r="Y10" s="7"/>
      <c r="Z10" s="7"/>
      <c r="AA10" s="7"/>
      <c r="AB10" s="7"/>
      <c r="AC10" s="7"/>
      <c r="AD10" s="21">
        <f>データ!R6</f>
        <v>2860</v>
      </c>
      <c r="AE10" s="21"/>
      <c r="AF10" s="21"/>
      <c r="AG10" s="21"/>
      <c r="AH10" s="21"/>
      <c r="AI10" s="21"/>
      <c r="AJ10" s="21"/>
      <c r="AK10" s="2"/>
      <c r="AL10" s="21">
        <f>データ!V6</f>
        <v>17221</v>
      </c>
      <c r="AM10" s="21"/>
      <c r="AN10" s="21"/>
      <c r="AO10" s="21"/>
      <c r="AP10" s="21"/>
      <c r="AQ10" s="21"/>
      <c r="AR10" s="21"/>
      <c r="AS10" s="21"/>
      <c r="AT10" s="7">
        <f>データ!W6</f>
        <v>7.92</v>
      </c>
      <c r="AU10" s="7"/>
      <c r="AV10" s="7"/>
      <c r="AW10" s="7"/>
      <c r="AX10" s="7"/>
      <c r="AY10" s="7"/>
      <c r="AZ10" s="7"/>
      <c r="BA10" s="7"/>
      <c r="BB10" s="7">
        <f>データ!X6</f>
        <v>2174.37</v>
      </c>
      <c r="BC10" s="7"/>
      <c r="BD10" s="7"/>
      <c r="BE10" s="7"/>
      <c r="BF10" s="7"/>
      <c r="BG10" s="7"/>
      <c r="BH10" s="7"/>
      <c r="BI10" s="7"/>
      <c r="BJ10" s="2"/>
      <c r="BK10" s="2"/>
      <c r="BL10" s="29" t="s">
        <v>35</v>
      </c>
      <c r="BM10" s="41"/>
      <c r="BN10" s="50" t="s">
        <v>37</v>
      </c>
      <c r="BO10" s="50"/>
      <c r="BP10" s="50"/>
      <c r="BQ10" s="50"/>
      <c r="BR10" s="50"/>
      <c r="BS10" s="50"/>
      <c r="BT10" s="50"/>
      <c r="BU10" s="50"/>
      <c r="BV10" s="50"/>
      <c r="BW10" s="50"/>
      <c r="BX10" s="50"/>
      <c r="BY10" s="54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31" t="s">
        <v>38</v>
      </c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</row>
    <row r="14" spans="1:78" ht="13.5" customHeight="1">
      <c r="A14" s="2"/>
      <c r="B14" s="8" t="s">
        <v>29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22"/>
      <c r="BK14" s="2"/>
      <c r="BL14" s="32" t="s">
        <v>39</v>
      </c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55"/>
    </row>
    <row r="15" spans="1:78" ht="13.5" customHeight="1">
      <c r="A15" s="2"/>
      <c r="B15" s="9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23"/>
      <c r="BK15" s="2"/>
      <c r="BL15" s="33"/>
      <c r="BM15" s="43"/>
      <c r="BN15" s="43"/>
      <c r="BO15" s="43"/>
      <c r="BP15" s="43"/>
      <c r="BQ15" s="43"/>
      <c r="BR15" s="43"/>
      <c r="BS15" s="43"/>
      <c r="BT15" s="43"/>
      <c r="BU15" s="43"/>
      <c r="BV15" s="43"/>
      <c r="BW15" s="43"/>
      <c r="BX15" s="43"/>
      <c r="BY15" s="43"/>
      <c r="BZ15" s="56"/>
    </row>
    <row r="16" spans="1:78" ht="13.5" customHeight="1">
      <c r="A16" s="2"/>
      <c r="B16" s="10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4"/>
      <c r="BK16" s="2"/>
      <c r="BL16" s="34" t="s">
        <v>113</v>
      </c>
      <c r="BM16" s="45"/>
      <c r="BN16" s="45"/>
      <c r="BO16" s="45"/>
      <c r="BP16" s="45"/>
      <c r="BQ16" s="45"/>
      <c r="BR16" s="45"/>
      <c r="BS16" s="45"/>
      <c r="BT16" s="45"/>
      <c r="BU16" s="45"/>
      <c r="BV16" s="45"/>
      <c r="BW16" s="45"/>
      <c r="BX16" s="45"/>
      <c r="BY16" s="45"/>
      <c r="BZ16" s="57"/>
    </row>
    <row r="17" spans="1:78" ht="13.5" customHeight="1">
      <c r="A17" s="2"/>
      <c r="B17" s="10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4"/>
      <c r="BK17" s="2"/>
      <c r="BL17" s="34"/>
      <c r="BM17" s="45"/>
      <c r="BN17" s="45"/>
      <c r="BO17" s="45"/>
      <c r="BP17" s="45"/>
      <c r="BQ17" s="45"/>
      <c r="BR17" s="45"/>
      <c r="BS17" s="45"/>
      <c r="BT17" s="45"/>
      <c r="BU17" s="45"/>
      <c r="BV17" s="45"/>
      <c r="BW17" s="45"/>
      <c r="BX17" s="45"/>
      <c r="BY17" s="45"/>
      <c r="BZ17" s="57"/>
    </row>
    <row r="18" spans="1:78" ht="13.5" customHeight="1">
      <c r="A18" s="2"/>
      <c r="B18" s="10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4"/>
      <c r="BK18" s="2"/>
      <c r="BL18" s="34"/>
      <c r="BM18" s="45"/>
      <c r="BN18" s="45"/>
      <c r="BO18" s="45"/>
      <c r="BP18" s="45"/>
      <c r="BQ18" s="45"/>
      <c r="BR18" s="45"/>
      <c r="BS18" s="45"/>
      <c r="BT18" s="45"/>
      <c r="BU18" s="45"/>
      <c r="BV18" s="45"/>
      <c r="BW18" s="45"/>
      <c r="BX18" s="45"/>
      <c r="BY18" s="45"/>
      <c r="BZ18" s="57"/>
    </row>
    <row r="19" spans="1:78" ht="13.5" customHeight="1">
      <c r="A19" s="2"/>
      <c r="B19" s="10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4"/>
      <c r="BK19" s="2"/>
      <c r="BL19" s="34"/>
      <c r="BM19" s="45"/>
      <c r="BN19" s="45"/>
      <c r="BO19" s="45"/>
      <c r="BP19" s="45"/>
      <c r="BQ19" s="45"/>
      <c r="BR19" s="45"/>
      <c r="BS19" s="45"/>
      <c r="BT19" s="45"/>
      <c r="BU19" s="45"/>
      <c r="BV19" s="45"/>
      <c r="BW19" s="45"/>
      <c r="BX19" s="45"/>
      <c r="BY19" s="45"/>
      <c r="BZ19" s="57"/>
    </row>
    <row r="20" spans="1:78" ht="13.5" customHeight="1">
      <c r="A20" s="2"/>
      <c r="B20" s="10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4"/>
      <c r="BK20" s="2"/>
      <c r="BL20" s="34"/>
      <c r="BM20" s="45"/>
      <c r="BN20" s="45"/>
      <c r="BO20" s="45"/>
      <c r="BP20" s="45"/>
      <c r="BQ20" s="45"/>
      <c r="BR20" s="45"/>
      <c r="BS20" s="45"/>
      <c r="BT20" s="45"/>
      <c r="BU20" s="45"/>
      <c r="BV20" s="45"/>
      <c r="BW20" s="45"/>
      <c r="BX20" s="45"/>
      <c r="BY20" s="45"/>
      <c r="BZ20" s="57"/>
    </row>
    <row r="21" spans="1:78" ht="13.5" customHeight="1">
      <c r="A21" s="2"/>
      <c r="B21" s="10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4"/>
      <c r="BK21" s="2"/>
      <c r="BL21" s="34"/>
      <c r="BM21" s="45"/>
      <c r="BN21" s="45"/>
      <c r="BO21" s="45"/>
      <c r="BP21" s="45"/>
      <c r="BQ21" s="45"/>
      <c r="BR21" s="45"/>
      <c r="BS21" s="45"/>
      <c r="BT21" s="45"/>
      <c r="BU21" s="45"/>
      <c r="BV21" s="45"/>
      <c r="BW21" s="45"/>
      <c r="BX21" s="45"/>
      <c r="BY21" s="45"/>
      <c r="BZ21" s="57"/>
    </row>
    <row r="22" spans="1:78" ht="13.5" customHeight="1">
      <c r="A22" s="2"/>
      <c r="B22" s="10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4"/>
      <c r="BK22" s="2"/>
      <c r="BL22" s="34"/>
      <c r="BM22" s="45"/>
      <c r="BN22" s="45"/>
      <c r="BO22" s="45"/>
      <c r="BP22" s="45"/>
      <c r="BQ22" s="45"/>
      <c r="BR22" s="45"/>
      <c r="BS22" s="45"/>
      <c r="BT22" s="45"/>
      <c r="BU22" s="45"/>
      <c r="BV22" s="45"/>
      <c r="BW22" s="45"/>
      <c r="BX22" s="45"/>
      <c r="BY22" s="45"/>
      <c r="BZ22" s="57"/>
    </row>
    <row r="23" spans="1:78" ht="13.5" customHeight="1">
      <c r="A23" s="2"/>
      <c r="B23" s="10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4"/>
      <c r="BK23" s="2"/>
      <c r="BL23" s="34"/>
      <c r="BM23" s="45"/>
      <c r="BN23" s="45"/>
      <c r="BO23" s="45"/>
      <c r="BP23" s="45"/>
      <c r="BQ23" s="45"/>
      <c r="BR23" s="45"/>
      <c r="BS23" s="45"/>
      <c r="BT23" s="45"/>
      <c r="BU23" s="45"/>
      <c r="BV23" s="45"/>
      <c r="BW23" s="45"/>
      <c r="BX23" s="45"/>
      <c r="BY23" s="45"/>
      <c r="BZ23" s="57"/>
    </row>
    <row r="24" spans="1:78" ht="13.5" customHeight="1">
      <c r="A24" s="2"/>
      <c r="B24" s="10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4"/>
      <c r="BK24" s="2"/>
      <c r="BL24" s="34"/>
      <c r="BM24" s="45"/>
      <c r="BN24" s="45"/>
      <c r="BO24" s="45"/>
      <c r="BP24" s="45"/>
      <c r="BQ24" s="45"/>
      <c r="BR24" s="45"/>
      <c r="BS24" s="45"/>
      <c r="BT24" s="45"/>
      <c r="BU24" s="45"/>
      <c r="BV24" s="45"/>
      <c r="BW24" s="45"/>
      <c r="BX24" s="45"/>
      <c r="BY24" s="45"/>
      <c r="BZ24" s="57"/>
    </row>
    <row r="25" spans="1:78" ht="13.5" customHeight="1">
      <c r="A25" s="2"/>
      <c r="B25" s="10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4"/>
      <c r="BK25" s="2"/>
      <c r="BL25" s="34"/>
      <c r="BM25" s="45"/>
      <c r="BN25" s="45"/>
      <c r="BO25" s="45"/>
      <c r="BP25" s="45"/>
      <c r="BQ25" s="45"/>
      <c r="BR25" s="45"/>
      <c r="BS25" s="45"/>
      <c r="BT25" s="45"/>
      <c r="BU25" s="45"/>
      <c r="BV25" s="45"/>
      <c r="BW25" s="45"/>
      <c r="BX25" s="45"/>
      <c r="BY25" s="45"/>
      <c r="BZ25" s="57"/>
    </row>
    <row r="26" spans="1:78" ht="13.5" customHeight="1">
      <c r="A26" s="2"/>
      <c r="B26" s="10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4"/>
      <c r="BK26" s="2"/>
      <c r="BL26" s="34"/>
      <c r="BM26" s="45"/>
      <c r="BN26" s="45"/>
      <c r="BO26" s="45"/>
      <c r="BP26" s="45"/>
      <c r="BQ26" s="45"/>
      <c r="BR26" s="45"/>
      <c r="BS26" s="45"/>
      <c r="BT26" s="45"/>
      <c r="BU26" s="45"/>
      <c r="BV26" s="45"/>
      <c r="BW26" s="45"/>
      <c r="BX26" s="45"/>
      <c r="BY26" s="45"/>
      <c r="BZ26" s="57"/>
    </row>
    <row r="27" spans="1:78" ht="13.5" customHeight="1">
      <c r="A27" s="2"/>
      <c r="B27" s="10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4"/>
      <c r="BK27" s="2"/>
      <c r="BL27" s="34"/>
      <c r="BM27" s="45"/>
      <c r="BN27" s="45"/>
      <c r="BO27" s="45"/>
      <c r="BP27" s="45"/>
      <c r="BQ27" s="45"/>
      <c r="BR27" s="45"/>
      <c r="BS27" s="45"/>
      <c r="BT27" s="45"/>
      <c r="BU27" s="45"/>
      <c r="BV27" s="45"/>
      <c r="BW27" s="45"/>
      <c r="BX27" s="45"/>
      <c r="BY27" s="45"/>
      <c r="BZ27" s="57"/>
    </row>
    <row r="28" spans="1:78" ht="13.5" customHeight="1">
      <c r="A28" s="2"/>
      <c r="B28" s="10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4"/>
      <c r="BK28" s="2"/>
      <c r="BL28" s="34"/>
      <c r="BM28" s="45"/>
      <c r="BN28" s="45"/>
      <c r="BO28" s="45"/>
      <c r="BP28" s="45"/>
      <c r="BQ28" s="45"/>
      <c r="BR28" s="45"/>
      <c r="BS28" s="45"/>
      <c r="BT28" s="45"/>
      <c r="BU28" s="45"/>
      <c r="BV28" s="45"/>
      <c r="BW28" s="45"/>
      <c r="BX28" s="45"/>
      <c r="BY28" s="45"/>
      <c r="BZ28" s="57"/>
    </row>
    <row r="29" spans="1:78" ht="13.5" customHeight="1">
      <c r="A29" s="2"/>
      <c r="B29" s="10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4"/>
      <c r="BK29" s="2"/>
      <c r="BL29" s="34"/>
      <c r="BM29" s="45"/>
      <c r="BN29" s="45"/>
      <c r="BO29" s="45"/>
      <c r="BP29" s="45"/>
      <c r="BQ29" s="45"/>
      <c r="BR29" s="45"/>
      <c r="BS29" s="45"/>
      <c r="BT29" s="45"/>
      <c r="BU29" s="45"/>
      <c r="BV29" s="45"/>
      <c r="BW29" s="45"/>
      <c r="BX29" s="45"/>
      <c r="BY29" s="45"/>
      <c r="BZ29" s="57"/>
    </row>
    <row r="30" spans="1:78" ht="13.5" customHeight="1">
      <c r="A30" s="2"/>
      <c r="B30" s="10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4"/>
      <c r="BK30" s="2"/>
      <c r="BL30" s="34"/>
      <c r="BM30" s="45"/>
      <c r="BN30" s="45"/>
      <c r="BO30" s="45"/>
      <c r="BP30" s="45"/>
      <c r="BQ30" s="45"/>
      <c r="BR30" s="45"/>
      <c r="BS30" s="45"/>
      <c r="BT30" s="45"/>
      <c r="BU30" s="45"/>
      <c r="BV30" s="45"/>
      <c r="BW30" s="45"/>
      <c r="BX30" s="45"/>
      <c r="BY30" s="45"/>
      <c r="BZ30" s="57"/>
    </row>
    <row r="31" spans="1:78" ht="13.5" customHeight="1">
      <c r="A31" s="2"/>
      <c r="B31" s="10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4"/>
      <c r="BK31" s="2"/>
      <c r="BL31" s="34"/>
      <c r="BM31" s="45"/>
      <c r="BN31" s="45"/>
      <c r="BO31" s="45"/>
      <c r="BP31" s="45"/>
      <c r="BQ31" s="45"/>
      <c r="BR31" s="45"/>
      <c r="BS31" s="45"/>
      <c r="BT31" s="45"/>
      <c r="BU31" s="45"/>
      <c r="BV31" s="45"/>
      <c r="BW31" s="45"/>
      <c r="BX31" s="45"/>
      <c r="BY31" s="45"/>
      <c r="BZ31" s="57"/>
    </row>
    <row r="32" spans="1:78" ht="13.5" customHeight="1">
      <c r="A32" s="2"/>
      <c r="B32" s="10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4"/>
      <c r="BK32" s="2"/>
      <c r="BL32" s="34"/>
      <c r="BM32" s="45"/>
      <c r="BN32" s="45"/>
      <c r="BO32" s="45"/>
      <c r="BP32" s="45"/>
      <c r="BQ32" s="45"/>
      <c r="BR32" s="45"/>
      <c r="BS32" s="45"/>
      <c r="BT32" s="45"/>
      <c r="BU32" s="45"/>
      <c r="BV32" s="45"/>
      <c r="BW32" s="45"/>
      <c r="BX32" s="45"/>
      <c r="BY32" s="45"/>
      <c r="BZ32" s="57"/>
    </row>
    <row r="33" spans="1:78" ht="13.5" customHeight="1">
      <c r="A33" s="2"/>
      <c r="B33" s="10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4"/>
      <c r="BK33" s="2"/>
      <c r="BL33" s="34"/>
      <c r="BM33" s="45"/>
      <c r="BN33" s="45"/>
      <c r="BO33" s="45"/>
      <c r="BP33" s="45"/>
      <c r="BQ33" s="45"/>
      <c r="BR33" s="45"/>
      <c r="BS33" s="45"/>
      <c r="BT33" s="45"/>
      <c r="BU33" s="45"/>
      <c r="BV33" s="45"/>
      <c r="BW33" s="45"/>
      <c r="BX33" s="45"/>
      <c r="BY33" s="45"/>
      <c r="BZ33" s="57"/>
    </row>
    <row r="34" spans="1:78" ht="13.5" customHeight="1">
      <c r="A34" s="2"/>
      <c r="B34" s="10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9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9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9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24"/>
      <c r="BK34" s="2"/>
      <c r="BL34" s="34"/>
      <c r="BM34" s="45"/>
      <c r="BN34" s="45"/>
      <c r="BO34" s="45"/>
      <c r="BP34" s="45"/>
      <c r="BQ34" s="45"/>
      <c r="BR34" s="45"/>
      <c r="BS34" s="45"/>
      <c r="BT34" s="45"/>
      <c r="BU34" s="45"/>
      <c r="BV34" s="45"/>
      <c r="BW34" s="45"/>
      <c r="BX34" s="45"/>
      <c r="BY34" s="45"/>
      <c r="BZ34" s="57"/>
    </row>
    <row r="35" spans="1:78" ht="13.5" customHeight="1">
      <c r="A35" s="2"/>
      <c r="B35" s="10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9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9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9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24"/>
      <c r="BK35" s="2"/>
      <c r="BL35" s="34"/>
      <c r="BM35" s="45"/>
      <c r="BN35" s="45"/>
      <c r="BO35" s="45"/>
      <c r="BP35" s="45"/>
      <c r="BQ35" s="45"/>
      <c r="BR35" s="45"/>
      <c r="BS35" s="45"/>
      <c r="BT35" s="45"/>
      <c r="BU35" s="45"/>
      <c r="BV35" s="45"/>
      <c r="BW35" s="45"/>
      <c r="BX35" s="45"/>
      <c r="BY35" s="45"/>
      <c r="BZ35" s="57"/>
    </row>
    <row r="36" spans="1:78" ht="13.5" customHeight="1">
      <c r="A36" s="2"/>
      <c r="B36" s="10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4"/>
      <c r="BK36" s="2"/>
      <c r="BL36" s="34"/>
      <c r="BM36" s="45"/>
      <c r="BN36" s="45"/>
      <c r="BO36" s="45"/>
      <c r="BP36" s="45"/>
      <c r="BQ36" s="45"/>
      <c r="BR36" s="45"/>
      <c r="BS36" s="45"/>
      <c r="BT36" s="45"/>
      <c r="BU36" s="45"/>
      <c r="BV36" s="45"/>
      <c r="BW36" s="45"/>
      <c r="BX36" s="45"/>
      <c r="BY36" s="45"/>
      <c r="BZ36" s="57"/>
    </row>
    <row r="37" spans="1:78" ht="13.5" customHeight="1">
      <c r="A37" s="2"/>
      <c r="B37" s="10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4"/>
      <c r="BK37" s="2"/>
      <c r="BL37" s="34"/>
      <c r="BM37" s="45"/>
      <c r="BN37" s="45"/>
      <c r="BO37" s="45"/>
      <c r="BP37" s="45"/>
      <c r="BQ37" s="45"/>
      <c r="BR37" s="45"/>
      <c r="BS37" s="45"/>
      <c r="BT37" s="45"/>
      <c r="BU37" s="45"/>
      <c r="BV37" s="45"/>
      <c r="BW37" s="45"/>
      <c r="BX37" s="45"/>
      <c r="BY37" s="45"/>
      <c r="BZ37" s="57"/>
    </row>
    <row r="38" spans="1:78" ht="13.5" customHeight="1">
      <c r="A38" s="2"/>
      <c r="B38" s="10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4"/>
      <c r="BK38" s="2"/>
      <c r="BL38" s="34"/>
      <c r="BM38" s="45"/>
      <c r="BN38" s="45"/>
      <c r="BO38" s="45"/>
      <c r="BP38" s="45"/>
      <c r="BQ38" s="45"/>
      <c r="BR38" s="45"/>
      <c r="BS38" s="45"/>
      <c r="BT38" s="45"/>
      <c r="BU38" s="45"/>
      <c r="BV38" s="45"/>
      <c r="BW38" s="45"/>
      <c r="BX38" s="45"/>
      <c r="BY38" s="45"/>
      <c r="BZ38" s="57"/>
    </row>
    <row r="39" spans="1:78" ht="13.5" customHeight="1">
      <c r="A39" s="2"/>
      <c r="B39" s="10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4"/>
      <c r="BK39" s="2"/>
      <c r="BL39" s="34"/>
      <c r="BM39" s="45"/>
      <c r="BN39" s="45"/>
      <c r="BO39" s="45"/>
      <c r="BP39" s="45"/>
      <c r="BQ39" s="45"/>
      <c r="BR39" s="45"/>
      <c r="BS39" s="45"/>
      <c r="BT39" s="45"/>
      <c r="BU39" s="45"/>
      <c r="BV39" s="45"/>
      <c r="BW39" s="45"/>
      <c r="BX39" s="45"/>
      <c r="BY39" s="45"/>
      <c r="BZ39" s="57"/>
    </row>
    <row r="40" spans="1:78" ht="13.5" customHeight="1">
      <c r="A40" s="2"/>
      <c r="B40" s="10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4"/>
      <c r="BK40" s="2"/>
      <c r="BL40" s="34"/>
      <c r="BM40" s="45"/>
      <c r="BN40" s="45"/>
      <c r="BO40" s="45"/>
      <c r="BP40" s="45"/>
      <c r="BQ40" s="45"/>
      <c r="BR40" s="45"/>
      <c r="BS40" s="45"/>
      <c r="BT40" s="45"/>
      <c r="BU40" s="45"/>
      <c r="BV40" s="45"/>
      <c r="BW40" s="45"/>
      <c r="BX40" s="45"/>
      <c r="BY40" s="45"/>
      <c r="BZ40" s="57"/>
    </row>
    <row r="41" spans="1:78" ht="13.5" customHeight="1">
      <c r="A41" s="2"/>
      <c r="B41" s="10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4"/>
      <c r="BK41" s="2"/>
      <c r="BL41" s="34"/>
      <c r="BM41" s="45"/>
      <c r="BN41" s="45"/>
      <c r="BO41" s="45"/>
      <c r="BP41" s="45"/>
      <c r="BQ41" s="45"/>
      <c r="BR41" s="45"/>
      <c r="BS41" s="45"/>
      <c r="BT41" s="45"/>
      <c r="BU41" s="45"/>
      <c r="BV41" s="45"/>
      <c r="BW41" s="45"/>
      <c r="BX41" s="45"/>
      <c r="BY41" s="45"/>
      <c r="BZ41" s="57"/>
    </row>
    <row r="42" spans="1:78" ht="13.5" customHeight="1">
      <c r="A42" s="2"/>
      <c r="B42" s="10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4"/>
      <c r="BK42" s="2"/>
      <c r="BL42" s="34"/>
      <c r="BM42" s="45"/>
      <c r="BN42" s="45"/>
      <c r="BO42" s="45"/>
      <c r="BP42" s="45"/>
      <c r="BQ42" s="45"/>
      <c r="BR42" s="45"/>
      <c r="BS42" s="45"/>
      <c r="BT42" s="45"/>
      <c r="BU42" s="45"/>
      <c r="BV42" s="45"/>
      <c r="BW42" s="45"/>
      <c r="BX42" s="45"/>
      <c r="BY42" s="45"/>
      <c r="BZ42" s="57"/>
    </row>
    <row r="43" spans="1:78" ht="13.5" customHeight="1">
      <c r="A43" s="2"/>
      <c r="B43" s="10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4"/>
      <c r="BK43" s="2"/>
      <c r="BL43" s="34"/>
      <c r="BM43" s="45"/>
      <c r="BN43" s="45"/>
      <c r="BO43" s="45"/>
      <c r="BP43" s="45"/>
      <c r="BQ43" s="45"/>
      <c r="BR43" s="45"/>
      <c r="BS43" s="45"/>
      <c r="BT43" s="45"/>
      <c r="BU43" s="45"/>
      <c r="BV43" s="45"/>
      <c r="BW43" s="45"/>
      <c r="BX43" s="45"/>
      <c r="BY43" s="45"/>
      <c r="BZ43" s="57"/>
    </row>
    <row r="44" spans="1:78" ht="13.5" customHeight="1">
      <c r="A44" s="2"/>
      <c r="B44" s="10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4"/>
      <c r="BK44" s="2"/>
      <c r="BL44" s="35"/>
      <c r="BM44" s="44"/>
      <c r="BN44" s="44"/>
      <c r="BO44" s="44"/>
      <c r="BP44" s="44"/>
      <c r="BQ44" s="44"/>
      <c r="BR44" s="44"/>
      <c r="BS44" s="44"/>
      <c r="BT44" s="44"/>
      <c r="BU44" s="44"/>
      <c r="BV44" s="44"/>
      <c r="BW44" s="44"/>
      <c r="BX44" s="44"/>
      <c r="BY44" s="44"/>
      <c r="BZ44" s="58"/>
    </row>
    <row r="45" spans="1:78" ht="13.5" customHeight="1">
      <c r="A45" s="2"/>
      <c r="B45" s="10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4"/>
      <c r="BK45" s="2"/>
      <c r="BL45" s="32" t="s">
        <v>41</v>
      </c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55"/>
    </row>
    <row r="46" spans="1:78" ht="13.5" customHeight="1">
      <c r="A46" s="2"/>
      <c r="B46" s="10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4"/>
      <c r="BK46" s="2"/>
      <c r="BL46" s="33"/>
      <c r="BM46" s="43"/>
      <c r="BN46" s="43"/>
      <c r="BO46" s="43"/>
      <c r="BP46" s="43"/>
      <c r="BQ46" s="43"/>
      <c r="BR46" s="43"/>
      <c r="BS46" s="43"/>
      <c r="BT46" s="43"/>
      <c r="BU46" s="43"/>
      <c r="BV46" s="43"/>
      <c r="BW46" s="43"/>
      <c r="BX46" s="43"/>
      <c r="BY46" s="43"/>
      <c r="BZ46" s="56"/>
    </row>
    <row r="47" spans="1:78" ht="13.5" customHeight="1">
      <c r="A47" s="2"/>
      <c r="B47" s="10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4"/>
      <c r="BK47" s="2"/>
      <c r="BL47" s="36" t="s">
        <v>111</v>
      </c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59"/>
    </row>
    <row r="48" spans="1:78" ht="13.5" customHeight="1">
      <c r="A48" s="2"/>
      <c r="B48" s="10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4"/>
      <c r="BK48" s="2"/>
      <c r="BL48" s="36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59"/>
    </row>
    <row r="49" spans="1:78" ht="13.5" customHeight="1">
      <c r="A49" s="2"/>
      <c r="B49" s="10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4"/>
      <c r="BK49" s="2"/>
      <c r="BL49" s="36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59"/>
    </row>
    <row r="50" spans="1:78" ht="13.5" customHeight="1">
      <c r="A50" s="2"/>
      <c r="B50" s="10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4"/>
      <c r="BK50" s="2"/>
      <c r="BL50" s="36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59"/>
    </row>
    <row r="51" spans="1:78" ht="13.5" customHeight="1">
      <c r="A51" s="2"/>
      <c r="B51" s="10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4"/>
      <c r="BK51" s="2"/>
      <c r="BL51" s="36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59"/>
    </row>
    <row r="52" spans="1:78" ht="13.5" customHeight="1">
      <c r="A52" s="2"/>
      <c r="B52" s="10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4"/>
      <c r="BK52" s="2"/>
      <c r="BL52" s="36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59"/>
    </row>
    <row r="53" spans="1:78" ht="13.5" customHeight="1">
      <c r="A53" s="2"/>
      <c r="B53" s="10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4"/>
      <c r="BK53" s="2"/>
      <c r="BL53" s="36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59"/>
    </row>
    <row r="54" spans="1:78" ht="13.5" customHeight="1">
      <c r="A54" s="2"/>
      <c r="B54" s="10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4"/>
      <c r="BK54" s="2"/>
      <c r="BL54" s="36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59"/>
    </row>
    <row r="55" spans="1:78" ht="13.5" customHeight="1">
      <c r="A55" s="2"/>
      <c r="B55" s="10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4"/>
      <c r="BK55" s="2"/>
      <c r="BL55" s="36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59"/>
    </row>
    <row r="56" spans="1:78" ht="13.5" customHeight="1">
      <c r="A56" s="2"/>
      <c r="B56" s="10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9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9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9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24"/>
      <c r="BK56" s="2"/>
      <c r="BL56" s="36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59"/>
    </row>
    <row r="57" spans="1:78" ht="13.5" customHeight="1">
      <c r="A57" s="2"/>
      <c r="B57" s="10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9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9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9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24"/>
      <c r="BK57" s="2"/>
      <c r="BL57" s="36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59"/>
    </row>
    <row r="58" spans="1:78" ht="13.5" customHeight="1">
      <c r="A58" s="2"/>
      <c r="B58" s="10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9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9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9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24"/>
      <c r="BK58" s="2"/>
      <c r="BL58" s="36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59"/>
    </row>
    <row r="59" spans="1:78" ht="13.5" customHeight="1">
      <c r="A59" s="2"/>
      <c r="B59" s="11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25"/>
      <c r="BK59" s="2"/>
      <c r="BL59" s="36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59"/>
    </row>
    <row r="60" spans="1:78" ht="13.5" customHeight="1">
      <c r="A60" s="2"/>
      <c r="B60" s="9" t="s">
        <v>13</v>
      </c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23"/>
      <c r="BK60" s="2"/>
      <c r="BL60" s="36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59"/>
    </row>
    <row r="61" spans="1:78" ht="13.5" customHeight="1">
      <c r="A61" s="2"/>
      <c r="B61" s="9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4"/>
      <c r="BC61" s="14"/>
      <c r="BD61" s="14"/>
      <c r="BE61" s="14"/>
      <c r="BF61" s="14"/>
      <c r="BG61" s="14"/>
      <c r="BH61" s="14"/>
      <c r="BI61" s="14"/>
      <c r="BJ61" s="23"/>
      <c r="BK61" s="2"/>
      <c r="BL61" s="36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59"/>
    </row>
    <row r="62" spans="1:78" ht="13.5" customHeight="1">
      <c r="A62" s="2"/>
      <c r="B62" s="10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4"/>
      <c r="BK62" s="2"/>
      <c r="BL62" s="36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59"/>
    </row>
    <row r="63" spans="1:78" ht="13.5" customHeight="1">
      <c r="A63" s="2"/>
      <c r="B63" s="10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4"/>
      <c r="BK63" s="2"/>
      <c r="BL63" s="37"/>
      <c r="BM63" s="46"/>
      <c r="BN63" s="46"/>
      <c r="BO63" s="46"/>
      <c r="BP63" s="46"/>
      <c r="BQ63" s="46"/>
      <c r="BR63" s="46"/>
      <c r="BS63" s="46"/>
      <c r="BT63" s="46"/>
      <c r="BU63" s="46"/>
      <c r="BV63" s="46"/>
      <c r="BW63" s="46"/>
      <c r="BX63" s="46"/>
      <c r="BY63" s="46"/>
      <c r="BZ63" s="60"/>
    </row>
    <row r="64" spans="1:78" ht="13.5" customHeight="1">
      <c r="A64" s="2"/>
      <c r="B64" s="10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4"/>
      <c r="BK64" s="2"/>
      <c r="BL64" s="32" t="s">
        <v>12</v>
      </c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55"/>
    </row>
    <row r="65" spans="1:78" ht="13.5" customHeight="1">
      <c r="A65" s="2"/>
      <c r="B65" s="10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4"/>
      <c r="BK65" s="2"/>
      <c r="BL65" s="33"/>
      <c r="BM65" s="43"/>
      <c r="BN65" s="43"/>
      <c r="BO65" s="43"/>
      <c r="BP65" s="43"/>
      <c r="BQ65" s="43"/>
      <c r="BR65" s="43"/>
      <c r="BS65" s="43"/>
      <c r="BT65" s="43"/>
      <c r="BU65" s="43"/>
      <c r="BV65" s="43"/>
      <c r="BW65" s="43"/>
      <c r="BX65" s="43"/>
      <c r="BY65" s="43"/>
      <c r="BZ65" s="56"/>
    </row>
    <row r="66" spans="1:78" ht="13.5" customHeight="1">
      <c r="A66" s="2"/>
      <c r="B66" s="10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4"/>
      <c r="BK66" s="2"/>
      <c r="BL66" s="36" t="s">
        <v>112</v>
      </c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59"/>
    </row>
    <row r="67" spans="1:78" ht="13.5" customHeight="1">
      <c r="A67" s="2"/>
      <c r="B67" s="10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4"/>
      <c r="BK67" s="2"/>
      <c r="BL67" s="36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59"/>
    </row>
    <row r="68" spans="1:78" ht="13.5" customHeight="1">
      <c r="A68" s="2"/>
      <c r="B68" s="10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4"/>
      <c r="BK68" s="2"/>
      <c r="BL68" s="36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59"/>
    </row>
    <row r="69" spans="1:78" ht="13.5" customHeight="1">
      <c r="A69" s="2"/>
      <c r="B69" s="10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4"/>
      <c r="BK69" s="2"/>
      <c r="BL69" s="36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59"/>
    </row>
    <row r="70" spans="1:78" ht="13.5" customHeight="1">
      <c r="A70" s="2"/>
      <c r="B70" s="10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4"/>
      <c r="BK70" s="2"/>
      <c r="BL70" s="36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59"/>
    </row>
    <row r="71" spans="1:78" ht="13.5" customHeight="1">
      <c r="A71" s="2"/>
      <c r="B71" s="10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4"/>
      <c r="BK71" s="2"/>
      <c r="BL71" s="36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59"/>
    </row>
    <row r="72" spans="1:78" ht="13.5" customHeight="1">
      <c r="A72" s="2"/>
      <c r="B72" s="10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4"/>
      <c r="BK72" s="2"/>
      <c r="BL72" s="36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59"/>
    </row>
    <row r="73" spans="1:78" ht="13.5" customHeight="1">
      <c r="A73" s="2"/>
      <c r="B73" s="10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4"/>
      <c r="BK73" s="2"/>
      <c r="BL73" s="36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59"/>
    </row>
    <row r="74" spans="1:78" ht="13.5" customHeight="1">
      <c r="A74" s="2"/>
      <c r="B74" s="10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4"/>
      <c r="BK74" s="2"/>
      <c r="BL74" s="36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59"/>
    </row>
    <row r="75" spans="1:78" ht="13.5" customHeight="1">
      <c r="A75" s="2"/>
      <c r="B75" s="10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4"/>
      <c r="BK75" s="2"/>
      <c r="BL75" s="36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59"/>
    </row>
    <row r="76" spans="1:78" ht="13.5" customHeight="1">
      <c r="A76" s="2"/>
      <c r="B76" s="10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4"/>
      <c r="BK76" s="2"/>
      <c r="BL76" s="36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59"/>
    </row>
    <row r="77" spans="1:78" ht="13.5" customHeight="1">
      <c r="A77" s="2"/>
      <c r="B77" s="10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4"/>
      <c r="BK77" s="2"/>
      <c r="BL77" s="36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59"/>
    </row>
    <row r="78" spans="1:78" ht="13.5" customHeight="1">
      <c r="A78" s="2"/>
      <c r="B78" s="10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4"/>
      <c r="BK78" s="2"/>
      <c r="BL78" s="36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59"/>
    </row>
    <row r="79" spans="1:78" ht="13.5" customHeight="1">
      <c r="A79" s="2"/>
      <c r="B79" s="10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9"/>
      <c r="V79" s="19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9"/>
      <c r="AP79" s="19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24"/>
      <c r="BK79" s="2"/>
      <c r="BL79" s="36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59"/>
    </row>
    <row r="80" spans="1:78" ht="13.5" customHeight="1">
      <c r="A80" s="2"/>
      <c r="B80" s="10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9"/>
      <c r="V80" s="19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9"/>
      <c r="AP80" s="19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24"/>
      <c r="BK80" s="2"/>
      <c r="BL80" s="36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59"/>
    </row>
    <row r="81" spans="1:78" ht="13.5" customHeight="1">
      <c r="A81" s="2"/>
      <c r="B81" s="10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2"/>
      <c r="V81" s="2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2"/>
      <c r="AP81" s="2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2"/>
      <c r="BJ81" s="24"/>
      <c r="BK81" s="2"/>
      <c r="BL81" s="36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59"/>
    </row>
    <row r="82" spans="1:78" ht="13.5" customHeight="1">
      <c r="A82" s="2"/>
      <c r="B82" s="11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B82" s="16"/>
      <c r="BC82" s="16"/>
      <c r="BD82" s="16"/>
      <c r="BE82" s="16"/>
      <c r="BF82" s="16"/>
      <c r="BG82" s="16"/>
      <c r="BH82" s="16"/>
      <c r="BI82" s="16"/>
      <c r="BJ82" s="25"/>
      <c r="BK82" s="2"/>
      <c r="BL82" s="37"/>
      <c r="BM82" s="46"/>
      <c r="BN82" s="46"/>
      <c r="BO82" s="46"/>
      <c r="BP82" s="46"/>
      <c r="BQ82" s="46"/>
      <c r="BR82" s="46"/>
      <c r="BS82" s="46"/>
      <c r="BT82" s="46"/>
      <c r="BU82" s="46"/>
      <c r="BV82" s="46"/>
      <c r="BW82" s="46"/>
      <c r="BX82" s="46"/>
      <c r="BY82" s="46"/>
      <c r="BZ82" s="60"/>
    </row>
    <row r="83" spans="1:78">
      <c r="C83" s="18" t="s">
        <v>42</v>
      </c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18"/>
    </row>
    <row r="84" spans="1:78" hidden="1">
      <c r="B84" s="12" t="s">
        <v>43</v>
      </c>
      <c r="C84" s="12"/>
      <c r="D84" s="12"/>
      <c r="E84" s="12" t="s">
        <v>45</v>
      </c>
      <c r="F84" s="12" t="s">
        <v>46</v>
      </c>
      <c r="G84" s="12" t="s">
        <v>47</v>
      </c>
      <c r="H84" s="12" t="s">
        <v>40</v>
      </c>
      <c r="I84" s="12" t="s">
        <v>11</v>
      </c>
      <c r="J84" s="12" t="s">
        <v>48</v>
      </c>
      <c r="K84" s="12" t="s">
        <v>49</v>
      </c>
      <c r="L84" s="12" t="s">
        <v>4</v>
      </c>
      <c r="M84" s="12" t="s">
        <v>33</v>
      </c>
      <c r="N84" s="12" t="s">
        <v>51</v>
      </c>
      <c r="O84" s="12" t="s">
        <v>53</v>
      </c>
    </row>
    <row r="85" spans="1:78" hidden="1">
      <c r="B85" s="12"/>
      <c r="C85" s="12"/>
      <c r="D85" s="12"/>
      <c r="E85" s="12" t="str">
        <f>データ!AI6</f>
        <v>【105.91】</v>
      </c>
      <c r="F85" s="12" t="str">
        <f>データ!AT6</f>
        <v>【3.03】</v>
      </c>
      <c r="G85" s="12" t="str">
        <f>データ!BE6</f>
        <v>【78.43】</v>
      </c>
      <c r="H85" s="12" t="str">
        <f>データ!BP6</f>
        <v>【630.82】</v>
      </c>
      <c r="I85" s="12" t="str">
        <f>データ!CA6</f>
        <v>【97.81】</v>
      </c>
      <c r="J85" s="12" t="str">
        <f>データ!CL6</f>
        <v>【138.75】</v>
      </c>
      <c r="K85" s="12" t="str">
        <f>データ!CW6</f>
        <v>【58.94】</v>
      </c>
      <c r="L85" s="12" t="str">
        <f>データ!DH6</f>
        <v>【95.91】</v>
      </c>
      <c r="M85" s="12" t="str">
        <f>データ!DS6</f>
        <v>【41.09】</v>
      </c>
      <c r="N85" s="12" t="str">
        <f>データ!ED6</f>
        <v>【8.68】</v>
      </c>
      <c r="O85" s="12" t="str">
        <f>データ!EO6</f>
        <v>【0.22】</v>
      </c>
    </row>
  </sheetData>
  <sheetProtection algorithmName="SHA-512" hashValue="ObVtKesdisEWwpT7/fRhS4n9ROiyjKBDK1+7K/OAa89KF+TEbwYhKu50yRgj9VwMjQNHa39UAFyJib4ZFljBQA==" saltValue="ufSKH53uqgGiLQpOQhQd8A==" spinCount="100000" sheet="1" objects="1" scenarios="1" formatCells="0" formatColumns="0" formatRows="0"/>
  <mergeCells count="51"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B8:H8"/>
    <mergeCell ref="I8:O8"/>
    <mergeCell ref="P8:V8"/>
    <mergeCell ref="W8:AC8"/>
    <mergeCell ref="AD8:AJ8"/>
    <mergeCell ref="AL8:AS8"/>
    <mergeCell ref="AT8:BA8"/>
    <mergeCell ref="BB8:BI8"/>
    <mergeCell ref="BL8:BM8"/>
    <mergeCell ref="BN8:BY8"/>
    <mergeCell ref="B9:H9"/>
    <mergeCell ref="I9:O9"/>
    <mergeCell ref="P9:V9"/>
    <mergeCell ref="W9:AC9"/>
    <mergeCell ref="AD9:AJ9"/>
    <mergeCell ref="AL9:AS9"/>
    <mergeCell ref="AT9:BA9"/>
    <mergeCell ref="BB9:BI9"/>
    <mergeCell ref="BL9:BM9"/>
    <mergeCell ref="BN9:BY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N10:BY10"/>
    <mergeCell ref="C83:BJ83"/>
    <mergeCell ref="B2:BZ4"/>
    <mergeCell ref="BL11:BZ13"/>
    <mergeCell ref="B14:BJ15"/>
    <mergeCell ref="BL14:BZ15"/>
    <mergeCell ref="BL45:BZ46"/>
    <mergeCell ref="B60:BJ61"/>
    <mergeCell ref="BL64:BZ65"/>
    <mergeCell ref="BL16:BZ44"/>
    <mergeCell ref="BL47:BZ63"/>
    <mergeCell ref="BL66:BZ82"/>
  </mergeCells>
  <phoneticPr fontId="1"/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74" fitToWidth="1" fitToHeight="1" orientation="landscape" usePrinterDefaults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2"/>
  <dimension ref="A1:ER13"/>
  <sheetViews>
    <sheetView showGridLines="0" workbookViewId="0"/>
  </sheetViews>
  <sheetFormatPr defaultRowHeight="13.2"/>
  <cols>
    <col min="2" max="144" width="11.88671875" customWidth="1"/>
  </cols>
  <sheetData>
    <row r="1" spans="1:148">
      <c r="A1" t="s">
        <v>54</v>
      </c>
      <c r="Y1" s="80">
        <v>1</v>
      </c>
      <c r="Z1" s="80">
        <v>1</v>
      </c>
      <c r="AA1" s="80">
        <v>1</v>
      </c>
      <c r="AB1" s="80">
        <v>1</v>
      </c>
      <c r="AC1" s="80">
        <v>1</v>
      </c>
      <c r="AD1" s="80">
        <v>1</v>
      </c>
      <c r="AE1" s="80">
        <v>1</v>
      </c>
      <c r="AF1" s="80">
        <v>1</v>
      </c>
      <c r="AG1" s="80">
        <v>1</v>
      </c>
      <c r="AH1" s="80">
        <v>1</v>
      </c>
      <c r="AI1" s="80"/>
      <c r="AJ1" s="80">
        <v>1</v>
      </c>
      <c r="AK1" s="80">
        <v>1</v>
      </c>
      <c r="AL1" s="80">
        <v>1</v>
      </c>
      <c r="AM1" s="80">
        <v>1</v>
      </c>
      <c r="AN1" s="80">
        <v>1</v>
      </c>
      <c r="AO1" s="80">
        <v>1</v>
      </c>
      <c r="AP1" s="80">
        <v>1</v>
      </c>
      <c r="AQ1" s="80">
        <v>1</v>
      </c>
      <c r="AR1" s="80">
        <v>1</v>
      </c>
      <c r="AS1" s="80">
        <v>1</v>
      </c>
      <c r="AT1" s="80"/>
      <c r="AU1" s="80">
        <v>1</v>
      </c>
      <c r="AV1" s="80">
        <v>1</v>
      </c>
      <c r="AW1" s="80">
        <v>1</v>
      </c>
      <c r="AX1" s="80">
        <v>1</v>
      </c>
      <c r="AY1" s="80">
        <v>1</v>
      </c>
      <c r="AZ1" s="80">
        <v>1</v>
      </c>
      <c r="BA1" s="80">
        <v>1</v>
      </c>
      <c r="BB1" s="80">
        <v>1</v>
      </c>
      <c r="BC1" s="80">
        <v>1</v>
      </c>
      <c r="BD1" s="80">
        <v>1</v>
      </c>
      <c r="BE1" s="80"/>
      <c r="BF1" s="80">
        <v>1</v>
      </c>
      <c r="BG1" s="80">
        <v>1</v>
      </c>
      <c r="BH1" s="80">
        <v>1</v>
      </c>
      <c r="BI1" s="80">
        <v>1</v>
      </c>
      <c r="BJ1" s="80">
        <v>1</v>
      </c>
      <c r="BK1" s="80">
        <v>1</v>
      </c>
      <c r="BL1" s="80">
        <v>1</v>
      </c>
      <c r="BM1" s="80">
        <v>1</v>
      </c>
      <c r="BN1" s="80">
        <v>1</v>
      </c>
      <c r="BO1" s="80">
        <v>1</v>
      </c>
      <c r="BP1" s="80"/>
      <c r="BQ1" s="80">
        <v>1</v>
      </c>
      <c r="BR1" s="80">
        <v>1</v>
      </c>
      <c r="BS1" s="80">
        <v>1</v>
      </c>
      <c r="BT1" s="80">
        <v>1</v>
      </c>
      <c r="BU1" s="80">
        <v>1</v>
      </c>
      <c r="BV1" s="80">
        <v>1</v>
      </c>
      <c r="BW1" s="80">
        <v>1</v>
      </c>
      <c r="BX1" s="80">
        <v>1</v>
      </c>
      <c r="BY1" s="80">
        <v>1</v>
      </c>
      <c r="BZ1" s="80">
        <v>1</v>
      </c>
      <c r="CA1" s="80"/>
      <c r="CB1" s="80">
        <v>1</v>
      </c>
      <c r="CC1" s="80">
        <v>1</v>
      </c>
      <c r="CD1" s="80">
        <v>1</v>
      </c>
      <c r="CE1" s="80">
        <v>1</v>
      </c>
      <c r="CF1" s="80">
        <v>1</v>
      </c>
      <c r="CG1" s="80">
        <v>1</v>
      </c>
      <c r="CH1" s="80">
        <v>1</v>
      </c>
      <c r="CI1" s="80">
        <v>1</v>
      </c>
      <c r="CJ1" s="80">
        <v>1</v>
      </c>
      <c r="CK1" s="80">
        <v>1</v>
      </c>
      <c r="CL1" s="80"/>
      <c r="CM1" s="80">
        <v>1</v>
      </c>
      <c r="CN1" s="80">
        <v>1</v>
      </c>
      <c r="CO1" s="80">
        <v>1</v>
      </c>
      <c r="CP1" s="80">
        <v>1</v>
      </c>
      <c r="CQ1" s="80">
        <v>1</v>
      </c>
      <c r="CR1" s="80">
        <v>1</v>
      </c>
      <c r="CS1" s="80">
        <v>1</v>
      </c>
      <c r="CT1" s="80">
        <v>1</v>
      </c>
      <c r="CU1" s="80">
        <v>1</v>
      </c>
      <c r="CV1" s="80">
        <v>1</v>
      </c>
      <c r="CW1" s="80"/>
      <c r="CX1" s="80">
        <v>1</v>
      </c>
      <c r="CY1" s="80">
        <v>1</v>
      </c>
      <c r="CZ1" s="80">
        <v>1</v>
      </c>
      <c r="DA1" s="80">
        <v>1</v>
      </c>
      <c r="DB1" s="80">
        <v>1</v>
      </c>
      <c r="DC1" s="80">
        <v>1</v>
      </c>
      <c r="DD1" s="80">
        <v>1</v>
      </c>
      <c r="DE1" s="80">
        <v>1</v>
      </c>
      <c r="DF1" s="80">
        <v>1</v>
      </c>
      <c r="DG1" s="80">
        <v>1</v>
      </c>
      <c r="DH1" s="80"/>
      <c r="DI1" s="80">
        <v>1</v>
      </c>
      <c r="DJ1" s="80">
        <v>1</v>
      </c>
      <c r="DK1" s="80">
        <v>1</v>
      </c>
      <c r="DL1" s="80">
        <v>1</v>
      </c>
      <c r="DM1" s="80">
        <v>1</v>
      </c>
      <c r="DN1" s="80">
        <v>1</v>
      </c>
      <c r="DO1" s="80">
        <v>1</v>
      </c>
      <c r="DP1" s="80">
        <v>1</v>
      </c>
      <c r="DQ1" s="80">
        <v>1</v>
      </c>
      <c r="DR1" s="80">
        <v>1</v>
      </c>
      <c r="DS1" s="80"/>
      <c r="DT1" s="80">
        <v>1</v>
      </c>
      <c r="DU1" s="80">
        <v>1</v>
      </c>
      <c r="DV1" s="80">
        <v>1</v>
      </c>
      <c r="DW1" s="80">
        <v>1</v>
      </c>
      <c r="DX1" s="80">
        <v>1</v>
      </c>
      <c r="DY1" s="80">
        <v>1</v>
      </c>
      <c r="DZ1" s="80">
        <v>1</v>
      </c>
      <c r="EA1" s="80">
        <v>1</v>
      </c>
      <c r="EB1" s="80">
        <v>1</v>
      </c>
      <c r="EC1" s="80">
        <v>1</v>
      </c>
      <c r="ED1" s="80"/>
      <c r="EE1" s="80">
        <v>1</v>
      </c>
      <c r="EF1" s="80">
        <v>1</v>
      </c>
      <c r="EG1" s="80">
        <v>1</v>
      </c>
      <c r="EH1" s="80">
        <v>1</v>
      </c>
      <c r="EI1" s="80">
        <v>1</v>
      </c>
      <c r="EJ1" s="80">
        <v>1</v>
      </c>
      <c r="EK1" s="80">
        <v>1</v>
      </c>
      <c r="EL1" s="80">
        <v>1</v>
      </c>
      <c r="EM1" s="80">
        <v>1</v>
      </c>
      <c r="EN1" s="80">
        <v>1</v>
      </c>
      <c r="EO1" s="80"/>
    </row>
    <row r="2" spans="1:148">
      <c r="A2" s="62" t="s">
        <v>55</v>
      </c>
      <c r="B2" s="62">
        <f t="shared" ref="B2:EO2" si="0">COLUMN()-1</f>
        <v>1</v>
      </c>
      <c r="C2" s="62">
        <f t="shared" si="0"/>
        <v>2</v>
      </c>
      <c r="D2" s="62">
        <f t="shared" si="0"/>
        <v>3</v>
      </c>
      <c r="E2" s="62">
        <f t="shared" si="0"/>
        <v>4</v>
      </c>
      <c r="F2" s="62">
        <f t="shared" si="0"/>
        <v>5</v>
      </c>
      <c r="G2" s="62">
        <f t="shared" si="0"/>
        <v>6</v>
      </c>
      <c r="H2" s="62">
        <f t="shared" si="0"/>
        <v>7</v>
      </c>
      <c r="I2" s="62">
        <f t="shared" si="0"/>
        <v>8</v>
      </c>
      <c r="J2" s="62">
        <f t="shared" si="0"/>
        <v>9</v>
      </c>
      <c r="K2" s="62">
        <f t="shared" si="0"/>
        <v>10</v>
      </c>
      <c r="L2" s="62">
        <f t="shared" si="0"/>
        <v>11</v>
      </c>
      <c r="M2" s="62">
        <f t="shared" si="0"/>
        <v>12</v>
      </c>
      <c r="N2" s="62">
        <f t="shared" si="0"/>
        <v>13</v>
      </c>
      <c r="O2" s="62">
        <f t="shared" si="0"/>
        <v>14</v>
      </c>
      <c r="P2" s="62">
        <f t="shared" si="0"/>
        <v>15</v>
      </c>
      <c r="Q2" s="62">
        <f t="shared" si="0"/>
        <v>16</v>
      </c>
      <c r="R2" s="62">
        <f t="shared" si="0"/>
        <v>17</v>
      </c>
      <c r="S2" s="62">
        <f t="shared" si="0"/>
        <v>18</v>
      </c>
      <c r="T2" s="62">
        <f t="shared" si="0"/>
        <v>19</v>
      </c>
      <c r="U2" s="62">
        <f t="shared" si="0"/>
        <v>20</v>
      </c>
      <c r="V2" s="62">
        <f t="shared" si="0"/>
        <v>21</v>
      </c>
      <c r="W2" s="62">
        <f t="shared" si="0"/>
        <v>22</v>
      </c>
      <c r="X2" s="62">
        <f t="shared" si="0"/>
        <v>23</v>
      </c>
      <c r="Y2" s="62">
        <f t="shared" si="0"/>
        <v>24</v>
      </c>
      <c r="Z2" s="62">
        <f t="shared" si="0"/>
        <v>25</v>
      </c>
      <c r="AA2" s="62">
        <f t="shared" si="0"/>
        <v>26</v>
      </c>
      <c r="AB2" s="62">
        <f t="shared" si="0"/>
        <v>27</v>
      </c>
      <c r="AC2" s="62">
        <f t="shared" si="0"/>
        <v>28</v>
      </c>
      <c r="AD2" s="62">
        <f t="shared" si="0"/>
        <v>29</v>
      </c>
      <c r="AE2" s="62">
        <f t="shared" si="0"/>
        <v>30</v>
      </c>
      <c r="AF2" s="62">
        <f t="shared" si="0"/>
        <v>31</v>
      </c>
      <c r="AG2" s="62">
        <f t="shared" si="0"/>
        <v>32</v>
      </c>
      <c r="AH2" s="62">
        <f t="shared" si="0"/>
        <v>33</v>
      </c>
      <c r="AI2" s="62">
        <f t="shared" si="0"/>
        <v>34</v>
      </c>
      <c r="AJ2" s="62">
        <f t="shared" si="0"/>
        <v>35</v>
      </c>
      <c r="AK2" s="62">
        <f t="shared" si="0"/>
        <v>36</v>
      </c>
      <c r="AL2" s="62">
        <f t="shared" si="0"/>
        <v>37</v>
      </c>
      <c r="AM2" s="62">
        <f t="shared" si="0"/>
        <v>38</v>
      </c>
      <c r="AN2" s="62">
        <f t="shared" si="0"/>
        <v>39</v>
      </c>
      <c r="AO2" s="62">
        <f t="shared" si="0"/>
        <v>40</v>
      </c>
      <c r="AP2" s="62">
        <f t="shared" si="0"/>
        <v>41</v>
      </c>
      <c r="AQ2" s="62">
        <f t="shared" si="0"/>
        <v>42</v>
      </c>
      <c r="AR2" s="62">
        <f t="shared" si="0"/>
        <v>43</v>
      </c>
      <c r="AS2" s="62">
        <f t="shared" si="0"/>
        <v>44</v>
      </c>
      <c r="AT2" s="62">
        <f t="shared" si="0"/>
        <v>45</v>
      </c>
      <c r="AU2" s="62">
        <f t="shared" si="0"/>
        <v>46</v>
      </c>
      <c r="AV2" s="62">
        <f t="shared" si="0"/>
        <v>47</v>
      </c>
      <c r="AW2" s="62">
        <f t="shared" si="0"/>
        <v>48</v>
      </c>
      <c r="AX2" s="62">
        <f t="shared" si="0"/>
        <v>49</v>
      </c>
      <c r="AY2" s="62">
        <f t="shared" si="0"/>
        <v>50</v>
      </c>
      <c r="AZ2" s="62">
        <f t="shared" si="0"/>
        <v>51</v>
      </c>
      <c r="BA2" s="62">
        <f t="shared" si="0"/>
        <v>52</v>
      </c>
      <c r="BB2" s="62">
        <f t="shared" si="0"/>
        <v>53</v>
      </c>
      <c r="BC2" s="62">
        <f t="shared" si="0"/>
        <v>54</v>
      </c>
      <c r="BD2" s="62">
        <f t="shared" si="0"/>
        <v>55</v>
      </c>
      <c r="BE2" s="62">
        <f t="shared" si="0"/>
        <v>56</v>
      </c>
      <c r="BF2" s="62">
        <f t="shared" si="0"/>
        <v>57</v>
      </c>
      <c r="BG2" s="62">
        <f t="shared" si="0"/>
        <v>58</v>
      </c>
      <c r="BH2" s="62">
        <f t="shared" si="0"/>
        <v>59</v>
      </c>
      <c r="BI2" s="62">
        <f t="shared" si="0"/>
        <v>60</v>
      </c>
      <c r="BJ2" s="62">
        <f t="shared" si="0"/>
        <v>61</v>
      </c>
      <c r="BK2" s="62">
        <f t="shared" si="0"/>
        <v>62</v>
      </c>
      <c r="BL2" s="62">
        <f t="shared" si="0"/>
        <v>63</v>
      </c>
      <c r="BM2" s="62">
        <f t="shared" si="0"/>
        <v>64</v>
      </c>
      <c r="BN2" s="62">
        <f t="shared" si="0"/>
        <v>65</v>
      </c>
      <c r="BO2" s="62">
        <f t="shared" si="0"/>
        <v>66</v>
      </c>
      <c r="BP2" s="62">
        <f t="shared" si="0"/>
        <v>67</v>
      </c>
      <c r="BQ2" s="62">
        <f t="shared" si="0"/>
        <v>68</v>
      </c>
      <c r="BR2" s="62">
        <f t="shared" si="0"/>
        <v>69</v>
      </c>
      <c r="BS2" s="62">
        <f t="shared" si="0"/>
        <v>70</v>
      </c>
      <c r="BT2" s="62">
        <f t="shared" si="0"/>
        <v>71</v>
      </c>
      <c r="BU2" s="62">
        <f t="shared" si="0"/>
        <v>72</v>
      </c>
      <c r="BV2" s="62">
        <f t="shared" si="0"/>
        <v>73</v>
      </c>
      <c r="BW2" s="62">
        <f t="shared" si="0"/>
        <v>74</v>
      </c>
      <c r="BX2" s="62">
        <f t="shared" si="0"/>
        <v>75</v>
      </c>
      <c r="BY2" s="62">
        <f t="shared" si="0"/>
        <v>76</v>
      </c>
      <c r="BZ2" s="62">
        <f t="shared" si="0"/>
        <v>77</v>
      </c>
      <c r="CA2" s="62">
        <f t="shared" si="0"/>
        <v>78</v>
      </c>
      <c r="CB2" s="62">
        <f t="shared" si="0"/>
        <v>79</v>
      </c>
      <c r="CC2" s="62">
        <f t="shared" si="0"/>
        <v>80</v>
      </c>
      <c r="CD2" s="62">
        <f t="shared" si="0"/>
        <v>81</v>
      </c>
      <c r="CE2" s="62">
        <f t="shared" si="0"/>
        <v>82</v>
      </c>
      <c r="CF2" s="62">
        <f t="shared" si="0"/>
        <v>83</v>
      </c>
      <c r="CG2" s="62">
        <f t="shared" si="0"/>
        <v>84</v>
      </c>
      <c r="CH2" s="62">
        <f t="shared" si="0"/>
        <v>85</v>
      </c>
      <c r="CI2" s="62">
        <f t="shared" si="0"/>
        <v>86</v>
      </c>
      <c r="CJ2" s="62">
        <f t="shared" si="0"/>
        <v>87</v>
      </c>
      <c r="CK2" s="62">
        <f t="shared" si="0"/>
        <v>88</v>
      </c>
      <c r="CL2" s="62">
        <f t="shared" si="0"/>
        <v>89</v>
      </c>
      <c r="CM2" s="62">
        <f t="shared" si="0"/>
        <v>90</v>
      </c>
      <c r="CN2" s="62">
        <f t="shared" si="0"/>
        <v>91</v>
      </c>
      <c r="CO2" s="62">
        <f t="shared" si="0"/>
        <v>92</v>
      </c>
      <c r="CP2" s="62">
        <f t="shared" si="0"/>
        <v>93</v>
      </c>
      <c r="CQ2" s="62">
        <f t="shared" si="0"/>
        <v>94</v>
      </c>
      <c r="CR2" s="62">
        <f t="shared" si="0"/>
        <v>95</v>
      </c>
      <c r="CS2" s="62">
        <f t="shared" si="0"/>
        <v>96</v>
      </c>
      <c r="CT2" s="62">
        <f t="shared" si="0"/>
        <v>97</v>
      </c>
      <c r="CU2" s="62">
        <f t="shared" si="0"/>
        <v>98</v>
      </c>
      <c r="CV2" s="62">
        <f t="shared" si="0"/>
        <v>99</v>
      </c>
      <c r="CW2" s="62">
        <f t="shared" si="0"/>
        <v>100</v>
      </c>
      <c r="CX2" s="62">
        <f t="shared" si="0"/>
        <v>101</v>
      </c>
      <c r="CY2" s="62">
        <f t="shared" si="0"/>
        <v>102</v>
      </c>
      <c r="CZ2" s="62">
        <f t="shared" si="0"/>
        <v>103</v>
      </c>
      <c r="DA2" s="62">
        <f t="shared" si="0"/>
        <v>104</v>
      </c>
      <c r="DB2" s="62">
        <f t="shared" si="0"/>
        <v>105</v>
      </c>
      <c r="DC2" s="62">
        <f t="shared" si="0"/>
        <v>106</v>
      </c>
      <c r="DD2" s="62">
        <f t="shared" si="0"/>
        <v>107</v>
      </c>
      <c r="DE2" s="62">
        <f t="shared" si="0"/>
        <v>108</v>
      </c>
      <c r="DF2" s="62">
        <f t="shared" si="0"/>
        <v>109</v>
      </c>
      <c r="DG2" s="62">
        <f t="shared" si="0"/>
        <v>110</v>
      </c>
      <c r="DH2" s="62">
        <f t="shared" si="0"/>
        <v>111</v>
      </c>
      <c r="DI2" s="62">
        <f t="shared" si="0"/>
        <v>112</v>
      </c>
      <c r="DJ2" s="62">
        <f t="shared" si="0"/>
        <v>113</v>
      </c>
      <c r="DK2" s="62">
        <f t="shared" si="0"/>
        <v>114</v>
      </c>
      <c r="DL2" s="62">
        <f t="shared" si="0"/>
        <v>115</v>
      </c>
      <c r="DM2" s="62">
        <f t="shared" si="0"/>
        <v>116</v>
      </c>
      <c r="DN2" s="62">
        <f t="shared" si="0"/>
        <v>117</v>
      </c>
      <c r="DO2" s="62">
        <f t="shared" si="0"/>
        <v>118</v>
      </c>
      <c r="DP2" s="62">
        <f t="shared" si="0"/>
        <v>119</v>
      </c>
      <c r="DQ2" s="62">
        <f t="shared" si="0"/>
        <v>120</v>
      </c>
      <c r="DR2" s="62">
        <f t="shared" si="0"/>
        <v>121</v>
      </c>
      <c r="DS2" s="62">
        <f t="shared" si="0"/>
        <v>122</v>
      </c>
      <c r="DT2" s="62">
        <f t="shared" si="0"/>
        <v>123</v>
      </c>
      <c r="DU2" s="62">
        <f t="shared" si="0"/>
        <v>124</v>
      </c>
      <c r="DV2" s="62">
        <f t="shared" si="0"/>
        <v>125</v>
      </c>
      <c r="DW2" s="62">
        <f t="shared" si="0"/>
        <v>126</v>
      </c>
      <c r="DX2" s="62">
        <f t="shared" si="0"/>
        <v>127</v>
      </c>
      <c r="DY2" s="62">
        <f t="shared" si="0"/>
        <v>128</v>
      </c>
      <c r="DZ2" s="62">
        <f t="shared" si="0"/>
        <v>129</v>
      </c>
      <c r="EA2" s="62">
        <f t="shared" si="0"/>
        <v>130</v>
      </c>
      <c r="EB2" s="62">
        <f t="shared" si="0"/>
        <v>131</v>
      </c>
      <c r="EC2" s="62">
        <f t="shared" si="0"/>
        <v>132</v>
      </c>
      <c r="ED2" s="62">
        <f t="shared" si="0"/>
        <v>133</v>
      </c>
      <c r="EE2" s="62">
        <f t="shared" si="0"/>
        <v>134</v>
      </c>
      <c r="EF2" s="62">
        <f t="shared" si="0"/>
        <v>135</v>
      </c>
      <c r="EG2" s="62">
        <f t="shared" si="0"/>
        <v>136</v>
      </c>
      <c r="EH2" s="62">
        <f t="shared" si="0"/>
        <v>137</v>
      </c>
      <c r="EI2" s="62">
        <f t="shared" si="0"/>
        <v>138</v>
      </c>
      <c r="EJ2" s="62">
        <f t="shared" si="0"/>
        <v>139</v>
      </c>
      <c r="EK2" s="62">
        <f t="shared" si="0"/>
        <v>140</v>
      </c>
      <c r="EL2" s="62">
        <f t="shared" si="0"/>
        <v>141</v>
      </c>
      <c r="EM2" s="62">
        <f t="shared" si="0"/>
        <v>142</v>
      </c>
      <c r="EN2" s="62">
        <f t="shared" si="0"/>
        <v>143</v>
      </c>
      <c r="EO2" s="62">
        <f t="shared" si="0"/>
        <v>144</v>
      </c>
    </row>
    <row r="3" spans="1:148">
      <c r="A3" s="62" t="s">
        <v>20</v>
      </c>
      <c r="B3" s="64" t="s">
        <v>2</v>
      </c>
      <c r="C3" s="64" t="s">
        <v>57</v>
      </c>
      <c r="D3" s="64" t="s">
        <v>58</v>
      </c>
      <c r="E3" s="64" t="s">
        <v>8</v>
      </c>
      <c r="F3" s="64" t="s">
        <v>7</v>
      </c>
      <c r="G3" s="64" t="s">
        <v>25</v>
      </c>
      <c r="H3" s="70" t="s">
        <v>59</v>
      </c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8"/>
      <c r="Y3" s="81" t="s">
        <v>52</v>
      </c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  <c r="CD3" s="82"/>
      <c r="CE3" s="82"/>
      <c r="CF3" s="82"/>
      <c r="CG3" s="82"/>
      <c r="CH3" s="82"/>
      <c r="CI3" s="82"/>
      <c r="CJ3" s="82"/>
      <c r="CK3" s="82"/>
      <c r="CL3" s="82"/>
      <c r="CM3" s="82"/>
      <c r="CN3" s="82"/>
      <c r="CO3" s="82"/>
      <c r="CP3" s="82"/>
      <c r="CQ3" s="82"/>
      <c r="CR3" s="82"/>
      <c r="CS3" s="82"/>
      <c r="CT3" s="82"/>
      <c r="CU3" s="82"/>
      <c r="CV3" s="82"/>
      <c r="CW3" s="82"/>
      <c r="CX3" s="82"/>
      <c r="CY3" s="82"/>
      <c r="CZ3" s="82"/>
      <c r="DA3" s="82"/>
      <c r="DB3" s="82"/>
      <c r="DC3" s="82"/>
      <c r="DD3" s="82"/>
      <c r="DE3" s="82"/>
      <c r="DF3" s="82"/>
      <c r="DG3" s="82"/>
      <c r="DH3" s="82"/>
      <c r="DI3" s="82" t="s">
        <v>13</v>
      </c>
      <c r="DJ3" s="82"/>
      <c r="DK3" s="82"/>
      <c r="DL3" s="82"/>
      <c r="DM3" s="82"/>
      <c r="DN3" s="82"/>
      <c r="DO3" s="82"/>
      <c r="DP3" s="82"/>
      <c r="DQ3" s="82"/>
      <c r="DR3" s="82"/>
      <c r="DS3" s="82"/>
      <c r="DT3" s="82"/>
      <c r="DU3" s="82"/>
      <c r="DV3" s="82"/>
      <c r="DW3" s="82"/>
      <c r="DX3" s="82"/>
      <c r="DY3" s="82"/>
      <c r="DZ3" s="82"/>
      <c r="EA3" s="82"/>
      <c r="EB3" s="82"/>
      <c r="EC3" s="82"/>
      <c r="ED3" s="82"/>
      <c r="EE3" s="82"/>
      <c r="EF3" s="82"/>
      <c r="EG3" s="82"/>
      <c r="EH3" s="82"/>
      <c r="EI3" s="82"/>
      <c r="EJ3" s="82"/>
      <c r="EK3" s="82"/>
      <c r="EL3" s="82"/>
      <c r="EM3" s="82"/>
      <c r="EN3" s="82"/>
      <c r="EO3" s="82"/>
    </row>
    <row r="4" spans="1:148">
      <c r="A4" s="62" t="s">
        <v>60</v>
      </c>
      <c r="B4" s="65"/>
      <c r="C4" s="65"/>
      <c r="D4" s="65"/>
      <c r="E4" s="65"/>
      <c r="F4" s="65"/>
      <c r="G4" s="65"/>
      <c r="H4" s="71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9"/>
      <c r="Y4" s="82" t="s">
        <v>50</v>
      </c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 t="s">
        <v>44</v>
      </c>
      <c r="AK4" s="82"/>
      <c r="AL4" s="82"/>
      <c r="AM4" s="82"/>
      <c r="AN4" s="82"/>
      <c r="AO4" s="82"/>
      <c r="AP4" s="82"/>
      <c r="AQ4" s="82"/>
      <c r="AR4" s="82"/>
      <c r="AS4" s="82"/>
      <c r="AT4" s="82"/>
      <c r="AU4" s="82" t="s">
        <v>28</v>
      </c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 t="s">
        <v>62</v>
      </c>
      <c r="BG4" s="82"/>
      <c r="BH4" s="82"/>
      <c r="BI4" s="82"/>
      <c r="BJ4" s="82"/>
      <c r="BK4" s="82"/>
      <c r="BL4" s="82"/>
      <c r="BM4" s="82"/>
      <c r="BN4" s="82"/>
      <c r="BO4" s="82"/>
      <c r="BP4" s="82"/>
      <c r="BQ4" s="82" t="s">
        <v>0</v>
      </c>
      <c r="BR4" s="82"/>
      <c r="BS4" s="82"/>
      <c r="BT4" s="82"/>
      <c r="BU4" s="82"/>
      <c r="BV4" s="82"/>
      <c r="BW4" s="82"/>
      <c r="BX4" s="82"/>
      <c r="BY4" s="82"/>
      <c r="BZ4" s="82"/>
      <c r="CA4" s="82"/>
      <c r="CB4" s="82" t="s">
        <v>61</v>
      </c>
      <c r="CC4" s="82"/>
      <c r="CD4" s="82"/>
      <c r="CE4" s="82"/>
      <c r="CF4" s="82"/>
      <c r="CG4" s="82"/>
      <c r="CH4" s="82"/>
      <c r="CI4" s="82"/>
      <c r="CJ4" s="82"/>
      <c r="CK4" s="82"/>
      <c r="CL4" s="82"/>
      <c r="CM4" s="82" t="s">
        <v>63</v>
      </c>
      <c r="CN4" s="82"/>
      <c r="CO4" s="82"/>
      <c r="CP4" s="82"/>
      <c r="CQ4" s="82"/>
      <c r="CR4" s="82"/>
      <c r="CS4" s="82"/>
      <c r="CT4" s="82"/>
      <c r="CU4" s="82"/>
      <c r="CV4" s="82"/>
      <c r="CW4" s="82"/>
      <c r="CX4" s="82" t="s">
        <v>65</v>
      </c>
      <c r="CY4" s="82"/>
      <c r="CZ4" s="82"/>
      <c r="DA4" s="82"/>
      <c r="DB4" s="82"/>
      <c r="DC4" s="82"/>
      <c r="DD4" s="82"/>
      <c r="DE4" s="82"/>
      <c r="DF4" s="82"/>
      <c r="DG4" s="82"/>
      <c r="DH4" s="82"/>
      <c r="DI4" s="82" t="s">
        <v>66</v>
      </c>
      <c r="DJ4" s="82"/>
      <c r="DK4" s="82"/>
      <c r="DL4" s="82"/>
      <c r="DM4" s="82"/>
      <c r="DN4" s="82"/>
      <c r="DO4" s="82"/>
      <c r="DP4" s="82"/>
      <c r="DQ4" s="82"/>
      <c r="DR4" s="82"/>
      <c r="DS4" s="82"/>
      <c r="DT4" s="82" t="s">
        <v>36</v>
      </c>
      <c r="DU4" s="82"/>
      <c r="DV4" s="82"/>
      <c r="DW4" s="82"/>
      <c r="DX4" s="82"/>
      <c r="DY4" s="82"/>
      <c r="DZ4" s="82"/>
      <c r="EA4" s="82"/>
      <c r="EB4" s="82"/>
      <c r="EC4" s="82"/>
      <c r="ED4" s="82"/>
      <c r="EE4" s="82" t="s">
        <v>67</v>
      </c>
      <c r="EF4" s="82"/>
      <c r="EG4" s="82"/>
      <c r="EH4" s="82"/>
      <c r="EI4" s="82"/>
      <c r="EJ4" s="82"/>
      <c r="EK4" s="82"/>
      <c r="EL4" s="82"/>
      <c r="EM4" s="82"/>
      <c r="EN4" s="82"/>
      <c r="EO4" s="82"/>
    </row>
    <row r="5" spans="1:148">
      <c r="A5" s="62" t="s">
        <v>68</v>
      </c>
      <c r="B5" s="66"/>
      <c r="C5" s="66"/>
      <c r="D5" s="66"/>
      <c r="E5" s="66"/>
      <c r="F5" s="66"/>
      <c r="G5" s="66"/>
      <c r="H5" s="72" t="s">
        <v>56</v>
      </c>
      <c r="I5" s="72" t="s">
        <v>69</v>
      </c>
      <c r="J5" s="72" t="s">
        <v>70</v>
      </c>
      <c r="K5" s="72" t="s">
        <v>71</v>
      </c>
      <c r="L5" s="72" t="s">
        <v>72</v>
      </c>
      <c r="M5" s="72" t="s">
        <v>6</v>
      </c>
      <c r="N5" s="72" t="s">
        <v>73</v>
      </c>
      <c r="O5" s="72" t="s">
        <v>74</v>
      </c>
      <c r="P5" s="72" t="s">
        <v>75</v>
      </c>
      <c r="Q5" s="72" t="s">
        <v>76</v>
      </c>
      <c r="R5" s="72" t="s">
        <v>78</v>
      </c>
      <c r="S5" s="72" t="s">
        <v>79</v>
      </c>
      <c r="T5" s="72" t="s">
        <v>80</v>
      </c>
      <c r="U5" s="72" t="s">
        <v>64</v>
      </c>
      <c r="V5" s="72" t="s">
        <v>81</v>
      </c>
      <c r="W5" s="72" t="s">
        <v>82</v>
      </c>
      <c r="X5" s="72" t="s">
        <v>83</v>
      </c>
      <c r="Y5" s="72" t="s">
        <v>84</v>
      </c>
      <c r="Z5" s="72" t="s">
        <v>85</v>
      </c>
      <c r="AA5" s="72" t="s">
        <v>86</v>
      </c>
      <c r="AB5" s="72" t="s">
        <v>87</v>
      </c>
      <c r="AC5" s="72" t="s">
        <v>88</v>
      </c>
      <c r="AD5" s="72" t="s">
        <v>90</v>
      </c>
      <c r="AE5" s="72" t="s">
        <v>91</v>
      </c>
      <c r="AF5" s="72" t="s">
        <v>92</v>
      </c>
      <c r="AG5" s="72" t="s">
        <v>93</v>
      </c>
      <c r="AH5" s="72" t="s">
        <v>94</v>
      </c>
      <c r="AI5" s="72" t="s">
        <v>43</v>
      </c>
      <c r="AJ5" s="72" t="s">
        <v>84</v>
      </c>
      <c r="AK5" s="72" t="s">
        <v>85</v>
      </c>
      <c r="AL5" s="72" t="s">
        <v>86</v>
      </c>
      <c r="AM5" s="72" t="s">
        <v>87</v>
      </c>
      <c r="AN5" s="72" t="s">
        <v>88</v>
      </c>
      <c r="AO5" s="72" t="s">
        <v>90</v>
      </c>
      <c r="AP5" s="72" t="s">
        <v>91</v>
      </c>
      <c r="AQ5" s="72" t="s">
        <v>92</v>
      </c>
      <c r="AR5" s="72" t="s">
        <v>93</v>
      </c>
      <c r="AS5" s="72" t="s">
        <v>94</v>
      </c>
      <c r="AT5" s="72" t="s">
        <v>89</v>
      </c>
      <c r="AU5" s="72" t="s">
        <v>84</v>
      </c>
      <c r="AV5" s="72" t="s">
        <v>85</v>
      </c>
      <c r="AW5" s="72" t="s">
        <v>86</v>
      </c>
      <c r="AX5" s="72" t="s">
        <v>87</v>
      </c>
      <c r="AY5" s="72" t="s">
        <v>88</v>
      </c>
      <c r="AZ5" s="72" t="s">
        <v>90</v>
      </c>
      <c r="BA5" s="72" t="s">
        <v>91</v>
      </c>
      <c r="BB5" s="72" t="s">
        <v>92</v>
      </c>
      <c r="BC5" s="72" t="s">
        <v>93</v>
      </c>
      <c r="BD5" s="72" t="s">
        <v>94</v>
      </c>
      <c r="BE5" s="72" t="s">
        <v>89</v>
      </c>
      <c r="BF5" s="72" t="s">
        <v>84</v>
      </c>
      <c r="BG5" s="72" t="s">
        <v>85</v>
      </c>
      <c r="BH5" s="72" t="s">
        <v>86</v>
      </c>
      <c r="BI5" s="72" t="s">
        <v>87</v>
      </c>
      <c r="BJ5" s="72" t="s">
        <v>88</v>
      </c>
      <c r="BK5" s="72" t="s">
        <v>90</v>
      </c>
      <c r="BL5" s="72" t="s">
        <v>91</v>
      </c>
      <c r="BM5" s="72" t="s">
        <v>92</v>
      </c>
      <c r="BN5" s="72" t="s">
        <v>93</v>
      </c>
      <c r="BO5" s="72" t="s">
        <v>94</v>
      </c>
      <c r="BP5" s="72" t="s">
        <v>89</v>
      </c>
      <c r="BQ5" s="72" t="s">
        <v>84</v>
      </c>
      <c r="BR5" s="72" t="s">
        <v>85</v>
      </c>
      <c r="BS5" s="72" t="s">
        <v>86</v>
      </c>
      <c r="BT5" s="72" t="s">
        <v>87</v>
      </c>
      <c r="BU5" s="72" t="s">
        <v>88</v>
      </c>
      <c r="BV5" s="72" t="s">
        <v>90</v>
      </c>
      <c r="BW5" s="72" t="s">
        <v>91</v>
      </c>
      <c r="BX5" s="72" t="s">
        <v>92</v>
      </c>
      <c r="BY5" s="72" t="s">
        <v>93</v>
      </c>
      <c r="BZ5" s="72" t="s">
        <v>94</v>
      </c>
      <c r="CA5" s="72" t="s">
        <v>89</v>
      </c>
      <c r="CB5" s="72" t="s">
        <v>84</v>
      </c>
      <c r="CC5" s="72" t="s">
        <v>85</v>
      </c>
      <c r="CD5" s="72" t="s">
        <v>86</v>
      </c>
      <c r="CE5" s="72" t="s">
        <v>87</v>
      </c>
      <c r="CF5" s="72" t="s">
        <v>88</v>
      </c>
      <c r="CG5" s="72" t="s">
        <v>90</v>
      </c>
      <c r="CH5" s="72" t="s">
        <v>91</v>
      </c>
      <c r="CI5" s="72" t="s">
        <v>92</v>
      </c>
      <c r="CJ5" s="72" t="s">
        <v>93</v>
      </c>
      <c r="CK5" s="72" t="s">
        <v>94</v>
      </c>
      <c r="CL5" s="72" t="s">
        <v>89</v>
      </c>
      <c r="CM5" s="72" t="s">
        <v>84</v>
      </c>
      <c r="CN5" s="72" t="s">
        <v>85</v>
      </c>
      <c r="CO5" s="72" t="s">
        <v>86</v>
      </c>
      <c r="CP5" s="72" t="s">
        <v>87</v>
      </c>
      <c r="CQ5" s="72" t="s">
        <v>88</v>
      </c>
      <c r="CR5" s="72" t="s">
        <v>90</v>
      </c>
      <c r="CS5" s="72" t="s">
        <v>91</v>
      </c>
      <c r="CT5" s="72" t="s">
        <v>92</v>
      </c>
      <c r="CU5" s="72" t="s">
        <v>93</v>
      </c>
      <c r="CV5" s="72" t="s">
        <v>94</v>
      </c>
      <c r="CW5" s="72" t="s">
        <v>89</v>
      </c>
      <c r="CX5" s="72" t="s">
        <v>84</v>
      </c>
      <c r="CY5" s="72" t="s">
        <v>85</v>
      </c>
      <c r="CZ5" s="72" t="s">
        <v>86</v>
      </c>
      <c r="DA5" s="72" t="s">
        <v>87</v>
      </c>
      <c r="DB5" s="72" t="s">
        <v>88</v>
      </c>
      <c r="DC5" s="72" t="s">
        <v>90</v>
      </c>
      <c r="DD5" s="72" t="s">
        <v>91</v>
      </c>
      <c r="DE5" s="72" t="s">
        <v>92</v>
      </c>
      <c r="DF5" s="72" t="s">
        <v>93</v>
      </c>
      <c r="DG5" s="72" t="s">
        <v>94</v>
      </c>
      <c r="DH5" s="72" t="s">
        <v>89</v>
      </c>
      <c r="DI5" s="72" t="s">
        <v>84</v>
      </c>
      <c r="DJ5" s="72" t="s">
        <v>85</v>
      </c>
      <c r="DK5" s="72" t="s">
        <v>86</v>
      </c>
      <c r="DL5" s="72" t="s">
        <v>87</v>
      </c>
      <c r="DM5" s="72" t="s">
        <v>88</v>
      </c>
      <c r="DN5" s="72" t="s">
        <v>90</v>
      </c>
      <c r="DO5" s="72" t="s">
        <v>91</v>
      </c>
      <c r="DP5" s="72" t="s">
        <v>92</v>
      </c>
      <c r="DQ5" s="72" t="s">
        <v>93</v>
      </c>
      <c r="DR5" s="72" t="s">
        <v>94</v>
      </c>
      <c r="DS5" s="72" t="s">
        <v>89</v>
      </c>
      <c r="DT5" s="72" t="s">
        <v>84</v>
      </c>
      <c r="DU5" s="72" t="s">
        <v>85</v>
      </c>
      <c r="DV5" s="72" t="s">
        <v>86</v>
      </c>
      <c r="DW5" s="72" t="s">
        <v>87</v>
      </c>
      <c r="DX5" s="72" t="s">
        <v>88</v>
      </c>
      <c r="DY5" s="72" t="s">
        <v>90</v>
      </c>
      <c r="DZ5" s="72" t="s">
        <v>91</v>
      </c>
      <c r="EA5" s="72" t="s">
        <v>92</v>
      </c>
      <c r="EB5" s="72" t="s">
        <v>93</v>
      </c>
      <c r="EC5" s="72" t="s">
        <v>94</v>
      </c>
      <c r="ED5" s="72" t="s">
        <v>89</v>
      </c>
      <c r="EE5" s="72" t="s">
        <v>84</v>
      </c>
      <c r="EF5" s="72" t="s">
        <v>85</v>
      </c>
      <c r="EG5" s="72" t="s">
        <v>86</v>
      </c>
      <c r="EH5" s="72" t="s">
        <v>87</v>
      </c>
      <c r="EI5" s="72" t="s">
        <v>88</v>
      </c>
      <c r="EJ5" s="72" t="s">
        <v>90</v>
      </c>
      <c r="EK5" s="72" t="s">
        <v>91</v>
      </c>
      <c r="EL5" s="72" t="s">
        <v>92</v>
      </c>
      <c r="EM5" s="72" t="s">
        <v>93</v>
      </c>
      <c r="EN5" s="72" t="s">
        <v>94</v>
      </c>
      <c r="EO5" s="72" t="s">
        <v>89</v>
      </c>
    </row>
    <row r="6" spans="1:148" s="61" customFormat="1">
      <c r="A6" s="62" t="s">
        <v>95</v>
      </c>
      <c r="B6" s="67">
        <f t="shared" ref="B6:X6" si="1">B7</f>
        <v>2023</v>
      </c>
      <c r="C6" s="67">
        <f t="shared" si="1"/>
        <v>72095</v>
      </c>
      <c r="D6" s="67">
        <f t="shared" si="1"/>
        <v>46</v>
      </c>
      <c r="E6" s="67">
        <f t="shared" si="1"/>
        <v>17</v>
      </c>
      <c r="F6" s="67">
        <f t="shared" si="1"/>
        <v>1</v>
      </c>
      <c r="G6" s="67">
        <f t="shared" si="1"/>
        <v>0</v>
      </c>
      <c r="H6" s="67" t="str">
        <f t="shared" si="1"/>
        <v>福島県　相馬市</v>
      </c>
      <c r="I6" s="67" t="str">
        <f t="shared" si="1"/>
        <v>法適用</v>
      </c>
      <c r="J6" s="67" t="str">
        <f t="shared" si="1"/>
        <v>下水道事業</v>
      </c>
      <c r="K6" s="67" t="str">
        <f t="shared" si="1"/>
        <v>公共下水道</v>
      </c>
      <c r="L6" s="67" t="str">
        <f t="shared" si="1"/>
        <v>Cd1</v>
      </c>
      <c r="M6" s="67" t="str">
        <f t="shared" si="1"/>
        <v>非設置</v>
      </c>
      <c r="N6" s="75" t="str">
        <f t="shared" si="1"/>
        <v>-</v>
      </c>
      <c r="O6" s="75">
        <f t="shared" si="1"/>
        <v>64.849999999999994</v>
      </c>
      <c r="P6" s="75">
        <f t="shared" si="1"/>
        <v>52.98</v>
      </c>
      <c r="Q6" s="75">
        <f t="shared" si="1"/>
        <v>71.08</v>
      </c>
      <c r="R6" s="75">
        <f t="shared" si="1"/>
        <v>2860</v>
      </c>
      <c r="S6" s="75">
        <f t="shared" si="1"/>
        <v>32842</v>
      </c>
      <c r="T6" s="75">
        <f t="shared" si="1"/>
        <v>554.63</v>
      </c>
      <c r="U6" s="75">
        <f t="shared" si="1"/>
        <v>59.21</v>
      </c>
      <c r="V6" s="75">
        <f t="shared" si="1"/>
        <v>17221</v>
      </c>
      <c r="W6" s="75">
        <f t="shared" si="1"/>
        <v>7.92</v>
      </c>
      <c r="X6" s="75">
        <f t="shared" si="1"/>
        <v>2174.37</v>
      </c>
      <c r="Y6" s="83" t="str">
        <f t="shared" ref="Y6:AH6" si="2">IF(Y7="",NA(),Y7)</f>
        <v>-</v>
      </c>
      <c r="Z6" s="83">
        <f t="shared" si="2"/>
        <v>103.12</v>
      </c>
      <c r="AA6" s="83">
        <f t="shared" si="2"/>
        <v>104.31</v>
      </c>
      <c r="AB6" s="83">
        <f t="shared" si="2"/>
        <v>102.01</v>
      </c>
      <c r="AC6" s="83">
        <f t="shared" si="2"/>
        <v>102.18</v>
      </c>
      <c r="AD6" s="83" t="str">
        <f t="shared" si="2"/>
        <v>-</v>
      </c>
      <c r="AE6" s="83">
        <f t="shared" si="2"/>
        <v>105.41</v>
      </c>
      <c r="AF6" s="83">
        <f t="shared" si="2"/>
        <v>104.64</v>
      </c>
      <c r="AG6" s="83">
        <f t="shared" si="2"/>
        <v>105.35</v>
      </c>
      <c r="AH6" s="83">
        <f t="shared" si="2"/>
        <v>106.8</v>
      </c>
      <c r="AI6" s="75" t="str">
        <f>IF(AI7="","",IF(AI7="-","【-】","【"&amp;SUBSTITUTE(TEXT(AI7,"#,##0.00"),"-","△")&amp;"】"))</f>
        <v>【105.91】</v>
      </c>
      <c r="AJ6" s="83" t="str">
        <f t="shared" ref="AJ6:AS6" si="3">IF(AJ7="",NA(),AJ7)</f>
        <v>-</v>
      </c>
      <c r="AK6" s="75">
        <f t="shared" si="3"/>
        <v>0</v>
      </c>
      <c r="AL6" s="75">
        <f t="shared" si="3"/>
        <v>0</v>
      </c>
      <c r="AM6" s="75">
        <f t="shared" si="3"/>
        <v>0</v>
      </c>
      <c r="AN6" s="75">
        <f t="shared" si="3"/>
        <v>0</v>
      </c>
      <c r="AO6" s="83" t="str">
        <f t="shared" si="3"/>
        <v>-</v>
      </c>
      <c r="AP6" s="83">
        <f t="shared" si="3"/>
        <v>25.86</v>
      </c>
      <c r="AQ6" s="83">
        <f t="shared" si="3"/>
        <v>25.76</v>
      </c>
      <c r="AR6" s="83">
        <f t="shared" si="3"/>
        <v>26.07</v>
      </c>
      <c r="AS6" s="83">
        <f t="shared" si="3"/>
        <v>26.89</v>
      </c>
      <c r="AT6" s="75" t="str">
        <f>IF(AT7="","",IF(AT7="-","【-】","【"&amp;SUBSTITUTE(TEXT(AT7,"#,##0.00"),"-","△")&amp;"】"))</f>
        <v>【3.03】</v>
      </c>
      <c r="AU6" s="83" t="str">
        <f t="shared" ref="AU6:BD6" si="4">IF(AU7="",NA(),AU7)</f>
        <v>-</v>
      </c>
      <c r="AV6" s="83">
        <f t="shared" si="4"/>
        <v>13.22</v>
      </c>
      <c r="AW6" s="83">
        <f t="shared" si="4"/>
        <v>23.76</v>
      </c>
      <c r="AX6" s="83">
        <f t="shared" si="4"/>
        <v>39.21</v>
      </c>
      <c r="AY6" s="83">
        <f t="shared" si="4"/>
        <v>58.94</v>
      </c>
      <c r="AZ6" s="83" t="str">
        <f t="shared" si="4"/>
        <v>-</v>
      </c>
      <c r="BA6" s="83">
        <f t="shared" si="4"/>
        <v>58.23</v>
      </c>
      <c r="BB6" s="83">
        <f t="shared" si="4"/>
        <v>65.56</v>
      </c>
      <c r="BC6" s="83">
        <f t="shared" si="4"/>
        <v>65.87</v>
      </c>
      <c r="BD6" s="83">
        <f t="shared" si="4"/>
        <v>77.260000000000005</v>
      </c>
      <c r="BE6" s="75" t="str">
        <f>IF(BE7="","",IF(BE7="-","【-】","【"&amp;SUBSTITUTE(TEXT(BE7,"#,##0.00"),"-","△")&amp;"】"))</f>
        <v>【78.43】</v>
      </c>
      <c r="BF6" s="83" t="str">
        <f t="shared" ref="BF6:BO6" si="5">IF(BF7="",NA(),BF7)</f>
        <v>-</v>
      </c>
      <c r="BG6" s="83">
        <f t="shared" si="5"/>
        <v>1387.01</v>
      </c>
      <c r="BH6" s="83">
        <f t="shared" si="5"/>
        <v>1236.1600000000001</v>
      </c>
      <c r="BI6" s="83">
        <f t="shared" si="5"/>
        <v>1317.12</v>
      </c>
      <c r="BJ6" s="83">
        <f t="shared" si="5"/>
        <v>1269.01</v>
      </c>
      <c r="BK6" s="83" t="str">
        <f t="shared" si="5"/>
        <v>-</v>
      </c>
      <c r="BL6" s="83">
        <f t="shared" si="5"/>
        <v>812.92</v>
      </c>
      <c r="BM6" s="83">
        <f t="shared" si="5"/>
        <v>765.48</v>
      </c>
      <c r="BN6" s="83">
        <f t="shared" si="5"/>
        <v>742.08</v>
      </c>
      <c r="BO6" s="83">
        <f t="shared" si="5"/>
        <v>730.84</v>
      </c>
      <c r="BP6" s="75" t="str">
        <f>IF(BP7="","",IF(BP7="-","【-】","【"&amp;SUBSTITUTE(TEXT(BP7,"#,##0.00"),"-","△")&amp;"】"))</f>
        <v>【630.82】</v>
      </c>
      <c r="BQ6" s="83" t="str">
        <f t="shared" ref="BQ6:BZ6" si="6">IF(BQ7="",NA(),BQ7)</f>
        <v>-</v>
      </c>
      <c r="BR6" s="83">
        <f t="shared" si="6"/>
        <v>92.01</v>
      </c>
      <c r="BS6" s="83">
        <f t="shared" si="6"/>
        <v>91.88</v>
      </c>
      <c r="BT6" s="83">
        <f t="shared" si="6"/>
        <v>89.59</v>
      </c>
      <c r="BU6" s="83">
        <f t="shared" si="6"/>
        <v>91.75</v>
      </c>
      <c r="BV6" s="83" t="str">
        <f t="shared" si="6"/>
        <v>-</v>
      </c>
      <c r="BW6" s="83">
        <f t="shared" si="6"/>
        <v>85.4</v>
      </c>
      <c r="BX6" s="83">
        <f t="shared" si="6"/>
        <v>87.8</v>
      </c>
      <c r="BY6" s="83">
        <f t="shared" si="6"/>
        <v>86.51</v>
      </c>
      <c r="BZ6" s="83">
        <f t="shared" si="6"/>
        <v>89.17</v>
      </c>
      <c r="CA6" s="75" t="str">
        <f>IF(CA7="","",IF(CA7="-","【-】","【"&amp;SUBSTITUTE(TEXT(CA7,"#,##0.00"),"-","△")&amp;"】"))</f>
        <v>【97.81】</v>
      </c>
      <c r="CB6" s="83" t="str">
        <f t="shared" ref="CB6:CK6" si="7">IF(CB7="",NA(),CB7)</f>
        <v>-</v>
      </c>
      <c r="CC6" s="83">
        <f t="shared" si="7"/>
        <v>150</v>
      </c>
      <c r="CD6" s="83">
        <f t="shared" si="7"/>
        <v>150</v>
      </c>
      <c r="CE6" s="83">
        <f t="shared" si="7"/>
        <v>153.76</v>
      </c>
      <c r="CF6" s="83">
        <f t="shared" si="7"/>
        <v>150</v>
      </c>
      <c r="CG6" s="83" t="str">
        <f t="shared" si="7"/>
        <v>-</v>
      </c>
      <c r="CH6" s="83">
        <f t="shared" si="7"/>
        <v>188.57</v>
      </c>
      <c r="CI6" s="83">
        <f t="shared" si="7"/>
        <v>187.69</v>
      </c>
      <c r="CJ6" s="83">
        <f t="shared" si="7"/>
        <v>188.24</v>
      </c>
      <c r="CK6" s="83">
        <f t="shared" si="7"/>
        <v>184.85</v>
      </c>
      <c r="CL6" s="75" t="str">
        <f>IF(CL7="","",IF(CL7="-","【-】","【"&amp;SUBSTITUTE(TEXT(CL7,"#,##0.00"),"-","△")&amp;"】"))</f>
        <v>【138.75】</v>
      </c>
      <c r="CM6" s="83" t="str">
        <f t="shared" ref="CM6:CV6" si="8">IF(CM7="",NA(),CM7)</f>
        <v>-</v>
      </c>
      <c r="CN6" s="83">
        <f t="shared" si="8"/>
        <v>61.81</v>
      </c>
      <c r="CO6" s="83">
        <f t="shared" si="8"/>
        <v>57.86</v>
      </c>
      <c r="CP6" s="83">
        <f t="shared" si="8"/>
        <v>75.97</v>
      </c>
      <c r="CQ6" s="83">
        <f t="shared" si="8"/>
        <v>66.77</v>
      </c>
      <c r="CR6" s="83" t="str">
        <f t="shared" si="8"/>
        <v>-</v>
      </c>
      <c r="CS6" s="83">
        <f t="shared" si="8"/>
        <v>55.84</v>
      </c>
      <c r="CT6" s="83">
        <f t="shared" si="8"/>
        <v>55.78</v>
      </c>
      <c r="CU6" s="83">
        <f t="shared" si="8"/>
        <v>54.86</v>
      </c>
      <c r="CV6" s="83">
        <f t="shared" si="8"/>
        <v>55.04</v>
      </c>
      <c r="CW6" s="75" t="str">
        <f>IF(CW7="","",IF(CW7="-","【-】","【"&amp;SUBSTITUTE(TEXT(CW7,"#,##0.00"),"-","△")&amp;"】"))</f>
        <v>【58.94】</v>
      </c>
      <c r="CX6" s="83" t="str">
        <f t="shared" ref="CX6:DG6" si="9">IF(CX7="",NA(),CX7)</f>
        <v>-</v>
      </c>
      <c r="CY6" s="83">
        <f t="shared" si="9"/>
        <v>84.51</v>
      </c>
      <c r="CZ6" s="83">
        <f t="shared" si="9"/>
        <v>86.32</v>
      </c>
      <c r="DA6" s="83">
        <f t="shared" si="9"/>
        <v>88.67</v>
      </c>
      <c r="DB6" s="83">
        <f t="shared" si="9"/>
        <v>89.15</v>
      </c>
      <c r="DC6" s="83" t="str">
        <f t="shared" si="9"/>
        <v>-</v>
      </c>
      <c r="DD6" s="83">
        <f t="shared" si="9"/>
        <v>92.34</v>
      </c>
      <c r="DE6" s="83">
        <f t="shared" si="9"/>
        <v>91.78</v>
      </c>
      <c r="DF6" s="83">
        <f t="shared" si="9"/>
        <v>91.37</v>
      </c>
      <c r="DG6" s="83">
        <f t="shared" si="9"/>
        <v>91.92</v>
      </c>
      <c r="DH6" s="75" t="str">
        <f>IF(DH7="","",IF(DH7="-","【-】","【"&amp;SUBSTITUTE(TEXT(DH7,"#,##0.00"),"-","△")&amp;"】"))</f>
        <v>【95.91】</v>
      </c>
      <c r="DI6" s="83" t="str">
        <f t="shared" ref="DI6:DR6" si="10">IF(DI7="",NA(),DI7)</f>
        <v>-</v>
      </c>
      <c r="DJ6" s="83">
        <f t="shared" si="10"/>
        <v>4.57</v>
      </c>
      <c r="DK6" s="83">
        <f t="shared" si="10"/>
        <v>9.14</v>
      </c>
      <c r="DL6" s="83">
        <f t="shared" si="10"/>
        <v>13.11</v>
      </c>
      <c r="DM6" s="83">
        <f t="shared" si="10"/>
        <v>16.91</v>
      </c>
      <c r="DN6" s="83" t="str">
        <f t="shared" si="10"/>
        <v>-</v>
      </c>
      <c r="DO6" s="83">
        <f t="shared" si="10"/>
        <v>25.37</v>
      </c>
      <c r="DP6" s="83">
        <f t="shared" si="10"/>
        <v>26.89</v>
      </c>
      <c r="DQ6" s="83">
        <f t="shared" si="10"/>
        <v>29.42</v>
      </c>
      <c r="DR6" s="83">
        <f t="shared" si="10"/>
        <v>31.14</v>
      </c>
      <c r="DS6" s="75" t="str">
        <f>IF(DS7="","",IF(DS7="-","【-】","【"&amp;SUBSTITUTE(TEXT(DS7,"#,##0.00"),"-","△")&amp;"】"))</f>
        <v>【41.09】</v>
      </c>
      <c r="DT6" s="83" t="str">
        <f t="shared" ref="DT6:EC6" si="11">IF(DT7="",NA(),DT7)</f>
        <v>-</v>
      </c>
      <c r="DU6" s="75">
        <f t="shared" si="11"/>
        <v>0</v>
      </c>
      <c r="DV6" s="75">
        <f t="shared" si="11"/>
        <v>0</v>
      </c>
      <c r="DW6" s="75">
        <f t="shared" si="11"/>
        <v>0</v>
      </c>
      <c r="DX6" s="75">
        <f t="shared" si="11"/>
        <v>0</v>
      </c>
      <c r="DY6" s="83" t="str">
        <f t="shared" si="11"/>
        <v>-</v>
      </c>
      <c r="DZ6" s="83">
        <f t="shared" si="11"/>
        <v>0.54</v>
      </c>
      <c r="EA6" s="83">
        <f t="shared" si="11"/>
        <v>0.75</v>
      </c>
      <c r="EB6" s="83">
        <f t="shared" si="11"/>
        <v>0.74</v>
      </c>
      <c r="EC6" s="83">
        <f t="shared" si="11"/>
        <v>0.76</v>
      </c>
      <c r="ED6" s="75" t="str">
        <f>IF(ED7="","",IF(ED7="-","【-】","【"&amp;SUBSTITUTE(TEXT(ED7,"#,##0.00"),"-","△")&amp;"】"))</f>
        <v>【8.68】</v>
      </c>
      <c r="EE6" s="83" t="str">
        <f t="shared" ref="EE6:EN6" si="12">IF(EE7="",NA(),EE7)</f>
        <v>-</v>
      </c>
      <c r="EF6" s="75">
        <f t="shared" si="12"/>
        <v>0</v>
      </c>
      <c r="EG6" s="75">
        <f t="shared" si="12"/>
        <v>0</v>
      </c>
      <c r="EH6" s="75">
        <f t="shared" si="12"/>
        <v>0</v>
      </c>
      <c r="EI6" s="75">
        <f t="shared" si="12"/>
        <v>0</v>
      </c>
      <c r="EJ6" s="83" t="str">
        <f t="shared" si="12"/>
        <v>-</v>
      </c>
      <c r="EK6" s="83">
        <f t="shared" si="12"/>
        <v>9.e-002</v>
      </c>
      <c r="EL6" s="83">
        <f t="shared" si="12"/>
        <v>0.1</v>
      </c>
      <c r="EM6" s="83">
        <f t="shared" si="12"/>
        <v>7.0000000000000007e-002</v>
      </c>
      <c r="EN6" s="83">
        <f t="shared" si="12"/>
        <v>6.e-002</v>
      </c>
      <c r="EO6" s="75" t="str">
        <f>IF(EO7="","",IF(EO7="-","【-】","【"&amp;SUBSTITUTE(TEXT(EO7,"#,##0.00"),"-","△")&amp;"】"))</f>
        <v>【0.22】</v>
      </c>
    </row>
    <row r="7" spans="1:148" s="61" customFormat="1">
      <c r="A7" s="62"/>
      <c r="B7" s="68">
        <v>2023</v>
      </c>
      <c r="C7" s="68">
        <v>72095</v>
      </c>
      <c r="D7" s="68">
        <v>46</v>
      </c>
      <c r="E7" s="68">
        <v>17</v>
      </c>
      <c r="F7" s="68">
        <v>1</v>
      </c>
      <c r="G7" s="68">
        <v>0</v>
      </c>
      <c r="H7" s="68" t="s">
        <v>96</v>
      </c>
      <c r="I7" s="68" t="s">
        <v>97</v>
      </c>
      <c r="J7" s="68" t="s">
        <v>98</v>
      </c>
      <c r="K7" s="68" t="s">
        <v>99</v>
      </c>
      <c r="L7" s="68" t="s">
        <v>77</v>
      </c>
      <c r="M7" s="68" t="s">
        <v>100</v>
      </c>
      <c r="N7" s="76" t="s">
        <v>101</v>
      </c>
      <c r="O7" s="76">
        <v>64.849999999999994</v>
      </c>
      <c r="P7" s="76">
        <v>52.98</v>
      </c>
      <c r="Q7" s="76">
        <v>71.08</v>
      </c>
      <c r="R7" s="76">
        <v>2860</v>
      </c>
      <c r="S7" s="76">
        <v>32842</v>
      </c>
      <c r="T7" s="76">
        <v>554.63</v>
      </c>
      <c r="U7" s="76">
        <v>59.21</v>
      </c>
      <c r="V7" s="76">
        <v>17221</v>
      </c>
      <c r="W7" s="76">
        <v>7.92</v>
      </c>
      <c r="X7" s="76">
        <v>2174.37</v>
      </c>
      <c r="Y7" s="76" t="s">
        <v>101</v>
      </c>
      <c r="Z7" s="76">
        <v>103.12</v>
      </c>
      <c r="AA7" s="76">
        <v>104.31</v>
      </c>
      <c r="AB7" s="76">
        <v>102.01</v>
      </c>
      <c r="AC7" s="76">
        <v>102.18</v>
      </c>
      <c r="AD7" s="76" t="s">
        <v>101</v>
      </c>
      <c r="AE7" s="76">
        <v>105.41</v>
      </c>
      <c r="AF7" s="76">
        <v>104.64</v>
      </c>
      <c r="AG7" s="76">
        <v>105.35</v>
      </c>
      <c r="AH7" s="76">
        <v>106.8</v>
      </c>
      <c r="AI7" s="76">
        <v>105.91</v>
      </c>
      <c r="AJ7" s="76" t="s">
        <v>101</v>
      </c>
      <c r="AK7" s="76">
        <v>0</v>
      </c>
      <c r="AL7" s="76">
        <v>0</v>
      </c>
      <c r="AM7" s="76">
        <v>0</v>
      </c>
      <c r="AN7" s="76">
        <v>0</v>
      </c>
      <c r="AO7" s="76" t="s">
        <v>101</v>
      </c>
      <c r="AP7" s="76">
        <v>25.86</v>
      </c>
      <c r="AQ7" s="76">
        <v>25.76</v>
      </c>
      <c r="AR7" s="76">
        <v>26.07</v>
      </c>
      <c r="AS7" s="76">
        <v>26.89</v>
      </c>
      <c r="AT7" s="76">
        <v>3.03</v>
      </c>
      <c r="AU7" s="76" t="s">
        <v>101</v>
      </c>
      <c r="AV7" s="76">
        <v>13.22</v>
      </c>
      <c r="AW7" s="76">
        <v>23.76</v>
      </c>
      <c r="AX7" s="76">
        <v>39.21</v>
      </c>
      <c r="AY7" s="76">
        <v>58.94</v>
      </c>
      <c r="AZ7" s="76" t="s">
        <v>101</v>
      </c>
      <c r="BA7" s="76">
        <v>58.23</v>
      </c>
      <c r="BB7" s="76">
        <v>65.56</v>
      </c>
      <c r="BC7" s="76">
        <v>65.87</v>
      </c>
      <c r="BD7" s="76">
        <v>77.260000000000005</v>
      </c>
      <c r="BE7" s="76">
        <v>78.430000000000007</v>
      </c>
      <c r="BF7" s="76" t="s">
        <v>101</v>
      </c>
      <c r="BG7" s="76">
        <v>1387.01</v>
      </c>
      <c r="BH7" s="76">
        <v>1236.1600000000001</v>
      </c>
      <c r="BI7" s="76">
        <v>1317.12</v>
      </c>
      <c r="BJ7" s="76">
        <v>1269.01</v>
      </c>
      <c r="BK7" s="76" t="s">
        <v>101</v>
      </c>
      <c r="BL7" s="76">
        <v>812.92</v>
      </c>
      <c r="BM7" s="76">
        <v>765.48</v>
      </c>
      <c r="BN7" s="76">
        <v>742.08</v>
      </c>
      <c r="BO7" s="76">
        <v>730.84</v>
      </c>
      <c r="BP7" s="76">
        <v>630.82000000000005</v>
      </c>
      <c r="BQ7" s="76" t="s">
        <v>101</v>
      </c>
      <c r="BR7" s="76">
        <v>92.01</v>
      </c>
      <c r="BS7" s="76">
        <v>91.88</v>
      </c>
      <c r="BT7" s="76">
        <v>89.59</v>
      </c>
      <c r="BU7" s="76">
        <v>91.75</v>
      </c>
      <c r="BV7" s="76" t="s">
        <v>101</v>
      </c>
      <c r="BW7" s="76">
        <v>85.4</v>
      </c>
      <c r="BX7" s="76">
        <v>87.8</v>
      </c>
      <c r="BY7" s="76">
        <v>86.51</v>
      </c>
      <c r="BZ7" s="76">
        <v>89.17</v>
      </c>
      <c r="CA7" s="76">
        <v>97.81</v>
      </c>
      <c r="CB7" s="76" t="s">
        <v>101</v>
      </c>
      <c r="CC7" s="76">
        <v>150</v>
      </c>
      <c r="CD7" s="76">
        <v>150</v>
      </c>
      <c r="CE7" s="76">
        <v>153.76</v>
      </c>
      <c r="CF7" s="76">
        <v>150</v>
      </c>
      <c r="CG7" s="76" t="s">
        <v>101</v>
      </c>
      <c r="CH7" s="76">
        <v>188.57</v>
      </c>
      <c r="CI7" s="76">
        <v>187.69</v>
      </c>
      <c r="CJ7" s="76">
        <v>188.24</v>
      </c>
      <c r="CK7" s="76">
        <v>184.85</v>
      </c>
      <c r="CL7" s="76">
        <v>138.75</v>
      </c>
      <c r="CM7" s="76" t="s">
        <v>101</v>
      </c>
      <c r="CN7" s="76">
        <v>61.81</v>
      </c>
      <c r="CO7" s="76">
        <v>57.86</v>
      </c>
      <c r="CP7" s="76">
        <v>75.97</v>
      </c>
      <c r="CQ7" s="76">
        <v>66.77</v>
      </c>
      <c r="CR7" s="76" t="s">
        <v>101</v>
      </c>
      <c r="CS7" s="76">
        <v>55.84</v>
      </c>
      <c r="CT7" s="76">
        <v>55.78</v>
      </c>
      <c r="CU7" s="76">
        <v>54.86</v>
      </c>
      <c r="CV7" s="76">
        <v>55.04</v>
      </c>
      <c r="CW7" s="76">
        <v>58.94</v>
      </c>
      <c r="CX7" s="76" t="s">
        <v>101</v>
      </c>
      <c r="CY7" s="76">
        <v>84.51</v>
      </c>
      <c r="CZ7" s="76">
        <v>86.32</v>
      </c>
      <c r="DA7" s="76">
        <v>88.67</v>
      </c>
      <c r="DB7" s="76">
        <v>89.15</v>
      </c>
      <c r="DC7" s="76" t="s">
        <v>101</v>
      </c>
      <c r="DD7" s="76">
        <v>92.34</v>
      </c>
      <c r="DE7" s="76">
        <v>91.78</v>
      </c>
      <c r="DF7" s="76">
        <v>91.37</v>
      </c>
      <c r="DG7" s="76">
        <v>91.92</v>
      </c>
      <c r="DH7" s="76">
        <v>95.91</v>
      </c>
      <c r="DI7" s="76" t="s">
        <v>101</v>
      </c>
      <c r="DJ7" s="76">
        <v>4.57</v>
      </c>
      <c r="DK7" s="76">
        <v>9.14</v>
      </c>
      <c r="DL7" s="76">
        <v>13.11</v>
      </c>
      <c r="DM7" s="76">
        <v>16.91</v>
      </c>
      <c r="DN7" s="76" t="s">
        <v>101</v>
      </c>
      <c r="DO7" s="76">
        <v>25.37</v>
      </c>
      <c r="DP7" s="76">
        <v>26.89</v>
      </c>
      <c r="DQ7" s="76">
        <v>29.42</v>
      </c>
      <c r="DR7" s="76">
        <v>31.14</v>
      </c>
      <c r="DS7" s="76">
        <v>41.09</v>
      </c>
      <c r="DT7" s="76" t="s">
        <v>101</v>
      </c>
      <c r="DU7" s="76">
        <v>0</v>
      </c>
      <c r="DV7" s="76">
        <v>0</v>
      </c>
      <c r="DW7" s="76">
        <v>0</v>
      </c>
      <c r="DX7" s="76">
        <v>0</v>
      </c>
      <c r="DY7" s="76" t="s">
        <v>101</v>
      </c>
      <c r="DZ7" s="76">
        <v>0.54</v>
      </c>
      <c r="EA7" s="76">
        <v>0.75</v>
      </c>
      <c r="EB7" s="76">
        <v>0.74</v>
      </c>
      <c r="EC7" s="76">
        <v>0.76</v>
      </c>
      <c r="ED7" s="76">
        <v>8.68</v>
      </c>
      <c r="EE7" s="76" t="s">
        <v>101</v>
      </c>
      <c r="EF7" s="76">
        <v>0</v>
      </c>
      <c r="EG7" s="76">
        <v>0</v>
      </c>
      <c r="EH7" s="76">
        <v>0</v>
      </c>
      <c r="EI7" s="76">
        <v>0</v>
      </c>
      <c r="EJ7" s="76" t="s">
        <v>101</v>
      </c>
      <c r="EK7" s="76">
        <v>9.e-002</v>
      </c>
      <c r="EL7" s="76">
        <v>0.1</v>
      </c>
      <c r="EM7" s="76">
        <v>7.0000000000000007e-002</v>
      </c>
      <c r="EN7" s="76">
        <v>6.e-002</v>
      </c>
      <c r="EO7" s="76">
        <v>0.22</v>
      </c>
    </row>
    <row r="8" spans="1:148"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77"/>
      <c r="CA8" s="77"/>
      <c r="CB8" s="77"/>
      <c r="CC8" s="77"/>
      <c r="CD8" s="77"/>
      <c r="CE8" s="77"/>
      <c r="CF8" s="77"/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77"/>
      <c r="CV8" s="77"/>
      <c r="CW8" s="77"/>
      <c r="CX8" s="77"/>
      <c r="CY8" s="77"/>
      <c r="CZ8" s="77"/>
      <c r="DA8" s="77"/>
      <c r="DB8" s="77"/>
      <c r="DC8" s="77"/>
      <c r="DD8" s="77"/>
      <c r="DE8" s="77"/>
      <c r="DF8" s="77"/>
      <c r="DG8" s="77"/>
      <c r="DH8" s="77"/>
      <c r="DI8" s="77"/>
      <c r="DJ8" s="77"/>
      <c r="DK8" s="77"/>
      <c r="DL8" s="77"/>
      <c r="DM8" s="77"/>
      <c r="DN8" s="77"/>
      <c r="DO8" s="77"/>
      <c r="DP8" s="77"/>
      <c r="DQ8" s="77"/>
      <c r="DR8" s="77"/>
      <c r="DS8" s="77"/>
      <c r="DT8" s="77"/>
      <c r="DU8" s="77"/>
      <c r="DV8" s="77"/>
      <c r="DW8" s="77"/>
      <c r="DX8" s="77"/>
      <c r="DY8" s="77"/>
      <c r="DZ8" s="77"/>
      <c r="EA8" s="77"/>
      <c r="EB8" s="77"/>
      <c r="EC8" s="77"/>
      <c r="ED8" s="77"/>
      <c r="EE8" s="77"/>
      <c r="EF8" s="77"/>
      <c r="EG8" s="77"/>
      <c r="EH8" s="77"/>
      <c r="EI8" s="77"/>
      <c r="EJ8" s="77"/>
      <c r="EK8" s="77"/>
      <c r="EL8" s="77"/>
      <c r="EM8" s="77"/>
      <c r="EN8" s="77"/>
      <c r="EO8" s="77"/>
      <c r="EP8" s="77"/>
      <c r="EQ8" s="77"/>
      <c r="ER8" s="77"/>
    </row>
    <row r="9" spans="1:148">
      <c r="A9" s="63"/>
      <c r="B9" s="63" t="s">
        <v>102</v>
      </c>
      <c r="C9" s="63" t="s">
        <v>103</v>
      </c>
      <c r="D9" s="63" t="s">
        <v>104</v>
      </c>
      <c r="E9" s="63" t="s">
        <v>105</v>
      </c>
      <c r="F9" s="63" t="s">
        <v>106</v>
      </c>
      <c r="R9" s="77"/>
      <c r="Y9" s="77"/>
      <c r="Z9" s="77"/>
      <c r="AA9" s="77"/>
      <c r="AB9" s="77"/>
      <c r="AC9" s="77"/>
      <c r="AD9" s="77"/>
      <c r="AE9" s="77"/>
      <c r="AF9" s="77"/>
      <c r="AG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E9" s="77"/>
      <c r="BF9" s="77"/>
      <c r="BG9" s="77"/>
      <c r="BH9" s="77"/>
      <c r="BI9" s="77"/>
      <c r="BJ9" s="77"/>
      <c r="BK9" s="77"/>
      <c r="BL9" s="77"/>
      <c r="BM9" s="77"/>
      <c r="BN9" s="77"/>
      <c r="BP9" s="77"/>
      <c r="BQ9" s="77"/>
      <c r="BR9" s="77"/>
      <c r="BS9" s="77"/>
      <c r="BT9" s="77"/>
      <c r="BU9" s="77"/>
      <c r="BV9" s="77"/>
      <c r="BW9" s="77"/>
      <c r="BX9" s="77"/>
      <c r="BY9" s="77"/>
      <c r="CA9" s="77"/>
      <c r="CB9" s="77"/>
      <c r="CC9" s="77"/>
      <c r="CD9" s="77"/>
      <c r="CE9" s="77"/>
      <c r="CF9" s="77"/>
      <c r="CG9" s="77"/>
      <c r="CH9" s="77"/>
      <c r="CI9" s="77"/>
      <c r="CJ9" s="77"/>
      <c r="CL9" s="77"/>
      <c r="CM9" s="77"/>
      <c r="CN9" s="77"/>
      <c r="CO9" s="77"/>
      <c r="CP9" s="77"/>
      <c r="CQ9" s="77"/>
      <c r="CR9" s="77"/>
      <c r="CS9" s="77"/>
      <c r="CT9" s="77"/>
      <c r="CU9" s="77"/>
      <c r="CW9" s="77"/>
      <c r="CX9" s="77"/>
      <c r="CY9" s="77"/>
      <c r="CZ9" s="77"/>
      <c r="DA9" s="77"/>
      <c r="DB9" s="77"/>
      <c r="DC9" s="77"/>
      <c r="DD9" s="77"/>
      <c r="DE9" s="77"/>
      <c r="DF9" s="77"/>
      <c r="DH9" s="77"/>
      <c r="DI9" s="77"/>
      <c r="DJ9" s="77"/>
      <c r="DK9" s="77"/>
      <c r="DL9" s="77"/>
      <c r="DM9" s="77"/>
      <c r="DN9" s="77"/>
      <c r="DO9" s="77"/>
      <c r="DP9" s="77"/>
      <c r="DQ9" s="77"/>
      <c r="DS9" s="77"/>
      <c r="DT9" s="77"/>
      <c r="DU9" s="77"/>
      <c r="DV9" s="77"/>
      <c r="DW9" s="77"/>
      <c r="DX9" s="77"/>
      <c r="DY9" s="77"/>
      <c r="DZ9" s="77"/>
      <c r="EA9" s="77"/>
      <c r="EB9" s="77"/>
      <c r="ED9" s="77"/>
      <c r="EE9" s="77"/>
      <c r="EF9" s="77"/>
      <c r="EG9" s="77"/>
      <c r="EH9" s="77"/>
      <c r="EI9" s="77"/>
      <c r="EJ9" s="77"/>
      <c r="EK9" s="77"/>
      <c r="EL9" s="77"/>
      <c r="EM9" s="77"/>
    </row>
    <row r="10" spans="1:148">
      <c r="A10" s="63" t="s">
        <v>2</v>
      </c>
      <c r="B10" s="69">
        <f>DATEVALUE($B7-B11&amp;"/1/"&amp;B12)</f>
        <v>36892</v>
      </c>
      <c r="C10" s="69">
        <f>DATEVALUE($B7-C11&amp;"/1/"&amp;C12)</f>
        <v>37257</v>
      </c>
      <c r="D10" s="69">
        <f>DATEVALUE($B7-D11&amp;"/1/"&amp;D12)</f>
        <v>37623</v>
      </c>
      <c r="E10" s="69">
        <f>DATEVALUE($B7-E11&amp;"/1/"&amp;E12)</f>
        <v>37989</v>
      </c>
      <c r="F10" s="69">
        <f>DATEVALUE($B7-F11&amp;"/1/"&amp;F12)</f>
        <v>38356</v>
      </c>
    </row>
    <row r="11" spans="1:148">
      <c r="B11">
        <v>22</v>
      </c>
      <c r="C11">
        <v>21</v>
      </c>
      <c r="D11">
        <v>20</v>
      </c>
      <c r="E11">
        <v>19</v>
      </c>
      <c r="F11">
        <v>18</v>
      </c>
      <c r="G11" t="s">
        <v>107</v>
      </c>
    </row>
    <row r="12" spans="1:148">
      <c r="B12">
        <v>1</v>
      </c>
      <c r="C12">
        <v>1</v>
      </c>
      <c r="D12">
        <v>2</v>
      </c>
      <c r="E12">
        <v>3</v>
      </c>
      <c r="F12">
        <v>4</v>
      </c>
      <c r="G12" t="s">
        <v>108</v>
      </c>
    </row>
    <row r="13" spans="1:148">
      <c r="B13" t="s">
        <v>109</v>
      </c>
      <c r="C13" t="s">
        <v>109</v>
      </c>
      <c r="D13" t="s">
        <v>109</v>
      </c>
      <c r="E13" t="s">
        <v>109</v>
      </c>
      <c r="F13" t="s">
        <v>109</v>
      </c>
      <c r="G13" t="s">
        <v>110</v>
      </c>
    </row>
  </sheetData>
  <mergeCells count="14"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  <mergeCell ref="CX4:DH4"/>
    <mergeCell ref="DI4:DS4"/>
    <mergeCell ref="DT4:ED4"/>
    <mergeCell ref="EE4:EO4"/>
    <mergeCell ref="H3:X4"/>
  </mergeCells>
  <phoneticPr fontId="1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1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title>経営比較分析表</dc:title>
  <dc:creator>公営企業課</dc:creator>
  <cp:lastModifiedBy> </cp:lastModifiedBy>
  <dcterms:created xsi:type="dcterms:W3CDTF">2024-12-19T01:12:32Z</dcterms:created>
  <dcterms:modified xsi:type="dcterms:W3CDTF">2025-01-28T06:38:33Z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2025-01-28T06:38:33Z</vt:filetime>
  </property>
</Properties>
</file>