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4949\Desktop\【経営比較分析表】2023_072044_46_1718\"/>
    </mc:Choice>
  </mc:AlternateContent>
  <xr:revisionPtr revIDLastSave="0" documentId="13_ncr:1_{9F36D0FF-D4B4-47BA-A618-5540EF71EE1A}" xr6:coauthVersionLast="47" xr6:coauthVersionMax="47" xr10:uidLastSave="{00000000-0000-0000-0000-000000000000}"/>
  <workbookProtection workbookAlgorithmName="SHA-512" workbookHashValue="xDAyHQXSrXT1MHG/Bufc0E6bMLbmsUmPDh8DpiWs8pbsz8uZsRVZrdg2dQLbZUj349uV2H1eY+HJ853Nm/58Fw==" workbookSaltValue="8P90/ZxxW2Dpsx+a77tEAw==" workbookSpinCount="100000" lockStructure="1"/>
  <bookViews>
    <workbookView xWindow="-110" yWindow="-110" windowWidth="25820" windowHeight="15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<sst xmlns="http://schemas.openxmlformats.org/spreadsheetml/2006/main" count="231" uniqueCount="116">
  <si>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</si>
  <si>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</si>
  <si>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</si>
  <si>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</si>
  <si>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</si>
  <si>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</si>
  <si>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</si>
  <si>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</si>
  <si>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</si>
  <si>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</si>
  <si>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</si>
  <si>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</si>
  <si>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</si>
  <si>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</si>
  <si>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</si>
  <si>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</si>
  <si>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</si>
  <si>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</si>
  <si>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</si>
  <si>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</si>
  <si>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</si>
  <si>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</si>
  <si>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</si>
  <si>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</si>
  <si>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</si>
  <si>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</si>
  <si>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</si>
  <si>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</si>
  <si>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</si>
  <si>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</si>
  <si>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</si>
  <si>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</si>
  <si>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</si>
  <si>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</si>
  <si>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</si>
  <si>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</si>
  <si>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</si>
  <si>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</si>
  <si>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</si>
  <si>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</si>
  <si>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</si>
  <si>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</si>
  <si>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</si>
  <si>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</si>
  <si>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</si>
  <si>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</si>
  <si>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</si>
  <si>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</si>
  <si>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</si>
  <si>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</si>
  <si>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</si>
  <si>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</si>
  <si>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</si>
  <si>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</si>
  <si>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</si>
  <si>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</si>
  <si>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</si>
  <si>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</si>
  <si>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</si>
  <si>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</si>
  <si>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</si>
  <si>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</si>
  <si>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</si>
  <si>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</si>
  <si>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</si>
  <si>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</si>
  <si>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</si>
  <si>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</si>
  <si>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</si>
  <si>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</si>
  <si>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</si>
  <si>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</si>
  <si>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</si>
  <si>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</si>
  <si>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</si>
  <si>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</si>
  <si>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</si>
  <si>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</si>
  <si>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</si>
  <si>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</si>
  <si>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</si>
  <si>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</si>
  <si>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</si>
  <si>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</si>
  <si>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</si>
  <si>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</si>
  <si>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</si>
  <si>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</si>
  <si>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</si>
  <si>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</si>
  <si>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</si>
  <si>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</si>
  <si>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</si>
  <si>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</si>
  <si>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</si>
  <si>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</si>
  <si>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</si>
  <si>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</si>
  <si>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</si>
  <si>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</si>
  <si>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</si>
  <si>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</si>
  <si>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</si>
  <si>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</si>
  <si>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</si>
  <si>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</si>
  <si>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</si>
  <si>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</si>
  <si>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</si>
  <si>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</si>
  <si>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</si>
  <si>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</si>
  <si>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</si>
  <si>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経常収支比率については、100%以下であることから、使用料収入や一般会計からの繰入金（公費負担分）のみでは、維持管理費や支払利息等の経常的な費用を賄えていない状況です。
　累積欠損金比率については、経営の健全性の観点からも将来に向けて累積欠損金の解消を図る必要があります。
　経費回収率については、全国平均値や類似団体平均値を上回ってはいますが、さらなる経営の改善に向け汚水処理費用の削減や使用料水準の適正化を図る必要があると考えられます。
　汚水処理原価については、全国平均値及び類似団体平均値を大きく下回っていることから、比較的、効率的に汚水処理を実施していると言えます。
　施設利用率や水洗化率については、全国平均値及び類似団体平均値を下回っていることから、今後も引き続き接続促進を図り、接続人口や処理水量の増加を図る必要があると考えられます。</t>
    <phoneticPr fontId="4"/>
  </si>
  <si>
    <t xml:space="preserve"> 有形固定資産減価償却率については、全国平均値や類似団体平均値を下回っています。これは企業会計移行後（H28～）の経過年数が浅いことに要因があると考えられます。</t>
    <phoneticPr fontId="4"/>
  </si>
  <si>
    <t xml:space="preserve"> 本市の農業集落排水事業について、各種指標を総合的に判断すると、使用料収入や一般会計からの繰入金のみでは、維持管理費や支払利息等の経常的な費用を賄えていない状況であり、安定的な事業経営を実現できていないことから、令和７年度に策定を予定している「いわき市農業集落排水事業経営戦略中間見直し版」に基づき、効率的な事業経営を目指していく必要があります。</t>
    <rPh sb="84" eb="86">
      <t>アンテイ</t>
    </rPh>
    <rPh sb="106" eb="108">
      <t>レイワ</t>
    </rPh>
    <rPh sb="109" eb="111">
      <t>ネンド</t>
    </rPh>
    <rPh sb="138" eb="142">
      <t>チュウカンミナオ</t>
    </rPh>
    <rPh sb="143" eb="144">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</si>
</sst>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0.15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1F-4BC9-986D-FD540E70FF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61F-4BC9-986D-FD540E70FF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44.46</c:v>
                </c:pt>
                <c:pt idx="1">
                  <c:v>45.41</c:v>
                </c:pt>
                <c:pt idx="2">
                  <c:v>43.18</c:v>
                </c:pt>
                <c:pt idx="3">
                  <c:v>43.18</c:v>
                </c:pt>
                <c:pt idx="4">
                  <c:v>42.18</c:v>
                </c:pt>
              </c:numCache>
            </c:numRef>
          </c:val>
          <c:extLst>
            <c:ext xmlns:c16="http://schemas.microsoft.com/office/drawing/2014/chart" uri="{C3380CC4-5D6E-409C-BE32-E72D297353CC}">
              <c16:uniqueId val="{00000000-365D-4E77-8D4F-30AED52A2B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65D-4E77-8D4F-30AED52A2B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79.290000000000006</c:v>
                </c:pt>
                <c:pt idx="1">
                  <c:v>79.900000000000006</c:v>
                </c:pt>
                <c:pt idx="2">
                  <c:v>81.16</c:v>
                </c:pt>
                <c:pt idx="3">
                  <c:v>84.37</c:v>
                </c:pt>
                <c:pt idx="4">
                  <c:v>83.14</c:v>
                </c:pt>
              </c:numCache>
            </c:numRef>
          </c:val>
          <c:extLst>
            <c:ext xmlns:c16="http://schemas.microsoft.com/office/drawing/2014/chart" uri="{C3380CC4-5D6E-409C-BE32-E72D297353CC}">
              <c16:uniqueId val="{00000000-3C27-4CBC-9FE0-9DB4AC06E0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C27-4CBC-9FE0-9DB4AC06E0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96.11</c:v>
                </c:pt>
                <c:pt idx="1">
                  <c:v>104.27</c:v>
                </c:pt>
                <c:pt idx="2">
                  <c:v>99.19</c:v>
                </c:pt>
                <c:pt idx="3">
                  <c:v>90.73</c:v>
                </c:pt>
                <c:pt idx="4">
                  <c:v>99.47</c:v>
                </c:pt>
              </c:numCache>
            </c:numRef>
          </c:val>
          <c:extLst>
            <c:ext xmlns:c16="http://schemas.microsoft.com/office/drawing/2014/chart" uri="{C3380CC4-5D6E-409C-BE32-E72D297353CC}">
              <c16:uniqueId val="{00000000-7315-4AE7-B59D-6B199A1832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7315-4AE7-B59D-6B199A1832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10.85</c:v>
                </c:pt>
                <c:pt idx="1">
                  <c:v>13.31</c:v>
                </c:pt>
                <c:pt idx="2">
                  <c:v>15.79</c:v>
                </c:pt>
                <c:pt idx="3">
                  <c:v>18.23</c:v>
                </c:pt>
                <c:pt idx="4">
                  <c:v>20.6</c:v>
                </c:pt>
              </c:numCache>
            </c:numRef>
          </c:val>
          <c:extLst>
            <c:ext xmlns:c16="http://schemas.microsoft.com/office/drawing/2014/chart" uri="{C3380CC4-5D6E-409C-BE32-E72D297353CC}">
              <c16:uniqueId val="{00000000-B6C0-4815-B60A-DFB4F13BCF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B6C0-4815-B60A-DFB4F13BCF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B-4A5E-B5EF-32565C1509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3C1B-4A5E-B5EF-32565C1509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135.18</c:v>
                </c:pt>
                <c:pt idx="1">
                  <c:v>105.89</c:v>
                </c:pt>
                <c:pt idx="2">
                  <c:v>110.73</c:v>
                </c:pt>
                <c:pt idx="3">
                  <c:v>98.6</c:v>
                </c:pt>
                <c:pt idx="4">
                  <c:v>101.71</c:v>
                </c:pt>
              </c:numCache>
            </c:numRef>
          </c:val>
          <c:extLst>
            <c:ext xmlns:c16="http://schemas.microsoft.com/office/drawing/2014/chart" uri="{C3380CC4-5D6E-409C-BE32-E72D297353CC}">
              <c16:uniqueId val="{00000000-1AD4-4BCC-A096-C5CBCD4AAF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AD4-4BCC-A096-C5CBCD4AAF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17.96</c:v>
                </c:pt>
                <c:pt idx="1">
                  <c:v>32.450000000000003</c:v>
                </c:pt>
                <c:pt idx="2">
                  <c:v>38.81</c:v>
                </c:pt>
                <c:pt idx="3">
                  <c:v>36.270000000000003</c:v>
                </c:pt>
                <c:pt idx="4">
                  <c:v>37.85</c:v>
                </c:pt>
              </c:numCache>
            </c:numRef>
          </c:val>
          <c:extLst>
            <c:ext xmlns:c16="http://schemas.microsoft.com/office/drawing/2014/chart" uri="{C3380CC4-5D6E-409C-BE32-E72D297353CC}">
              <c16:uniqueId val="{00000000-117A-4D7B-964A-3E9E1CF503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117A-4D7B-964A-3E9E1CF503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A3-4A7B-8305-C97F371C80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7A3-4A7B-8305-C97F371C80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79.290000000000006</c:v>
                </c:pt>
                <c:pt idx="1">
                  <c:v>95.31</c:v>
                </c:pt>
                <c:pt idx="2">
                  <c:v>99.6</c:v>
                </c:pt>
                <c:pt idx="3">
                  <c:v>87.69</c:v>
                </c:pt>
                <c:pt idx="4">
                  <c:v>87.47</c:v>
                </c:pt>
              </c:numCache>
            </c:numRef>
          </c:val>
          <c:extLst>
            <c:ext xmlns:c16="http://schemas.microsoft.com/office/drawing/2014/chart" uri="{C3380CC4-5D6E-409C-BE32-E72D297353CC}">
              <c16:uniqueId val="{00000000-CFBC-4548-B1CA-5106099A6A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FBC-4548-B1CA-5106099A6A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183.48</c:v>
                </c:pt>
                <c:pt idx="1">
                  <c:v>150</c:v>
                </c:pt>
                <c:pt idx="2">
                  <c:v>146.33000000000001</c:v>
                </c:pt>
                <c:pt idx="3">
                  <c:v>167.61</c:v>
                </c:pt>
                <c:pt idx="4">
                  <c:v>167.6</c:v>
                </c:pt>
              </c:numCache>
            </c:numRef>
          </c:val>
          <c:extLst>
            <c:ext xmlns:c16="http://schemas.microsoft.com/office/drawing/2014/chart" uri="{C3380CC4-5D6E-409C-BE32-E72D297353CC}">
              <c16:uniqueId val="{00000000-07CC-4751-862D-C34A8943DC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7CC-4751-862D-C34A8943DC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いわき市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306714</v>
      </c>
      <c r="AM8" s="36"/>
      <c r="AN8" s="36"/>
      <c r="AO8" s="36"/>
      <c r="AP8" s="36"/>
      <c r="AQ8" s="36"/>
      <c r="AR8" s="36"/>
      <c r="AS8" s="36"/>
      <c r="AT8" s="37">
        <f>データ!T6</f>
        <v>1232.51</v>
      </c>
      <c r="AU8" s="37"/>
      <c r="AV8" s="37"/>
      <c r="AW8" s="37"/>
      <c r="AX8" s="37"/>
      <c r="AY8" s="37"/>
      <c r="AZ8" s="37"/>
      <c r="BA8" s="37"/>
      <c r="BB8" s="37">
        <f>データ!U6</f>
        <v>248.85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63.51</v>
      </c>
      <c r="J10" s="37"/>
      <c r="K10" s="37"/>
      <c r="L10" s="37"/>
      <c r="M10" s="37"/>
      <c r="N10" s="37"/>
      <c r="O10" s="37"/>
      <c r="P10" s="37">
        <f>データ!P6</f>
        <v>1.4</v>
      </c>
      <c r="Q10" s="37"/>
      <c r="R10" s="37"/>
      <c r="S10" s="37"/>
      <c r="T10" s="37"/>
      <c r="U10" s="37"/>
      <c r="V10" s="37"/>
      <c r="W10" s="37">
        <f>データ!Q6</f>
        <v>100</v>
      </c>
      <c r="X10" s="37"/>
      <c r="Y10" s="37"/>
      <c r="Z10" s="37"/>
      <c r="AA10" s="37"/>
      <c r="AB10" s="37"/>
      <c r="AC10" s="37"/>
      <c r="AD10" s="36">
        <f>データ!R6</f>
        <v>3490</v>
      </c>
      <c r="AE10" s="36"/>
      <c r="AF10" s="36"/>
      <c r="AG10" s="36"/>
      <c r="AH10" s="36"/>
      <c r="AI10" s="36"/>
      <c r="AJ10" s="36"/>
      <c r="AK10" s="2"/>
      <c r="AL10" s="36">
        <f>データ!V6</f>
        <v>4258</v>
      </c>
      <c r="AM10" s="36"/>
      <c r="AN10" s="36"/>
      <c r="AO10" s="36"/>
      <c r="AP10" s="36"/>
      <c r="AQ10" s="36"/>
      <c r="AR10" s="36"/>
      <c r="AS10" s="36"/>
      <c r="AT10" s="37">
        <f>データ!W6</f>
        <v>6.7</v>
      </c>
      <c r="AU10" s="37"/>
      <c r="AV10" s="37"/>
      <c r="AW10" s="37"/>
      <c r="AX10" s="37"/>
      <c r="AY10" s="37"/>
      <c r="AZ10" s="37"/>
      <c r="BA10" s="37"/>
      <c r="BB10" s="37">
        <f>データ!X6</f>
        <v>635.52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f2VN4R31fB/tlh5s66J6CbkTYeZhL9I0kkTeB7Et2CktixCaXeVlWjcSTW6C49kDOSRKWHrdbvPY8+Zw6UPuA==" saltValue="YilnrAzHYCV5+NSHkst49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72044</v>
      </c>
      <c r="D6" s="19">
        <f t="shared" si="3"/>
        <v>46</v>
      </c>
      <c r="E6" s="19">
        <f t="shared" si="3"/>
        <v>17</v>
      </c>
      <c r="F6" s="19">
        <f t="shared" si="3"/>
        <v>5</v>
      </c>
      <c r="G6" s="19">
        <f t="shared" si="3"/>
        <v>0</v>
      </c>
      <c r="H6" s="19" t="str">
        <f t="shared" si="3"/>
        <v>福島県　いわき市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63.51</v>
      </c>
      <c r="P6" s="20">
        <f t="shared" si="3"/>
        <v>1.4</v>
      </c>
      <c r="Q6" s="20">
        <f t="shared" si="3"/>
        <v>100</v>
      </c>
      <c r="R6" s="20">
        <f t="shared" si="3"/>
        <v>3490</v>
      </c>
      <c r="S6" s="20">
        <f t="shared" si="3"/>
        <v>306714</v>
      </c>
      <c r="T6" s="20">
        <f t="shared" si="3"/>
        <v>1232.51</v>
      </c>
      <c r="U6" s="20">
        <f t="shared" si="3"/>
        <v>248.85</v>
      </c>
      <c r="V6" s="20">
        <f t="shared" si="3"/>
        <v>4258</v>
      </c>
      <c r="W6" s="20">
        <f t="shared" si="3"/>
        <v>6.7</v>
      </c>
      <c r="X6" s="20">
        <f t="shared" si="3"/>
        <v>635.52</v>
      </c>
      <c r="Y6" s="21">
        <f>IF(Y7="",NA(),Y7)</f>
        <v>96.11</v>
      </c>
      <c r="Z6" s="21">
        <f t="shared" ref="Z6:AH6" si="4">IF(Z7="",NA(),Z7)</f>
        <v>104.27</v>
      </c>
      <c r="AA6" s="21">
        <f t="shared" si="4"/>
        <v>99.19</v>
      </c>
      <c r="AB6" s="21">
        <f t="shared" si="4"/>
        <v>90.73</v>
      </c>
      <c r="AC6" s="21">
        <f t="shared" si="4"/>
        <v>99.47</v>
      </c>
      <c r="AD6" s="21">
        <f t="shared" si="4"/>
        <v>103.6</v>
      </c>
      <c r="AE6" s="21">
        <f t="shared" si="4"/>
        <v>106.37</v>
      </c>
      <c r="AF6" s="21">
        <f t="shared" si="4"/>
        <v>106.07</v>
      </c>
      <c r="AG6" s="21">
        <f t="shared" si="4"/>
        <v>105.5</v>
      </c>
      <c r="AH6" s="21">
        <f t="shared" si="4"/>
        <v>106.35</v>
      </c>
      <c r="AI6" s="20" t="str">
        <f>IF(AI7="","",IF(AI7="-","【-】","【"&amp;SUBSTITUTE(TEXT(AI7,"#,##0.00"),"-","△")&amp;"】"))</f>
        <v>【104.44】</v>
      </c>
      <c r="AJ6" s="21">
        <f>IF(AJ7="",NA(),AJ7)</f>
        <v>135.18</v>
      </c>
      <c r="AK6" s="21">
        <f t="shared" ref="AK6:AS6" si="5">IF(AK7="",NA(),AK7)</f>
        <v>105.89</v>
      </c>
      <c r="AL6" s="21">
        <f t="shared" si="5"/>
        <v>110.73</v>
      </c>
      <c r="AM6" s="21">
        <f t="shared" si="5"/>
        <v>98.6</v>
      </c>
      <c r="AN6" s="21">
        <f t="shared" si="5"/>
        <v>101.71</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17.96</v>
      </c>
      <c r="AV6" s="21">
        <f t="shared" ref="AV6:BD6" si="6">IF(AV7="",NA(),AV7)</f>
        <v>32.450000000000003</v>
      </c>
      <c r="AW6" s="21">
        <f t="shared" si="6"/>
        <v>38.81</v>
      </c>
      <c r="AX6" s="21">
        <f t="shared" si="6"/>
        <v>36.270000000000003</v>
      </c>
      <c r="AY6" s="21">
        <f t="shared" si="6"/>
        <v>37.85</v>
      </c>
      <c r="AZ6" s="21">
        <f t="shared" si="6"/>
        <v>26.99</v>
      </c>
      <c r="BA6" s="21">
        <f t="shared" si="6"/>
        <v>29.13</v>
      </c>
      <c r="BB6" s="21">
        <f t="shared" si="6"/>
        <v>35.69</v>
      </c>
      <c r="BC6" s="21">
        <f t="shared" si="6"/>
        <v>38.4</v>
      </c>
      <c r="BD6" s="21">
        <f t="shared" si="6"/>
        <v>44.04</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79.290000000000006</v>
      </c>
      <c r="BR6" s="21">
        <f t="shared" ref="BR6:BZ6" si="8">IF(BR7="",NA(),BR7)</f>
        <v>95.31</v>
      </c>
      <c r="BS6" s="21">
        <f t="shared" si="8"/>
        <v>99.6</v>
      </c>
      <c r="BT6" s="21">
        <f t="shared" si="8"/>
        <v>87.69</v>
      </c>
      <c r="BU6" s="21">
        <f t="shared" si="8"/>
        <v>87.47</v>
      </c>
      <c r="BV6" s="21">
        <f t="shared" si="8"/>
        <v>57.31</v>
      </c>
      <c r="BW6" s="21">
        <f t="shared" si="8"/>
        <v>57.08</v>
      </c>
      <c r="BX6" s="21">
        <f t="shared" si="8"/>
        <v>56.26</v>
      </c>
      <c r="BY6" s="21">
        <f t="shared" si="8"/>
        <v>52.94</v>
      </c>
      <c r="BZ6" s="21">
        <f t="shared" si="8"/>
        <v>52.05</v>
      </c>
      <c r="CA6" s="20" t="str">
        <f>IF(CA7="","",IF(CA7="-","【-】","【"&amp;SUBSTITUTE(TEXT(CA7,"#,##0.00"),"-","△")&amp;"】"))</f>
        <v>【56.93】</v>
      </c>
      <c r="CB6" s="21">
        <f>IF(CB7="",NA(),CB7)</f>
        <v>183.48</v>
      </c>
      <c r="CC6" s="21">
        <f t="shared" ref="CC6:CK6" si="9">IF(CC7="",NA(),CC7)</f>
        <v>150</v>
      </c>
      <c r="CD6" s="21">
        <f t="shared" si="9"/>
        <v>146.33000000000001</v>
      </c>
      <c r="CE6" s="21">
        <f t="shared" si="9"/>
        <v>167.61</v>
      </c>
      <c r="CF6" s="21">
        <f t="shared" si="9"/>
        <v>167.6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44.46</v>
      </c>
      <c r="CN6" s="21">
        <f t="shared" ref="CN6:CV6" si="10">IF(CN7="",NA(),CN7)</f>
        <v>45.41</v>
      </c>
      <c r="CO6" s="21">
        <f t="shared" si="10"/>
        <v>43.18</v>
      </c>
      <c r="CP6" s="21">
        <f t="shared" si="10"/>
        <v>43.18</v>
      </c>
      <c r="CQ6" s="21">
        <f t="shared" si="10"/>
        <v>42.18</v>
      </c>
      <c r="CR6" s="21">
        <f t="shared" si="10"/>
        <v>50.14</v>
      </c>
      <c r="CS6" s="21">
        <f t="shared" si="10"/>
        <v>54.83</v>
      </c>
      <c r="CT6" s="21">
        <f t="shared" si="10"/>
        <v>66.53</v>
      </c>
      <c r="CU6" s="21">
        <f t="shared" si="10"/>
        <v>52.35</v>
      </c>
      <c r="CV6" s="21">
        <f t="shared" si="10"/>
        <v>46.25</v>
      </c>
      <c r="CW6" s="20" t="str">
        <f>IF(CW7="","",IF(CW7="-","【-】","【"&amp;SUBSTITUTE(TEXT(CW7,"#,##0.00"),"-","△")&amp;"】"))</f>
        <v>【49.87】</v>
      </c>
      <c r="CX6" s="21">
        <f>IF(CX7="",NA(),CX7)</f>
        <v>79.290000000000006</v>
      </c>
      <c r="CY6" s="21">
        <f t="shared" ref="CY6:DG6" si="11">IF(CY7="",NA(),CY7)</f>
        <v>79.900000000000006</v>
      </c>
      <c r="CZ6" s="21">
        <f t="shared" si="11"/>
        <v>81.16</v>
      </c>
      <c r="DA6" s="21">
        <f t="shared" si="11"/>
        <v>84.37</v>
      </c>
      <c r="DB6" s="21">
        <f t="shared" si="11"/>
        <v>83.14</v>
      </c>
      <c r="DC6" s="21">
        <f t="shared" si="11"/>
        <v>84.98</v>
      </c>
      <c r="DD6" s="21">
        <f t="shared" si="11"/>
        <v>84.7</v>
      </c>
      <c r="DE6" s="21">
        <f t="shared" si="11"/>
        <v>84.67</v>
      </c>
      <c r="DF6" s="21">
        <f t="shared" si="11"/>
        <v>84.39</v>
      </c>
      <c r="DG6" s="21">
        <f t="shared" si="11"/>
        <v>83.96</v>
      </c>
      <c r="DH6" s="20" t="str">
        <f>IF(DH7="","",IF(DH7="-","【-】","【"&amp;SUBSTITUTE(TEXT(DH7,"#,##0.00"),"-","△")&amp;"】"))</f>
        <v>【87.54】</v>
      </c>
      <c r="DI6" s="21">
        <f>IF(DI7="",NA(),DI7)</f>
        <v>10.85</v>
      </c>
      <c r="DJ6" s="21">
        <f t="shared" ref="DJ6:DR6" si="12">IF(DJ7="",NA(),DJ7)</f>
        <v>13.31</v>
      </c>
      <c r="DK6" s="21">
        <f t="shared" si="12"/>
        <v>15.79</v>
      </c>
      <c r="DL6" s="21">
        <f t="shared" si="12"/>
        <v>18.23</v>
      </c>
      <c r="DM6" s="21">
        <f t="shared" si="12"/>
        <v>20.6</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1">
        <f t="shared" ref="EF6:EN6" si="14">IF(EF7="",NA(),EF7)</f>
        <v>0.15</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72044</v>
      </c>
      <c r="D7" s="23">
        <v>46</v>
      </c>
      <c r="E7" s="23">
        <v>17</v>
      </c>
      <c r="F7" s="23">
        <v>5</v>
      </c>
      <c r="G7" s="23">
        <v>0</v>
      </c>
      <c r="H7" s="23" t="s">
        <v>96</v>
      </c>
      <c r="I7" s="23" t="s">
        <v>97</v>
      </c>
      <c r="J7" s="23" t="s">
        <v>98</v>
      </c>
      <c r="K7" s="23" t="s">
        <v>99</v>
      </c>
      <c r="L7" s="23" t="s">
        <v>100</v>
      </c>
      <c r="M7" s="23" t="s">
        <v>101</v>
      </c>
      <c r="N7" s="24" t="s">
        <v>102</v>
      </c>
      <c r="O7" s="24">
        <v>63.51</v>
      </c>
      <c r="P7" s="24">
        <v>1.4</v>
      </c>
      <c r="Q7" s="24">
        <v>100</v>
      </c>
      <c r="R7" s="24">
        <v>3490</v>
      </c>
      <c r="S7" s="24">
        <v>306714</v>
      </c>
      <c r="T7" s="24">
        <v>1232.51</v>
      </c>
      <c r="U7" s="24">
        <v>248.85</v>
      </c>
      <c r="V7" s="24">
        <v>4258</v>
      </c>
      <c r="W7" s="24">
        <v>6.7</v>
      </c>
      <c r="X7" s="24">
        <v>635.52</v>
      </c>
      <c r="Y7" s="24">
        <v>96.11</v>
      </c>
      <c r="Z7" s="24">
        <v>104.27</v>
      </c>
      <c r="AA7" s="24">
        <v>99.19</v>
      </c>
      <c r="AB7" s="24">
        <v>90.73</v>
      </c>
      <c r="AC7" s="24">
        <v>99.47</v>
      </c>
      <c r="AD7" s="24">
        <v>103.6</v>
      </c>
      <c r="AE7" s="24">
        <v>106.37</v>
      </c>
      <c r="AF7" s="24">
        <v>106.07</v>
      </c>
      <c r="AG7" s="24">
        <v>105.5</v>
      </c>
      <c r="AH7" s="24">
        <v>106.35</v>
      </c>
      <c r="AI7" s="24">
        <v>104.44</v>
      </c>
      <c r="AJ7" s="24">
        <v>135.18</v>
      </c>
      <c r="AK7" s="24">
        <v>105.89</v>
      </c>
      <c r="AL7" s="24">
        <v>110.73</v>
      </c>
      <c r="AM7" s="24">
        <v>98.6</v>
      </c>
      <c r="AN7" s="24">
        <v>101.71</v>
      </c>
      <c r="AO7" s="24">
        <v>193.99</v>
      </c>
      <c r="AP7" s="24">
        <v>139.02000000000001</v>
      </c>
      <c r="AQ7" s="24">
        <v>132.04</v>
      </c>
      <c r="AR7" s="24">
        <v>145.43</v>
      </c>
      <c r="AS7" s="24">
        <v>129.88999999999999</v>
      </c>
      <c r="AT7" s="24">
        <v>124.06</v>
      </c>
      <c r="AU7" s="24">
        <v>17.96</v>
      </c>
      <c r="AV7" s="24">
        <v>32.450000000000003</v>
      </c>
      <c r="AW7" s="24">
        <v>38.81</v>
      </c>
      <c r="AX7" s="24">
        <v>36.270000000000003</v>
      </c>
      <c r="AY7" s="24">
        <v>37.85</v>
      </c>
      <c r="AZ7" s="24">
        <v>26.99</v>
      </c>
      <c r="BA7" s="24">
        <v>29.13</v>
      </c>
      <c r="BB7" s="24">
        <v>35.69</v>
      </c>
      <c r="BC7" s="24">
        <v>38.4</v>
      </c>
      <c r="BD7" s="24">
        <v>44.04</v>
      </c>
      <c r="BE7" s="24">
        <v>42.02</v>
      </c>
      <c r="BF7" s="24">
        <v>0</v>
      </c>
      <c r="BG7" s="24">
        <v>0</v>
      </c>
      <c r="BH7" s="24">
        <v>0</v>
      </c>
      <c r="BI7" s="24">
        <v>0</v>
      </c>
      <c r="BJ7" s="24">
        <v>0</v>
      </c>
      <c r="BK7" s="24">
        <v>826.83</v>
      </c>
      <c r="BL7" s="24">
        <v>867.83</v>
      </c>
      <c r="BM7" s="24">
        <v>791.76</v>
      </c>
      <c r="BN7" s="24">
        <v>900.82</v>
      </c>
      <c r="BO7" s="24">
        <v>839.21</v>
      </c>
      <c r="BP7" s="24">
        <v>785.1</v>
      </c>
      <c r="BQ7" s="24">
        <v>79.290000000000006</v>
      </c>
      <c r="BR7" s="24">
        <v>95.31</v>
      </c>
      <c r="BS7" s="24">
        <v>99.6</v>
      </c>
      <c r="BT7" s="24">
        <v>87.69</v>
      </c>
      <c r="BU7" s="24">
        <v>87.47</v>
      </c>
      <c r="BV7" s="24">
        <v>57.31</v>
      </c>
      <c r="BW7" s="24">
        <v>57.08</v>
      </c>
      <c r="BX7" s="24">
        <v>56.26</v>
      </c>
      <c r="BY7" s="24">
        <v>52.94</v>
      </c>
      <c r="BZ7" s="24">
        <v>52.05</v>
      </c>
      <c r="CA7" s="24">
        <v>56.93</v>
      </c>
      <c r="CB7" s="24">
        <v>183.48</v>
      </c>
      <c r="CC7" s="24">
        <v>150</v>
      </c>
      <c r="CD7" s="24">
        <v>146.33000000000001</v>
      </c>
      <c r="CE7" s="24">
        <v>167.61</v>
      </c>
      <c r="CF7" s="24">
        <v>167.6</v>
      </c>
      <c r="CG7" s="24">
        <v>273.52</v>
      </c>
      <c r="CH7" s="24">
        <v>274.99</v>
      </c>
      <c r="CI7" s="24">
        <v>282.08999999999997</v>
      </c>
      <c r="CJ7" s="24">
        <v>303.27999999999997</v>
      </c>
      <c r="CK7" s="24">
        <v>301.86</v>
      </c>
      <c r="CL7" s="24">
        <v>271.14999999999998</v>
      </c>
      <c r="CM7" s="24">
        <v>44.46</v>
      </c>
      <c r="CN7" s="24">
        <v>45.41</v>
      </c>
      <c r="CO7" s="24">
        <v>43.18</v>
      </c>
      <c r="CP7" s="24">
        <v>43.18</v>
      </c>
      <c r="CQ7" s="24">
        <v>42.18</v>
      </c>
      <c r="CR7" s="24">
        <v>50.14</v>
      </c>
      <c r="CS7" s="24">
        <v>54.83</v>
      </c>
      <c r="CT7" s="24">
        <v>66.53</v>
      </c>
      <c r="CU7" s="24">
        <v>52.35</v>
      </c>
      <c r="CV7" s="24">
        <v>46.25</v>
      </c>
      <c r="CW7" s="24">
        <v>49.87</v>
      </c>
      <c r="CX7" s="24">
        <v>79.290000000000006</v>
      </c>
      <c r="CY7" s="24">
        <v>79.900000000000006</v>
      </c>
      <c r="CZ7" s="24">
        <v>81.16</v>
      </c>
      <c r="DA7" s="24">
        <v>84.37</v>
      </c>
      <c r="DB7" s="24">
        <v>83.14</v>
      </c>
      <c r="DC7" s="24">
        <v>84.98</v>
      </c>
      <c r="DD7" s="24">
        <v>84.7</v>
      </c>
      <c r="DE7" s="24">
        <v>84.67</v>
      </c>
      <c r="DF7" s="24">
        <v>84.39</v>
      </c>
      <c r="DG7" s="24">
        <v>83.96</v>
      </c>
      <c r="DH7" s="24">
        <v>87.54</v>
      </c>
      <c r="DI7" s="24">
        <v>10.85</v>
      </c>
      <c r="DJ7" s="24">
        <v>13.31</v>
      </c>
      <c r="DK7" s="24">
        <v>15.79</v>
      </c>
      <c r="DL7" s="24">
        <v>18.23</v>
      </c>
      <c r="DM7" s="24">
        <v>20.6</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0.15</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　貴志</cp:lastModifiedBy>
  <dcterms:created xsi:type="dcterms:W3CDTF">2025-01-24T07:15:53Z</dcterms:created>
  <dcterms:modified xsi:type="dcterms:W3CDTF">2025-02-04T04:26:07Z</dcterms:modified>
  <cp:category/>
</cp:coreProperties>
</file>