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5決算\02　回答\"/>
    </mc:Choice>
  </mc:AlternateContent>
  <xr:revisionPtr revIDLastSave="0" documentId="13_ncr:1_{1EFF317F-31C9-4727-BA6E-AB7CD6BF3968}" xr6:coauthVersionLast="47" xr6:coauthVersionMax="47" xr10:uidLastSave="{00000000-0000-0000-0000-000000000000}"/>
  <workbookProtection workbookAlgorithmName="SHA-512" workbookHashValue="/xJ2Q2ajwtTUw8Cad22MEzYHaU6Rbo9X/Wfua/Kqji3P2+zsAxR0LNrwUpSHhJ45F8V0rJbUbauMgqGULr3SuA==" workbookSaltValue="suUnmT88/HvVWqgeQRt5U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AL10" i="4"/>
  <c r="AD10" i="4"/>
  <c r="I10" i="4"/>
  <c r="B10" i="4"/>
  <c r="AL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<sst xmlns="http://schemas.openxmlformats.org/spreadsheetml/2006/main" count="271" uniqueCount="115">
  <si>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</si>
  <si>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</si>
  <si>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</si>
  <si>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</si>
  <si>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</si>
  <si>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</si>
  <si>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</si>
  <si>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</si>
  <si>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</si>
  <si>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</si>
  <si>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</si>
  <si>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</si>
  <si>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</si>
  <si>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</si>
  <si>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</si>
  <si>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</si>
  <si>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</si>
  <si>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</si>
  <si>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</si>
  <si>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</si>
  <si>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</si>
  <si>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</si>
  <si>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</si>
  <si>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</si>
  <si>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</si>
  <si>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</si>
  <si>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</si>
  <si>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</si>
  <si>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</si>
  <si>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</si>
  <si>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</si>
  <si>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</si>
  <si>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</si>
  <si>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</si>
  <si>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</si>
  <si>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</si>
  <si>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</si>
  <si>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</si>
  <si>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</si>
  <si>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</si>
  <si>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</si>
  <si>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</si>
  <si>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</si>
  <si>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</si>
  <si>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</si>
  <si>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</si>
  <si>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</si>
  <si>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</si>
  <si>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</si>
  <si>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</si>
  <si>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</si>
  <si>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</si>
  <si>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</si>
  <si>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</si>
  <si>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</si>
  <si>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</si>
  <si>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</si>
  <si>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</si>
  <si>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</si>
  <si>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</si>
  <si>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</si>
  <si>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</si>
  <si>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</si>
  <si>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</si>
  <si>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</si>
  <si>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</si>
  <si>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</si>
  <si>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</si>
  <si>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</si>
  <si>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</si>
  <si>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</si>
  <si>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</si>
  <si>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</si>
  <si>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</si>
  <si>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</si>
  <si>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</si>
  <si>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</si>
  <si>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</si>
  <si>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</si>
  <si>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</si>
  <si>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</si>
  <si>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</si>
  <si>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</si>
  <si>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</si>
  <si>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</si>
  <si>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</si>
  <si>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</si>
  <si>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</si>
  <si>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</si>
  <si>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</si>
  <si>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</si>
  <si>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</si>
  <si>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</si>
  <si>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</si>
  <si>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</si>
  <si>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</si>
  <si>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</si>
  <si>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</si>
  <si>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</si>
  <si>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</si>
  <si>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</si>
  <si>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</si>
  <si>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</si>
  <si>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</si>
  <si>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</si>
  <si>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</si>
  <si>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</si>
  <si>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</si>
  <si>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</si>
  <si>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</si>
  <si>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</si>
  <si>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</si>
  <si>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①有形固定資産減価償却率は、類似団体平均値より低い状況にあるが、資産の経過年数が令和2年度の地方公営企業法適用からとなっていることによるものである。</t>
    <phoneticPr fontId="4"/>
  </si>
  <si>
    <t>　本市の特定地域生活排水処理事業は、市街化区域や農村地域以外の地域での「環境保全・衛生的な生活の確保」を目的に浄化槽を整備する事業である。
　浄化槽の規模は延床面積により決定されるが、本事業が対象とする地域は延床面積の広い一般家庭が多い。浄化槽の処理能力に対して一世帯あたりの使用人数が少なく、使用水量が処理能力を下回るため、施設利用率も低くなっている。
　また、有収水量や使用料収入が前年度を下回る一方、浄化槽の維持管理に係る経費は設備の老朽化や物価上昇等により増加傾向にあり、使用料収入だけで安定した経営を行うことは困難な状況にあるため、引き続き一般会計からの繰入金が必要である。
　なお、令和3年度より浄化槽の仕様見直しによるコスト縮減の取組みを行っている。</t>
    <rPh sb="116" eb="117">
      <t>オオ</t>
    </rPh>
    <rPh sb="123" eb="127">
      <t>ショリノウリョク</t>
    </rPh>
    <rPh sb="157" eb="159">
      <t>シタマワ</t>
    </rPh>
    <rPh sb="193" eb="196">
      <t>ゼンネンド</t>
    </rPh>
    <rPh sb="197" eb="199">
      <t>シタマワ</t>
    </rPh>
    <rPh sb="200" eb="202">
      <t>イッポウ</t>
    </rPh>
    <rPh sb="297" eb="299">
      <t>レイワ</t>
    </rPh>
    <rPh sb="300" eb="302">
      <t>ネンド</t>
    </rPh>
    <rPh sb="304" eb="307">
      <t>ジョウカソウ</t>
    </rPh>
    <rPh sb="308" eb="310">
      <t>シヨウ</t>
    </rPh>
    <rPh sb="310" eb="312">
      <t>ミナオ</t>
    </rPh>
    <rPh sb="319" eb="321">
      <t>シュクゲン</t>
    </rPh>
    <rPh sb="322" eb="324">
      <t>トリク</t>
    </rPh>
    <rPh sb="326" eb="327">
      <t>オコナ</t>
    </rPh>
    <phoneticPr fontId="4"/>
  </si>
  <si>
    <r>
      <t xml:space="preserve">①経営収支比率は、類似団体平均値を上回っているものの、使用料収入について人口減少に伴う減少等により前年度を下回るなど厳しい状況にあり、収入の多くを一般会計からの繰入金で賄っている現状にある。
</t>
    </r>
    <r>
      <rPr>
        <sz val="11"/>
        <rFont val="ＭＳ ゴシック"/>
        <family val="3"/>
        <charset val="128"/>
      </rPr>
      <t xml:space="preserve">③流動比率は、類似団体平均値を上回ったものの、現金預金の一時的な増加が主たる要因であり、人口減少等に伴い使用料収入が減少傾向にあるため、今後も経費抑制に取り組む必要がある。
</t>
    </r>
    <r>
      <rPr>
        <sz val="11"/>
        <color theme="1"/>
        <rFont val="ＭＳ ゴシック"/>
        <family val="3"/>
        <charset val="128"/>
      </rPr>
      <t>④企業債残高対事業規模比率は、一般会計が企業債を負担することとしているため0％だが、事業の性質上、使用料収入の割合が低いことが課題である。
⑤経費回収率は、類似団体平均値を下回っているが、公共下水道事業と同一の料金体系を採用しているため、使用料収入だけでは汚水処理に要する経費を回収することが困難な状況にある。
⑥汚水処理原価は、類似団体平均値を上回っており、設備の老朽化や物価上昇等に伴い汚水処理費が増加していることから、維持管理費の抑制が課題となっている。
⑦施設利用率は、延床面積に基づき決定される浄化槽の処理能力に対し、一世帯あたりの使用水量が少ないため、稼働率が低くなっている。
⑧水洗化率は、浄化槽の整備に際して遅延なく排水設備を設置しなければならない制度であるため、100％となっている。</t>
    </r>
    <rPh sb="119" eb="123">
      <t>ゲンキンヨキン</t>
    </rPh>
    <rPh sb="128" eb="13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</si>
</sst>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F-48C9-8BE7-AD0DF6E118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BF-48C9-8BE7-AD0DF6E118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50.63</c:v>
                </c:pt>
                <c:pt idx="2">
                  <c:v>49.97</c:v>
                </c:pt>
                <c:pt idx="3">
                  <c:v>48.82</c:v>
                </c:pt>
                <c:pt idx="4">
                  <c:v>47.94</c:v>
                </c:pt>
              </c:numCache>
            </c:numRef>
          </c:val>
          <c:extLst>
            <c:ext xmlns:c16="http://schemas.microsoft.com/office/drawing/2014/chart" uri="{C3380CC4-5D6E-409C-BE32-E72D297353CC}">
              <c16:uniqueId val="{00000000-CDF8-4F1D-B22F-F00D60A911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CDF8-4F1D-B22F-F00D60A911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E613-4232-ADE4-26A268C128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E613-4232-ADE4-26A268C128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101.48</c:v>
                </c:pt>
                <c:pt idx="2">
                  <c:v>105.85</c:v>
                </c:pt>
                <c:pt idx="3">
                  <c:v>108.63</c:v>
                </c:pt>
                <c:pt idx="4">
                  <c:v>113.43</c:v>
                </c:pt>
              </c:numCache>
            </c:numRef>
          </c:val>
          <c:extLst>
            <c:ext xmlns:c16="http://schemas.microsoft.com/office/drawing/2014/chart" uri="{C3380CC4-5D6E-409C-BE32-E72D297353CC}">
              <c16:uniqueId val="{00000000-0181-4BBA-A8B7-0FF5C905AD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0181-4BBA-A8B7-0FF5C905AD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4.42</c:v>
                </c:pt>
                <c:pt idx="2">
                  <c:v>8.56</c:v>
                </c:pt>
                <c:pt idx="3">
                  <c:v>12.63</c:v>
                </c:pt>
                <c:pt idx="4">
                  <c:v>16.72</c:v>
                </c:pt>
              </c:numCache>
            </c:numRef>
          </c:val>
          <c:extLst>
            <c:ext xmlns:c16="http://schemas.microsoft.com/office/drawing/2014/chart" uri="{C3380CC4-5D6E-409C-BE32-E72D297353CC}">
              <c16:uniqueId val="{00000000-941B-41F1-A224-0EA2D88801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941B-41F1-A224-0EA2D88801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01-4567-894D-81E41F783A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01-4567-894D-81E41F783A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B8-4BF6-8238-9EDE003DD5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87B8-4BF6-8238-9EDE003DD5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104.63</c:v>
                </c:pt>
                <c:pt idx="2">
                  <c:v>108.04</c:v>
                </c:pt>
                <c:pt idx="3">
                  <c:v>116.51</c:v>
                </c:pt>
                <c:pt idx="4">
                  <c:v>151.02000000000001</c:v>
                </c:pt>
              </c:numCache>
            </c:numRef>
          </c:val>
          <c:extLst>
            <c:ext xmlns:c16="http://schemas.microsoft.com/office/drawing/2014/chart" uri="{C3380CC4-5D6E-409C-BE32-E72D297353CC}">
              <c16:uniqueId val="{00000000-155C-4469-8567-1E61BCEF42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155C-4469-8567-1E61BCEF42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81-4FA6-BD48-693040C252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A81-4FA6-BD48-693040C252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33.9</c:v>
                </c:pt>
                <c:pt idx="2">
                  <c:v>30.2</c:v>
                </c:pt>
                <c:pt idx="3">
                  <c:v>28.68</c:v>
                </c:pt>
                <c:pt idx="4">
                  <c:v>29.01</c:v>
                </c:pt>
              </c:numCache>
            </c:numRef>
          </c:val>
          <c:extLst>
            <c:ext xmlns:c16="http://schemas.microsoft.com/office/drawing/2014/chart" uri="{C3380CC4-5D6E-409C-BE32-E72D297353CC}">
              <c16:uniqueId val="{00000000-027B-4884-BA14-AF7C7ACAF3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027B-4884-BA14-AF7C7ACAF3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448.2</c:v>
                </c:pt>
                <c:pt idx="2">
                  <c:v>502.89</c:v>
                </c:pt>
                <c:pt idx="3">
                  <c:v>528.6</c:v>
                </c:pt>
                <c:pt idx="4">
                  <c:v>520.30999999999995</c:v>
                </c:pt>
              </c:numCache>
            </c:numRef>
          </c:val>
          <c:extLst>
            <c:ext xmlns:c16="http://schemas.microsoft.com/office/drawing/2014/chart" uri="{C3380CC4-5D6E-409C-BE32-E72D297353CC}">
              <c16:uniqueId val="{00000000-FEB7-468C-97F6-CEC0E52A89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FEB7-468C-97F6-CEC0E52A89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会津若松市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自治体職員</v>
      </c>
      <c r="AE8" s="40"/>
      <c r="AF8" s="40"/>
      <c r="AG8" s="40"/>
      <c r="AH8" s="40"/>
      <c r="AI8" s="40"/>
      <c r="AJ8" s="40"/>
      <c r="AK8" s="3"/>
      <c r="AL8" s="41">
        <f>データ!S6</f>
        <v>112445</v>
      </c>
      <c r="AM8" s="41"/>
      <c r="AN8" s="41"/>
      <c r="AO8" s="41"/>
      <c r="AP8" s="41"/>
      <c r="AQ8" s="41"/>
      <c r="AR8" s="41"/>
      <c r="AS8" s="41"/>
      <c r="AT8" s="34">
        <f>データ!T6</f>
        <v>382.97</v>
      </c>
      <c r="AU8" s="34"/>
      <c r="AV8" s="34"/>
      <c r="AW8" s="34"/>
      <c r="AX8" s="34"/>
      <c r="AY8" s="34"/>
      <c r="AZ8" s="34"/>
      <c r="BA8" s="34"/>
      <c r="BB8" s="34">
        <f>データ!U6</f>
        <v>293.61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33.049999999999997</v>
      </c>
      <c r="J10" s="34"/>
      <c r="K10" s="34"/>
      <c r="L10" s="34"/>
      <c r="M10" s="34"/>
      <c r="N10" s="34"/>
      <c r="O10" s="34"/>
      <c r="P10" s="34">
        <f>データ!P6</f>
        <v>3.29</v>
      </c>
      <c r="Q10" s="34"/>
      <c r="R10" s="34"/>
      <c r="S10" s="34"/>
      <c r="T10" s="34"/>
      <c r="U10" s="34"/>
      <c r="V10" s="34"/>
      <c r="W10" s="34">
        <f>データ!Q6</f>
        <v>100</v>
      </c>
      <c r="X10" s="34"/>
      <c r="Y10" s="34"/>
      <c r="Z10" s="34"/>
      <c r="AA10" s="34"/>
      <c r="AB10" s="34"/>
      <c r="AC10" s="34"/>
      <c r="AD10" s="41">
        <f>データ!R6</f>
        <v>2860</v>
      </c>
      <c r="AE10" s="41"/>
      <c r="AF10" s="41"/>
      <c r="AG10" s="41"/>
      <c r="AH10" s="41"/>
      <c r="AI10" s="41"/>
      <c r="AJ10" s="41"/>
      <c r="AK10" s="2"/>
      <c r="AL10" s="41">
        <f>データ!V6</f>
        <v>3662</v>
      </c>
      <c r="AM10" s="41"/>
      <c r="AN10" s="41"/>
      <c r="AO10" s="41"/>
      <c r="AP10" s="41"/>
      <c r="AQ10" s="41"/>
      <c r="AR10" s="41"/>
      <c r="AS10" s="41"/>
      <c r="AT10" s="34">
        <f>データ!W6</f>
        <v>8.49</v>
      </c>
      <c r="AU10" s="34"/>
      <c r="AV10" s="34"/>
      <c r="AW10" s="34"/>
      <c r="AX10" s="34"/>
      <c r="AY10" s="34"/>
      <c r="AZ10" s="34"/>
      <c r="BA10" s="34"/>
      <c r="BB10" s="34">
        <f>データ!X6</f>
        <v>431.33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fZ79kWrGW7sh+SD+4ASTd5rgrvqJZleurGiXBNlQYK0wA/7QWdwF+djwqrhgFttGyxpkwSw5OJsuKMz5JD01pQ==" saltValue="jwIIyIPONXPIy++34QT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72028</v>
      </c>
      <c r="D6" s="19">
        <f t="shared" si="3"/>
        <v>46</v>
      </c>
      <c r="E6" s="19">
        <f t="shared" si="3"/>
        <v>18</v>
      </c>
      <c r="F6" s="19">
        <f t="shared" si="3"/>
        <v>0</v>
      </c>
      <c r="G6" s="19">
        <f t="shared" si="3"/>
        <v>0</v>
      </c>
      <c r="H6" s="19" t="str">
        <f t="shared" si="3"/>
        <v>福島県　会津若松市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33.049999999999997</v>
      </c>
      <c r="P6" s="20">
        <f t="shared" si="3"/>
        <v>3.29</v>
      </c>
      <c r="Q6" s="20">
        <f t="shared" si="3"/>
        <v>100</v>
      </c>
      <c r="R6" s="20">
        <f t="shared" si="3"/>
        <v>2860</v>
      </c>
      <c r="S6" s="20">
        <f t="shared" si="3"/>
        <v>112445</v>
      </c>
      <c r="T6" s="20">
        <f t="shared" si="3"/>
        <v>382.97</v>
      </c>
      <c r="U6" s="20">
        <f t="shared" si="3"/>
        <v>293.61</v>
      </c>
      <c r="V6" s="20">
        <f t="shared" si="3"/>
        <v>3662</v>
      </c>
      <c r="W6" s="20">
        <f t="shared" si="3"/>
        <v>8.49</v>
      </c>
      <c r="X6" s="20">
        <f t="shared" si="3"/>
        <v>431.33</v>
      </c>
      <c r="Y6" s="21" t="str">
        <f>IF(Y7="",NA(),Y7)</f>
        <v>-</v>
      </c>
      <c r="Z6" s="21">
        <f t="shared" ref="Z6:AH6" si="4">IF(Z7="",NA(),Z7)</f>
        <v>101.48</v>
      </c>
      <c r="AA6" s="21">
        <f t="shared" si="4"/>
        <v>105.85</v>
      </c>
      <c r="AB6" s="21">
        <f t="shared" si="4"/>
        <v>108.63</v>
      </c>
      <c r="AC6" s="21">
        <f t="shared" si="4"/>
        <v>113.43</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104.63</v>
      </c>
      <c r="AW6" s="21">
        <f t="shared" si="6"/>
        <v>108.04</v>
      </c>
      <c r="AX6" s="21">
        <f t="shared" si="6"/>
        <v>116.51</v>
      </c>
      <c r="AY6" s="21">
        <f t="shared" si="6"/>
        <v>151.02000000000001</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33.9</v>
      </c>
      <c r="BS6" s="21">
        <f t="shared" si="8"/>
        <v>30.2</v>
      </c>
      <c r="BT6" s="21">
        <f t="shared" si="8"/>
        <v>28.68</v>
      </c>
      <c r="BU6" s="21">
        <f t="shared" si="8"/>
        <v>29.01</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448.2</v>
      </c>
      <c r="CD6" s="21">
        <f t="shared" si="9"/>
        <v>502.89</v>
      </c>
      <c r="CE6" s="21">
        <f t="shared" si="9"/>
        <v>528.6</v>
      </c>
      <c r="CF6" s="21">
        <f t="shared" si="9"/>
        <v>520.30999999999995</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50.63</v>
      </c>
      <c r="CO6" s="21">
        <f t="shared" si="10"/>
        <v>49.97</v>
      </c>
      <c r="CP6" s="21">
        <f t="shared" si="10"/>
        <v>48.82</v>
      </c>
      <c r="CQ6" s="21">
        <f t="shared" si="10"/>
        <v>47.94</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4.42</v>
      </c>
      <c r="DK6" s="21">
        <f t="shared" si="12"/>
        <v>8.56</v>
      </c>
      <c r="DL6" s="21">
        <f t="shared" si="12"/>
        <v>12.63</v>
      </c>
      <c r="DM6" s="21">
        <f t="shared" si="12"/>
        <v>16.72</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72028</v>
      </c>
      <c r="D7" s="23">
        <v>46</v>
      </c>
      <c r="E7" s="23">
        <v>18</v>
      </c>
      <c r="F7" s="23">
        <v>0</v>
      </c>
      <c r="G7" s="23">
        <v>0</v>
      </c>
      <c r="H7" s="23" t="s">
        <v>96</v>
      </c>
      <c r="I7" s="23" t="s">
        <v>97</v>
      </c>
      <c r="J7" s="23" t="s">
        <v>98</v>
      </c>
      <c r="K7" s="23" t="s">
        <v>99</v>
      </c>
      <c r="L7" s="23" t="s">
        <v>100</v>
      </c>
      <c r="M7" s="23" t="s">
        <v>101</v>
      </c>
      <c r="N7" s="24" t="s">
        <v>102</v>
      </c>
      <c r="O7" s="24">
        <v>33.049999999999997</v>
      </c>
      <c r="P7" s="24">
        <v>3.29</v>
      </c>
      <c r="Q7" s="24">
        <v>100</v>
      </c>
      <c r="R7" s="24">
        <v>2860</v>
      </c>
      <c r="S7" s="24">
        <v>112445</v>
      </c>
      <c r="T7" s="24">
        <v>382.97</v>
      </c>
      <c r="U7" s="24">
        <v>293.61</v>
      </c>
      <c r="V7" s="24">
        <v>3662</v>
      </c>
      <c r="W7" s="24">
        <v>8.49</v>
      </c>
      <c r="X7" s="24">
        <v>431.33</v>
      </c>
      <c r="Y7" s="24" t="s">
        <v>102</v>
      </c>
      <c r="Z7" s="24">
        <v>101.48</v>
      </c>
      <c r="AA7" s="24">
        <v>105.85</v>
      </c>
      <c r="AB7" s="24">
        <v>108.63</v>
      </c>
      <c r="AC7" s="24">
        <v>113.43</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104.63</v>
      </c>
      <c r="AW7" s="24">
        <v>108.04</v>
      </c>
      <c r="AX7" s="24">
        <v>116.51</v>
      </c>
      <c r="AY7" s="24">
        <v>151.02000000000001</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33.9</v>
      </c>
      <c r="BS7" s="24">
        <v>30.2</v>
      </c>
      <c r="BT7" s="24">
        <v>28.68</v>
      </c>
      <c r="BU7" s="24">
        <v>29.01</v>
      </c>
      <c r="BV7" s="24" t="s">
        <v>102</v>
      </c>
      <c r="BW7" s="24">
        <v>60.59</v>
      </c>
      <c r="BX7" s="24">
        <v>60</v>
      </c>
      <c r="BY7" s="24">
        <v>59.01</v>
      </c>
      <c r="BZ7" s="24">
        <v>56.06</v>
      </c>
      <c r="CA7" s="24">
        <v>53.65</v>
      </c>
      <c r="CB7" s="24" t="s">
        <v>102</v>
      </c>
      <c r="CC7" s="24">
        <v>448.2</v>
      </c>
      <c r="CD7" s="24">
        <v>502.89</v>
      </c>
      <c r="CE7" s="24">
        <v>528.6</v>
      </c>
      <c r="CF7" s="24">
        <v>520.30999999999995</v>
      </c>
      <c r="CG7" s="24" t="s">
        <v>102</v>
      </c>
      <c r="CH7" s="24">
        <v>280.23</v>
      </c>
      <c r="CI7" s="24">
        <v>282.70999999999998</v>
      </c>
      <c r="CJ7" s="24">
        <v>291.82</v>
      </c>
      <c r="CK7" s="24">
        <v>304.36</v>
      </c>
      <c r="CL7" s="24">
        <v>307.86</v>
      </c>
      <c r="CM7" s="24" t="s">
        <v>102</v>
      </c>
      <c r="CN7" s="24">
        <v>50.63</v>
      </c>
      <c r="CO7" s="24">
        <v>49.97</v>
      </c>
      <c r="CP7" s="24">
        <v>48.82</v>
      </c>
      <c r="CQ7" s="24">
        <v>47.94</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4.42</v>
      </c>
      <c r="DK7" s="24">
        <v>8.56</v>
      </c>
      <c r="DL7" s="24">
        <v>12.63</v>
      </c>
      <c r="DM7" s="24">
        <v>16.72</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稲村　聖矢</cp:lastModifiedBy>
  <cp:lastPrinted>2025-02-03T00:18:13Z</cp:lastPrinted>
  <dcterms:created xsi:type="dcterms:W3CDTF">2025-01-24T07:23:52Z</dcterms:created>
  <dcterms:modified xsi:type="dcterms:W3CDTF">2025-02-03T00:18:15Z</dcterms:modified>
  <cp:category/>
</cp:coreProperties>
</file>