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庁内共有\上下水道課\suidou\報告・回答関係\2024\（ 業務係 ）20250205〆公営企業に係る経営比較分析表（令和5年度決算）の分析等について\３．回答データ\"/>
    </mc:Choice>
  </mc:AlternateContent>
  <xr:revisionPtr revIDLastSave="0" documentId="13_ncr:1_{CF8F6AEC-A6B0-4AEF-B44A-6DAFF845A019}" xr6:coauthVersionLast="47" xr6:coauthVersionMax="47" xr10:uidLastSave="{00000000-0000-0000-0000-000000000000}"/>
  <workbookProtection workbookAlgorithmName="SHA-512" workbookHashValue="xsC0rLnszQGAY1oABfpu4uFFL3VlJfuGj0mpTK9POxYfsmOq6pQQgMOy/qybsvmXsRf1dpahVShzaD/DtbikIQ==" workbookSaltValue="Z1133MeW38extlO2tRSL/A==" workbookSpinCount="100000" lockStructure="1"/>
  <bookViews>
    <workbookView xWindow="3510" yWindow="2775" windowWidth="14835" windowHeight="1342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10" i="5" l="1"/>
  <c r="CK10" i="5"/>
  <c r="CI10" i="5"/>
  <c r="BQ10" i="5"/>
  <c r="AU10" i="5"/>
  <c r="AS10" i="5"/>
  <c r="Y10" i="5"/>
  <c r="W10" i="5"/>
  <c r="U10" i="5"/>
  <c r="F10" i="5"/>
  <c r="CX10" i="5" s="1"/>
  <c r="E10" i="5"/>
  <c r="DS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BE90" i="4"/>
  <c r="RA81" i="4"/>
  <c r="PZ81" i="4"/>
  <c r="OY81" i="4"/>
  <c r="GK81" i="4"/>
  <c r="EC81" i="4"/>
  <c r="DB81" i="4"/>
  <c r="CA81" i="4"/>
  <c r="AZ81" i="4"/>
  <c r="Y81" i="4"/>
  <c r="OY80" i="4"/>
  <c r="NX80" i="4"/>
  <c r="KO80" i="4"/>
  <c r="JN80" i="4"/>
  <c r="IM80" i="4"/>
  <c r="HL80" i="4"/>
  <c r="GK80" i="4"/>
  <c r="EC80" i="4"/>
  <c r="DB80" i="4"/>
  <c r="Y80" i="4"/>
  <c r="RA79" i="4"/>
  <c r="OY79" i="4"/>
  <c r="NX79" i="4"/>
  <c r="MW79" i="4"/>
  <c r="KO79" i="4"/>
  <c r="JN79" i="4"/>
  <c r="EC79" i="4"/>
  <c r="DB79" i="4"/>
  <c r="CA79" i="4"/>
  <c r="Y79" i="4"/>
  <c r="MN56" i="4"/>
  <c r="LT56" i="4"/>
  <c r="KZ56" i="4"/>
  <c r="KF56" i="4"/>
  <c r="JL56" i="4"/>
  <c r="GZ56" i="4"/>
  <c r="GF56" i="4"/>
  <c r="FL56" i="4"/>
  <c r="CZ56" i="4"/>
  <c r="CF56" i="4"/>
  <c r="BL56" i="4"/>
  <c r="QN55" i="4"/>
  <c r="OZ55" i="4"/>
  <c r="OF55" i="4"/>
  <c r="MN55" i="4"/>
  <c r="KZ55" i="4"/>
  <c r="FL55" i="4"/>
  <c r="CZ55" i="4"/>
  <c r="BL55" i="4"/>
  <c r="X55" i="4"/>
  <c r="RH54" i="4"/>
  <c r="QN54" i="4"/>
  <c r="MN54" i="4"/>
  <c r="KZ54" i="4"/>
  <c r="KF54" i="4"/>
  <c r="JL54" i="4"/>
  <c r="HT54" i="4"/>
  <c r="GZ54" i="4"/>
  <c r="GF54" i="4"/>
  <c r="FL54" i="4"/>
  <c r="ER54" i="4"/>
  <c r="CZ54" i="4"/>
  <c r="CF54" i="4"/>
  <c r="BL54" i="4"/>
  <c r="OF33" i="4"/>
  <c r="MN33" i="4"/>
  <c r="LT33" i="4"/>
  <c r="KZ33" i="4"/>
  <c r="KF33" i="4"/>
  <c r="CF33" i="4"/>
  <c r="BL33" i="4"/>
  <c r="AR33" i="4"/>
  <c r="X33" i="4"/>
  <c r="KZ32" i="4"/>
  <c r="JL32" i="4"/>
  <c r="GZ32" i="4"/>
  <c r="X32" i="4"/>
  <c r="RH31" i="4"/>
  <c r="QN31" i="4"/>
  <c r="PT31" i="4"/>
  <c r="MN31" i="4"/>
  <c r="KZ31" i="4"/>
  <c r="KF31" i="4"/>
  <c r="JL31" i="4"/>
  <c r="HT31" i="4"/>
  <c r="GZ31" i="4"/>
  <c r="CZ31" i="4"/>
  <c r="CF31" i="4"/>
  <c r="BL31" i="4"/>
  <c r="X31" i="4"/>
  <c r="LZ10" i="4"/>
  <c r="IT10" i="4"/>
  <c r="FN10" i="4"/>
  <c r="CH10" i="4"/>
  <c r="B10" i="4"/>
  <c r="PF8" i="4"/>
  <c r="LZ8" i="4"/>
  <c r="IT8" i="4"/>
  <c r="FN8" i="4"/>
  <c r="CH8" i="4"/>
  <c r="B8" i="4"/>
  <c r="B5" i="4"/>
  <c r="BL32" i="4" l="1"/>
  <c r="OF32" i="4"/>
  <c r="CZ33" i="4"/>
  <c r="OF54" i="4"/>
  <c r="OZ56" i="4"/>
  <c r="JN81" i="4"/>
  <c r="DG10" i="5"/>
  <c r="FL31" i="4"/>
  <c r="OF31" i="4"/>
  <c r="FL32" i="4"/>
  <c r="QN32" i="4"/>
  <c r="GF33" i="4"/>
  <c r="RH33" i="4"/>
  <c r="PT54" i="4"/>
  <c r="GZ55" i="4"/>
  <c r="X56" i="4"/>
  <c r="QN56" i="4"/>
  <c r="IM79" i="4"/>
  <c r="AZ80" i="4"/>
  <c r="MW81" i="4"/>
  <c r="BM10" i="5"/>
  <c r="DI10" i="5"/>
  <c r="PZ80" i="4"/>
  <c r="HL81" i="4"/>
  <c r="MN32" i="4"/>
  <c r="OF56" i="4"/>
  <c r="RA80" i="4"/>
  <c r="IM81" i="4"/>
  <c r="AQ10" i="5"/>
  <c r="GK79" i="4"/>
  <c r="DE10" i="5"/>
  <c r="ER31" i="4"/>
  <c r="CZ32" i="4"/>
  <c r="OZ32" i="4"/>
  <c r="FL33" i="4"/>
  <c r="QN33" i="4"/>
  <c r="OZ54" i="4"/>
  <c r="GF55" i="4"/>
  <c r="RH55" i="4"/>
  <c r="PT56" i="4"/>
  <c r="HL79" i="4"/>
  <c r="KO81" i="4"/>
  <c r="GF31" i="4"/>
  <c r="OZ31" i="4"/>
  <c r="GF32" i="4"/>
  <c r="RH32" i="4"/>
  <c r="JL33" i="4"/>
  <c r="X54" i="4"/>
  <c r="JL55" i="4"/>
  <c r="AR56" i="4"/>
  <c r="RH56" i="4"/>
  <c r="CA80" i="4"/>
  <c r="MW80" i="4"/>
  <c r="NX81" i="4"/>
  <c r="BO10" i="5"/>
  <c r="EC10" i="5"/>
  <c r="GZ33" i="4"/>
  <c r="OZ33" i="4"/>
  <c r="AR31" i="4"/>
  <c r="LT31" i="4"/>
  <c r="AR32" i="4"/>
  <c r="ER32" i="4"/>
  <c r="HT32" i="4"/>
  <c r="LT32" i="4"/>
  <c r="PT32" i="4"/>
  <c r="ER33" i="4"/>
  <c r="HT33" i="4"/>
  <c r="PT33" i="4"/>
  <c r="AR54" i="4"/>
  <c r="LT54" i="4"/>
  <c r="AR55" i="4"/>
  <c r="ER55" i="4"/>
  <c r="HT55" i="4"/>
  <c r="LT55" i="4"/>
  <c r="PT55" i="4"/>
  <c r="ER56" i="4"/>
  <c r="HT56" i="4"/>
  <c r="AZ79" i="4"/>
  <c r="PZ79" i="4"/>
  <c r="V10" i="5"/>
  <c r="AF10" i="5"/>
  <c r="AJ10" i="5"/>
  <c r="AT10" i="5"/>
  <c r="BD10" i="5"/>
  <c r="BN10" i="5"/>
  <c r="BX10" i="5"/>
  <c r="CB10" i="5"/>
  <c r="CL10" i="5"/>
  <c r="CV10" i="5"/>
  <c r="DF10" i="5"/>
  <c r="DP10" i="5"/>
  <c r="DT10" i="5"/>
  <c r="ED10" i="5"/>
  <c r="AG10" i="5"/>
  <c r="BE10" i="5"/>
  <c r="BY10" i="5"/>
  <c r="CW10" i="5"/>
  <c r="DQ10" i="5"/>
  <c r="EA10" i="5"/>
  <c r="EE10" i="5"/>
  <c r="X11" i="5"/>
  <c r="AR11" i="5"/>
  <c r="BP11" i="5"/>
  <c r="CJ11" i="5"/>
  <c r="X10" i="5"/>
  <c r="AH10" i="5"/>
  <c r="AR10" i="5"/>
  <c r="BB10" i="5"/>
  <c r="BF10" i="5"/>
  <c r="BP10" i="5"/>
  <c r="BZ10" i="5"/>
  <c r="CJ10" i="5"/>
  <c r="DH10" i="5"/>
  <c r="EB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<sst xmlns="http://schemas.openxmlformats.org/spreadsheetml/2006/main" count="262" uniqueCount="107">
  <si>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</si>
  <si>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</si>
  <si>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</si>
  <si>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</si>
  <si>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</si>
  <si>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</si>
  <si>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</si>
  <si>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</si>
  <si>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</si>
  <si>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</si>
  <si>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</si>
  <si>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</si>
  <si>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</si>
  <si>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</si>
  <si>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</si>
  <si>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</si>
  <si>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</si>
  <si>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</si>
  <si>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</si>
  <si>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</si>
  <si>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</si>
  <si>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</si>
  <si>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</si>
  <si>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</si>
  <si>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</si>
  <si>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</si>
  <si>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</si>
  <si>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</si>
  <si>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</si>
  <si>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</si>
  <si>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</si>
  <si>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</si>
  <si>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</si>
  <si>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</si>
  <si>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</si>
  <si>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</si>
  <si>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</si>
  <si>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</si>
  <si>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</si>
  <si>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</si>
  <si>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</si>
  <si>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</si>
  <si>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</si>
  <si>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</si>
  <si>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</si>
  <si>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</si>
  <si>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</si>
  <si>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</si>
  <si>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</si>
  <si>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</si>
  <si>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</si>
  <si>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</si>
  <si>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</si>
  <si>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</si>
  <si>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</si>
  <si>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</si>
  <si>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</si>
  <si>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</si>
  <si>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</si>
  <si>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</si>
  <si>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</si>
  <si>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</si>
  <si>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</si>
  <si>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</si>
  <si>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</si>
  <si>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</si>
  <si>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</si>
  <si>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</si>
  <si>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</si>
  <si>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</si>
  <si>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</si>
  <si>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</si>
  <si>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</si>
  <si>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</si>
  <si>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</si>
  <si>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</si>
  <si>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</si>
  <si>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</si>
  <si>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</si>
  <si>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</si>
  <si>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</si>
  <si>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</si>
  <si>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</si>
  <si>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</si>
  <si>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</si>
  <si>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</si>
  <si>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</si>
  <si>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</si>
  <si>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</si>
  <si>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</si>
  <si>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</si>
  <si>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</si>
  <si>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</si>
  <si>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</si>
  <si>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</si>
  <si>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</si>
  <si>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</si>
  <si>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</si>
  <si>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</si>
  <si>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</si>
  <si>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</si>
  <si>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</si>
  <si>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</si>
  <si>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</si>
  <si>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近年増加傾向にあるが、令和５年度においては当年度増加額の上昇により、昨年度と比較し数値が下降している。類似団体及び全国平均より低い数値となっているが、依然として老朽化が徐々に進行している状況にある。
②管路経年化率・③管路更新率：経年管は残存していない状況にあり、今後はアセットマネジメントの結果を基にした計画的な改良、更新を図っていく必要がある。</t>
    <rPh sb="1" eb="3">
      <t>ユウケイ</t>
    </rPh>
    <rPh sb="3" eb="5">
      <t>コテイ</t>
    </rPh>
    <rPh sb="5" eb="7">
      <t>シサン</t>
    </rPh>
    <rPh sb="7" eb="9">
      <t>ゲンカ</t>
    </rPh>
    <rPh sb="9" eb="11">
      <t>ショウキャク</t>
    </rPh>
    <rPh sb="11" eb="12">
      <t>リツ</t>
    </rPh>
    <rPh sb="13" eb="15">
      <t>キンネン</t>
    </rPh>
    <rPh sb="15" eb="17">
      <t>ゾウカ</t>
    </rPh>
    <rPh sb="17" eb="19">
      <t>ケイコウ</t>
    </rPh>
    <rPh sb="24" eb="26">
      <t>レイワ</t>
    </rPh>
    <rPh sb="27" eb="29">
      <t>ネンド</t>
    </rPh>
    <rPh sb="34" eb="37">
      <t>トウネンド</t>
    </rPh>
    <rPh sb="37" eb="40">
      <t>ゾウカガク</t>
    </rPh>
    <rPh sb="41" eb="43">
      <t>ジョウショウ</t>
    </rPh>
    <rPh sb="47" eb="50">
      <t>サクネンド</t>
    </rPh>
    <rPh sb="51" eb="53">
      <t>ヒカク</t>
    </rPh>
    <rPh sb="54" eb="56">
      <t>スウチ</t>
    </rPh>
    <rPh sb="57" eb="59">
      <t>カコウ</t>
    </rPh>
    <rPh sb="64" eb="68">
      <t>ルイジダンタイ</t>
    </rPh>
    <rPh sb="68" eb="69">
      <t>オヨ</t>
    </rPh>
    <rPh sb="70" eb="74">
      <t>ゼンコクヘイキン</t>
    </rPh>
    <rPh sb="76" eb="77">
      <t>ヒク</t>
    </rPh>
    <rPh sb="78" eb="80">
      <t>スウチ</t>
    </rPh>
    <rPh sb="88" eb="90">
      <t>イゼン</t>
    </rPh>
    <rPh sb="114" eb="120">
      <t>カンロケイネンカリツ</t>
    </rPh>
    <rPh sb="122" eb="124">
      <t>カンロ</t>
    </rPh>
    <rPh sb="124" eb="127">
      <t>コウシンリツ</t>
    </rPh>
    <rPh sb="128" eb="130">
      <t>ケイネン</t>
    </rPh>
    <phoneticPr fontId="5"/>
  </si>
  <si>
    <t>　現状では経営の健全化、効率化については概ね良好であると考えられる。今後もユーザー企業の節水や生産ラインの合理化等、契約水量の減少が見込まれる可能性もあるため、将来の安定的な収入の確保に努めていきたい。
　なお、大平工業用水道事業においては令和５年度より料金改定の取組を実施済であり、他事業も含めて今後も定期的な料金水準の見直しを行っていく。
　また、老朽化については、今後も有形固定資産減価償却率の増加が見込まれることから、優先順位や投資規模等を考慮しつつ施設の改良、更新を進め施設の効率性を高めながら将来の運営体制や投資の在り方について検討していく必要があると考える。</t>
    <rPh sb="1" eb="3">
      <t>ゲンジョウ</t>
    </rPh>
    <rPh sb="5" eb="7">
      <t>ケイエイ</t>
    </rPh>
    <rPh sb="8" eb="11">
      <t>ケンゼンカ</t>
    </rPh>
    <rPh sb="12" eb="15">
      <t>コウリツカ</t>
    </rPh>
    <rPh sb="20" eb="21">
      <t>オオム</t>
    </rPh>
    <rPh sb="22" eb="24">
      <t>リョウコウ</t>
    </rPh>
    <rPh sb="28" eb="29">
      <t>カンガ</t>
    </rPh>
    <rPh sb="34" eb="36">
      <t>コンゴ</t>
    </rPh>
    <rPh sb="41" eb="43">
      <t>キギョウ</t>
    </rPh>
    <rPh sb="44" eb="46">
      <t>セッスイ</t>
    </rPh>
    <rPh sb="47" eb="49">
      <t>セイサン</t>
    </rPh>
    <rPh sb="53" eb="56">
      <t>ゴウリカ</t>
    </rPh>
    <rPh sb="56" eb="57">
      <t>トウ</t>
    </rPh>
    <rPh sb="58" eb="60">
      <t>ケイヤク</t>
    </rPh>
    <rPh sb="60" eb="62">
      <t>スイリョウ</t>
    </rPh>
    <rPh sb="63" eb="65">
      <t>ゲンショウ</t>
    </rPh>
    <rPh sb="66" eb="68">
      <t>ミコ</t>
    </rPh>
    <rPh sb="71" eb="74">
      <t>カノウセイ</t>
    </rPh>
    <rPh sb="80" eb="82">
      <t>ショウライ</t>
    </rPh>
    <rPh sb="83" eb="86">
      <t>アンテイテキ</t>
    </rPh>
    <rPh sb="87" eb="89">
      <t>シュウニュウ</t>
    </rPh>
    <rPh sb="90" eb="92">
      <t>カクホ</t>
    </rPh>
    <rPh sb="93" eb="94">
      <t>ツト</t>
    </rPh>
    <rPh sb="106" eb="113">
      <t>オオヒラコウギョウヨウスイドウ</t>
    </rPh>
    <rPh sb="113" eb="115">
      <t>ジギョウ</t>
    </rPh>
    <rPh sb="120" eb="122">
      <t>レイワ</t>
    </rPh>
    <rPh sb="123" eb="125">
      <t>ネンド</t>
    </rPh>
    <rPh sb="127" eb="131">
      <t>リョウキンカイテイ</t>
    </rPh>
    <rPh sb="132" eb="134">
      <t>トリクミ</t>
    </rPh>
    <rPh sb="135" eb="138">
      <t>ジッシズ</t>
    </rPh>
    <rPh sb="142" eb="145">
      <t>タジギョウ</t>
    </rPh>
    <rPh sb="146" eb="147">
      <t>フク</t>
    </rPh>
    <rPh sb="149" eb="151">
      <t>コンゴ</t>
    </rPh>
    <rPh sb="152" eb="155">
      <t>テイキテキ</t>
    </rPh>
    <rPh sb="156" eb="158">
      <t>リョウキン</t>
    </rPh>
    <rPh sb="158" eb="160">
      <t>スイジュン</t>
    </rPh>
    <rPh sb="161" eb="163">
      <t>ミナオ</t>
    </rPh>
    <rPh sb="165" eb="166">
      <t>オコナ</t>
    </rPh>
    <rPh sb="176" eb="179">
      <t>ロウキュウカ</t>
    </rPh>
    <rPh sb="185" eb="187">
      <t>コンゴ</t>
    </rPh>
    <rPh sb="188" eb="190">
      <t>ユウケイ</t>
    </rPh>
    <rPh sb="190" eb="192">
      <t>コテイ</t>
    </rPh>
    <rPh sb="192" eb="194">
      <t>シサン</t>
    </rPh>
    <rPh sb="194" eb="196">
      <t>ゲンカ</t>
    </rPh>
    <rPh sb="196" eb="198">
      <t>ショウキャク</t>
    </rPh>
    <rPh sb="198" eb="199">
      <t>リツ</t>
    </rPh>
    <rPh sb="200" eb="202">
      <t>ゾウカ</t>
    </rPh>
    <rPh sb="203" eb="205">
      <t>ミコ</t>
    </rPh>
    <rPh sb="213" eb="215">
      <t>ユウセン</t>
    </rPh>
    <rPh sb="215" eb="217">
      <t>ジュンイ</t>
    </rPh>
    <rPh sb="218" eb="220">
      <t>トウシ</t>
    </rPh>
    <rPh sb="220" eb="222">
      <t>キボ</t>
    </rPh>
    <rPh sb="222" eb="223">
      <t>トウ</t>
    </rPh>
    <rPh sb="224" eb="226">
      <t>コウリョ</t>
    </rPh>
    <rPh sb="229" eb="231">
      <t>シセツ</t>
    </rPh>
    <rPh sb="232" eb="234">
      <t>カイリョウ</t>
    </rPh>
    <rPh sb="235" eb="237">
      <t>コウシン</t>
    </rPh>
    <rPh sb="238" eb="239">
      <t>スス</t>
    </rPh>
    <rPh sb="240" eb="242">
      <t>シセツ</t>
    </rPh>
    <rPh sb="243" eb="246">
      <t>コウリツセイ</t>
    </rPh>
    <rPh sb="247" eb="248">
      <t>タカ</t>
    </rPh>
    <rPh sb="252" eb="254">
      <t>ショウライ</t>
    </rPh>
    <rPh sb="255" eb="257">
      <t>ウンエイ</t>
    </rPh>
    <rPh sb="257" eb="259">
      <t>タイセイ</t>
    </rPh>
    <rPh sb="260" eb="262">
      <t>トウシ</t>
    </rPh>
    <rPh sb="263" eb="264">
      <t>ア</t>
    </rPh>
    <rPh sb="265" eb="266">
      <t>カタ</t>
    </rPh>
    <rPh sb="270" eb="272">
      <t>ケントウ</t>
    </rPh>
    <rPh sb="276" eb="278">
      <t>ヒツヨウ</t>
    </rPh>
    <rPh sb="282" eb="283">
      <t>カンガ</t>
    </rPh>
    <phoneticPr fontId="5"/>
  </si>
  <si>
    <r>
      <rPr>
        <sz val="11"/>
        <rFont val="ＭＳ ゴシック"/>
        <family val="3"/>
        <charset val="128"/>
      </rPr>
      <t>①経常収支比率</t>
    </r>
    <r>
      <rPr>
        <sz val="11"/>
        <color theme="1"/>
        <rFont val="ＭＳ ゴシック"/>
        <family val="3"/>
        <charset val="128"/>
      </rPr>
      <t xml:space="preserve">：現在に至るまで100％を超えており黒字経営であり、また令和５年度において料金改定を行ったことにより、昨年度と比較し数値が上昇している。今後も料金水準の見直しや更なる費用削減に努めていく。
②累積欠損金比率：0％のため、今後も引き続き健全経営に努める。
</t>
    </r>
    <r>
      <rPr>
        <sz val="11"/>
        <rFont val="ＭＳ ゴシック"/>
        <family val="3"/>
        <charset val="128"/>
      </rPr>
      <t>③流動比率</t>
    </r>
    <r>
      <rPr>
        <sz val="11"/>
        <color theme="1"/>
        <rFont val="ＭＳ ゴシック"/>
        <family val="3"/>
        <charset val="128"/>
      </rPr>
      <t xml:space="preserve">：令和５年度においては流動負債の増加により、昨年度と比較し数値が下降しているが、短期債務に対して十分な支払能力を有しているとされる概ね200％の水準に近い数値であり、短期債務に対する支払能力を有しているといえる。
</t>
    </r>
    <r>
      <rPr>
        <sz val="11"/>
        <rFont val="ＭＳ ゴシック"/>
        <family val="3"/>
        <charset val="128"/>
      </rPr>
      <t>④企業債残高対給水収益比率</t>
    </r>
    <r>
      <rPr>
        <sz val="11"/>
        <color theme="1"/>
        <rFont val="ＭＳ ゴシック"/>
        <family val="3"/>
        <charset val="128"/>
      </rPr>
      <t xml:space="preserve">：類似団体と比べて低いが、令和５年度においては企業債借入を行ったため、昨年度と比較し数値が上昇している。今後も適正な借入に努めていく。
</t>
    </r>
    <r>
      <rPr>
        <sz val="11"/>
        <rFont val="ＭＳ ゴシック"/>
        <family val="3"/>
        <charset val="128"/>
      </rPr>
      <t>⑤料金回収率</t>
    </r>
    <r>
      <rPr>
        <sz val="11"/>
        <color theme="1"/>
        <rFont val="ＭＳ ゴシック"/>
        <family val="3"/>
        <charset val="128"/>
      </rPr>
      <t xml:space="preserve">：令和５年度において料金改定を行ったことにより、当該値は100％を超えており類似団体を上回っている。今後も引き続き料金水準の見直しを行い、適正化に努めていく。
</t>
    </r>
    <r>
      <rPr>
        <sz val="11"/>
        <rFont val="ＭＳ ゴシック"/>
        <family val="3"/>
        <charset val="128"/>
      </rPr>
      <t>⑥給水原価</t>
    </r>
    <r>
      <rPr>
        <sz val="11"/>
        <color theme="1"/>
        <rFont val="ＭＳ ゴシック"/>
        <family val="3"/>
        <charset val="128"/>
      </rPr>
      <t xml:space="preserve">：令和５年度においては、昨年度と比較し数値が下降したが、近年上昇傾向にあり、費用抑制のための見直しを行っていく必要がある。
</t>
    </r>
    <r>
      <rPr>
        <sz val="11"/>
        <rFont val="ＭＳ ゴシック"/>
        <family val="3"/>
        <charset val="128"/>
      </rPr>
      <t>⑦施設利用率</t>
    </r>
    <r>
      <rPr>
        <sz val="11"/>
        <color theme="1"/>
        <rFont val="ＭＳ ゴシック"/>
        <family val="3"/>
        <charset val="128"/>
      </rPr>
      <t xml:space="preserve">：近年上昇傾向にあるが、令和５年度においては昨年度と比較し数値が下降しており、令類似団体及び全国平均を下回る施設の利用となっている。
</t>
    </r>
    <r>
      <rPr>
        <sz val="11"/>
        <rFont val="ＭＳ ゴシック"/>
        <family val="3"/>
        <charset val="128"/>
      </rPr>
      <t>⑧契約率</t>
    </r>
    <r>
      <rPr>
        <sz val="11"/>
        <color theme="1"/>
        <rFont val="ＭＳ ゴシック"/>
        <family val="3"/>
        <charset val="128"/>
      </rPr>
      <t>：事業所の契約水量の減少により令和３年度以降はそれ以前と比較し数値が低くなっている。
　</t>
    </r>
    <rPh sb="35" eb="37">
      <t>レイワ</t>
    </rPh>
    <rPh sb="38" eb="40">
      <t>ネンド</t>
    </rPh>
    <rPh sb="44" eb="48">
      <t>リョウキンカイテイ</t>
    </rPh>
    <rPh sb="49" eb="50">
      <t>オコナ</t>
    </rPh>
    <rPh sb="58" eb="61">
      <t>サクネンド</t>
    </rPh>
    <rPh sb="62" eb="64">
      <t>ヒカク</t>
    </rPh>
    <rPh sb="65" eb="67">
      <t>スウチ</t>
    </rPh>
    <rPh sb="68" eb="70">
      <t>ジョウショウ</t>
    </rPh>
    <rPh sb="75" eb="77">
      <t>コンゴ</t>
    </rPh>
    <rPh sb="78" eb="80">
      <t>リョウキン</t>
    </rPh>
    <rPh sb="80" eb="82">
      <t>スイジュン</t>
    </rPh>
    <rPh sb="83" eb="85">
      <t>ミナオ</t>
    </rPh>
    <rPh sb="87" eb="88">
      <t>サラ</t>
    </rPh>
    <rPh sb="120" eb="121">
      <t>ヒ</t>
    </rPh>
    <rPh sb="122" eb="123">
      <t>ツヅ</t>
    </rPh>
    <rPh sb="140" eb="142">
      <t>レイワ</t>
    </rPh>
    <rPh sb="143" eb="145">
      <t>ネンド</t>
    </rPh>
    <rPh sb="150" eb="154">
      <t>リュウドウフサイ</t>
    </rPh>
    <rPh sb="155" eb="157">
      <t>ゾウカ</t>
    </rPh>
    <rPh sb="161" eb="164">
      <t>サクネンド</t>
    </rPh>
    <rPh sb="165" eb="167">
      <t>ヒカク</t>
    </rPh>
    <rPh sb="168" eb="170">
      <t>スウチ</t>
    </rPh>
    <rPh sb="171" eb="173">
      <t>カコウ</t>
    </rPh>
    <rPh sb="214" eb="215">
      <t>チカ</t>
    </rPh>
    <rPh sb="216" eb="218">
      <t>スウチ</t>
    </rPh>
    <rPh sb="235" eb="236">
      <t>ユウ</t>
    </rPh>
    <rPh sb="259" eb="261">
      <t>スイジュン</t>
    </rPh>
    <rPh sb="266" eb="268">
      <t>レイワ</t>
    </rPh>
    <rPh sb="270" eb="271">
      <t>カ</t>
    </rPh>
    <rPh sb="271" eb="272">
      <t>イ</t>
    </rPh>
    <rPh sb="283" eb="286">
      <t>サクネンド</t>
    </rPh>
    <rPh sb="287" eb="289">
      <t>ヒカク</t>
    </rPh>
    <rPh sb="290" eb="292">
      <t>ヒリツ</t>
    </rPh>
    <rPh sb="293" eb="295">
      <t>ジョウショウ</t>
    </rPh>
    <rPh sb="301" eb="303">
      <t>スウチ</t>
    </rPh>
    <rPh sb="334" eb="336">
      <t>レイワ</t>
    </rPh>
    <rPh sb="337" eb="339">
      <t>ネンド</t>
    </rPh>
    <rPh sb="343" eb="347">
      <t>リョウキンカイテイ</t>
    </rPh>
    <rPh sb="348" eb="349">
      <t>オコナ</t>
    </rPh>
    <rPh sb="357" eb="360">
      <t>トウガイチ</t>
    </rPh>
    <rPh sb="383" eb="385">
      <t>コンゴ</t>
    </rPh>
    <rPh sb="386" eb="387">
      <t>ヒ</t>
    </rPh>
    <rPh sb="388" eb="389">
      <t>ツヅ</t>
    </rPh>
    <rPh sb="395" eb="397">
      <t>ミナオ</t>
    </rPh>
    <rPh sb="399" eb="400">
      <t>オコナ</t>
    </rPh>
    <rPh sb="406" eb="407">
      <t>ツト</t>
    </rPh>
    <rPh sb="419" eb="421">
      <t>レイワ</t>
    </rPh>
    <rPh sb="422" eb="424">
      <t>ネンド</t>
    </rPh>
    <rPh sb="430" eb="433">
      <t>サクネンド</t>
    </rPh>
    <rPh sb="434" eb="436">
      <t>ヒカク</t>
    </rPh>
    <rPh sb="437" eb="439">
      <t>スウチ</t>
    </rPh>
    <rPh sb="440" eb="442">
      <t>カコウ</t>
    </rPh>
    <rPh sb="487" eb="489">
      <t>キンネン</t>
    </rPh>
    <rPh sb="518" eb="520">
      <t>カコウ</t>
    </rPh>
    <rPh sb="537" eb="539">
      <t>シタマワ</t>
    </rPh>
    <rPh sb="540" eb="54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</si>
</sst>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56.94</c:v>
                </c:pt>
                <c:pt idx="1">
                  <c:v>57.75</c:v>
                </c:pt>
                <c:pt idx="2">
                  <c:v>58.54</c:v>
                </c:pt>
                <c:pt idx="3">
                  <c:v>59.84</c:v>
                </c:pt>
                <c:pt idx="4">
                  <c:v>53.81</c:v>
                </c:pt>
              </c:numCache>
            </c:numRef>
          </c:val>
          <c:extLst>
            <c:ext xmlns:c16="http://schemas.microsoft.com/office/drawing/2014/chart" uri="{C3380CC4-5D6E-409C-BE32-E72D297353CC}">
              <c16:uniqueId val="{00000000-D183-49D6-8173-B128D898CA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D183-49D6-8173-B128D898CA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9A-4927-ABBC-1474AD3EFD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A59A-4927-ABBC-1474AD3EFD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E-45FC-89D0-14E083284A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2B4E-45FC-89D0-14E083284A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787.39</c:v>
                </c:pt>
                <c:pt idx="1">
                  <c:v>789.49</c:v>
                </c:pt>
                <c:pt idx="2">
                  <c:v>730.38</c:v>
                </c:pt>
                <c:pt idx="3">
                  <c:v>735.59</c:v>
                </c:pt>
                <c:pt idx="4">
                  <c:v>193.07</c:v>
                </c:pt>
              </c:numCache>
            </c:numRef>
          </c:val>
          <c:extLst>
            <c:ext xmlns:c16="http://schemas.microsoft.com/office/drawing/2014/chart" uri="{C3380CC4-5D6E-409C-BE32-E72D297353CC}">
              <c16:uniqueId val="{00000000-2B1D-42B2-9DF8-AD32E06B49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2B1D-42B2-9DF8-AD32E06B49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355.81</c:v>
                </c:pt>
                <c:pt idx="1">
                  <c:v>322.37</c:v>
                </c:pt>
                <c:pt idx="2">
                  <c:v>293.8</c:v>
                </c:pt>
                <c:pt idx="3">
                  <c:v>266.89999999999998</c:v>
                </c:pt>
                <c:pt idx="4">
                  <c:v>282.44</c:v>
                </c:pt>
              </c:numCache>
            </c:numRef>
          </c:val>
          <c:extLst>
            <c:ext xmlns:c16="http://schemas.microsoft.com/office/drawing/2014/chart" uri="{C3380CC4-5D6E-409C-BE32-E72D297353CC}">
              <c16:uniqueId val="{00000000-379B-4501-9171-64AC332149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379B-4501-9171-64AC332149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123.85</c:v>
                </c:pt>
                <c:pt idx="1">
                  <c:v>133.08000000000001</c:v>
                </c:pt>
                <c:pt idx="2">
                  <c:v>111.05</c:v>
                </c:pt>
                <c:pt idx="3">
                  <c:v>92.89</c:v>
                </c:pt>
                <c:pt idx="4">
                  <c:v>125.35</c:v>
                </c:pt>
              </c:numCache>
            </c:numRef>
          </c:val>
          <c:extLst>
            <c:ext xmlns:c16="http://schemas.microsoft.com/office/drawing/2014/chart" uri="{C3380CC4-5D6E-409C-BE32-E72D297353CC}">
              <c16:uniqueId val="{00000000-B424-46F6-8701-6A67C298AB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B424-46F6-8701-6A67C298AB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26.95</c:v>
                </c:pt>
                <c:pt idx="1">
                  <c:v>24.24</c:v>
                </c:pt>
                <c:pt idx="2">
                  <c:v>29.04</c:v>
                </c:pt>
                <c:pt idx="3">
                  <c:v>34.729999999999997</c:v>
                </c:pt>
                <c:pt idx="4">
                  <c:v>30.59</c:v>
                </c:pt>
              </c:numCache>
            </c:numRef>
          </c:val>
          <c:extLst>
            <c:ext xmlns:c16="http://schemas.microsoft.com/office/drawing/2014/chart" uri="{C3380CC4-5D6E-409C-BE32-E72D297353CC}">
              <c16:uniqueId val="{00000000-E294-4182-AB25-01B1058D4E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E294-4182-AB25-01B1058D4E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40.22</c:v>
                </c:pt>
                <c:pt idx="1">
                  <c:v>41.38</c:v>
                </c:pt>
                <c:pt idx="2">
                  <c:v>45.34</c:v>
                </c:pt>
                <c:pt idx="3">
                  <c:v>47.32</c:v>
                </c:pt>
                <c:pt idx="4">
                  <c:v>46.54</c:v>
                </c:pt>
              </c:numCache>
            </c:numRef>
          </c:val>
          <c:extLst>
            <c:ext xmlns:c16="http://schemas.microsoft.com/office/drawing/2014/chart" uri="{C3380CC4-5D6E-409C-BE32-E72D297353CC}">
              <c16:uniqueId val="{00000000-DE9B-4721-B732-37A6F29C8A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DE9B-4721-B732-37A6F29C8A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95.27</c:v>
                </c:pt>
                <c:pt idx="1">
                  <c:v>93.24</c:v>
                </c:pt>
                <c:pt idx="2">
                  <c:v>88.85</c:v>
                </c:pt>
                <c:pt idx="3">
                  <c:v>88.85</c:v>
                </c:pt>
                <c:pt idx="4">
                  <c:v>88.85</c:v>
                </c:pt>
              </c:numCache>
            </c:numRef>
          </c:val>
          <c:extLst>
            <c:ext xmlns:c16="http://schemas.microsoft.com/office/drawing/2014/chart" uri="{C3380CC4-5D6E-409C-BE32-E72D297353CC}">
              <c16:uniqueId val="{00000000-F7A5-4A5F-AF55-D3B69C9AA4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F7A5-4A5F-AF55-D3B69C9AA4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A4-41DB-8E1B-ABDF007AB8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AFA4-41DB-8E1B-ABDF007AB8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129.58000000000001</c:v>
                </c:pt>
                <c:pt idx="1">
                  <c:v>150.68</c:v>
                </c:pt>
                <c:pt idx="2">
                  <c:v>129.41999999999999</c:v>
                </c:pt>
                <c:pt idx="3">
                  <c:v>107.72</c:v>
                </c:pt>
                <c:pt idx="4">
                  <c:v>133.81</c:v>
                </c:pt>
              </c:numCache>
            </c:numRef>
          </c:val>
          <c:extLst>
            <c:ext xmlns:c16="http://schemas.microsoft.com/office/drawing/2014/chart" uri="{C3380CC4-5D6E-409C-BE32-E72D297353CC}">
              <c16:uniqueId val="{00000000-393C-45EE-A228-425671DCF3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393C-45EE-A228-425671DCF3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PA31" zoomScale="115" zoomScaleNormal="11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西郷村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29600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13775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26300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129.58000000000001</v>
      </c>
      <c r="Y32" s="90"/>
      <c r="Z32" s="90"/>
      <c r="AA32" s="90"/>
      <c r="AB32" s="90"/>
      <c r="AC32" s="90"/>
      <c r="AD32" s="90"/>
      <c r="AE32" s="90"/>
      <c r="AF32" s="90"/>
      <c r="AG32" s="90"/>
      <c r="AH32" s="90"/>
      <c r="AI32" s="90"/>
      <c r="AJ32" s="90"/>
      <c r="AK32" s="90"/>
      <c r="AL32" s="90"/>
      <c r="AM32" s="90"/>
      <c r="AN32" s="90"/>
      <c r="AO32" s="90"/>
      <c r="AP32" s="90"/>
      <c r="AQ32" s="91"/>
      <c r="AR32" s="89">
        <f>データ!U6</f>
        <v>150.68</v>
      </c>
      <c r="AS32" s="90"/>
      <c r="AT32" s="90"/>
      <c r="AU32" s="90"/>
      <c r="AV32" s="90"/>
      <c r="AW32" s="90"/>
      <c r="AX32" s="90"/>
      <c r="AY32" s="90"/>
      <c r="AZ32" s="90"/>
      <c r="BA32" s="90"/>
      <c r="BB32" s="90"/>
      <c r="BC32" s="90"/>
      <c r="BD32" s="90"/>
      <c r="BE32" s="90"/>
      <c r="BF32" s="90"/>
      <c r="BG32" s="90"/>
      <c r="BH32" s="90"/>
      <c r="BI32" s="90"/>
      <c r="BJ32" s="90"/>
      <c r="BK32" s="91"/>
      <c r="BL32" s="89">
        <f>データ!V6</f>
        <v>129.41999999999999</v>
      </c>
      <c r="BM32" s="90"/>
      <c r="BN32" s="90"/>
      <c r="BO32" s="90"/>
      <c r="BP32" s="90"/>
      <c r="BQ32" s="90"/>
      <c r="BR32" s="90"/>
      <c r="BS32" s="90"/>
      <c r="BT32" s="90"/>
      <c r="BU32" s="90"/>
      <c r="BV32" s="90"/>
      <c r="BW32" s="90"/>
      <c r="BX32" s="90"/>
      <c r="BY32" s="90"/>
      <c r="BZ32" s="90"/>
      <c r="CA32" s="90"/>
      <c r="CB32" s="90"/>
      <c r="CC32" s="90"/>
      <c r="CD32" s="90"/>
      <c r="CE32" s="91"/>
      <c r="CF32" s="89">
        <f>データ!W6</f>
        <v>107.72</v>
      </c>
      <c r="CG32" s="90"/>
      <c r="CH32" s="90"/>
      <c r="CI32" s="90"/>
      <c r="CJ32" s="90"/>
      <c r="CK32" s="90"/>
      <c r="CL32" s="90"/>
      <c r="CM32" s="90"/>
      <c r="CN32" s="90"/>
      <c r="CO32" s="90"/>
      <c r="CP32" s="90"/>
      <c r="CQ32" s="90"/>
      <c r="CR32" s="90"/>
      <c r="CS32" s="90"/>
      <c r="CT32" s="90"/>
      <c r="CU32" s="90"/>
      <c r="CV32" s="90"/>
      <c r="CW32" s="90"/>
      <c r="CX32" s="90"/>
      <c r="CY32" s="91"/>
      <c r="CZ32" s="89">
        <f>データ!X6</f>
        <v>133.81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787.39</v>
      </c>
      <c r="JM32" s="90"/>
      <c r="JN32" s="90"/>
      <c r="JO32" s="90"/>
      <c r="JP32" s="90"/>
      <c r="JQ32" s="90"/>
      <c r="JR32" s="90"/>
      <c r="JS32" s="90"/>
      <c r="JT32" s="90"/>
      <c r="JU32" s="90"/>
      <c r="JV32" s="90"/>
      <c r="JW32" s="90"/>
      <c r="JX32" s="90"/>
      <c r="JY32" s="90"/>
      <c r="JZ32" s="90"/>
      <c r="KA32" s="90"/>
      <c r="KB32" s="90"/>
      <c r="KC32" s="90"/>
      <c r="KD32" s="90"/>
      <c r="KE32" s="91"/>
      <c r="KF32" s="89">
        <f>データ!AQ6</f>
        <v>789.49</v>
      </c>
      <c r="KG32" s="90"/>
      <c r="KH32" s="90"/>
      <c r="KI32" s="90"/>
      <c r="KJ32" s="90"/>
      <c r="KK32" s="90"/>
      <c r="KL32" s="90"/>
      <c r="KM32" s="90"/>
      <c r="KN32" s="90"/>
      <c r="KO32" s="90"/>
      <c r="KP32" s="90"/>
      <c r="KQ32" s="90"/>
      <c r="KR32" s="90"/>
      <c r="KS32" s="90"/>
      <c r="KT32" s="90"/>
      <c r="KU32" s="90"/>
      <c r="KV32" s="90"/>
      <c r="KW32" s="90"/>
      <c r="KX32" s="90"/>
      <c r="KY32" s="91"/>
      <c r="KZ32" s="89">
        <f>データ!AR6</f>
        <v>730.38</v>
      </c>
      <c r="LA32" s="90"/>
      <c r="LB32" s="90"/>
      <c r="LC32" s="90"/>
      <c r="LD32" s="90"/>
      <c r="LE32" s="90"/>
      <c r="LF32" s="90"/>
      <c r="LG32" s="90"/>
      <c r="LH32" s="90"/>
      <c r="LI32" s="90"/>
      <c r="LJ32" s="90"/>
      <c r="LK32" s="90"/>
      <c r="LL32" s="90"/>
      <c r="LM32" s="90"/>
      <c r="LN32" s="90"/>
      <c r="LO32" s="90"/>
      <c r="LP32" s="90"/>
      <c r="LQ32" s="90"/>
      <c r="LR32" s="90"/>
      <c r="LS32" s="91"/>
      <c r="LT32" s="89">
        <f>データ!AS6</f>
        <v>735.59</v>
      </c>
      <c r="LU32" s="90"/>
      <c r="LV32" s="90"/>
      <c r="LW32" s="90"/>
      <c r="LX32" s="90"/>
      <c r="LY32" s="90"/>
      <c r="LZ32" s="90"/>
      <c r="MA32" s="90"/>
      <c r="MB32" s="90"/>
      <c r="MC32" s="90"/>
      <c r="MD32" s="90"/>
      <c r="ME32" s="90"/>
      <c r="MF32" s="90"/>
      <c r="MG32" s="90"/>
      <c r="MH32" s="90"/>
      <c r="MI32" s="90"/>
      <c r="MJ32" s="90"/>
      <c r="MK32" s="90"/>
      <c r="ML32" s="90"/>
      <c r="MM32" s="91"/>
      <c r="MN32" s="89">
        <f>データ!AT6</f>
        <v>193.07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355.81</v>
      </c>
      <c r="OG32" s="90"/>
      <c r="OH32" s="90"/>
      <c r="OI32" s="90"/>
      <c r="OJ32" s="90"/>
      <c r="OK32" s="90"/>
      <c r="OL32" s="90"/>
      <c r="OM32" s="90"/>
      <c r="ON32" s="90"/>
      <c r="OO32" s="90"/>
      <c r="OP32" s="90"/>
      <c r="OQ32" s="90"/>
      <c r="OR32" s="90"/>
      <c r="OS32" s="90"/>
      <c r="OT32" s="90"/>
      <c r="OU32" s="90"/>
      <c r="OV32" s="90"/>
      <c r="OW32" s="90"/>
      <c r="OX32" s="90"/>
      <c r="OY32" s="91"/>
      <c r="OZ32" s="89">
        <f>データ!BB6</f>
        <v>322.37</v>
      </c>
      <c r="PA32" s="90"/>
      <c r="PB32" s="90"/>
      <c r="PC32" s="90"/>
      <c r="PD32" s="90"/>
      <c r="PE32" s="90"/>
      <c r="PF32" s="90"/>
      <c r="PG32" s="90"/>
      <c r="PH32" s="90"/>
      <c r="PI32" s="90"/>
      <c r="PJ32" s="90"/>
      <c r="PK32" s="90"/>
      <c r="PL32" s="90"/>
      <c r="PM32" s="90"/>
      <c r="PN32" s="90"/>
      <c r="PO32" s="90"/>
      <c r="PP32" s="90"/>
      <c r="PQ32" s="90"/>
      <c r="PR32" s="90"/>
      <c r="PS32" s="91"/>
      <c r="PT32" s="89">
        <f>データ!BC6</f>
        <v>293.8</v>
      </c>
      <c r="PU32" s="90"/>
      <c r="PV32" s="90"/>
      <c r="PW32" s="90"/>
      <c r="PX32" s="90"/>
      <c r="PY32" s="90"/>
      <c r="PZ32" s="90"/>
      <c r="QA32" s="90"/>
      <c r="QB32" s="90"/>
      <c r="QC32" s="90"/>
      <c r="QD32" s="90"/>
      <c r="QE32" s="90"/>
      <c r="QF32" s="90"/>
      <c r="QG32" s="90"/>
      <c r="QH32" s="90"/>
      <c r="QI32" s="90"/>
      <c r="QJ32" s="90"/>
      <c r="QK32" s="90"/>
      <c r="QL32" s="90"/>
      <c r="QM32" s="91"/>
      <c r="QN32" s="89">
        <f>データ!BD6</f>
        <v>266.89999999999998</v>
      </c>
      <c r="QO32" s="90"/>
      <c r="QP32" s="90"/>
      <c r="QQ32" s="90"/>
      <c r="QR32" s="90"/>
      <c r="QS32" s="90"/>
      <c r="QT32" s="90"/>
      <c r="QU32" s="90"/>
      <c r="QV32" s="90"/>
      <c r="QW32" s="90"/>
      <c r="QX32" s="90"/>
      <c r="QY32" s="90"/>
      <c r="QZ32" s="90"/>
      <c r="RA32" s="90"/>
      <c r="RB32" s="90"/>
      <c r="RC32" s="90"/>
      <c r="RD32" s="90"/>
      <c r="RE32" s="90"/>
      <c r="RF32" s="90"/>
      <c r="RG32" s="91"/>
      <c r="RH32" s="89">
        <f>データ!BE6</f>
        <v>282.44</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123.85</v>
      </c>
      <c r="Y55" s="90"/>
      <c r="Z55" s="90"/>
      <c r="AA55" s="90"/>
      <c r="AB55" s="90"/>
      <c r="AC55" s="90"/>
      <c r="AD55" s="90"/>
      <c r="AE55" s="90"/>
      <c r="AF55" s="90"/>
      <c r="AG55" s="90"/>
      <c r="AH55" s="90"/>
      <c r="AI55" s="90"/>
      <c r="AJ55" s="90"/>
      <c r="AK55" s="90"/>
      <c r="AL55" s="90"/>
      <c r="AM55" s="90"/>
      <c r="AN55" s="90"/>
      <c r="AO55" s="90"/>
      <c r="AP55" s="90"/>
      <c r="AQ55" s="91"/>
      <c r="AR55" s="89">
        <f>データ!BM6</f>
        <v>133.08000000000001</v>
      </c>
      <c r="AS55" s="90"/>
      <c r="AT55" s="90"/>
      <c r="AU55" s="90"/>
      <c r="AV55" s="90"/>
      <c r="AW55" s="90"/>
      <c r="AX55" s="90"/>
      <c r="AY55" s="90"/>
      <c r="AZ55" s="90"/>
      <c r="BA55" s="90"/>
      <c r="BB55" s="90"/>
      <c r="BC55" s="90"/>
      <c r="BD55" s="90"/>
      <c r="BE55" s="90"/>
      <c r="BF55" s="90"/>
      <c r="BG55" s="90"/>
      <c r="BH55" s="90"/>
      <c r="BI55" s="90"/>
      <c r="BJ55" s="90"/>
      <c r="BK55" s="91"/>
      <c r="BL55" s="89">
        <f>データ!BN6</f>
        <v>111.05</v>
      </c>
      <c r="BM55" s="90"/>
      <c r="BN55" s="90"/>
      <c r="BO55" s="90"/>
      <c r="BP55" s="90"/>
      <c r="BQ55" s="90"/>
      <c r="BR55" s="90"/>
      <c r="BS55" s="90"/>
      <c r="BT55" s="90"/>
      <c r="BU55" s="90"/>
      <c r="BV55" s="90"/>
      <c r="BW55" s="90"/>
      <c r="BX55" s="90"/>
      <c r="BY55" s="90"/>
      <c r="BZ55" s="90"/>
      <c r="CA55" s="90"/>
      <c r="CB55" s="90"/>
      <c r="CC55" s="90"/>
      <c r="CD55" s="90"/>
      <c r="CE55" s="91"/>
      <c r="CF55" s="89">
        <f>データ!BO6</f>
        <v>92.89</v>
      </c>
      <c r="CG55" s="90"/>
      <c r="CH55" s="90"/>
      <c r="CI55" s="90"/>
      <c r="CJ55" s="90"/>
      <c r="CK55" s="90"/>
      <c r="CL55" s="90"/>
      <c r="CM55" s="90"/>
      <c r="CN55" s="90"/>
      <c r="CO55" s="90"/>
      <c r="CP55" s="90"/>
      <c r="CQ55" s="90"/>
      <c r="CR55" s="90"/>
      <c r="CS55" s="90"/>
      <c r="CT55" s="90"/>
      <c r="CU55" s="90"/>
      <c r="CV55" s="90"/>
      <c r="CW55" s="90"/>
      <c r="CX55" s="90"/>
      <c r="CY55" s="91"/>
      <c r="CZ55" s="89">
        <f>データ!BP6</f>
        <v>125.35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26.95</v>
      </c>
      <c r="ES55" s="90"/>
      <c r="ET55" s="90"/>
      <c r="EU55" s="90"/>
      <c r="EV55" s="90"/>
      <c r="EW55" s="90"/>
      <c r="EX55" s="90"/>
      <c r="EY55" s="90"/>
      <c r="EZ55" s="90"/>
      <c r="FA55" s="90"/>
      <c r="FB55" s="90"/>
      <c r="FC55" s="90"/>
      <c r="FD55" s="90"/>
      <c r="FE55" s="90"/>
      <c r="FF55" s="90"/>
      <c r="FG55" s="90"/>
      <c r="FH55" s="90"/>
      <c r="FI55" s="90"/>
      <c r="FJ55" s="90"/>
      <c r="FK55" s="91"/>
      <c r="FL55" s="89">
        <f>データ!BX6</f>
        <v>24.24</v>
      </c>
      <c r="FM55" s="90"/>
      <c r="FN55" s="90"/>
      <c r="FO55" s="90"/>
      <c r="FP55" s="90"/>
      <c r="FQ55" s="90"/>
      <c r="FR55" s="90"/>
      <c r="FS55" s="90"/>
      <c r="FT55" s="90"/>
      <c r="FU55" s="90"/>
      <c r="FV55" s="90"/>
      <c r="FW55" s="90"/>
      <c r="FX55" s="90"/>
      <c r="FY55" s="90"/>
      <c r="FZ55" s="90"/>
      <c r="GA55" s="90"/>
      <c r="GB55" s="90"/>
      <c r="GC55" s="90"/>
      <c r="GD55" s="90"/>
      <c r="GE55" s="91"/>
      <c r="GF55" s="89">
        <f>データ!BY6</f>
        <v>29.04</v>
      </c>
      <c r="GG55" s="90"/>
      <c r="GH55" s="90"/>
      <c r="GI55" s="90"/>
      <c r="GJ55" s="90"/>
      <c r="GK55" s="90"/>
      <c r="GL55" s="90"/>
      <c r="GM55" s="90"/>
      <c r="GN55" s="90"/>
      <c r="GO55" s="90"/>
      <c r="GP55" s="90"/>
      <c r="GQ55" s="90"/>
      <c r="GR55" s="90"/>
      <c r="GS55" s="90"/>
      <c r="GT55" s="90"/>
      <c r="GU55" s="90"/>
      <c r="GV55" s="90"/>
      <c r="GW55" s="90"/>
      <c r="GX55" s="90"/>
      <c r="GY55" s="91"/>
      <c r="GZ55" s="89">
        <f>データ!BZ6</f>
        <v>34.729999999999997</v>
      </c>
      <c r="HA55" s="90"/>
      <c r="HB55" s="90"/>
      <c r="HC55" s="90"/>
      <c r="HD55" s="90"/>
      <c r="HE55" s="90"/>
      <c r="HF55" s="90"/>
      <c r="HG55" s="90"/>
      <c r="HH55" s="90"/>
      <c r="HI55" s="90"/>
      <c r="HJ55" s="90"/>
      <c r="HK55" s="90"/>
      <c r="HL55" s="90"/>
      <c r="HM55" s="90"/>
      <c r="HN55" s="90"/>
      <c r="HO55" s="90"/>
      <c r="HP55" s="90"/>
      <c r="HQ55" s="90"/>
      <c r="HR55" s="90"/>
      <c r="HS55" s="91"/>
      <c r="HT55" s="89">
        <f>データ!CA6</f>
        <v>30.59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40.22</v>
      </c>
      <c r="JM55" s="90"/>
      <c r="JN55" s="90"/>
      <c r="JO55" s="90"/>
      <c r="JP55" s="90"/>
      <c r="JQ55" s="90"/>
      <c r="JR55" s="90"/>
      <c r="JS55" s="90"/>
      <c r="JT55" s="90"/>
      <c r="JU55" s="90"/>
      <c r="JV55" s="90"/>
      <c r="JW55" s="90"/>
      <c r="JX55" s="90"/>
      <c r="JY55" s="90"/>
      <c r="JZ55" s="90"/>
      <c r="KA55" s="90"/>
      <c r="KB55" s="90"/>
      <c r="KC55" s="90"/>
      <c r="KD55" s="90"/>
      <c r="KE55" s="91"/>
      <c r="KF55" s="89">
        <f>データ!CI6</f>
        <v>41.38</v>
      </c>
      <c r="KG55" s="90"/>
      <c r="KH55" s="90"/>
      <c r="KI55" s="90"/>
      <c r="KJ55" s="90"/>
      <c r="KK55" s="90"/>
      <c r="KL55" s="90"/>
      <c r="KM55" s="90"/>
      <c r="KN55" s="90"/>
      <c r="KO55" s="90"/>
      <c r="KP55" s="90"/>
      <c r="KQ55" s="90"/>
      <c r="KR55" s="90"/>
      <c r="KS55" s="90"/>
      <c r="KT55" s="90"/>
      <c r="KU55" s="90"/>
      <c r="KV55" s="90"/>
      <c r="KW55" s="90"/>
      <c r="KX55" s="90"/>
      <c r="KY55" s="91"/>
      <c r="KZ55" s="89">
        <f>データ!CJ6</f>
        <v>45.34</v>
      </c>
      <c r="LA55" s="90"/>
      <c r="LB55" s="90"/>
      <c r="LC55" s="90"/>
      <c r="LD55" s="90"/>
      <c r="LE55" s="90"/>
      <c r="LF55" s="90"/>
      <c r="LG55" s="90"/>
      <c r="LH55" s="90"/>
      <c r="LI55" s="90"/>
      <c r="LJ55" s="90"/>
      <c r="LK55" s="90"/>
      <c r="LL55" s="90"/>
      <c r="LM55" s="90"/>
      <c r="LN55" s="90"/>
      <c r="LO55" s="90"/>
      <c r="LP55" s="90"/>
      <c r="LQ55" s="90"/>
      <c r="LR55" s="90"/>
      <c r="LS55" s="91"/>
      <c r="LT55" s="89">
        <f>データ!CK6</f>
        <v>47.32</v>
      </c>
      <c r="LU55" s="90"/>
      <c r="LV55" s="90"/>
      <c r="LW55" s="90"/>
      <c r="LX55" s="90"/>
      <c r="LY55" s="90"/>
      <c r="LZ55" s="90"/>
      <c r="MA55" s="90"/>
      <c r="MB55" s="90"/>
      <c r="MC55" s="90"/>
      <c r="MD55" s="90"/>
      <c r="ME55" s="90"/>
      <c r="MF55" s="90"/>
      <c r="MG55" s="90"/>
      <c r="MH55" s="90"/>
      <c r="MI55" s="90"/>
      <c r="MJ55" s="90"/>
      <c r="MK55" s="90"/>
      <c r="ML55" s="90"/>
      <c r="MM55" s="91"/>
      <c r="MN55" s="89">
        <f>データ!CL6</f>
        <v>46.54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95.27</v>
      </c>
      <c r="OG55" s="90"/>
      <c r="OH55" s="90"/>
      <c r="OI55" s="90"/>
      <c r="OJ55" s="90"/>
      <c r="OK55" s="90"/>
      <c r="OL55" s="90"/>
      <c r="OM55" s="90"/>
      <c r="ON55" s="90"/>
      <c r="OO55" s="90"/>
      <c r="OP55" s="90"/>
      <c r="OQ55" s="90"/>
      <c r="OR55" s="90"/>
      <c r="OS55" s="90"/>
      <c r="OT55" s="90"/>
      <c r="OU55" s="90"/>
      <c r="OV55" s="90"/>
      <c r="OW55" s="90"/>
      <c r="OX55" s="90"/>
      <c r="OY55" s="91"/>
      <c r="OZ55" s="89">
        <f>データ!CT6</f>
        <v>93.24</v>
      </c>
      <c r="PA55" s="90"/>
      <c r="PB55" s="90"/>
      <c r="PC55" s="90"/>
      <c r="PD55" s="90"/>
      <c r="PE55" s="90"/>
      <c r="PF55" s="90"/>
      <c r="PG55" s="90"/>
      <c r="PH55" s="90"/>
      <c r="PI55" s="90"/>
      <c r="PJ55" s="90"/>
      <c r="PK55" s="90"/>
      <c r="PL55" s="90"/>
      <c r="PM55" s="90"/>
      <c r="PN55" s="90"/>
      <c r="PO55" s="90"/>
      <c r="PP55" s="90"/>
      <c r="PQ55" s="90"/>
      <c r="PR55" s="90"/>
      <c r="PS55" s="91"/>
      <c r="PT55" s="89">
        <f>データ!CU6</f>
        <v>88.85</v>
      </c>
      <c r="PU55" s="90"/>
      <c r="PV55" s="90"/>
      <c r="PW55" s="90"/>
      <c r="PX55" s="90"/>
      <c r="PY55" s="90"/>
      <c r="PZ55" s="90"/>
      <c r="QA55" s="90"/>
      <c r="QB55" s="90"/>
      <c r="QC55" s="90"/>
      <c r="QD55" s="90"/>
      <c r="QE55" s="90"/>
      <c r="QF55" s="90"/>
      <c r="QG55" s="90"/>
      <c r="QH55" s="90"/>
      <c r="QI55" s="90"/>
      <c r="QJ55" s="90"/>
      <c r="QK55" s="90"/>
      <c r="QL55" s="90"/>
      <c r="QM55" s="91"/>
      <c r="QN55" s="89">
        <f>データ!CV6</f>
        <v>88.85</v>
      </c>
      <c r="QO55" s="90"/>
      <c r="QP55" s="90"/>
      <c r="QQ55" s="90"/>
      <c r="QR55" s="90"/>
      <c r="QS55" s="90"/>
      <c r="QT55" s="90"/>
      <c r="QU55" s="90"/>
      <c r="QV55" s="90"/>
      <c r="QW55" s="90"/>
      <c r="QX55" s="90"/>
      <c r="QY55" s="90"/>
      <c r="QZ55" s="90"/>
      <c r="RA55" s="90"/>
      <c r="RB55" s="90"/>
      <c r="RC55" s="90"/>
      <c r="RD55" s="90"/>
      <c r="RE55" s="90"/>
      <c r="RF55" s="90"/>
      <c r="RG55" s="91"/>
      <c r="RH55" s="89">
        <f>データ!CW6</f>
        <v>88.85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56.94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57.75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58.54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59.84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53.81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54.51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56.07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56.81</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36.58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40.880000000000003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41.24</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39.020000000000003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39.57</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0.36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0.31</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0.03</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nuMWUbhqgXv41zfYEAZ/U2Ep2Yj23CoOSky1Ty7Wd0RN2NaoAhwRYtb0j8yJhzhawPVFh/nxtWS9L8E+Ntecg==" saltValue="dErbtpo6P3fcmy487ryw7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129.58000000000001</v>
      </c>
      <c r="U6" s="35">
        <f>U7</f>
        <v>150.68</v>
      </c>
      <c r="V6" s="35">
        <f>V7</f>
        <v>129.41999999999999</v>
      </c>
      <c r="W6" s="35">
        <f>W7</f>
        <v>107.72</v>
      </c>
      <c r="X6" s="35">
        <f t="shared" si="3"/>
        <v>133.81</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787.39</v>
      </c>
      <c r="AQ6" s="35">
        <f>AQ7</f>
        <v>789.49</v>
      </c>
      <c r="AR6" s="35">
        <f>AR7</f>
        <v>730.38</v>
      </c>
      <c r="AS6" s="35">
        <f>AS7</f>
        <v>735.59</v>
      </c>
      <c r="AT6" s="35">
        <f t="shared" si="3"/>
        <v>193.07</v>
      </c>
      <c r="AU6" s="35">
        <f t="shared" si="3"/>
        <v>786.06</v>
      </c>
      <c r="AV6" s="35">
        <f t="shared" si="3"/>
        <v>771.18</v>
      </c>
      <c r="AW6" s="35">
        <f t="shared" si="3"/>
        <v>815.18</v>
      </c>
      <c r="AX6" s="35">
        <f t="shared" si="3"/>
        <v>808.62</v>
      </c>
      <c r="AY6" s="35">
        <f t="shared" si="3"/>
        <v>717.27</v>
      </c>
      <c r="AZ6" s="33" t="str">
        <f>IF(AZ7="-","【-】","【"&amp;SUBSTITUTE(TEXT(AZ7,"#,##0.00"),"-","△")&amp;"】")</f>
        <v>【494.95】</v>
      </c>
      <c r="BA6" s="35">
        <f t="shared" si="3"/>
        <v>355.81</v>
      </c>
      <c r="BB6" s="35">
        <f>BB7</f>
        <v>322.37</v>
      </c>
      <c r="BC6" s="35">
        <f>BC7</f>
        <v>293.8</v>
      </c>
      <c r="BD6" s="35">
        <f>BD7</f>
        <v>266.89999999999998</v>
      </c>
      <c r="BE6" s="35">
        <f t="shared" si="3"/>
        <v>282.44</v>
      </c>
      <c r="BF6" s="35">
        <f t="shared" si="3"/>
        <v>450.91</v>
      </c>
      <c r="BG6" s="35">
        <f t="shared" si="3"/>
        <v>444.01</v>
      </c>
      <c r="BH6" s="35">
        <f t="shared" si="3"/>
        <v>413.29</v>
      </c>
      <c r="BI6" s="35">
        <f t="shared" si="3"/>
        <v>408.48</v>
      </c>
      <c r="BJ6" s="35">
        <f t="shared" si="3"/>
        <v>383.72</v>
      </c>
      <c r="BK6" s="33" t="str">
        <f>IF(BK7="-","【-】","【"&amp;SUBSTITUTE(TEXT(BK7,"#,##0.00"),"-","△")&amp;"】")</f>
        <v>【229.84】</v>
      </c>
      <c r="BL6" s="35">
        <f t="shared" si="3"/>
        <v>123.85</v>
      </c>
      <c r="BM6" s="35">
        <f>BM7</f>
        <v>133.08000000000001</v>
      </c>
      <c r="BN6" s="35">
        <f>BN7</f>
        <v>111.05</v>
      </c>
      <c r="BO6" s="35">
        <f>BO7</f>
        <v>92.89</v>
      </c>
      <c r="BP6" s="35">
        <f t="shared" si="3"/>
        <v>125.35</v>
      </c>
      <c r="BQ6" s="35">
        <f t="shared" si="3"/>
        <v>103.39</v>
      </c>
      <c r="BR6" s="35">
        <f t="shared" si="3"/>
        <v>96.49</v>
      </c>
      <c r="BS6" s="35">
        <f t="shared" si="3"/>
        <v>101.92</v>
      </c>
      <c r="BT6" s="35">
        <f t="shared" si="3"/>
        <v>98.05</v>
      </c>
      <c r="BU6" s="35">
        <f t="shared" si="3"/>
        <v>100.19</v>
      </c>
      <c r="BV6" s="33" t="str">
        <f>IF(BV7="-","【-】","【"&amp;SUBSTITUTE(TEXT(BV7,"#,##0.00"),"-","△")&amp;"】")</f>
        <v>【110.13】</v>
      </c>
      <c r="BW6" s="35">
        <f t="shared" si="3"/>
        <v>26.95</v>
      </c>
      <c r="BX6" s="35">
        <f>BX7</f>
        <v>24.24</v>
      </c>
      <c r="BY6" s="35">
        <f>BY7</f>
        <v>29.04</v>
      </c>
      <c r="BZ6" s="35">
        <f>BZ7</f>
        <v>34.729999999999997</v>
      </c>
      <c r="CA6" s="35">
        <f t="shared" si="3"/>
        <v>30.59</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40.22</v>
      </c>
      <c r="CI6" s="35">
        <f>CI7</f>
        <v>41.38</v>
      </c>
      <c r="CJ6" s="35">
        <f>CJ7</f>
        <v>45.34</v>
      </c>
      <c r="CK6" s="35">
        <f>CK7</f>
        <v>47.32</v>
      </c>
      <c r="CL6" s="35">
        <f t="shared" si="5"/>
        <v>46.54</v>
      </c>
      <c r="CM6" s="35">
        <f t="shared" si="5"/>
        <v>45.51</v>
      </c>
      <c r="CN6" s="35">
        <f t="shared" si="5"/>
        <v>44.67</v>
      </c>
      <c r="CO6" s="35">
        <f t="shared" si="5"/>
        <v>41.71</v>
      </c>
      <c r="CP6" s="35">
        <f t="shared" si="5"/>
        <v>47.02</v>
      </c>
      <c r="CQ6" s="35">
        <f t="shared" si="5"/>
        <v>47.4</v>
      </c>
      <c r="CR6" s="33" t="str">
        <f>IF(CR7="-","【-】","【"&amp;SUBSTITUTE(TEXT(CR7,"#,##0.00"),"-","△")&amp;"】")</f>
        <v>【52.61】</v>
      </c>
      <c r="CS6" s="35">
        <f t="shared" ref="CS6:DB6" si="6">CS7</f>
        <v>95.27</v>
      </c>
      <c r="CT6" s="35">
        <f>CT7</f>
        <v>93.24</v>
      </c>
      <c r="CU6" s="35">
        <f>CU7</f>
        <v>88.85</v>
      </c>
      <c r="CV6" s="35">
        <f>CV7</f>
        <v>88.85</v>
      </c>
      <c r="CW6" s="35">
        <f t="shared" si="6"/>
        <v>88.85</v>
      </c>
      <c r="CX6" s="35">
        <f t="shared" si="6"/>
        <v>64.14</v>
      </c>
      <c r="CY6" s="35">
        <f t="shared" si="6"/>
        <v>63.89</v>
      </c>
      <c r="CZ6" s="35">
        <f t="shared" si="6"/>
        <v>64.7</v>
      </c>
      <c r="DA6" s="35">
        <f t="shared" si="6"/>
        <v>65.38</v>
      </c>
      <c r="DB6" s="35">
        <f t="shared" si="6"/>
        <v>68.25</v>
      </c>
      <c r="DC6" s="33" t="str">
        <f>IF(DC7="-","【-】","【"&amp;SUBSTITUTE(TEXT(DC7,"#,##0.00"),"-","△")&amp;"】")</f>
        <v>【77.52】</v>
      </c>
      <c r="DD6" s="35">
        <f t="shared" ref="DD6:DM6" si="7">DD7</f>
        <v>56.94</v>
      </c>
      <c r="DE6" s="35">
        <f>DE7</f>
        <v>57.75</v>
      </c>
      <c r="DF6" s="35">
        <f>DF7</f>
        <v>58.54</v>
      </c>
      <c r="DG6" s="35">
        <f>DG7</f>
        <v>59.84</v>
      </c>
      <c r="DH6" s="35">
        <f t="shared" si="7"/>
        <v>53.81</v>
      </c>
      <c r="DI6" s="35">
        <f t="shared" si="7"/>
        <v>54.51</v>
      </c>
      <c r="DJ6" s="35">
        <f t="shared" si="7"/>
        <v>55.38</v>
      </c>
      <c r="DK6" s="35">
        <f t="shared" si="7"/>
        <v>56.07</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29600</v>
      </c>
      <c r="L7" s="37" t="s">
        <v>96</v>
      </c>
      <c r="M7" s="38">
        <v>3</v>
      </c>
      <c r="N7" s="38">
        <v>13775</v>
      </c>
      <c r="O7" s="39" t="s">
        <v>97</v>
      </c>
      <c r="P7" s="39">
        <v>58</v>
      </c>
      <c r="Q7" s="38">
        <v>4</v>
      </c>
      <c r="R7" s="38">
        <v>26300</v>
      </c>
      <c r="S7" s="37" t="s">
        <v>98</v>
      </c>
      <c r="T7" s="40">
        <v>129.58000000000001</v>
      </c>
      <c r="U7" s="40">
        <v>150.68</v>
      </c>
      <c r="V7" s="40">
        <v>129.41999999999999</v>
      </c>
      <c r="W7" s="40">
        <v>107.72</v>
      </c>
      <c r="X7" s="40">
        <v>133.81</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787.39</v>
      </c>
      <c r="AQ7" s="40">
        <v>789.49</v>
      </c>
      <c r="AR7" s="40">
        <v>730.38</v>
      </c>
      <c r="AS7" s="40">
        <v>735.59</v>
      </c>
      <c r="AT7" s="40">
        <v>193.07</v>
      </c>
      <c r="AU7" s="40">
        <v>786.06</v>
      </c>
      <c r="AV7" s="40">
        <v>771.18</v>
      </c>
      <c r="AW7" s="40">
        <v>815.18</v>
      </c>
      <c r="AX7" s="40">
        <v>808.62</v>
      </c>
      <c r="AY7" s="40">
        <v>717.27</v>
      </c>
      <c r="AZ7" s="40">
        <v>494.95</v>
      </c>
      <c r="BA7" s="40">
        <v>355.81</v>
      </c>
      <c r="BB7" s="40">
        <v>322.37</v>
      </c>
      <c r="BC7" s="40">
        <v>293.8</v>
      </c>
      <c r="BD7" s="40">
        <v>266.89999999999998</v>
      </c>
      <c r="BE7" s="40">
        <v>282.44</v>
      </c>
      <c r="BF7" s="40">
        <v>450.91</v>
      </c>
      <c r="BG7" s="40">
        <v>444.01</v>
      </c>
      <c r="BH7" s="40">
        <v>413.29</v>
      </c>
      <c r="BI7" s="40">
        <v>408.48</v>
      </c>
      <c r="BJ7" s="40">
        <v>383.72</v>
      </c>
      <c r="BK7" s="40">
        <v>229.84</v>
      </c>
      <c r="BL7" s="40">
        <v>123.85</v>
      </c>
      <c r="BM7" s="40">
        <v>133.08000000000001</v>
      </c>
      <c r="BN7" s="40">
        <v>111.05</v>
      </c>
      <c r="BO7" s="40">
        <v>92.89</v>
      </c>
      <c r="BP7" s="40">
        <v>125.35</v>
      </c>
      <c r="BQ7" s="40">
        <v>103.39</v>
      </c>
      <c r="BR7" s="40">
        <v>96.49</v>
      </c>
      <c r="BS7" s="40">
        <v>101.92</v>
      </c>
      <c r="BT7" s="40">
        <v>98.05</v>
      </c>
      <c r="BU7" s="40">
        <v>100.19</v>
      </c>
      <c r="BV7" s="40">
        <v>110.13</v>
      </c>
      <c r="BW7" s="40">
        <v>26.95</v>
      </c>
      <c r="BX7" s="40">
        <v>24.24</v>
      </c>
      <c r="BY7" s="40">
        <v>29.04</v>
      </c>
      <c r="BZ7" s="40">
        <v>34.729999999999997</v>
      </c>
      <c r="CA7" s="40">
        <v>30.59</v>
      </c>
      <c r="CB7" s="40">
        <v>30.96</v>
      </c>
      <c r="CC7" s="40">
        <v>33.229999999999997</v>
      </c>
      <c r="CD7" s="40">
        <v>31.6</v>
      </c>
      <c r="CE7" s="40">
        <v>33.26</v>
      </c>
      <c r="CF7" s="40">
        <v>32.869999999999997</v>
      </c>
      <c r="CG7" s="40">
        <v>19.72</v>
      </c>
      <c r="CH7" s="40">
        <v>40.22</v>
      </c>
      <c r="CI7" s="40">
        <v>41.38</v>
      </c>
      <c r="CJ7" s="40">
        <v>45.34</v>
      </c>
      <c r="CK7" s="40">
        <v>47.32</v>
      </c>
      <c r="CL7" s="40">
        <v>46.54</v>
      </c>
      <c r="CM7" s="40">
        <v>45.51</v>
      </c>
      <c r="CN7" s="40">
        <v>44.67</v>
      </c>
      <c r="CO7" s="40">
        <v>41.71</v>
      </c>
      <c r="CP7" s="40">
        <v>47.02</v>
      </c>
      <c r="CQ7" s="40">
        <v>47.4</v>
      </c>
      <c r="CR7" s="40">
        <v>52.61</v>
      </c>
      <c r="CS7" s="40">
        <v>95.27</v>
      </c>
      <c r="CT7" s="40">
        <v>93.24</v>
      </c>
      <c r="CU7" s="40">
        <v>88.85</v>
      </c>
      <c r="CV7" s="40">
        <v>88.85</v>
      </c>
      <c r="CW7" s="40">
        <v>88.85</v>
      </c>
      <c r="CX7" s="40">
        <v>64.14</v>
      </c>
      <c r="CY7" s="40">
        <v>63.89</v>
      </c>
      <c r="CZ7" s="40">
        <v>64.7</v>
      </c>
      <c r="DA7" s="40">
        <v>65.38</v>
      </c>
      <c r="DB7" s="40">
        <v>68.25</v>
      </c>
      <c r="DC7" s="40">
        <v>77.52</v>
      </c>
      <c r="DD7" s="40">
        <v>56.94</v>
      </c>
      <c r="DE7" s="40">
        <v>57.75</v>
      </c>
      <c r="DF7" s="40">
        <v>58.54</v>
      </c>
      <c r="DG7" s="40">
        <v>59.84</v>
      </c>
      <c r="DH7" s="40">
        <v>53.81</v>
      </c>
      <c r="DI7" s="40">
        <v>54.51</v>
      </c>
      <c r="DJ7" s="40">
        <v>55.38</v>
      </c>
      <c r="DK7" s="40">
        <v>56.07</v>
      </c>
      <c r="DL7" s="40">
        <v>55.87</v>
      </c>
      <c r="DM7" s="40">
        <v>56.81</v>
      </c>
      <c r="DN7" s="40">
        <v>61.16</v>
      </c>
      <c r="DO7" s="40">
        <v>0</v>
      </c>
      <c r="DP7" s="40">
        <v>0</v>
      </c>
      <c r="DQ7" s="40">
        <v>0</v>
      </c>
      <c r="DR7" s="40">
        <v>0</v>
      </c>
      <c r="DS7" s="40">
        <v>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129.58000000000001</v>
      </c>
      <c r="V11" s="48">
        <f>IF(U6="-",NA(),U6)</f>
        <v>150.68</v>
      </c>
      <c r="W11" s="48">
        <f>IF(V6="-",NA(),V6)</f>
        <v>129.41999999999999</v>
      </c>
      <c r="X11" s="48">
        <f>IF(W6="-",NA(),W6)</f>
        <v>107.72</v>
      </c>
      <c r="Y11" s="48">
        <f>IF(X6="-",NA(),X6)</f>
        <v>133.81</v>
      </c>
      <c r="AE11" s="47" t="s">
        <v>23</v>
      </c>
      <c r="AF11" s="48">
        <f>IF(AE6="-",NA(),AE6)</f>
        <v>0</v>
      </c>
      <c r="AG11" s="48">
        <f>IF(AF6="-",NA(),AF6)</f>
        <v>0</v>
      </c>
      <c r="AH11" s="48">
        <f>IF(AG6="-",NA(),AG6)</f>
        <v>0</v>
      </c>
      <c r="AI11" s="48">
        <f>IF(AH6="-",NA(),AH6)</f>
        <v>0</v>
      </c>
      <c r="AJ11" s="48">
        <f>IF(AI6="-",NA(),AI6)</f>
        <v>0</v>
      </c>
      <c r="AP11" s="47" t="s">
        <v>23</v>
      </c>
      <c r="AQ11" s="48">
        <f>IF(AP6="-",NA(),AP6)</f>
        <v>787.39</v>
      </c>
      <c r="AR11" s="48">
        <f>IF(AQ6="-",NA(),AQ6)</f>
        <v>789.49</v>
      </c>
      <c r="AS11" s="48">
        <f>IF(AR6="-",NA(),AR6)</f>
        <v>730.38</v>
      </c>
      <c r="AT11" s="48">
        <f>IF(AS6="-",NA(),AS6)</f>
        <v>735.59</v>
      </c>
      <c r="AU11" s="48">
        <f>IF(AT6="-",NA(),AT6)</f>
        <v>193.07</v>
      </c>
      <c r="BA11" s="47" t="s">
        <v>23</v>
      </c>
      <c r="BB11" s="48">
        <f>IF(BA6="-",NA(),BA6)</f>
        <v>355.81</v>
      </c>
      <c r="BC11" s="48">
        <f>IF(BB6="-",NA(),BB6)</f>
        <v>322.37</v>
      </c>
      <c r="BD11" s="48">
        <f>IF(BC6="-",NA(),BC6)</f>
        <v>293.8</v>
      </c>
      <c r="BE11" s="48">
        <f>IF(BD6="-",NA(),BD6)</f>
        <v>266.89999999999998</v>
      </c>
      <c r="BF11" s="48">
        <f>IF(BE6="-",NA(),BE6)</f>
        <v>282.44</v>
      </c>
      <c r="BL11" s="47" t="s">
        <v>23</v>
      </c>
      <c r="BM11" s="48">
        <f>IF(BL6="-",NA(),BL6)</f>
        <v>123.85</v>
      </c>
      <c r="BN11" s="48">
        <f>IF(BM6="-",NA(),BM6)</f>
        <v>133.08000000000001</v>
      </c>
      <c r="BO11" s="48">
        <f>IF(BN6="-",NA(),BN6)</f>
        <v>111.05</v>
      </c>
      <c r="BP11" s="48">
        <f>IF(BO6="-",NA(),BO6)</f>
        <v>92.89</v>
      </c>
      <c r="BQ11" s="48">
        <f>IF(BP6="-",NA(),BP6)</f>
        <v>125.35</v>
      </c>
      <c r="BW11" s="47" t="s">
        <v>23</v>
      </c>
      <c r="BX11" s="48">
        <f>IF(BW6="-",NA(),BW6)</f>
        <v>26.95</v>
      </c>
      <c r="BY11" s="48">
        <f>IF(BX6="-",NA(),BX6)</f>
        <v>24.24</v>
      </c>
      <c r="BZ11" s="48">
        <f>IF(BY6="-",NA(),BY6)</f>
        <v>29.04</v>
      </c>
      <c r="CA11" s="48">
        <f>IF(BZ6="-",NA(),BZ6)</f>
        <v>34.729999999999997</v>
      </c>
      <c r="CB11" s="48">
        <f>IF(CA6="-",NA(),CA6)</f>
        <v>30.59</v>
      </c>
      <c r="CH11" s="47" t="s">
        <v>23</v>
      </c>
      <c r="CI11" s="48">
        <f>IF(CH6="-",NA(),CH6)</f>
        <v>40.22</v>
      </c>
      <c r="CJ11" s="48">
        <f>IF(CI6="-",NA(),CI6)</f>
        <v>41.38</v>
      </c>
      <c r="CK11" s="48">
        <f>IF(CJ6="-",NA(),CJ6)</f>
        <v>45.34</v>
      </c>
      <c r="CL11" s="48">
        <f>IF(CK6="-",NA(),CK6)</f>
        <v>47.32</v>
      </c>
      <c r="CM11" s="48">
        <f>IF(CL6="-",NA(),CL6)</f>
        <v>46.54</v>
      </c>
      <c r="CS11" s="47" t="s">
        <v>23</v>
      </c>
      <c r="CT11" s="48">
        <f>IF(CS6="-",NA(),CS6)</f>
        <v>95.27</v>
      </c>
      <c r="CU11" s="48">
        <f>IF(CT6="-",NA(),CT6)</f>
        <v>93.24</v>
      </c>
      <c r="CV11" s="48">
        <f>IF(CU6="-",NA(),CU6)</f>
        <v>88.85</v>
      </c>
      <c r="CW11" s="48">
        <f>IF(CV6="-",NA(),CV6)</f>
        <v>88.85</v>
      </c>
      <c r="CX11" s="48">
        <f>IF(CW6="-",NA(),CW6)</f>
        <v>88.85</v>
      </c>
      <c r="DD11" s="47" t="s">
        <v>23</v>
      </c>
      <c r="DE11" s="48">
        <f>IF(DD6="-",NA(),DD6)</f>
        <v>56.94</v>
      </c>
      <c r="DF11" s="48">
        <f>IF(DE6="-",NA(),DE6)</f>
        <v>57.75</v>
      </c>
      <c r="DG11" s="48">
        <f>IF(DF6="-",NA(),DF6)</f>
        <v>58.54</v>
      </c>
      <c r="DH11" s="48">
        <f>IF(DG6="-",NA(),DG6)</f>
        <v>59.84</v>
      </c>
      <c r="DI11" s="48">
        <f>IF(DH6="-",NA(),DH6)</f>
        <v>53.81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木船 真吾</cp:lastModifiedBy>
  <dcterms:created xsi:type="dcterms:W3CDTF">2024-12-11T05:21:12Z</dcterms:created>
  <dcterms:modified xsi:type="dcterms:W3CDTF">2025-02-04T02:07:13Z</dcterms:modified>
  <cp:category/>
</cp:coreProperties>
</file>