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10\Desktop\"/>
    </mc:Choice>
  </mc:AlternateContent>
  <workbookProtection workbookAlgorithmName="SHA-512" workbookHashValue="IS0aX6z+VLYeJWNgrpkVucmEva+7XYnG8nOizmLINgGZpQKOO6eWWLcdDEnBa21OkCiVt7SZSLCxkTQha2wMsQ==" workbookSaltValue="nPiUPccHYWG0hFNPxqBvaA==" workbookSpinCount="100000" lockStructure="1"/>
  <bookViews>
    <workbookView xWindow="0" yWindow="0" windowWidth="28800" windowHeight="136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<sst xmlns="http://schemas.openxmlformats.org/spreadsheetml/2006/main" count="233" uniqueCount="118">
  <si>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</si>
  <si>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</si>
  <si>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</si>
  <si>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</si>
  <si>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</si>
  <si>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</si>
  <si>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</si>
  <si>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</si>
  <si>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</si>
  <si>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</si>
  <si>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</si>
  <si>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</si>
  <si>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</si>
  <si>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</si>
  <si>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</si>
  <si>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</si>
  <si>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</si>
  <si>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</si>
  <si>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</si>
  <si>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</si>
  <si>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</si>
  <si>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</si>
  <si>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</si>
  <si>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</si>
  <si>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</si>
  <si>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</si>
  <si>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</si>
  <si>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</si>
  <si>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</si>
  <si>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</si>
  <si>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</si>
  <si>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</si>
  <si>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</si>
  <si>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</si>
  <si>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</si>
  <si>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</si>
  <si>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</si>
  <si>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</si>
  <si>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</si>
  <si>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</si>
  <si>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</si>
  <si>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</si>
  <si>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</si>
  <si>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</si>
  <si>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</si>
  <si>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</si>
  <si>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</si>
  <si>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</si>
  <si>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</si>
  <si>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</si>
  <si>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</si>
  <si>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</si>
  <si>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</si>
  <si>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</si>
  <si>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</si>
  <si>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</si>
  <si>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</si>
  <si>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</si>
  <si>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</si>
  <si>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</si>
  <si>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</si>
  <si>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</si>
  <si>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</si>
  <si>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</si>
  <si>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</si>
  <si>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</si>
  <si>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</si>
  <si>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</si>
  <si>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</si>
  <si>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</si>
  <si>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</si>
  <si>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</si>
  <si>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</si>
  <si>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</si>
  <si>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</si>
  <si>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</si>
  <si>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</si>
  <si>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</si>
  <si>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</si>
  <si>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</si>
  <si>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</si>
  <si>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</si>
  <si>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</si>
  <si>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</si>
  <si>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</si>
  <si>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</si>
  <si>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</si>
  <si>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</si>
  <si>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</si>
  <si>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</si>
  <si>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</si>
  <si>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</si>
  <si>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</si>
  <si>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</si>
  <si>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</si>
  <si>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</si>
  <si>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</si>
  <si>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</si>
  <si>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</si>
  <si>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</si>
  <si>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</si>
  <si>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</si>
  <si>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</si>
  <si>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</si>
  <si>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</si>
  <si>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</si>
  <si>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</si>
  <si>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</si>
  <si>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</si>
  <si>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</si>
  <si>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</si>
  <si>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</si>
  <si>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</si>
  <si>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</si>
  <si>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</si>
  <si>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水道事業の運営は一般会計からの繰入金に依存している状況が続いている。今後も人口減少により給水収益の増は見込めないことから、料金水準の見直しや運営コストの削減に務め、費用対効果を検討して適切な設備投資に務めていく必要がある。</t>
    <rPh sb="0" eb="4">
      <t>スイドウジギョウ</t>
    </rPh>
    <rPh sb="5" eb="7">
      <t>ウンエイ</t>
    </rPh>
    <phoneticPr fontId="4"/>
  </si>
  <si>
    <t>管路更新率は設置年との兼ね合いで年度によりばらつきがあり、ここ数年は0％となっている。安定的な事業経営を行うために、計画的な更新を行う必要がある。</t>
    <rPh sb="0" eb="5">
      <t>カンロコウシンリツ</t>
    </rPh>
    <rPh sb="6" eb="9">
      <t>セッチネン</t>
    </rPh>
    <rPh sb="11" eb="12">
      <t>カ</t>
    </rPh>
    <rPh sb="13" eb="14">
      <t>ア</t>
    </rPh>
    <rPh sb="16" eb="18">
      <t>ネンド</t>
    </rPh>
    <rPh sb="31" eb="33">
      <t>スウネン</t>
    </rPh>
    <rPh sb="43" eb="46">
      <t>アンテイテキ</t>
    </rPh>
    <rPh sb="47" eb="51">
      <t>ジギョウケイエイ</t>
    </rPh>
    <rPh sb="52" eb="53">
      <t>オコナ</t>
    </rPh>
    <rPh sb="58" eb="61">
      <t>ケイカクテキ</t>
    </rPh>
    <rPh sb="62" eb="64">
      <t>コウシン</t>
    </rPh>
    <rPh sb="65" eb="66">
      <t>オコナ</t>
    </rPh>
    <rPh sb="67" eb="69">
      <t>ヒツヨウ</t>
    </rPh>
    <phoneticPr fontId="4"/>
  </si>
  <si>
    <t>①収益的収支比率は100％を超えているが、一般会計からの繰入金に依存している状況が続いている。今後も給水人口の減少などにより給水収益の増は見込めない為、料金の見直しや経費削減など経営改善に向け検討する必要がある。
⑤料金回収率は昨年度比で20.45％上昇した。今後も回収率を向上させ、適正な料金収入の確保を目指す。
⑦施設利用率は類似団体と比較して高い状況であるが、今後は給水人口の減少が見込まれることから、適切な施設規模であるか検討し、必要に応じて施設の統廃合やダウンサイジング等の検討を行う必要がある。
⑧有収率は昨年度から3.14％上昇したが未だ70％程度である。漏水修繕等により有収率の向上を目指す。</t>
    <rPh sb="1" eb="6">
      <t>シュウエキテキシュウシ</t>
    </rPh>
    <rPh sb="6" eb="8">
      <t>ヒリツ</t>
    </rPh>
    <rPh sb="14" eb="15">
      <t>コ</t>
    </rPh>
    <rPh sb="21" eb="25">
      <t>イッパンカイケイ</t>
    </rPh>
    <rPh sb="28" eb="31">
      <t>クリイレキン</t>
    </rPh>
    <rPh sb="32" eb="34">
      <t>イゾン</t>
    </rPh>
    <rPh sb="38" eb="40">
      <t>ジョウキョウ</t>
    </rPh>
    <rPh sb="41" eb="42">
      <t>ツヅ</t>
    </rPh>
    <rPh sb="47" eb="49">
      <t>コンゴ</t>
    </rPh>
    <rPh sb="50" eb="52">
      <t>キュウスイ</t>
    </rPh>
    <rPh sb="52" eb="54">
      <t>ジンコウ</t>
    </rPh>
    <rPh sb="55" eb="57">
      <t>ゲンショウ</t>
    </rPh>
    <rPh sb="62" eb="64">
      <t>キュウスイ</t>
    </rPh>
    <rPh sb="64" eb="66">
      <t>シュウエキ</t>
    </rPh>
    <rPh sb="67" eb="68">
      <t>ゾウ</t>
    </rPh>
    <rPh sb="69" eb="71">
      <t>ミコ</t>
    </rPh>
    <rPh sb="74" eb="75">
      <t>タメ</t>
    </rPh>
    <rPh sb="76" eb="78">
      <t>リョウキン</t>
    </rPh>
    <rPh sb="79" eb="81">
      <t>ミナオ</t>
    </rPh>
    <rPh sb="83" eb="87">
      <t>ケイヒサクゲン</t>
    </rPh>
    <rPh sb="89" eb="93">
      <t>ケイエイカイゼン</t>
    </rPh>
    <rPh sb="94" eb="95">
      <t>ム</t>
    </rPh>
    <rPh sb="96" eb="98">
      <t>ケントウ</t>
    </rPh>
    <rPh sb="100" eb="102">
      <t>ヒツヨウ</t>
    </rPh>
    <rPh sb="108" eb="113">
      <t>リョウキンカイシュウリツ</t>
    </rPh>
    <rPh sb="114" eb="118">
      <t>サクネンドヒ</t>
    </rPh>
    <rPh sb="125" eb="127">
      <t>ジョウショウ</t>
    </rPh>
    <rPh sb="130" eb="132">
      <t>コンゴ</t>
    </rPh>
    <rPh sb="133" eb="136">
      <t>カイシュウリツ</t>
    </rPh>
    <rPh sb="137" eb="139">
      <t>コウジョウ</t>
    </rPh>
    <rPh sb="159" eb="161">
      <t>シセツ</t>
    </rPh>
    <rPh sb="161" eb="164">
      <t>リヨウリツ</t>
    </rPh>
    <rPh sb="165" eb="169">
      <t>ルイジダンタイ</t>
    </rPh>
    <rPh sb="170" eb="172">
      <t>ヒカク</t>
    </rPh>
    <rPh sb="174" eb="175">
      <t>タカ</t>
    </rPh>
    <rPh sb="176" eb="178">
      <t>ジョウキョウ</t>
    </rPh>
    <rPh sb="183" eb="185">
      <t>コンゴ</t>
    </rPh>
    <rPh sb="186" eb="188">
      <t>キュウスイ</t>
    </rPh>
    <rPh sb="188" eb="190">
      <t>ジンコウ</t>
    </rPh>
    <rPh sb="191" eb="193">
      <t>ゲンショウ</t>
    </rPh>
    <rPh sb="194" eb="196">
      <t>ミコ</t>
    </rPh>
    <rPh sb="204" eb="206">
      <t>テキセツ</t>
    </rPh>
    <rPh sb="207" eb="211">
      <t>シセツキボ</t>
    </rPh>
    <rPh sb="215" eb="217">
      <t>ケントウ</t>
    </rPh>
    <rPh sb="219" eb="221">
      <t>ヒツヨウ</t>
    </rPh>
    <rPh sb="222" eb="223">
      <t>オウ</t>
    </rPh>
    <rPh sb="225" eb="227">
      <t>シセツ</t>
    </rPh>
    <rPh sb="228" eb="231">
      <t>トウハイゴウ</t>
    </rPh>
    <rPh sb="240" eb="241">
      <t>トウ</t>
    </rPh>
    <rPh sb="242" eb="244">
      <t>ケントウ</t>
    </rPh>
    <rPh sb="245" eb="246">
      <t>オコナ</t>
    </rPh>
    <rPh sb="247" eb="249">
      <t>ヒツヨウ</t>
    </rPh>
    <rPh sb="255" eb="258">
      <t>ユウシュウリツ</t>
    </rPh>
    <rPh sb="259" eb="262">
      <t>サクネンド</t>
    </rPh>
    <rPh sb="269" eb="271">
      <t>ジョウショウ</t>
    </rPh>
    <rPh sb="274" eb="275">
      <t>イマ</t>
    </rPh>
    <rPh sb="279" eb="28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</si>
</sst>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78-4C43-822C-EBEE67E65CB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6078-4C43-822C-EBEE67E65CB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71.72</c:v>
                </c:pt>
                <c:pt idx="1">
                  <c:v>77.099999999999994</c:v>
                </c:pt>
                <c:pt idx="2">
                  <c:v>85.97</c:v>
                </c:pt>
                <c:pt idx="3">
                  <c:v>79.959999999999994</c:v>
                </c:pt>
                <c:pt idx="4">
                  <c:v>75.900000000000006</c:v>
                </c:pt>
              </c:numCache>
            </c:numRef>
          </c:val>
          <c:extLst>
            <c:ext xmlns:c16="http://schemas.microsoft.com/office/drawing/2014/chart" uri="{C3380CC4-5D6E-409C-BE32-E72D297353CC}">
              <c16:uniqueId val="{00000000-8F74-469A-B5ED-D8938030249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8F74-469A-B5ED-D8938030249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78.209999999999994</c:v>
                </c:pt>
                <c:pt idx="1">
                  <c:v>73.66</c:v>
                </c:pt>
                <c:pt idx="2">
                  <c:v>63.74</c:v>
                </c:pt>
                <c:pt idx="3">
                  <c:v>66.86</c:v>
                </c:pt>
                <c:pt idx="4">
                  <c:v>70</c:v>
                </c:pt>
              </c:numCache>
            </c:numRef>
          </c:val>
          <c:extLst>
            <c:ext xmlns:c16="http://schemas.microsoft.com/office/drawing/2014/chart" uri="{C3380CC4-5D6E-409C-BE32-E72D297353CC}">
              <c16:uniqueId val="{00000000-D1A1-4903-BBB4-88F3623B39E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1A1-4903-BBB4-88F3623B39E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84.61</c:v>
                </c:pt>
                <c:pt idx="1">
                  <c:v>83.54</c:v>
                </c:pt>
                <c:pt idx="2">
                  <c:v>138.91</c:v>
                </c:pt>
                <c:pt idx="3">
                  <c:v>82.98</c:v>
                </c:pt>
                <c:pt idx="4">
                  <c:v>112.57</c:v>
                </c:pt>
              </c:numCache>
            </c:numRef>
          </c:val>
          <c:extLst>
            <c:ext xmlns:c16="http://schemas.microsoft.com/office/drawing/2014/chart" uri="{C3380CC4-5D6E-409C-BE32-E72D297353CC}">
              <c16:uniqueId val="{00000000-5715-4F0E-BAD7-C3166B3F03C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5715-4F0E-BAD7-C3166B3F03C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F-4EA2-830A-127E370E885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F-4EA2-830A-127E370E885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9-4801-85B2-91A6AC9637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9-4801-85B2-91A6AC9637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2-400D-AB73-E05DC49D042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2-400D-AB73-E05DC49D042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D-4304-9FFD-B43C398E43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D-4304-9FFD-B43C398E43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735.5</c:v>
                </c:pt>
                <c:pt idx="1">
                  <c:v>663.24</c:v>
                </c:pt>
                <c:pt idx="2">
                  <c:v>655.30999999999995</c:v>
                </c:pt>
                <c:pt idx="3">
                  <c:v>713.84</c:v>
                </c:pt>
                <c:pt idx="4">
                  <c:v>777.51</c:v>
                </c:pt>
              </c:numCache>
            </c:numRef>
          </c:val>
          <c:extLst>
            <c:ext xmlns:c16="http://schemas.microsoft.com/office/drawing/2014/chart" uri="{C3380CC4-5D6E-409C-BE32-E72D297353CC}">
              <c16:uniqueId val="{00000000-5A11-49BD-BCCF-D9A70AE445D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A11-49BD-BCCF-D9A70AE445D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72.95</c:v>
                </c:pt>
                <c:pt idx="1">
                  <c:v>77.44</c:v>
                </c:pt>
                <c:pt idx="2">
                  <c:v>85.22</c:v>
                </c:pt>
                <c:pt idx="3">
                  <c:v>77.95</c:v>
                </c:pt>
                <c:pt idx="4">
                  <c:v>98.4</c:v>
                </c:pt>
              </c:numCache>
            </c:numRef>
          </c:val>
          <c:extLst>
            <c:ext xmlns:c16="http://schemas.microsoft.com/office/drawing/2014/chart" uri="{C3380CC4-5D6E-409C-BE32-E72D297353CC}">
              <c16:uniqueId val="{00000000-A46A-48A1-B675-DA6D7331C2B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A46A-48A1-B675-DA6D7331C2B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177.16</c:v>
                </c:pt>
                <c:pt idx="1">
                  <c:v>170.71</c:v>
                </c:pt>
                <c:pt idx="2">
                  <c:v>156.4</c:v>
                </c:pt>
                <c:pt idx="3">
                  <c:v>171.56</c:v>
                </c:pt>
                <c:pt idx="4">
                  <c:v>134.18</c:v>
                </c:pt>
              </c:numCache>
            </c:numRef>
          </c:val>
          <c:extLst>
            <c:ext xmlns:c16="http://schemas.microsoft.com/office/drawing/2014/chart" uri="{C3380CC4-5D6E-409C-BE32-E72D297353CC}">
              <c16:uniqueId val="{00000000-AD8E-48F2-86F5-6E071F10985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AD8E-48F2-86F5-6E071F10985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7" zoomScaleNormal="100" workbookViewId="0">
      <selection activeCell="CG38" sqref="CG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古殿町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4655</v>
      </c>
      <c r="AM8" s="36"/>
      <c r="AN8" s="36"/>
      <c r="AO8" s="36"/>
      <c r="AP8" s="36"/>
      <c r="AQ8" s="36"/>
      <c r="AR8" s="36"/>
      <c r="AS8" s="36"/>
      <c r="AT8" s="37">
        <f>データ!$S$6</f>
        <v>37.43</v>
      </c>
      <c r="AU8" s="37"/>
      <c r="AV8" s="37"/>
      <c r="AW8" s="37"/>
      <c r="AX8" s="37"/>
      <c r="AY8" s="37"/>
      <c r="AZ8" s="37"/>
      <c r="BA8" s="37"/>
      <c r="BB8" s="37">
        <f>データ!$T$6</f>
        <v>124.37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85.76</v>
      </c>
      <c r="Q10" s="37"/>
      <c r="R10" s="37"/>
      <c r="S10" s="37"/>
      <c r="T10" s="37"/>
      <c r="U10" s="37"/>
      <c r="V10" s="37"/>
      <c r="W10" s="36">
        <f>データ!$Q$6</f>
        <v>2200</v>
      </c>
      <c r="X10" s="36"/>
      <c r="Y10" s="36"/>
      <c r="Z10" s="36"/>
      <c r="AA10" s="36"/>
      <c r="AB10" s="36"/>
      <c r="AC10" s="36"/>
      <c r="AD10" s="2"/>
      <c r="AE10" s="2"/>
      <c r="AF10" s="2"/>
      <c r="AG10" s="2"/>
      <c r="AH10" s="2"/>
      <c r="AI10" s="2"/>
      <c r="AJ10" s="2"/>
      <c r="AK10" s="2"/>
      <c r="AL10" s="36">
        <f>データ!$U$6</f>
        <v>3952</v>
      </c>
      <c r="AM10" s="36"/>
      <c r="AN10" s="36"/>
      <c r="AO10" s="36"/>
      <c r="AP10" s="36"/>
      <c r="AQ10" s="36"/>
      <c r="AR10" s="36"/>
      <c r="AS10" s="36"/>
      <c r="AT10" s="37">
        <f>データ!$V$6</f>
        <v>47.7</v>
      </c>
      <c r="AU10" s="37"/>
      <c r="AV10" s="37"/>
      <c r="AW10" s="37"/>
      <c r="AX10" s="37"/>
      <c r="AY10" s="37"/>
      <c r="AZ10" s="37"/>
      <c r="BA10" s="37"/>
      <c r="BB10" s="37">
        <f>データ!$W$6</f>
        <v>82.85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117</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7mgXXUKMPvflx/Gn4qF+VkG3d3IjikCIO26H43pf4G8Wew2gHD5FQSKUatvwyxc/KphXjpzFrEaUkQD54geG+g==" saltValue="WTnZncKVoepHevieslRq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75051</v>
      </c>
      <c r="D6" s="20">
        <f t="shared" si="3"/>
        <v>47</v>
      </c>
      <c r="E6" s="20">
        <f t="shared" si="3"/>
        <v>1</v>
      </c>
      <c r="F6" s="20">
        <f t="shared" si="3"/>
        <v>0</v>
      </c>
      <c r="G6" s="20">
        <f t="shared" si="3"/>
        <v>0</v>
      </c>
      <c r="H6" s="20" t="str">
        <f t="shared" si="3"/>
        <v>福島県　古殿町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85.76</v>
      </c>
      <c r="Q6" s="21">
        <f t="shared" si="3"/>
        <v>2200</v>
      </c>
      <c r="R6" s="21">
        <f t="shared" si="3"/>
        <v>4655</v>
      </c>
      <c r="S6" s="21">
        <f t="shared" si="3"/>
        <v>37.43</v>
      </c>
      <c r="T6" s="21">
        <f t="shared" si="3"/>
        <v>124.37</v>
      </c>
      <c r="U6" s="21">
        <f t="shared" si="3"/>
        <v>3952</v>
      </c>
      <c r="V6" s="21">
        <f t="shared" si="3"/>
        <v>47.7</v>
      </c>
      <c r="W6" s="21">
        <f t="shared" si="3"/>
        <v>82.85</v>
      </c>
      <c r="X6" s="22">
        <f>IF(X7="",NA(),X7)</f>
        <v>84.61</v>
      </c>
      <c r="Y6" s="22">
        <f t="shared" ref="Y6:AG6" si="4">IF(Y7="",NA(),Y7)</f>
        <v>83.54</v>
      </c>
      <c r="Z6" s="22">
        <f t="shared" si="4"/>
        <v>138.91</v>
      </c>
      <c r="AA6" s="22">
        <f t="shared" si="4"/>
        <v>82.98</v>
      </c>
      <c r="AB6" s="22">
        <f t="shared" si="4"/>
        <v>112.57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735.5</v>
      </c>
      <c r="BF6" s="22">
        <f t="shared" ref="BF6:BN6" si="7">IF(BF7="",NA(),BF7)</f>
        <v>663.24</v>
      </c>
      <c r="BG6" s="22">
        <f t="shared" si="7"/>
        <v>655.30999999999995</v>
      </c>
      <c r="BH6" s="22">
        <f t="shared" si="7"/>
        <v>713.84</v>
      </c>
      <c r="BI6" s="22">
        <f t="shared" si="7"/>
        <v>777.51</v>
      </c>
      <c r="BJ6" s="22">
        <f t="shared" si="7"/>
        <v>1018.52</v>
      </c>
      <c r="BK6" s="22">
        <f t="shared" si="7"/>
        <v>949.61</v>
      </c>
      <c r="BL6" s="22">
        <f t="shared" si="7"/>
        <v>918.84</v>
      </c>
      <c r="BM6" s="22">
        <f t="shared" si="7"/>
        <v>955.49</v>
      </c>
      <c r="BN6" s="22">
        <f t="shared" si="7"/>
        <v>1017.9</v>
      </c>
      <c r="BO6" s="21" t="str">
        <f>IF(BO7="","",IF(BO7="-","【-】","【"&amp;SUBSTITUTE(TEXT(BO7,"#,##0.00"),"-","△")&amp;"】"))</f>
        <v>【1,045.20】</v>
      </c>
      <c r="BP6" s="22">
        <f>IF(BP7="",NA(),BP7)</f>
        <v>72.95</v>
      </c>
      <c r="BQ6" s="22">
        <f t="shared" ref="BQ6:BY6" si="8">IF(BQ7="",NA(),BQ7)</f>
        <v>77.44</v>
      </c>
      <c r="BR6" s="22">
        <f t="shared" si="8"/>
        <v>85.22</v>
      </c>
      <c r="BS6" s="22">
        <f t="shared" si="8"/>
        <v>77.95</v>
      </c>
      <c r="BT6" s="22">
        <f t="shared" si="8"/>
        <v>98.4</v>
      </c>
      <c r="BU6" s="22">
        <f t="shared" si="8"/>
        <v>58.79</v>
      </c>
      <c r="BV6" s="22">
        <f t="shared" si="8"/>
        <v>58.41</v>
      </c>
      <c r="BW6" s="22">
        <f t="shared" si="8"/>
        <v>58.27</v>
      </c>
      <c r="BX6" s="22">
        <f t="shared" si="8"/>
        <v>55.15</v>
      </c>
      <c r="BY6" s="22">
        <f t="shared" si="8"/>
        <v>53.95</v>
      </c>
      <c r="BZ6" s="21" t="str">
        <f>IF(BZ7="","",IF(BZ7="-","【-】","【"&amp;SUBSTITUTE(TEXT(BZ7,"#,##0.00"),"-","△")&amp;"】"))</f>
        <v>【49.51】</v>
      </c>
      <c r="CA6" s="22">
        <f>IF(CA7="",NA(),CA7)</f>
        <v>177.16</v>
      </c>
      <c r="CB6" s="22">
        <f t="shared" ref="CB6:CJ6" si="9">IF(CB7="",NA(),CB7)</f>
        <v>170.71</v>
      </c>
      <c r="CC6" s="22">
        <f t="shared" si="9"/>
        <v>156.4</v>
      </c>
      <c r="CD6" s="22">
        <f t="shared" si="9"/>
        <v>171.56</v>
      </c>
      <c r="CE6" s="22">
        <f t="shared" si="9"/>
        <v>134.18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71.72</v>
      </c>
      <c r="CM6" s="22">
        <f t="shared" ref="CM6:CU6" si="10">IF(CM7="",NA(),CM7)</f>
        <v>77.099999999999994</v>
      </c>
      <c r="CN6" s="22">
        <f t="shared" si="10"/>
        <v>85.97</v>
      </c>
      <c r="CO6" s="22">
        <f t="shared" si="10"/>
        <v>79.959999999999994</v>
      </c>
      <c r="CP6" s="22">
        <f t="shared" si="10"/>
        <v>75.900000000000006</v>
      </c>
      <c r="CQ6" s="22">
        <f t="shared" si="10"/>
        <v>56.04</v>
      </c>
      <c r="CR6" s="22">
        <f t="shared" si="10"/>
        <v>58.52</v>
      </c>
      <c r="CS6" s="22">
        <f t="shared" si="10"/>
        <v>58.88</v>
      </c>
      <c r="CT6" s="22">
        <f t="shared" si="10"/>
        <v>58.16</v>
      </c>
      <c r="CU6" s="22">
        <f t="shared" si="10"/>
        <v>55.9</v>
      </c>
      <c r="CV6" s="21" t="str">
        <f>IF(CV7="","",IF(CV7="-","【-】","【"&amp;SUBSTITUTE(TEXT(CV7,"#,##0.00"),"-","△")&amp;"】"))</f>
        <v>【55.00】</v>
      </c>
      <c r="CW6" s="22">
        <f>IF(CW7="",NA(),CW7)</f>
        <v>78.209999999999994</v>
      </c>
      <c r="CX6" s="22">
        <f t="shared" ref="CX6:DF6" si="11">IF(CX7="",NA(),CX7)</f>
        <v>73.66</v>
      </c>
      <c r="CY6" s="22">
        <f t="shared" si="11"/>
        <v>63.74</v>
      </c>
      <c r="CZ6" s="22">
        <f t="shared" si="11"/>
        <v>66.86</v>
      </c>
      <c r="DA6" s="22">
        <f t="shared" si="11"/>
        <v>70</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75051</v>
      </c>
      <c r="D7" s="24">
        <v>47</v>
      </c>
      <c r="E7" s="24">
        <v>1</v>
      </c>
      <c r="F7" s="24">
        <v>0</v>
      </c>
      <c r="G7" s="24">
        <v>0</v>
      </c>
      <c r="H7" s="24" t="s">
        <v>97</v>
      </c>
      <c r="I7" s="24" t="s">
        <v>98</v>
      </c>
      <c r="J7" s="24" t="s">
        <v>99</v>
      </c>
      <c r="K7" s="24" t="s">
        <v>100</v>
      </c>
      <c r="L7" s="24" t="s">
        <v>101</v>
      </c>
      <c r="M7" s="24" t="s">
        <v>102</v>
      </c>
      <c r="N7" s="25" t="s">
        <v>103</v>
      </c>
      <c r="O7" s="25" t="s">
        <v>104</v>
      </c>
      <c r="P7" s="25">
        <v>85.76</v>
      </c>
      <c r="Q7" s="25">
        <v>2200</v>
      </c>
      <c r="R7" s="25">
        <v>4655</v>
      </c>
      <c r="S7" s="25">
        <v>37.43</v>
      </c>
      <c r="T7" s="25">
        <v>124.37</v>
      </c>
      <c r="U7" s="25">
        <v>3952</v>
      </c>
      <c r="V7" s="25">
        <v>47.7</v>
      </c>
      <c r="W7" s="25">
        <v>82.85</v>
      </c>
      <c r="X7" s="25">
        <v>84.61</v>
      </c>
      <c r="Y7" s="25">
        <v>83.54</v>
      </c>
      <c r="Z7" s="25">
        <v>138.91</v>
      </c>
      <c r="AA7" s="25">
        <v>82.98</v>
      </c>
      <c r="AB7" s="25">
        <v>112.57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735.5</v>
      </c>
      <c r="BF7" s="25">
        <v>663.24</v>
      </c>
      <c r="BG7" s="25">
        <v>655.30999999999995</v>
      </c>
      <c r="BH7" s="25">
        <v>713.84</v>
      </c>
      <c r="BI7" s="25">
        <v>777.51</v>
      </c>
      <c r="BJ7" s="25">
        <v>1018.52</v>
      </c>
      <c r="BK7" s="25">
        <v>949.61</v>
      </c>
      <c r="BL7" s="25">
        <v>918.84</v>
      </c>
      <c r="BM7" s="25">
        <v>955.49</v>
      </c>
      <c r="BN7" s="25">
        <v>1017.9</v>
      </c>
      <c r="BO7" s="25">
        <v>1045.2</v>
      </c>
      <c r="BP7" s="25">
        <v>72.95</v>
      </c>
      <c r="BQ7" s="25">
        <v>77.44</v>
      </c>
      <c r="BR7" s="25">
        <v>85.22</v>
      </c>
      <c r="BS7" s="25">
        <v>77.95</v>
      </c>
      <c r="BT7" s="25">
        <v>98.4</v>
      </c>
      <c r="BU7" s="25">
        <v>58.79</v>
      </c>
      <c r="BV7" s="25">
        <v>58.41</v>
      </c>
      <c r="BW7" s="25">
        <v>58.27</v>
      </c>
      <c r="BX7" s="25">
        <v>55.15</v>
      </c>
      <c r="BY7" s="25">
        <v>53.95</v>
      </c>
      <c r="BZ7" s="25">
        <v>49.51</v>
      </c>
      <c r="CA7" s="25">
        <v>177.16</v>
      </c>
      <c r="CB7" s="25">
        <v>170.71</v>
      </c>
      <c r="CC7" s="25">
        <v>156.4</v>
      </c>
      <c r="CD7" s="25">
        <v>171.56</v>
      </c>
      <c r="CE7" s="25">
        <v>134.18</v>
      </c>
      <c r="CF7" s="25">
        <v>298.25</v>
      </c>
      <c r="CG7" s="25">
        <v>303.27999999999997</v>
      </c>
      <c r="CH7" s="25">
        <v>303.81</v>
      </c>
      <c r="CI7" s="25">
        <v>310.26</v>
      </c>
      <c r="CJ7" s="25">
        <v>318.99</v>
      </c>
      <c r="CK7" s="25">
        <v>317.14</v>
      </c>
      <c r="CL7" s="25">
        <v>71.72</v>
      </c>
      <c r="CM7" s="25">
        <v>77.099999999999994</v>
      </c>
      <c r="CN7" s="25">
        <v>85.97</v>
      </c>
      <c r="CO7" s="25">
        <v>79.959999999999994</v>
      </c>
      <c r="CP7" s="25">
        <v>75.900000000000006</v>
      </c>
      <c r="CQ7" s="25">
        <v>56.04</v>
      </c>
      <c r="CR7" s="25">
        <v>58.52</v>
      </c>
      <c r="CS7" s="25">
        <v>58.88</v>
      </c>
      <c r="CT7" s="25">
        <v>58.16</v>
      </c>
      <c r="CU7" s="25">
        <v>55.9</v>
      </c>
      <c r="CV7" s="25">
        <v>55</v>
      </c>
      <c r="CW7" s="25">
        <v>78.209999999999994</v>
      </c>
      <c r="CX7" s="25">
        <v>73.66</v>
      </c>
      <c r="CY7" s="25">
        <v>63.74</v>
      </c>
      <c r="CZ7" s="25">
        <v>66.86</v>
      </c>
      <c r="DA7" s="25">
        <v>70</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2024-12-11T05:08:43Z</dcterms:created>
  <dcterms:modified xsi:type="dcterms:W3CDTF">2025-02-05T09:31:25Z</dcterms:modified>
  <cp:category/>
</cp:coreProperties>
</file>