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0286\Desktop\"/>
    </mc:Choice>
  </mc:AlternateContent>
  <xr:revisionPtr revIDLastSave="0" documentId="8_{BAAF91BC-2276-450C-8F3B-7683F87A7EF5}" xr6:coauthVersionLast="47" xr6:coauthVersionMax="47" xr10:uidLastSave="{00000000-0000-0000-0000-000000000000}"/>
  <workbookProtection workbookAlgorithmName="SHA-512" workbookHashValue="xHEYKXxybNhLyx7T4WNPG7Z/Nvd4mEdOMaoXENIEhUqRlFk8sJqxQ9abOYrG/5Ua761BaBmG7pmEP1KgmPYUyg==" workbookSaltValue="6N/mBlxhvhjQEPcw3TW7vw=="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Q6" i="5"/>
  <c r="P6" i="5"/>
  <c r="O6" i="5"/>
  <c r="I10" i="4" s="1"/>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J85" i="4"/>
  <c r="I85" i="4"/>
  <c r="F85" i="4"/>
  <c r="BB10" i="4"/>
  <c r="AL10" i="4"/>
  <c r="W10" i="4"/>
  <c r="P10" i="4"/>
  <c r="BB8" i="4"/>
  <c r="AT8" i="4"/>
  <c r="AL8" i="4"/>
  <c r="AD8" i="4"/>
  <c r="W8" i="4"/>
  <c r="P8" i="4"/>
  <c r="I8" i="4"/>
  <c r="B8" i="4"/>
  <c r="B6" i="4"/>
</calcChain>
</file>

<file path=xl/sharedStrings.xml><?xml version="1.0" encoding="utf-8"?>
<sst xmlns="http://schemas.openxmlformats.org/spreadsheetml/2006/main" count="316" uniqueCount="113">
  <si>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</si>
  <si>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</si>
  <si>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</si>
  <si>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</si>
  <si>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</si>
  <si>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</si>
  <si>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</si>
  <si>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</si>
  <si>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</si>
  <si>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</si>
  <si>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</si>
  <si>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</si>
  <si>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</si>
  <si>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</si>
  <si>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</si>
  <si>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</si>
  <si>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</si>
  <si>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</si>
  <si>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</si>
  <si>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</si>
  <si>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</si>
  <si>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</si>
  <si>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</si>
  <si>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</si>
  <si>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</si>
  <si>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</si>
  <si>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</si>
  <si>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</si>
  <si>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</si>
  <si>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</si>
  <si>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</si>
  <si>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</si>
  <si>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</si>
  <si>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</si>
  <si>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</si>
  <si>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</si>
  <si>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</si>
  <si>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</si>
  <si>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</si>
  <si>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</si>
  <si>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</si>
  <si>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</si>
  <si>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</si>
  <si>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</si>
  <si>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</si>
  <si>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</si>
  <si>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</si>
  <si>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</si>
  <si>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</si>
  <si>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</si>
  <si>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</si>
  <si>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</si>
  <si>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</si>
  <si>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</si>
  <si>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</si>
  <si>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</si>
  <si>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</si>
  <si>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</si>
  <si>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</si>
  <si>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</si>
  <si>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</si>
  <si>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</si>
  <si>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</si>
  <si>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</si>
  <si>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</si>
  <si>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</si>
  <si>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</si>
  <si>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</si>
  <si>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</si>
  <si>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</si>
  <si>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</si>
  <si>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</si>
  <si>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</si>
  <si>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</si>
  <si>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</si>
  <si>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</si>
  <si>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</si>
  <si>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</si>
  <si>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</si>
  <si>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</si>
  <si>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</si>
  <si>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</si>
  <si>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</si>
  <si>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</si>
  <si>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</si>
  <si>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</si>
  <si>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</si>
  <si>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</si>
  <si>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</si>
  <si>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</si>
  <si>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</si>
  <si>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</si>
  <si>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</si>
  <si>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平田村</t>
  </si>
  <si>
    <t>法適用</t>
  </si>
  <si>
    <t>水道事業</t>
  </si>
  <si>
    <t>簡易水道事業</t>
  </si>
  <si>
    <t>C3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</si>
  <si>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</si>
  <si>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</si>
  <si>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</si>
  <si>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</si>
  <si>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</si>
  <si>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</si>
  <si>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</si>
  <si>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</si>
  <si>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</si>
  <si>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</si>
  <si>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</si>
  <si>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</si>
  <si>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収益的収支については、当該値が100％を下回っており、経営事情は赤字となっている。一般財源からの繰入が無ければ経営できない状態となっており、現在の地方償還金、管路更新事業や今年度からの浄水場の更新事業を踏まえると、今後も経営が厳しくなる状況が続くと予想される。健全な経営へ向け事業の効率化を図るなど、経営改善策を見出していくことが必要である。
②累積欠損金比率については、平均値を大幅に下回っており、経営収支比率にて赤字であることが大きく影響した結果となった。今後も現況に近い経営状況が続くことが考えられるため、水道料金の引き上げ等を検討していくことが必要である。
③流動比率については、当該値が100％を下回っており、現金等による支払い能力が低い結果となっている。今後支払い能力を高めるための経営改善を図っていくことが必要となる。
④企業債残高給水収益比率については概ね平均値を保っており、主な企業債として平成21年から継続中である管路更新事業のものがあげられる。今後も継続的に給水普及率の増加に努めていく。
⑤料金回収率については、平均値を下回る結果となっている。給水収益以外の繰入金により収益不足を補填している割合が高い。今後も基準外繰入で収入を補填せざる得ない状況が続くが、徴収率の向上及び給水原価の減少に努めたい。
⑥給水原価については平均値を上回っている結果となっている。有鬚率の向上を図るとともに、施設管理費のコストを削減したい。
また、基本料金と従量料金のバランスを考慮し、定期的に料金の引き上げの検討を行っていきたい。
⑦施設利用率については。平均値を上回る結果となっている。老朽施設の更新も費用的な面で経年劣化に追い付いていない状態が続いていたが、今年度より浄水場の更新が行わえるため、給水規模等について慎重に協議しながら、施設の更新を行っていきたい。
⑧有収率については平均値を上回っており、継続して実施している老朽管更新事業に併せて、漏水調査業務に努めていきたい。</t>
    <rPh sb="1" eb="4">
      <t>シュウエキテキ</t>
    </rPh>
    <rPh sb="4" eb="6">
      <t>シュウシ</t>
    </rPh>
    <rPh sb="12" eb="14">
      <t>トウガイ</t>
    </rPh>
    <rPh sb="14" eb="15">
      <t>アタイ</t>
    </rPh>
    <rPh sb="21" eb="23">
      <t>シタマワ</t>
    </rPh>
    <rPh sb="28" eb="30">
      <t>ケイエイ</t>
    </rPh>
    <rPh sb="30" eb="32">
      <t>ジジョウ</t>
    </rPh>
    <rPh sb="33" eb="35">
      <t>アカジ</t>
    </rPh>
    <rPh sb="42" eb="44">
      <t>イッパン</t>
    </rPh>
    <rPh sb="44" eb="46">
      <t>ザイゲン</t>
    </rPh>
    <rPh sb="49" eb="50">
      <t>ク</t>
    </rPh>
    <rPh sb="50" eb="51">
      <t>イ</t>
    </rPh>
    <rPh sb="52" eb="53">
      <t>ナ</t>
    </rPh>
    <rPh sb="56" eb="58">
      <t>ケイエイ</t>
    </rPh>
    <rPh sb="62" eb="64">
      <t>ジョウタイ</t>
    </rPh>
    <rPh sb="71" eb="73">
      <t>ゲンザイ</t>
    </rPh>
    <rPh sb="74" eb="76">
      <t>チホウ</t>
    </rPh>
    <rPh sb="76" eb="78">
      <t>ショウカン</t>
    </rPh>
    <rPh sb="78" eb="79">
      <t>キン</t>
    </rPh>
    <rPh sb="80" eb="82">
      <t>カンロ</t>
    </rPh>
    <rPh sb="82" eb="84">
      <t>コウシン</t>
    </rPh>
    <rPh sb="84" eb="86">
      <t>ジギョウ</t>
    </rPh>
    <rPh sb="87" eb="90">
      <t>コンネンド</t>
    </rPh>
    <rPh sb="93" eb="96">
      <t>ジョウスイジョウ</t>
    </rPh>
    <rPh sb="97" eb="99">
      <t>コウシン</t>
    </rPh>
    <rPh sb="99" eb="101">
      <t>ジギョウ</t>
    </rPh>
    <rPh sb="102" eb="103">
      <t>フ</t>
    </rPh>
    <rPh sb="108" eb="110">
      <t>コンゴ</t>
    </rPh>
    <rPh sb="111" eb="113">
      <t>ケイエイ</t>
    </rPh>
    <rPh sb="114" eb="115">
      <t>キビ</t>
    </rPh>
    <rPh sb="119" eb="121">
      <t>ジョウキョウ</t>
    </rPh>
    <rPh sb="122" eb="123">
      <t>ツヅ</t>
    </rPh>
    <rPh sb="125" eb="127">
      <t>ヨソウ</t>
    </rPh>
    <rPh sb="131" eb="133">
      <t>ケンゼン</t>
    </rPh>
    <rPh sb="134" eb="136">
      <t>ケイエイ</t>
    </rPh>
    <rPh sb="137" eb="138">
      <t>ム</t>
    </rPh>
    <rPh sb="139" eb="141">
      <t>ジギョウ</t>
    </rPh>
    <rPh sb="142" eb="145">
      <t>コウリツカ</t>
    </rPh>
    <rPh sb="146" eb="147">
      <t>ハカ</t>
    </rPh>
    <rPh sb="151" eb="153">
      <t>ケイエイ</t>
    </rPh>
    <rPh sb="153" eb="155">
      <t>カイゼン</t>
    </rPh>
    <rPh sb="155" eb="156">
      <t>サク</t>
    </rPh>
    <rPh sb="157" eb="159">
      <t>ミイダ</t>
    </rPh>
    <rPh sb="166" eb="168">
      <t>ヒツヨウ</t>
    </rPh>
    <rPh sb="175" eb="177">
      <t>ルイセキ</t>
    </rPh>
    <rPh sb="177" eb="179">
      <t>ケッソン</t>
    </rPh>
    <rPh sb="179" eb="180">
      <t>キン</t>
    </rPh>
    <rPh sb="180" eb="182">
      <t>ヒリツ</t>
    </rPh>
    <rPh sb="188" eb="191">
      <t>ヘイキンチ</t>
    </rPh>
    <rPh sb="192" eb="194">
      <t>オオハバ</t>
    </rPh>
    <rPh sb="195" eb="197">
      <t>シタマワ</t>
    </rPh>
    <rPh sb="202" eb="204">
      <t>ケイエイ</t>
    </rPh>
    <rPh sb="204" eb="206">
      <t>シュウシ</t>
    </rPh>
    <rPh sb="206" eb="208">
      <t>ヒリツ</t>
    </rPh>
    <rPh sb="210" eb="212">
      <t>アカジ</t>
    </rPh>
    <rPh sb="218" eb="219">
      <t>オオ</t>
    </rPh>
    <rPh sb="221" eb="223">
      <t>エイキョウ</t>
    </rPh>
    <rPh sb="225" eb="227">
      <t>ケッカ</t>
    </rPh>
    <rPh sb="232" eb="234">
      <t>コンゴ</t>
    </rPh>
    <rPh sb="235" eb="237">
      <t>ゲンキョウ</t>
    </rPh>
    <rPh sb="238" eb="239">
      <t>チカ</t>
    </rPh>
    <rPh sb="240" eb="242">
      <t>ケイエイ</t>
    </rPh>
    <rPh sb="242" eb="244">
      <t>ジョウキョウ</t>
    </rPh>
    <rPh sb="245" eb="246">
      <t>ツヅ</t>
    </rPh>
    <rPh sb="250" eb="251">
      <t>カンガ</t>
    </rPh>
    <rPh sb="258" eb="260">
      <t>スイドウ</t>
    </rPh>
    <rPh sb="260" eb="262">
      <t>リョウキン</t>
    </rPh>
    <rPh sb="263" eb="264">
      <t>ヒ</t>
    </rPh>
    <rPh sb="265" eb="266">
      <t>ア</t>
    </rPh>
    <rPh sb="267" eb="268">
      <t>トウ</t>
    </rPh>
    <rPh sb="269" eb="271">
      <t>ケントウ</t>
    </rPh>
    <rPh sb="278" eb="280">
      <t>ヒツヨウ</t>
    </rPh>
    <rPh sb="287" eb="289">
      <t>リュウドウ</t>
    </rPh>
    <rPh sb="289" eb="291">
      <t>ヒリツ</t>
    </rPh>
    <rPh sb="297" eb="299">
      <t>トウガイ</t>
    </rPh>
    <rPh sb="299" eb="300">
      <t>アタイ</t>
    </rPh>
    <rPh sb="306" eb="308">
      <t>シタマワ</t>
    </rPh>
    <rPh sb="313" eb="315">
      <t>ゲンキン</t>
    </rPh>
    <rPh sb="315" eb="316">
      <t>トウ</t>
    </rPh>
    <rPh sb="319" eb="321">
      <t>シハラ</t>
    </rPh>
    <rPh sb="322" eb="324">
      <t>ノウリョク</t>
    </rPh>
    <rPh sb="325" eb="326">
      <t>ヒク</t>
    </rPh>
    <rPh sb="327" eb="329">
      <t>ケッカ</t>
    </rPh>
    <rPh sb="336" eb="338">
      <t>コンゴ</t>
    </rPh>
    <rPh sb="338" eb="340">
      <t>シハラ</t>
    </rPh>
    <rPh sb="341" eb="343">
      <t>ノウリョク</t>
    </rPh>
    <rPh sb="344" eb="345">
      <t>タカ</t>
    </rPh>
    <rPh sb="350" eb="352">
      <t>ケイエイ</t>
    </rPh>
    <rPh sb="352" eb="354">
      <t>カイゼン</t>
    </rPh>
    <rPh sb="355" eb="356">
      <t>ハカ</t>
    </rPh>
    <rPh sb="363" eb="365">
      <t>ヒツヨウ</t>
    </rPh>
    <rPh sb="372" eb="374">
      <t>キギョウ</t>
    </rPh>
    <rPh sb="374" eb="375">
      <t>サイ</t>
    </rPh>
    <rPh sb="375" eb="377">
      <t>ザンダカ</t>
    </rPh>
    <rPh sb="377" eb="379">
      <t>キュウスイ</t>
    </rPh>
    <rPh sb="379" eb="381">
      <t>シュウエキ</t>
    </rPh>
    <rPh sb="381" eb="383">
      <t>ヒリツ</t>
    </rPh>
    <rPh sb="388" eb="389">
      <t>オオム</t>
    </rPh>
    <rPh sb="390" eb="393">
      <t>ヘイキンチ</t>
    </rPh>
    <rPh sb="394" eb="395">
      <t>タモ</t>
    </rPh>
    <rPh sb="400" eb="401">
      <t>オモ</t>
    </rPh>
    <rPh sb="402" eb="404">
      <t>キギョウ</t>
    </rPh>
    <rPh sb="404" eb="405">
      <t>サイ</t>
    </rPh>
    <rPh sb="408" eb="410">
      <t>ヘイセイ</t>
    </rPh>
    <rPh sb="412" eb="413">
      <t>ネン</t>
    </rPh>
    <rPh sb="415" eb="417">
      <t>ケイゾク</t>
    </rPh>
    <rPh sb="417" eb="418">
      <t>チュウ</t>
    </rPh>
    <rPh sb="421" eb="423">
      <t>カンロ</t>
    </rPh>
    <rPh sb="423" eb="425">
      <t>コウシン</t>
    </rPh>
    <rPh sb="425" eb="427">
      <t>ジギョウ</t>
    </rPh>
    <rPh sb="437" eb="439">
      <t>コンゴ</t>
    </rPh>
    <rPh sb="440" eb="443">
      <t>ケイゾクテキ</t>
    </rPh>
    <rPh sb="444" eb="446">
      <t>キュウスイ</t>
    </rPh>
    <rPh sb="446" eb="448">
      <t>フキュウ</t>
    </rPh>
    <rPh sb="448" eb="449">
      <t>リツ</t>
    </rPh>
    <rPh sb="450" eb="452">
      <t>ゾウカ</t>
    </rPh>
    <rPh sb="453" eb="454">
      <t>ツト</t>
    </rPh>
    <rPh sb="462" eb="464">
      <t>リョウキン</t>
    </rPh>
    <rPh sb="464" eb="466">
      <t>カイシュウ</t>
    </rPh>
    <rPh sb="466" eb="467">
      <t>リツ</t>
    </rPh>
    <rPh sb="473" eb="476">
      <t>ヘイキンチ</t>
    </rPh>
    <rPh sb="477" eb="479">
      <t>シタマワ</t>
    </rPh>
    <rPh sb="480" eb="482">
      <t>ケッカ</t>
    </rPh>
    <rPh sb="489" eb="491">
      <t>キュウスイ</t>
    </rPh>
    <rPh sb="491" eb="493">
      <t>シュウエキ</t>
    </rPh>
    <rPh sb="493" eb="495">
      <t>イガイ</t>
    </rPh>
    <rPh sb="496" eb="498">
      <t>クリイレ</t>
    </rPh>
    <rPh sb="498" eb="499">
      <t>キン</t>
    </rPh>
    <rPh sb="502" eb="504">
      <t>シュウエキ</t>
    </rPh>
    <rPh sb="504" eb="506">
      <t>フソク</t>
    </rPh>
    <rPh sb="507" eb="509">
      <t>ホテン</t>
    </rPh>
    <rPh sb="513" eb="515">
      <t>ワリアイ</t>
    </rPh>
    <rPh sb="516" eb="517">
      <t>タカ</t>
    </rPh>
    <rPh sb="519" eb="521">
      <t>コンゴ</t>
    </rPh>
    <rPh sb="522" eb="524">
      <t>キジュン</t>
    </rPh>
    <rPh sb="524" eb="525">
      <t>ガイ</t>
    </rPh>
    <rPh sb="525" eb="527">
      <t>クリイレ</t>
    </rPh>
    <rPh sb="528" eb="530">
      <t>シュウニュウ</t>
    </rPh>
    <rPh sb="531" eb="533">
      <t>ホテン</t>
    </rPh>
    <rPh sb="536" eb="537">
      <t>エ</t>
    </rPh>
    <rPh sb="539" eb="541">
      <t>ジョウキョウ</t>
    </rPh>
    <rPh sb="542" eb="543">
      <t>ツヅ</t>
    </rPh>
    <rPh sb="546" eb="548">
      <t>チョウシュウ</t>
    </rPh>
    <rPh sb="548" eb="549">
      <t>リツ</t>
    </rPh>
    <rPh sb="550" eb="552">
      <t>コウジョウ</t>
    </rPh>
    <rPh sb="552" eb="553">
      <t>オヨ</t>
    </rPh>
    <rPh sb="554" eb="556">
      <t>キュウスイ</t>
    </rPh>
    <rPh sb="556" eb="558">
      <t>ゲンカ</t>
    </rPh>
    <rPh sb="559" eb="561">
      <t>ゲンショウ</t>
    </rPh>
    <rPh sb="562" eb="563">
      <t>ツト</t>
    </rPh>
    <rPh sb="570" eb="572">
      <t>キュウスイ</t>
    </rPh>
    <rPh sb="572" eb="574">
      <t>ゲンカ</t>
    </rPh>
    <rPh sb="579" eb="582">
      <t>ヘイキンチ</t>
    </rPh>
    <rPh sb="583" eb="585">
      <t>ウワマワ</t>
    </rPh>
    <rPh sb="589" eb="591">
      <t>ケッカ</t>
    </rPh>
    <rPh sb="598" eb="600">
      <t>ユウシュ</t>
    </rPh>
    <rPh sb="600" eb="601">
      <t>リツ</t>
    </rPh>
    <rPh sb="602" eb="604">
      <t>コウジョウ</t>
    </rPh>
    <rPh sb="605" eb="606">
      <t>ハカ</t>
    </rPh>
    <rPh sb="612" eb="614">
      <t>シセツ</t>
    </rPh>
    <rPh sb="614" eb="616">
      <t>カンリ</t>
    </rPh>
    <rPh sb="616" eb="617">
      <t>ヒ</t>
    </rPh>
    <rPh sb="622" eb="624">
      <t>サクゲン</t>
    </rPh>
    <rPh sb="632" eb="634">
      <t>キホン</t>
    </rPh>
    <rPh sb="634" eb="636">
      <t>リョウキン</t>
    </rPh>
    <rPh sb="637" eb="639">
      <t>ジュウリョウ</t>
    </rPh>
    <rPh sb="639" eb="641">
      <t>リョウキン</t>
    </rPh>
    <rPh sb="647" eb="649">
      <t>コウリョ</t>
    </rPh>
    <rPh sb="651" eb="654">
      <t>テイキテキ</t>
    </rPh>
    <rPh sb="655" eb="657">
      <t>リョウキン</t>
    </rPh>
    <rPh sb="658" eb="659">
      <t>ヒ</t>
    </rPh>
    <rPh sb="660" eb="661">
      <t>ア</t>
    </rPh>
    <rPh sb="663" eb="665">
      <t>ケントウ</t>
    </rPh>
    <rPh sb="666" eb="667">
      <t>オコナ</t>
    </rPh>
    <rPh sb="677" eb="679">
      <t>シセツ</t>
    </rPh>
    <rPh sb="679" eb="681">
      <t>リヨウ</t>
    </rPh>
    <rPh sb="681" eb="682">
      <t>リツ</t>
    </rPh>
    <rPh sb="688" eb="691">
      <t>ヘイキンチ</t>
    </rPh>
    <rPh sb="692" eb="694">
      <t>ウワマワ</t>
    </rPh>
    <rPh sb="695" eb="697">
      <t>ケッカ</t>
    </rPh>
    <rPh sb="704" eb="706">
      <t>ロウキュウ</t>
    </rPh>
    <rPh sb="706" eb="708">
      <t>シセツ</t>
    </rPh>
    <rPh sb="709" eb="711">
      <t>コウシン</t>
    </rPh>
    <rPh sb="712" eb="715">
      <t>ヒヨウテキ</t>
    </rPh>
    <rPh sb="716" eb="717">
      <t>メン</t>
    </rPh>
    <rPh sb="718" eb="720">
      <t>ケイネン</t>
    </rPh>
    <rPh sb="720" eb="722">
      <t>レッカ</t>
    </rPh>
    <rPh sb="723" eb="724">
      <t>オ</t>
    </rPh>
    <rPh sb="725" eb="726">
      <t>ツ</t>
    </rPh>
    <rPh sb="731" eb="733">
      <t>ジョウタイ</t>
    </rPh>
    <rPh sb="734" eb="735">
      <t>ツヅ</t>
    </rPh>
    <rPh sb="741" eb="744">
      <t>コンネンド</t>
    </rPh>
    <rPh sb="746" eb="748">
      <t>ジョウスイ</t>
    </rPh>
    <rPh sb="748" eb="749">
      <t>ジョウ</t>
    </rPh>
    <rPh sb="750" eb="752">
      <t>コウシン</t>
    </rPh>
    <rPh sb="753" eb="754">
      <t>オコナ</t>
    </rPh>
    <rPh sb="760" eb="762">
      <t>キュウスイ</t>
    </rPh>
    <rPh sb="762" eb="764">
      <t>キボ</t>
    </rPh>
    <rPh sb="764" eb="765">
      <t>トウ</t>
    </rPh>
    <rPh sb="769" eb="771">
      <t>シンチョウ</t>
    </rPh>
    <rPh sb="772" eb="774">
      <t>キョウギ</t>
    </rPh>
    <rPh sb="779" eb="781">
      <t>シセツ</t>
    </rPh>
    <rPh sb="782" eb="784">
      <t>コウシン</t>
    </rPh>
    <rPh sb="785" eb="786">
      <t>オコナ</t>
    </rPh>
    <rPh sb="796" eb="799">
      <t>ユウシュウリツ</t>
    </rPh>
    <rPh sb="804" eb="807">
      <t>ヘイキンチ</t>
    </rPh>
    <rPh sb="808" eb="810">
      <t>ウワマワ</t>
    </rPh>
    <rPh sb="844" eb="845">
      <t>ツトジョウキョウツヅチョウシュウリツコウジョウオヨキュウスイゲンカゲンショウツト</t>
    </rPh>
    <phoneticPr fontId="4"/>
  </si>
  <si>
    <t>①有形固定資産減価償却率は平均値を下回っており、適正であると思われるが供用開始から４５年を経過する施設もあるため、策定した最適化思想を基に、計画的な更新を行っていく必要がある。
③管路更新率は平均値より上回る結果となっている。今後も管路の更新事業を継続的に行っていくとともに、各施設の機械設備の更新を図り、効率的な水道施設の運営に努めたい。</t>
    <rPh sb="1" eb="3">
      <t>ユウケイ</t>
    </rPh>
    <rPh sb="3" eb="5">
      <t>コテイ</t>
    </rPh>
    <rPh sb="5" eb="7">
      <t>シサン</t>
    </rPh>
    <rPh sb="7" eb="9">
      <t>ゲンカ</t>
    </rPh>
    <rPh sb="9" eb="11">
      <t>ショウキャク</t>
    </rPh>
    <rPh sb="11" eb="12">
      <t>リツ</t>
    </rPh>
    <rPh sb="13" eb="16">
      <t>ヘイキンチ</t>
    </rPh>
    <rPh sb="17" eb="19">
      <t>シタマワ</t>
    </rPh>
    <rPh sb="24" eb="26">
      <t>テキセイ</t>
    </rPh>
    <rPh sb="30" eb="31">
      <t>オモ</t>
    </rPh>
    <rPh sb="35" eb="37">
      <t>キョウヨウ</t>
    </rPh>
    <rPh sb="37" eb="39">
      <t>カイシ</t>
    </rPh>
    <rPh sb="43" eb="44">
      <t>ネン</t>
    </rPh>
    <rPh sb="45" eb="47">
      <t>ケイカ</t>
    </rPh>
    <rPh sb="49" eb="51">
      <t>シセツ</t>
    </rPh>
    <rPh sb="57" eb="59">
      <t>サクテイ</t>
    </rPh>
    <rPh sb="61" eb="64">
      <t>サイテキカ</t>
    </rPh>
    <rPh sb="64" eb="66">
      <t>シソウ</t>
    </rPh>
    <rPh sb="67" eb="68">
      <t>モト</t>
    </rPh>
    <rPh sb="70" eb="73">
      <t>ケイカクテキ</t>
    </rPh>
    <rPh sb="74" eb="76">
      <t>コウシン</t>
    </rPh>
    <rPh sb="77" eb="78">
      <t>オコナ</t>
    </rPh>
    <rPh sb="82" eb="84">
      <t>ヒツヨウ</t>
    </rPh>
    <rPh sb="91" eb="93">
      <t>カンロ</t>
    </rPh>
    <rPh sb="93" eb="95">
      <t>コウシン</t>
    </rPh>
    <rPh sb="95" eb="96">
      <t>リツ</t>
    </rPh>
    <rPh sb="97" eb="100">
      <t>ヘイキンチ</t>
    </rPh>
    <rPh sb="102" eb="104">
      <t>ウワマワ</t>
    </rPh>
    <rPh sb="105" eb="107">
      <t>ケッカ</t>
    </rPh>
    <rPh sb="114" eb="116">
      <t>コンゴ</t>
    </rPh>
    <rPh sb="117" eb="119">
      <t>カンロ</t>
    </rPh>
    <rPh sb="120" eb="122">
      <t>コウシン</t>
    </rPh>
    <rPh sb="122" eb="124">
      <t>ジギョウ</t>
    </rPh>
    <rPh sb="125" eb="128">
      <t>ケイゾクテキ</t>
    </rPh>
    <rPh sb="129" eb="130">
      <t>オコナ</t>
    </rPh>
    <rPh sb="139" eb="142">
      <t>カクシセツ</t>
    </rPh>
    <rPh sb="143" eb="145">
      <t>キカイ</t>
    </rPh>
    <rPh sb="145" eb="147">
      <t>セツビ</t>
    </rPh>
    <rPh sb="148" eb="150">
      <t>コウシン</t>
    </rPh>
    <rPh sb="151" eb="152">
      <t>ハカ</t>
    </rPh>
    <rPh sb="154" eb="157">
      <t>コウリツテキ</t>
    </rPh>
    <rPh sb="158" eb="160">
      <t>スイドウ</t>
    </rPh>
    <rPh sb="160" eb="162">
      <t>シセツ</t>
    </rPh>
    <rPh sb="163" eb="165">
      <t>ウンエイ</t>
    </rPh>
    <rPh sb="166" eb="167">
      <t>ツト</t>
    </rPh>
    <phoneticPr fontId="4"/>
  </si>
  <si>
    <t>　当村の水道事業運営は、一般会計からの繰入が無ければ経営できない厳しい状況にある。今後も各施設の老朽化に伴い、更新事業を継続して行う必要がある。現状の経営状況を早期に改善するのは難しいが、健全な経営に近づけるため、料金改定、維持管理コストの削減、事業の効率化を図るなど、経営改善策を見出していくことが必要である。また、令和5年度からの法適化に伴い、経営状況のさらなる把握や財源の確保に努め、安全で強靭な水道事業を持続していく。</t>
    <rPh sb="1" eb="2">
      <t>トウ</t>
    </rPh>
    <rPh sb="2" eb="3">
      <t>ムラ</t>
    </rPh>
    <rPh sb="4" eb="6">
      <t>スイドウ</t>
    </rPh>
    <rPh sb="6" eb="8">
      <t>ジギョウ</t>
    </rPh>
    <rPh sb="8" eb="10">
      <t>ウンエイ</t>
    </rPh>
    <rPh sb="12" eb="14">
      <t>イッパン</t>
    </rPh>
    <rPh sb="14" eb="16">
      <t>カイケイ</t>
    </rPh>
    <rPh sb="19" eb="20">
      <t>ク</t>
    </rPh>
    <rPh sb="20" eb="21">
      <t>イ</t>
    </rPh>
    <rPh sb="22" eb="23">
      <t>ナ</t>
    </rPh>
    <rPh sb="26" eb="28">
      <t>ケイエイ</t>
    </rPh>
    <rPh sb="32" eb="33">
      <t>キビ</t>
    </rPh>
    <rPh sb="35" eb="37">
      <t>ジョウキョウ</t>
    </rPh>
    <rPh sb="41" eb="43">
      <t>コンゴ</t>
    </rPh>
    <rPh sb="44" eb="47">
      <t>カクシセツ</t>
    </rPh>
    <rPh sb="48" eb="51">
      <t>ロウキュウカ</t>
    </rPh>
    <rPh sb="52" eb="53">
      <t>トモナ</t>
    </rPh>
    <rPh sb="55" eb="57">
      <t>コウシン</t>
    </rPh>
    <rPh sb="57" eb="59">
      <t>ジギョウ</t>
    </rPh>
    <rPh sb="60" eb="62">
      <t>ケイゾク</t>
    </rPh>
    <rPh sb="64" eb="65">
      <t>オコナ</t>
    </rPh>
    <rPh sb="66" eb="68">
      <t>ヒツヨウ</t>
    </rPh>
    <rPh sb="72" eb="74">
      <t>ゲンジョウ</t>
    </rPh>
    <rPh sb="75" eb="77">
      <t>ケイエイ</t>
    </rPh>
    <rPh sb="77" eb="79">
      <t>ジョウキョウ</t>
    </rPh>
    <rPh sb="80" eb="82">
      <t>ソウキ</t>
    </rPh>
    <rPh sb="83" eb="85">
      <t>カイゼン</t>
    </rPh>
    <rPh sb="89" eb="90">
      <t>ムズカ</t>
    </rPh>
    <rPh sb="94" eb="96">
      <t>ケンゼン</t>
    </rPh>
    <rPh sb="97" eb="99">
      <t>ケイエイ</t>
    </rPh>
    <rPh sb="100" eb="101">
      <t>チカ</t>
    </rPh>
    <rPh sb="107" eb="109">
      <t>リョウキン</t>
    </rPh>
    <rPh sb="109" eb="111">
      <t>カイテイ</t>
    </rPh>
    <rPh sb="112" eb="114">
      <t>イジ</t>
    </rPh>
    <rPh sb="114" eb="116">
      <t>カンリ</t>
    </rPh>
    <rPh sb="120" eb="122">
      <t>サクゲン</t>
    </rPh>
    <rPh sb="123" eb="125">
      <t>ジギョウ</t>
    </rPh>
    <rPh sb="126" eb="129">
      <t>コウリツカ</t>
    </rPh>
    <rPh sb="130" eb="131">
      <t>ハカ</t>
    </rPh>
    <rPh sb="135" eb="140">
      <t>ケイエイカイゼンサク</t>
    </rPh>
    <rPh sb="141" eb="143">
      <t>ミイダ</t>
    </rPh>
    <rPh sb="150" eb="152">
      <t>ヒツヨウ</t>
    </rPh>
    <rPh sb="159" eb="161">
      <t>レイワ</t>
    </rPh>
    <rPh sb="162" eb="164">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</si>
</sst>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2.16</c:v>
                </c:pt>
              </c:numCache>
            </c:numRef>
          </c:val>
          <c:extLst>
            <c:ext xmlns:c16="http://schemas.microsoft.com/office/drawing/2014/chart" uri="{C3380CC4-5D6E-409C-BE32-E72D297353CC}">
              <c16:uniqueId val="{00000000-1276-4658-BE1D-19E6B4887BD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0.49</c:v>
                </c:pt>
              </c:numCache>
            </c:numRef>
          </c:val>
          <c:smooth val="0"/>
          <c:extLst>
            <c:ext xmlns:c16="http://schemas.microsoft.com/office/drawing/2014/chart" uri="{C3380CC4-5D6E-409C-BE32-E72D297353CC}">
              <c16:uniqueId val="{00000001-1276-4658-BE1D-19E6B4887BD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0</c:v>
                </c:pt>
                <c:pt idx="1">
                  <c:v>0</c:v>
                </c:pt>
                <c:pt idx="2">
                  <c:v>0</c:v>
                </c:pt>
                <c:pt idx="3">
                  <c:v>0</c:v>
                </c:pt>
                <c:pt idx="4">
                  <c:v>64.819999999999993</c:v>
                </c:pt>
              </c:numCache>
            </c:numRef>
          </c:val>
          <c:extLst>
            <c:ext xmlns:c16="http://schemas.microsoft.com/office/drawing/2014/chart" uri="{C3380CC4-5D6E-409C-BE32-E72D297353CC}">
              <c16:uniqueId val="{00000000-0433-447C-95F9-9C36BB1EA13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53.4</c:v>
                </c:pt>
              </c:numCache>
            </c:numRef>
          </c:val>
          <c:smooth val="0"/>
          <c:extLst>
            <c:ext xmlns:c16="http://schemas.microsoft.com/office/drawing/2014/chart" uri="{C3380CC4-5D6E-409C-BE32-E72D297353CC}">
              <c16:uniqueId val="{00000001-0433-447C-95F9-9C36BB1EA13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0</c:v>
                </c:pt>
                <c:pt idx="1">
                  <c:v>0</c:v>
                </c:pt>
                <c:pt idx="2">
                  <c:v>0</c:v>
                </c:pt>
                <c:pt idx="3">
                  <c:v>0</c:v>
                </c:pt>
                <c:pt idx="4">
                  <c:v>84.77</c:v>
                </c:pt>
              </c:numCache>
            </c:numRef>
          </c:val>
          <c:extLst>
            <c:ext xmlns:c16="http://schemas.microsoft.com/office/drawing/2014/chart" uri="{C3380CC4-5D6E-409C-BE32-E72D297353CC}">
              <c16:uniqueId val="{00000000-F0C9-493C-BD81-B219B8B11AA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72.53</c:v>
                </c:pt>
              </c:numCache>
            </c:numRef>
          </c:val>
          <c:smooth val="0"/>
          <c:extLst>
            <c:ext xmlns:c16="http://schemas.microsoft.com/office/drawing/2014/chart" uri="{C3380CC4-5D6E-409C-BE32-E72D297353CC}">
              <c16:uniqueId val="{00000001-F0C9-493C-BD81-B219B8B11AA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0</c:v>
                </c:pt>
                <c:pt idx="1">
                  <c:v>0</c:v>
                </c:pt>
                <c:pt idx="2">
                  <c:v>0</c:v>
                </c:pt>
                <c:pt idx="3">
                  <c:v>0</c:v>
                </c:pt>
                <c:pt idx="4">
                  <c:v>73.48</c:v>
                </c:pt>
              </c:numCache>
            </c:numRef>
          </c:val>
          <c:extLst>
            <c:ext xmlns:c16="http://schemas.microsoft.com/office/drawing/2014/chart" uri="{C3380CC4-5D6E-409C-BE32-E72D297353CC}">
              <c16:uniqueId val="{00000000-31A1-4E99-ACB5-53675E4FB7C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103.1</c:v>
                </c:pt>
              </c:numCache>
            </c:numRef>
          </c:val>
          <c:smooth val="0"/>
          <c:extLst>
            <c:ext xmlns:c16="http://schemas.microsoft.com/office/drawing/2014/chart" uri="{C3380CC4-5D6E-409C-BE32-E72D297353CC}">
              <c16:uniqueId val="{00000001-31A1-4E99-ACB5-53675E4FB7C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0</c:v>
                </c:pt>
                <c:pt idx="1">
                  <c:v>0</c:v>
                </c:pt>
                <c:pt idx="2">
                  <c:v>0</c:v>
                </c:pt>
                <c:pt idx="3">
                  <c:v>0</c:v>
                </c:pt>
                <c:pt idx="4">
                  <c:v>7.89</c:v>
                </c:pt>
              </c:numCache>
            </c:numRef>
          </c:val>
          <c:extLst>
            <c:ext xmlns:c16="http://schemas.microsoft.com/office/drawing/2014/chart" uri="{C3380CC4-5D6E-409C-BE32-E72D297353CC}">
              <c16:uniqueId val="{00000000-F4C9-459E-B049-FE1D9C991ED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40.46</c:v>
                </c:pt>
              </c:numCache>
            </c:numRef>
          </c:val>
          <c:smooth val="0"/>
          <c:extLst>
            <c:ext xmlns:c16="http://schemas.microsoft.com/office/drawing/2014/chart" uri="{C3380CC4-5D6E-409C-BE32-E72D297353CC}">
              <c16:uniqueId val="{00000001-F4C9-459E-B049-FE1D9C991ED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2D0-4223-862E-68233E90F4F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22.77</c:v>
                </c:pt>
              </c:numCache>
            </c:numRef>
          </c:val>
          <c:smooth val="0"/>
          <c:extLst>
            <c:ext xmlns:c16="http://schemas.microsoft.com/office/drawing/2014/chart" uri="{C3380CC4-5D6E-409C-BE32-E72D297353CC}">
              <c16:uniqueId val="{00000001-02D0-4223-862E-68233E90F4F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101.83</c:v>
                </c:pt>
              </c:numCache>
            </c:numRef>
          </c:val>
          <c:extLst>
            <c:ext xmlns:c16="http://schemas.microsoft.com/office/drawing/2014/chart" uri="{C3380CC4-5D6E-409C-BE32-E72D297353CC}">
              <c16:uniqueId val="{00000000-2C37-4A5B-A69D-534DDBE6BAA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27.32</c:v>
                </c:pt>
              </c:numCache>
            </c:numRef>
          </c:val>
          <c:smooth val="0"/>
          <c:extLst>
            <c:ext xmlns:c16="http://schemas.microsoft.com/office/drawing/2014/chart" uri="{C3380CC4-5D6E-409C-BE32-E72D297353CC}">
              <c16:uniqueId val="{00000001-2C37-4A5B-A69D-534DDBE6BAA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0</c:v>
                </c:pt>
                <c:pt idx="1">
                  <c:v>0</c:v>
                </c:pt>
                <c:pt idx="2">
                  <c:v>0</c:v>
                </c:pt>
                <c:pt idx="3">
                  <c:v>0</c:v>
                </c:pt>
                <c:pt idx="4">
                  <c:v>38.979999999999997</c:v>
                </c:pt>
              </c:numCache>
            </c:numRef>
          </c:val>
          <c:extLst>
            <c:ext xmlns:c16="http://schemas.microsoft.com/office/drawing/2014/chart" uri="{C3380CC4-5D6E-409C-BE32-E72D297353CC}">
              <c16:uniqueId val="{00000000-13B3-42F1-AA30-527939290DC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217.55</c:v>
                </c:pt>
              </c:numCache>
            </c:numRef>
          </c:val>
          <c:smooth val="0"/>
          <c:extLst>
            <c:ext xmlns:c16="http://schemas.microsoft.com/office/drawing/2014/chart" uri="{C3380CC4-5D6E-409C-BE32-E72D297353CC}">
              <c16:uniqueId val="{00000001-13B3-42F1-AA30-527939290DC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0</c:v>
                </c:pt>
                <c:pt idx="1">
                  <c:v>0</c:v>
                </c:pt>
                <c:pt idx="2">
                  <c:v>0</c:v>
                </c:pt>
                <c:pt idx="3">
                  <c:v>0</c:v>
                </c:pt>
                <c:pt idx="4">
                  <c:v>952.86</c:v>
                </c:pt>
              </c:numCache>
            </c:numRef>
          </c:val>
          <c:extLst>
            <c:ext xmlns:c16="http://schemas.microsoft.com/office/drawing/2014/chart" uri="{C3380CC4-5D6E-409C-BE32-E72D297353CC}">
              <c16:uniqueId val="{00000000-51D1-4960-AAD1-73FC8F418D8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916.17</c:v>
                </c:pt>
              </c:numCache>
            </c:numRef>
          </c:val>
          <c:smooth val="0"/>
          <c:extLst>
            <c:ext xmlns:c16="http://schemas.microsoft.com/office/drawing/2014/chart" uri="{C3380CC4-5D6E-409C-BE32-E72D297353CC}">
              <c16:uniqueId val="{00000001-51D1-4960-AAD1-73FC8F418D8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0</c:v>
                </c:pt>
                <c:pt idx="1">
                  <c:v>0</c:v>
                </c:pt>
                <c:pt idx="2">
                  <c:v>0</c:v>
                </c:pt>
                <c:pt idx="3">
                  <c:v>0</c:v>
                </c:pt>
                <c:pt idx="4">
                  <c:v>37.17</c:v>
                </c:pt>
              </c:numCache>
            </c:numRef>
          </c:val>
          <c:extLst>
            <c:ext xmlns:c16="http://schemas.microsoft.com/office/drawing/2014/chart" uri="{C3380CC4-5D6E-409C-BE32-E72D297353CC}">
              <c16:uniqueId val="{00000000-E526-4C19-BCCE-AE582642E60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63.95</c:v>
                </c:pt>
              </c:numCache>
            </c:numRef>
          </c:val>
          <c:smooth val="0"/>
          <c:extLst>
            <c:ext xmlns:c16="http://schemas.microsoft.com/office/drawing/2014/chart" uri="{C3380CC4-5D6E-409C-BE32-E72D297353CC}">
              <c16:uniqueId val="{00000001-E526-4C19-BCCE-AE582642E60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0</c:v>
                </c:pt>
                <c:pt idx="1">
                  <c:v>0</c:v>
                </c:pt>
                <c:pt idx="2">
                  <c:v>0</c:v>
                </c:pt>
                <c:pt idx="3">
                  <c:v>0</c:v>
                </c:pt>
                <c:pt idx="4">
                  <c:v>427.22</c:v>
                </c:pt>
              </c:numCache>
            </c:numRef>
          </c:val>
          <c:extLst>
            <c:ext xmlns:c16="http://schemas.microsoft.com/office/drawing/2014/chart" uri="{C3380CC4-5D6E-409C-BE32-E72D297353CC}">
              <c16:uniqueId val="{00000000-15EB-48D8-A261-C5DCD627391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263.56</c:v>
                </c:pt>
              </c:numCache>
            </c:numRef>
          </c:val>
          <c:smooth val="0"/>
          <c:extLst>
            <c:ext xmlns:c16="http://schemas.microsoft.com/office/drawing/2014/chart" uri="{C3380CC4-5D6E-409C-BE32-E72D297353CC}">
              <c16:uniqueId val="{00000001-15EB-48D8-A261-C5DCD627391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【179.30】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【71.52】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【285.48】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【38.43】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【19.16】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55"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福島県　平田村</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簡易水道事業</v>
      </c>
      <c r="Q8" s="43"/>
      <c r="R8" s="43"/>
      <c r="S8" s="43"/>
      <c r="T8" s="43"/>
      <c r="U8" s="43"/>
      <c r="V8" s="43"/>
      <c r="W8" s="43" t="str">
        <f>データ!$L$6</f>
        <v>C3</v>
      </c>
      <c r="X8" s="43"/>
      <c r="Y8" s="43"/>
      <c r="Z8" s="43"/>
      <c r="AA8" s="43"/>
      <c r="AB8" s="43"/>
      <c r="AC8" s="43"/>
      <c r="AD8" s="43" t="str">
        <f>データ!$M$6</f>
        <v>自治体職員</v>
      </c>
      <c r="AE8" s="43"/>
      <c r="AF8" s="43"/>
      <c r="AG8" s="43"/>
      <c r="AH8" s="43"/>
      <c r="AI8" s="43"/>
      <c r="AJ8" s="43"/>
      <c r="AK8" s="2"/>
      <c r="AL8" s="44">
        <f>データ!$R$6</f>
        <v>5512</v>
      </c>
      <c r="AM8" s="44"/>
      <c r="AN8" s="44"/>
      <c r="AO8" s="44"/>
      <c r="AP8" s="44"/>
      <c r="AQ8" s="44"/>
      <c r="AR8" s="44"/>
      <c r="AS8" s="44"/>
      <c r="AT8" s="45">
        <f>データ!$S$6</f>
        <v>93.42</v>
      </c>
      <c r="AU8" s="46"/>
      <c r="AV8" s="46"/>
      <c r="AW8" s="46"/>
      <c r="AX8" s="46"/>
      <c r="AY8" s="46"/>
      <c r="AZ8" s="46"/>
      <c r="BA8" s="46"/>
      <c r="BB8" s="47">
        <f>データ!$T$6</f>
        <v>59</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72.3</v>
      </c>
      <c r="J10" s="46"/>
      <c r="K10" s="46"/>
      <c r="L10" s="46"/>
      <c r="M10" s="46"/>
      <c r="N10" s="46"/>
      <c r="O10" s="80"/>
      <c r="P10" s="47">
        <f>データ!$P$6</f>
        <v>50.62</v>
      </c>
      <c r="Q10" s="47"/>
      <c r="R10" s="47"/>
      <c r="S10" s="47"/>
      <c r="T10" s="47"/>
      <c r="U10" s="47"/>
      <c r="V10" s="47"/>
      <c r="W10" s="44">
        <f>データ!$Q$6</f>
        <v>3625</v>
      </c>
      <c r="X10" s="44"/>
      <c r="Y10" s="44"/>
      <c r="Z10" s="44"/>
      <c r="AA10" s="44"/>
      <c r="AB10" s="44"/>
      <c r="AC10" s="44"/>
      <c r="AD10" s="2"/>
      <c r="AE10" s="2"/>
      <c r="AF10" s="2"/>
      <c r="AG10" s="2"/>
      <c r="AH10" s="2"/>
      <c r="AI10" s="2"/>
      <c r="AJ10" s="2"/>
      <c r="AK10" s="2"/>
      <c r="AL10" s="44">
        <f>データ!$U$6</f>
        <v>2756</v>
      </c>
      <c r="AM10" s="44"/>
      <c r="AN10" s="44"/>
      <c r="AO10" s="44"/>
      <c r="AP10" s="44"/>
      <c r="AQ10" s="44"/>
      <c r="AR10" s="44"/>
      <c r="AS10" s="44"/>
      <c r="AT10" s="45">
        <f>データ!$V$6</f>
        <v>26.87</v>
      </c>
      <c r="AU10" s="46"/>
      <c r="AV10" s="46"/>
      <c r="AW10" s="46"/>
      <c r="AX10" s="46"/>
      <c r="AY10" s="46"/>
      <c r="AZ10" s="46"/>
      <c r="BA10" s="46"/>
      <c r="BB10" s="47">
        <f>データ!$W$6</f>
        <v>102.57</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1" t="s">
        <v>110</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111</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112</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【103.05】</v>
      </c>
      <c r="F85" s="13" t="str">
        <f>データ!AS6</f>
        <v>【30.22】</v>
      </c>
      <c r="G85" s="13" t="str">
        <f>データ!BD6</f>
        <v>【179.30】</v>
      </c>
      <c r="H85" s="13" t="str">
        <f>データ!BO6</f>
        <v>【1,042.45】</v>
      </c>
      <c r="I85" s="13" t="str">
        <f>データ!BZ6</f>
        <v>【57.74】</v>
      </c>
      <c r="J85" s="13" t="str">
        <f>データ!CK6</f>
        <v>【285.48】</v>
      </c>
      <c r="K85" s="13" t="str">
        <f>データ!CV6</f>
        <v>【53.73】</v>
      </c>
      <c r="L85" s="13" t="str">
        <f>データ!DG6</f>
        <v>【71.52】</v>
      </c>
      <c r="M85" s="13" t="str">
        <f>データ!DR6</f>
        <v>【38.43】</v>
      </c>
      <c r="N85" s="13" t="str">
        <f>データ!EC6</f>
        <v>【19.16】</v>
      </c>
      <c r="O85" s="13" t="str">
        <f>データ!EN6</f>
        <v>【0.49】</v>
      </c>
    </row>
  </sheetData>
  <sheetProtection algorithmName="SHA-512" hashValue="hc8e74yQiBU+qWFQg57Rm6IrPpPeTgBQ59YWEXuf73Huvody9iAOcvF4FQPKvtteMGmkVj9/jwlfSB7hma2F1w==" saltValue="Wk/h3CgsIwq5j/QSholrz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75035</v>
      </c>
      <c r="D6" s="20">
        <f t="shared" si="3"/>
        <v>46</v>
      </c>
      <c r="E6" s="20">
        <f t="shared" si="3"/>
        <v>1</v>
      </c>
      <c r="F6" s="20">
        <f t="shared" si="3"/>
        <v>0</v>
      </c>
      <c r="G6" s="20">
        <f t="shared" si="3"/>
        <v>5</v>
      </c>
      <c r="H6" s="20" t="str">
        <f t="shared" si="3"/>
        <v>福島県　平田村</v>
      </c>
      <c r="I6" s="20" t="str">
        <f t="shared" si="3"/>
        <v>法適用</v>
      </c>
      <c r="J6" s="20" t="str">
        <f t="shared" si="3"/>
        <v>水道事業</v>
      </c>
      <c r="K6" s="20" t="str">
        <f t="shared" si="3"/>
        <v>簡易水道事業</v>
      </c>
      <c r="L6" s="20" t="str">
        <f t="shared" si="3"/>
        <v>C3</v>
      </c>
      <c r="M6" s="20" t="str">
        <f t="shared" si="3"/>
        <v>自治体職員</v>
      </c>
      <c r="N6" s="21" t="str">
        <f t="shared" si="3"/>
        <v>-</v>
      </c>
      <c r="O6" s="21">
        <f t="shared" si="3"/>
        <v>72.3</v>
      </c>
      <c r="P6" s="21">
        <f t="shared" si="3"/>
        <v>50.62</v>
      </c>
      <c r="Q6" s="21">
        <f t="shared" si="3"/>
        <v>3625</v>
      </c>
      <c r="R6" s="21">
        <f t="shared" si="3"/>
        <v>5512</v>
      </c>
      <c r="S6" s="21">
        <f t="shared" si="3"/>
        <v>93.42</v>
      </c>
      <c r="T6" s="21">
        <f t="shared" si="3"/>
        <v>59</v>
      </c>
      <c r="U6" s="21">
        <f t="shared" si="3"/>
        <v>2756</v>
      </c>
      <c r="V6" s="21">
        <f t="shared" si="3"/>
        <v>26.87</v>
      </c>
      <c r="W6" s="21">
        <f t="shared" si="3"/>
        <v>102.57</v>
      </c>
      <c r="X6" s="22" t="str">
        <f>IF(X7="",NA(),X7)</f>
        <v>-</v>
      </c>
      <c r="Y6" s="22" t="str">
        <f t="shared" ref="Y6:AG6" si="4">IF(Y7="",NA(),Y7)</f>
        <v>-</v>
      </c>
      <c r="Z6" s="22" t="str">
        <f t="shared" si="4"/>
        <v>-</v>
      </c>
      <c r="AA6" s="22" t="str">
        <f t="shared" si="4"/>
        <v>-</v>
      </c>
      <c r="AB6" s="22">
        <f t="shared" si="4"/>
        <v>73.48</v>
      </c>
      <c r="AC6" s="22" t="str">
        <f t="shared" si="4"/>
        <v>-</v>
      </c>
      <c r="AD6" s="22" t="str">
        <f t="shared" si="4"/>
        <v>-</v>
      </c>
      <c r="AE6" s="22" t="str">
        <f t="shared" si="4"/>
        <v>-</v>
      </c>
      <c r="AF6" s="22" t="str">
        <f t="shared" si="4"/>
        <v>-</v>
      </c>
      <c r="AG6" s="22">
        <f t="shared" si="4"/>
        <v>103.1</v>
      </c>
      <c r="AH6" s="21" t="str">
        <f>IF(AH7="","",IF(AH7="-","【-】","【"&amp;SUBSTITUTE(TEXT(AH7,"#,##0.00"),"-","△")&amp;"】"))</f>
        <v>【103.05】</v>
      </c>
      <c r="AI6" s="22" t="str">
        <f>IF(AI7="",NA(),AI7)</f>
        <v>-</v>
      </c>
      <c r="AJ6" s="22" t="str">
        <f t="shared" ref="AJ6:AR6" si="5">IF(AJ7="",NA(),AJ7)</f>
        <v>-</v>
      </c>
      <c r="AK6" s="22" t="str">
        <f t="shared" si="5"/>
        <v>-</v>
      </c>
      <c r="AL6" s="22" t="str">
        <f t="shared" si="5"/>
        <v>-</v>
      </c>
      <c r="AM6" s="22">
        <f t="shared" si="5"/>
        <v>101.83</v>
      </c>
      <c r="AN6" s="22" t="str">
        <f t="shared" si="5"/>
        <v>-</v>
      </c>
      <c r="AO6" s="22" t="str">
        <f t="shared" si="5"/>
        <v>-</v>
      </c>
      <c r="AP6" s="22" t="str">
        <f t="shared" si="5"/>
        <v>-</v>
      </c>
      <c r="AQ6" s="22" t="str">
        <f t="shared" si="5"/>
        <v>-</v>
      </c>
      <c r="AR6" s="22">
        <f t="shared" si="5"/>
        <v>27.32</v>
      </c>
      <c r="AS6" s="21" t="str">
        <f>IF(AS7="","",IF(AS7="-","【-】","【"&amp;SUBSTITUTE(TEXT(AS7,"#,##0.00"),"-","△")&amp;"】"))</f>
        <v>【30.22】</v>
      </c>
      <c r="AT6" s="22" t="str">
        <f>IF(AT7="",NA(),AT7)</f>
        <v>-</v>
      </c>
      <c r="AU6" s="22" t="str">
        <f t="shared" ref="AU6:BC6" si="6">IF(AU7="",NA(),AU7)</f>
        <v>-</v>
      </c>
      <c r="AV6" s="22" t="str">
        <f t="shared" si="6"/>
        <v>-</v>
      </c>
      <c r="AW6" s="22" t="str">
        <f t="shared" si="6"/>
        <v>-</v>
      </c>
      <c r="AX6" s="22">
        <f t="shared" si="6"/>
        <v>38.979999999999997</v>
      </c>
      <c r="AY6" s="22" t="str">
        <f t="shared" si="6"/>
        <v>-</v>
      </c>
      <c r="AZ6" s="22" t="str">
        <f t="shared" si="6"/>
        <v>-</v>
      </c>
      <c r="BA6" s="22" t="str">
        <f t="shared" si="6"/>
        <v>-</v>
      </c>
      <c r="BB6" s="22" t="str">
        <f t="shared" si="6"/>
        <v>-</v>
      </c>
      <c r="BC6" s="22">
        <f t="shared" si="6"/>
        <v>217.55</v>
      </c>
      <c r="BD6" s="21" t="str">
        <f>IF(BD7="","",IF(BD7="-","【-】","【"&amp;SUBSTITUTE(TEXT(BD7,"#,##0.00"),"-","△")&amp;"】"))</f>
        <v>【179.30】</v>
      </c>
      <c r="BE6" s="22" t="str">
        <f>IF(BE7="",NA(),BE7)</f>
        <v>-</v>
      </c>
      <c r="BF6" s="22" t="str">
        <f t="shared" ref="BF6:BN6" si="7">IF(BF7="",NA(),BF7)</f>
        <v>-</v>
      </c>
      <c r="BG6" s="22" t="str">
        <f t="shared" si="7"/>
        <v>-</v>
      </c>
      <c r="BH6" s="22" t="str">
        <f t="shared" si="7"/>
        <v>-</v>
      </c>
      <c r="BI6" s="22">
        <f t="shared" si="7"/>
        <v>952.86</v>
      </c>
      <c r="BJ6" s="22" t="str">
        <f t="shared" si="7"/>
        <v>-</v>
      </c>
      <c r="BK6" s="22" t="str">
        <f t="shared" si="7"/>
        <v>-</v>
      </c>
      <c r="BL6" s="22" t="str">
        <f t="shared" si="7"/>
        <v>-</v>
      </c>
      <c r="BM6" s="22" t="str">
        <f t="shared" si="7"/>
        <v>-</v>
      </c>
      <c r="BN6" s="22">
        <f t="shared" si="7"/>
        <v>916.17</v>
      </c>
      <c r="BO6" s="21" t="str">
        <f>IF(BO7="","",IF(BO7="-","【-】","【"&amp;SUBSTITUTE(TEXT(BO7,"#,##0.00"),"-","△")&amp;"】"))</f>
        <v>【1,042.45】</v>
      </c>
      <c r="BP6" s="22" t="str">
        <f>IF(BP7="",NA(),BP7)</f>
        <v>-</v>
      </c>
      <c r="BQ6" s="22" t="str">
        <f t="shared" ref="BQ6:BY6" si="8">IF(BQ7="",NA(),BQ7)</f>
        <v>-</v>
      </c>
      <c r="BR6" s="22" t="str">
        <f t="shared" si="8"/>
        <v>-</v>
      </c>
      <c r="BS6" s="22" t="str">
        <f t="shared" si="8"/>
        <v>-</v>
      </c>
      <c r="BT6" s="22">
        <f t="shared" si="8"/>
        <v>37.17</v>
      </c>
      <c r="BU6" s="22" t="str">
        <f t="shared" si="8"/>
        <v>-</v>
      </c>
      <c r="BV6" s="22" t="str">
        <f t="shared" si="8"/>
        <v>-</v>
      </c>
      <c r="BW6" s="22" t="str">
        <f t="shared" si="8"/>
        <v>-</v>
      </c>
      <c r="BX6" s="22" t="str">
        <f t="shared" si="8"/>
        <v>-</v>
      </c>
      <c r="BY6" s="22">
        <f t="shared" si="8"/>
        <v>63.95</v>
      </c>
      <c r="BZ6" s="21" t="str">
        <f>IF(BZ7="","",IF(BZ7="-","【-】","【"&amp;SUBSTITUTE(TEXT(BZ7,"#,##0.00"),"-","△")&amp;"】"))</f>
        <v>【57.74】</v>
      </c>
      <c r="CA6" s="22" t="str">
        <f>IF(CA7="",NA(),CA7)</f>
        <v>-</v>
      </c>
      <c r="CB6" s="22" t="str">
        <f t="shared" ref="CB6:CJ6" si="9">IF(CB7="",NA(),CB7)</f>
        <v>-</v>
      </c>
      <c r="CC6" s="22" t="str">
        <f t="shared" si="9"/>
        <v>-</v>
      </c>
      <c r="CD6" s="22" t="str">
        <f t="shared" si="9"/>
        <v>-</v>
      </c>
      <c r="CE6" s="22">
        <f t="shared" si="9"/>
        <v>427.22</v>
      </c>
      <c r="CF6" s="22" t="str">
        <f t="shared" si="9"/>
        <v>-</v>
      </c>
      <c r="CG6" s="22" t="str">
        <f t="shared" si="9"/>
        <v>-</v>
      </c>
      <c r="CH6" s="22" t="str">
        <f t="shared" si="9"/>
        <v>-</v>
      </c>
      <c r="CI6" s="22" t="str">
        <f t="shared" si="9"/>
        <v>-</v>
      </c>
      <c r="CJ6" s="22">
        <f t="shared" si="9"/>
        <v>263.56</v>
      </c>
      <c r="CK6" s="21" t="str">
        <f>IF(CK7="","",IF(CK7="-","【-】","【"&amp;SUBSTITUTE(TEXT(CK7,"#,##0.00"),"-","△")&amp;"】"))</f>
        <v>【285.48】</v>
      </c>
      <c r="CL6" s="22" t="str">
        <f>IF(CL7="",NA(),CL7)</f>
        <v>-</v>
      </c>
      <c r="CM6" s="22" t="str">
        <f t="shared" ref="CM6:CU6" si="10">IF(CM7="",NA(),CM7)</f>
        <v>-</v>
      </c>
      <c r="CN6" s="22" t="str">
        <f t="shared" si="10"/>
        <v>-</v>
      </c>
      <c r="CO6" s="22" t="str">
        <f t="shared" si="10"/>
        <v>-</v>
      </c>
      <c r="CP6" s="22">
        <f t="shared" si="10"/>
        <v>64.819999999999993</v>
      </c>
      <c r="CQ6" s="22" t="str">
        <f t="shared" si="10"/>
        <v>-</v>
      </c>
      <c r="CR6" s="22" t="str">
        <f t="shared" si="10"/>
        <v>-</v>
      </c>
      <c r="CS6" s="22" t="str">
        <f t="shared" si="10"/>
        <v>-</v>
      </c>
      <c r="CT6" s="22" t="str">
        <f t="shared" si="10"/>
        <v>-</v>
      </c>
      <c r="CU6" s="22">
        <f t="shared" si="10"/>
        <v>53.4</v>
      </c>
      <c r="CV6" s="21" t="str">
        <f>IF(CV7="","",IF(CV7="-","【-】","【"&amp;SUBSTITUTE(TEXT(CV7,"#,##0.00"),"-","△")&amp;"】"))</f>
        <v>【53.73】</v>
      </c>
      <c r="CW6" s="22" t="str">
        <f>IF(CW7="",NA(),CW7)</f>
        <v>-</v>
      </c>
      <c r="CX6" s="22" t="str">
        <f t="shared" ref="CX6:DF6" si="11">IF(CX7="",NA(),CX7)</f>
        <v>-</v>
      </c>
      <c r="CY6" s="22" t="str">
        <f t="shared" si="11"/>
        <v>-</v>
      </c>
      <c r="CZ6" s="22" t="str">
        <f t="shared" si="11"/>
        <v>-</v>
      </c>
      <c r="DA6" s="22">
        <f t="shared" si="11"/>
        <v>84.77</v>
      </c>
      <c r="DB6" s="22" t="str">
        <f t="shared" si="11"/>
        <v>-</v>
      </c>
      <c r="DC6" s="22" t="str">
        <f t="shared" si="11"/>
        <v>-</v>
      </c>
      <c r="DD6" s="22" t="str">
        <f t="shared" si="11"/>
        <v>-</v>
      </c>
      <c r="DE6" s="22" t="str">
        <f t="shared" si="11"/>
        <v>-</v>
      </c>
      <c r="DF6" s="22">
        <f t="shared" si="11"/>
        <v>72.53</v>
      </c>
      <c r="DG6" s="21" t="str">
        <f>IF(DG7="","",IF(DG7="-","【-】","【"&amp;SUBSTITUTE(TEXT(DG7,"#,##0.00"),"-","△")&amp;"】"))</f>
        <v>【71.52】</v>
      </c>
      <c r="DH6" s="22" t="str">
        <f>IF(DH7="",NA(),DH7)</f>
        <v>-</v>
      </c>
      <c r="DI6" s="22" t="str">
        <f t="shared" ref="DI6:DQ6" si="12">IF(DI7="",NA(),DI7)</f>
        <v>-</v>
      </c>
      <c r="DJ6" s="22" t="str">
        <f t="shared" si="12"/>
        <v>-</v>
      </c>
      <c r="DK6" s="22" t="str">
        <f t="shared" si="12"/>
        <v>-</v>
      </c>
      <c r="DL6" s="22">
        <f t="shared" si="12"/>
        <v>7.89</v>
      </c>
      <c r="DM6" s="22" t="str">
        <f t="shared" si="12"/>
        <v>-</v>
      </c>
      <c r="DN6" s="22" t="str">
        <f t="shared" si="12"/>
        <v>-</v>
      </c>
      <c r="DO6" s="22" t="str">
        <f t="shared" si="12"/>
        <v>-</v>
      </c>
      <c r="DP6" s="22" t="str">
        <f t="shared" si="12"/>
        <v>-</v>
      </c>
      <c r="DQ6" s="22">
        <f t="shared" si="12"/>
        <v>40.46</v>
      </c>
      <c r="DR6" s="21" t="str">
        <f>IF(DR7="","",IF(DR7="-","【-】","【"&amp;SUBSTITUTE(TEXT(DR7,"#,##0.00"),"-","△")&amp;"】"))</f>
        <v>【38.43】</v>
      </c>
      <c r="DS6" s="22" t="str">
        <f>IF(DS7="",NA(),DS7)</f>
        <v>-</v>
      </c>
      <c r="DT6" s="22" t="str">
        <f t="shared" ref="DT6:EB6" si="13">IF(DT7="",NA(),DT7)</f>
        <v>-</v>
      </c>
      <c r="DU6" s="22" t="str">
        <f t="shared" si="13"/>
        <v>-</v>
      </c>
      <c r="DV6" s="22" t="str">
        <f t="shared" si="13"/>
        <v>-</v>
      </c>
      <c r="DW6" s="21">
        <f t="shared" si="13"/>
        <v>0</v>
      </c>
      <c r="DX6" s="22" t="str">
        <f t="shared" si="13"/>
        <v>-</v>
      </c>
      <c r="DY6" s="22" t="str">
        <f t="shared" si="13"/>
        <v>-</v>
      </c>
      <c r="DZ6" s="22" t="str">
        <f t="shared" si="13"/>
        <v>-</v>
      </c>
      <c r="EA6" s="22" t="str">
        <f t="shared" si="13"/>
        <v>-</v>
      </c>
      <c r="EB6" s="22">
        <f t="shared" si="13"/>
        <v>22.77</v>
      </c>
      <c r="EC6" s="21" t="str">
        <f>IF(EC7="","",IF(EC7="-","【-】","【"&amp;SUBSTITUTE(TEXT(EC7,"#,##0.00"),"-","△")&amp;"】"))</f>
        <v>【19.16】</v>
      </c>
      <c r="ED6" s="22" t="str">
        <f>IF(ED7="",NA(),ED7)</f>
        <v>-</v>
      </c>
      <c r="EE6" s="22" t="str">
        <f t="shared" ref="EE6:EM6" si="14">IF(EE7="",NA(),EE7)</f>
        <v>-</v>
      </c>
      <c r="EF6" s="22" t="str">
        <f t="shared" si="14"/>
        <v>-</v>
      </c>
      <c r="EG6" s="22" t="str">
        <f t="shared" si="14"/>
        <v>-</v>
      </c>
      <c r="EH6" s="22">
        <f t="shared" si="14"/>
        <v>2.16</v>
      </c>
      <c r="EI6" s="22" t="str">
        <f t="shared" si="14"/>
        <v>-</v>
      </c>
      <c r="EJ6" s="22" t="str">
        <f t="shared" si="14"/>
        <v>-</v>
      </c>
      <c r="EK6" s="22" t="str">
        <f t="shared" si="14"/>
        <v>-</v>
      </c>
      <c r="EL6" s="22" t="str">
        <f t="shared" si="14"/>
        <v>-</v>
      </c>
      <c r="EM6" s="22">
        <f t="shared" si="14"/>
        <v>0.49</v>
      </c>
      <c r="EN6" s="21" t="str">
        <f>IF(EN7="","",IF(EN7="-","【-】","【"&amp;SUBSTITUTE(TEXT(EN7,"#,##0.00"),"-","△")&amp;"】"))</f>
        <v>【0.49】</v>
      </c>
    </row>
    <row r="7" spans="1:144" s="23" customFormat="1" x14ac:dyDescent="0.15">
      <c r="A7" s="15"/>
      <c r="B7" s="24">
        <v>2023</v>
      </c>
      <c r="C7" s="24">
        <v>75035</v>
      </c>
      <c r="D7" s="24">
        <v>46</v>
      </c>
      <c r="E7" s="24">
        <v>1</v>
      </c>
      <c r="F7" s="24">
        <v>0</v>
      </c>
      <c r="G7" s="24">
        <v>5</v>
      </c>
      <c r="H7" s="24" t="s">
        <v>93</v>
      </c>
      <c r="I7" s="24" t="s">
        <v>94</v>
      </c>
      <c r="J7" s="24" t="s">
        <v>95</v>
      </c>
      <c r="K7" s="24" t="s">
        <v>96</v>
      </c>
      <c r="L7" s="24" t="s">
        <v>97</v>
      </c>
      <c r="M7" s="24" t="s">
        <v>98</v>
      </c>
      <c r="N7" s="25" t="s">
        <v>99</v>
      </c>
      <c r="O7" s="25">
        <v>72.3</v>
      </c>
      <c r="P7" s="25">
        <v>50.62</v>
      </c>
      <c r="Q7" s="25">
        <v>3625</v>
      </c>
      <c r="R7" s="25">
        <v>5512</v>
      </c>
      <c r="S7" s="25">
        <v>93.42</v>
      </c>
      <c r="T7" s="25">
        <v>59</v>
      </c>
      <c r="U7" s="25">
        <v>2756</v>
      </c>
      <c r="V7" s="25">
        <v>26.87</v>
      </c>
      <c r="W7" s="25">
        <v>102.57</v>
      </c>
      <c r="X7" s="25" t="s">
        <v>99</v>
      </c>
      <c r="Y7" s="25" t="s">
        <v>99</v>
      </c>
      <c r="Z7" s="25" t="s">
        <v>99</v>
      </c>
      <c r="AA7" s="25" t="s">
        <v>99</v>
      </c>
      <c r="AB7" s="25">
        <v>73.48</v>
      </c>
      <c r="AC7" s="25" t="s">
        <v>99</v>
      </c>
      <c r="AD7" s="25" t="s">
        <v>99</v>
      </c>
      <c r="AE7" s="25" t="s">
        <v>99</v>
      </c>
      <c r="AF7" s="25" t="s">
        <v>99</v>
      </c>
      <c r="AG7" s="25">
        <v>103.1</v>
      </c>
      <c r="AH7" s="25">
        <v>103.05</v>
      </c>
      <c r="AI7" s="25" t="s">
        <v>99</v>
      </c>
      <c r="AJ7" s="25" t="s">
        <v>99</v>
      </c>
      <c r="AK7" s="25" t="s">
        <v>99</v>
      </c>
      <c r="AL7" s="25" t="s">
        <v>99</v>
      </c>
      <c r="AM7" s="25">
        <v>101.83</v>
      </c>
      <c r="AN7" s="25" t="s">
        <v>99</v>
      </c>
      <c r="AO7" s="25" t="s">
        <v>99</v>
      </c>
      <c r="AP7" s="25" t="s">
        <v>99</v>
      </c>
      <c r="AQ7" s="25" t="s">
        <v>99</v>
      </c>
      <c r="AR7" s="25">
        <v>27.32</v>
      </c>
      <c r="AS7" s="25">
        <v>30.22</v>
      </c>
      <c r="AT7" s="25" t="s">
        <v>99</v>
      </c>
      <c r="AU7" s="25" t="s">
        <v>99</v>
      </c>
      <c r="AV7" s="25" t="s">
        <v>99</v>
      </c>
      <c r="AW7" s="25" t="s">
        <v>99</v>
      </c>
      <c r="AX7" s="25">
        <v>38.979999999999997</v>
      </c>
      <c r="AY7" s="25" t="s">
        <v>99</v>
      </c>
      <c r="AZ7" s="25" t="s">
        <v>99</v>
      </c>
      <c r="BA7" s="25" t="s">
        <v>99</v>
      </c>
      <c r="BB7" s="25" t="s">
        <v>99</v>
      </c>
      <c r="BC7" s="25">
        <v>217.55</v>
      </c>
      <c r="BD7" s="25">
        <v>179.3</v>
      </c>
      <c r="BE7" s="25" t="s">
        <v>99</v>
      </c>
      <c r="BF7" s="25" t="s">
        <v>99</v>
      </c>
      <c r="BG7" s="25" t="s">
        <v>99</v>
      </c>
      <c r="BH7" s="25" t="s">
        <v>99</v>
      </c>
      <c r="BI7" s="25">
        <v>952.86</v>
      </c>
      <c r="BJ7" s="25" t="s">
        <v>99</v>
      </c>
      <c r="BK7" s="25" t="s">
        <v>99</v>
      </c>
      <c r="BL7" s="25" t="s">
        <v>99</v>
      </c>
      <c r="BM7" s="25" t="s">
        <v>99</v>
      </c>
      <c r="BN7" s="25">
        <v>916.17</v>
      </c>
      <c r="BO7" s="25">
        <v>1042.45</v>
      </c>
      <c r="BP7" s="25" t="s">
        <v>99</v>
      </c>
      <c r="BQ7" s="25" t="s">
        <v>99</v>
      </c>
      <c r="BR7" s="25" t="s">
        <v>99</v>
      </c>
      <c r="BS7" s="25" t="s">
        <v>99</v>
      </c>
      <c r="BT7" s="25">
        <v>37.17</v>
      </c>
      <c r="BU7" s="25" t="s">
        <v>99</v>
      </c>
      <c r="BV7" s="25" t="s">
        <v>99</v>
      </c>
      <c r="BW7" s="25" t="s">
        <v>99</v>
      </c>
      <c r="BX7" s="25" t="s">
        <v>99</v>
      </c>
      <c r="BY7" s="25">
        <v>63.95</v>
      </c>
      <c r="BZ7" s="25">
        <v>57.74</v>
      </c>
      <c r="CA7" s="25" t="s">
        <v>99</v>
      </c>
      <c r="CB7" s="25" t="s">
        <v>99</v>
      </c>
      <c r="CC7" s="25" t="s">
        <v>99</v>
      </c>
      <c r="CD7" s="25" t="s">
        <v>99</v>
      </c>
      <c r="CE7" s="25">
        <v>427.22</v>
      </c>
      <c r="CF7" s="25" t="s">
        <v>99</v>
      </c>
      <c r="CG7" s="25" t="s">
        <v>99</v>
      </c>
      <c r="CH7" s="25" t="s">
        <v>99</v>
      </c>
      <c r="CI7" s="25" t="s">
        <v>99</v>
      </c>
      <c r="CJ7" s="25">
        <v>263.56</v>
      </c>
      <c r="CK7" s="25">
        <v>285.48</v>
      </c>
      <c r="CL7" s="25" t="s">
        <v>99</v>
      </c>
      <c r="CM7" s="25" t="s">
        <v>99</v>
      </c>
      <c r="CN7" s="25" t="s">
        <v>99</v>
      </c>
      <c r="CO7" s="25" t="s">
        <v>99</v>
      </c>
      <c r="CP7" s="25">
        <v>64.819999999999993</v>
      </c>
      <c r="CQ7" s="25" t="s">
        <v>99</v>
      </c>
      <c r="CR7" s="25" t="s">
        <v>99</v>
      </c>
      <c r="CS7" s="25" t="s">
        <v>99</v>
      </c>
      <c r="CT7" s="25" t="s">
        <v>99</v>
      </c>
      <c r="CU7" s="25">
        <v>53.4</v>
      </c>
      <c r="CV7" s="25">
        <v>53.73</v>
      </c>
      <c r="CW7" s="25" t="s">
        <v>99</v>
      </c>
      <c r="CX7" s="25" t="s">
        <v>99</v>
      </c>
      <c r="CY7" s="25" t="s">
        <v>99</v>
      </c>
      <c r="CZ7" s="25" t="s">
        <v>99</v>
      </c>
      <c r="DA7" s="25">
        <v>84.77</v>
      </c>
      <c r="DB7" s="25" t="s">
        <v>99</v>
      </c>
      <c r="DC7" s="25" t="s">
        <v>99</v>
      </c>
      <c r="DD7" s="25" t="s">
        <v>99</v>
      </c>
      <c r="DE7" s="25" t="s">
        <v>99</v>
      </c>
      <c r="DF7" s="25">
        <v>72.53</v>
      </c>
      <c r="DG7" s="25">
        <v>71.52</v>
      </c>
      <c r="DH7" s="25" t="s">
        <v>99</v>
      </c>
      <c r="DI7" s="25" t="s">
        <v>99</v>
      </c>
      <c r="DJ7" s="25" t="s">
        <v>99</v>
      </c>
      <c r="DK7" s="25" t="s">
        <v>99</v>
      </c>
      <c r="DL7" s="25">
        <v>7.89</v>
      </c>
      <c r="DM7" s="25" t="s">
        <v>99</v>
      </c>
      <c r="DN7" s="25" t="s">
        <v>99</v>
      </c>
      <c r="DO7" s="25" t="s">
        <v>99</v>
      </c>
      <c r="DP7" s="25" t="s">
        <v>99</v>
      </c>
      <c r="DQ7" s="25">
        <v>40.46</v>
      </c>
      <c r="DR7" s="25">
        <v>38.43</v>
      </c>
      <c r="DS7" s="25" t="s">
        <v>99</v>
      </c>
      <c r="DT7" s="25" t="s">
        <v>99</v>
      </c>
      <c r="DU7" s="25" t="s">
        <v>99</v>
      </c>
      <c r="DV7" s="25" t="s">
        <v>99</v>
      </c>
      <c r="DW7" s="25">
        <v>0</v>
      </c>
      <c r="DX7" s="25" t="s">
        <v>99</v>
      </c>
      <c r="DY7" s="25" t="s">
        <v>99</v>
      </c>
      <c r="DZ7" s="25" t="s">
        <v>99</v>
      </c>
      <c r="EA7" s="25" t="s">
        <v>99</v>
      </c>
      <c r="EB7" s="25">
        <v>22.77</v>
      </c>
      <c r="EC7" s="25">
        <v>19.16</v>
      </c>
      <c r="ED7" s="25" t="s">
        <v>99</v>
      </c>
      <c r="EE7" s="25" t="s">
        <v>99</v>
      </c>
      <c r="EF7" s="25" t="s">
        <v>99</v>
      </c>
      <c r="EG7" s="25" t="s">
        <v>99</v>
      </c>
      <c r="EH7" s="25">
        <v>2.16</v>
      </c>
      <c r="EI7" s="25" t="s">
        <v>99</v>
      </c>
      <c r="EJ7" s="25" t="s">
        <v>99</v>
      </c>
      <c r="EK7" s="25" t="s">
        <v>99</v>
      </c>
      <c r="EL7" s="25" t="s">
        <v>99</v>
      </c>
      <c r="EM7" s="25">
        <v>0.49</v>
      </c>
      <c r="EN7" s="25">
        <v>0.49</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108</v>
      </c>
      <c r="E13" t="s">
        <v>108</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