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5\公営企業係る経営比較分析表（令和５年度決算）の分析等について\非適用分（R5）\"/>
    </mc:Choice>
  </mc:AlternateContent>
  <xr:revisionPtr revIDLastSave="0" documentId="13_ncr:1_{E8E4994E-BB3C-478E-96B5-911E79706B41}" xr6:coauthVersionLast="41" xr6:coauthVersionMax="41" xr10:uidLastSave="{00000000-0000-0000-0000-000000000000}"/>
  <workbookProtection workbookAlgorithmName="SHA-512" workbookHashValue="+ovqvLA7SYYQj3IfArR0fH3ARsZrGerq18DkQXqs81Vh290UUN9xMt9dfItGh71FXDq8xvAu1DZJqrCD1C6YiA==" workbookSaltValue="SkwVYHSGAjXVd+WI48JOL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<sst xmlns="http://schemas.openxmlformats.org/spreadsheetml/2006/main" count="233" uniqueCount="117">
  <si>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</si>
  <si>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</si>
  <si>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</si>
  <si>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</si>
  <si>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</si>
  <si>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</si>
  <si>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</si>
  <si>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</si>
  <si>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</si>
  <si>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</si>
  <si>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</si>
  <si>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</si>
  <si>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</si>
  <si>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</si>
  <si>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</si>
  <si>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</si>
  <si>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</si>
  <si>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</si>
  <si>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</si>
  <si>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</si>
  <si>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</si>
  <si>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</si>
  <si>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</si>
  <si>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</si>
  <si>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</si>
  <si>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</si>
  <si>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</si>
  <si>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</si>
  <si>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</si>
  <si>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</si>
  <si>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</si>
  <si>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</si>
  <si>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</si>
  <si>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</si>
  <si>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</si>
  <si>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</si>
  <si>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</si>
  <si>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</si>
  <si>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</si>
  <si>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</si>
  <si>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</si>
  <si>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</si>
  <si>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</si>
  <si>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</si>
  <si>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</si>
  <si>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</si>
  <si>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</si>
  <si>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</si>
  <si>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</si>
  <si>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</si>
  <si>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</si>
  <si>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</si>
  <si>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</si>
  <si>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</si>
  <si>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</si>
  <si>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</si>
  <si>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</si>
  <si>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</si>
  <si>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</si>
  <si>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</si>
  <si>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</si>
  <si>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</si>
  <si>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</si>
  <si>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</si>
  <si>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</si>
  <si>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</si>
  <si>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</si>
  <si>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</si>
  <si>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</si>
  <si>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</si>
  <si>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</si>
  <si>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</si>
  <si>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</si>
  <si>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</si>
  <si>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</si>
  <si>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</si>
  <si>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</si>
  <si>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</si>
  <si>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</si>
  <si>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</si>
  <si>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</si>
  <si>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</si>
  <si>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</si>
  <si>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</si>
  <si>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</si>
  <si>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</si>
  <si>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</si>
  <si>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</si>
  <si>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</si>
  <si>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</si>
  <si>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</si>
  <si>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</si>
  <si>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</si>
  <si>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</si>
  <si>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</si>
  <si>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</si>
  <si>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</si>
  <si>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</si>
  <si>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</si>
  <si>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</si>
  <si>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</si>
  <si>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</si>
  <si>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</si>
  <si>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</si>
  <si>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</si>
  <si>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</si>
  <si>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</si>
  <si>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</si>
  <si>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</si>
  <si>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</si>
  <si>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</si>
  <si>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</si>
  <si>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</si>
  <si>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</si>
  <si>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更新に伴う財源の確保が困難なことから、個別修繕により対応している。今後は、中長期的な経営見通しを踏まえて、適切な投資による計画的な更新を行う必要がある。</t>
    <phoneticPr fontId="4"/>
  </si>
  <si>
    <t>　簡易水道の給水区域は、広域で山間部の集落が多いため管路が長く水道事業運営は、一般会計からの繰入がなければ経営できない厳しい状況にある。一方では、有収率が高いことから施設の低コスト化が図られていると考えている。さらに給水収益の改善を図るには、料金改定、事業の効率化を図るなど、経営改善策を見出していくことが必要である。</t>
    <phoneticPr fontId="4"/>
  </si>
  <si>
    <t>　収益的収支比率は、前年度比で0.57%減少し、一般会計からの繰入金に依存している状況が続いている。今後も人口減少に伴う現在給水人口の減少などにより給水収益の増は見込めないため、料金水準の見直しや経費削減など経営改善に向け検討する必要がある。
　企業債残高対給水収益比率は、類似団体平均値を上回っている。今後も横ばいで推移すると見込まれる。
　料金回収率は、類似団体平均値と比較して低いため、適正な料金設定の検討が必要である。
　給水原価は、類似団体平均値とほぼ同程度であるが、施設修繕費用の増加に伴い増加傾向にあるため、経費削減に向けた取組が必要である。
　施設利用率は、コロナウイルス感染症が５類に移行したことにより、企業の業務量が上向いたことや、イベントなどによる公共施設の使用制限解除などより増加したものと考えられる。
　有収率は類似団体平均値を上回っており施設の利用が収益に確実に反映している。</t>
    <rPh sb="294" eb="297">
      <t>カンセンショウ</t>
    </rPh>
    <rPh sb="299" eb="300">
      <t>ルイ</t>
    </rPh>
    <rPh sb="301" eb="303">
      <t>イコウ</t>
    </rPh>
    <rPh sb="318" eb="320">
      <t>ウワム</t>
    </rPh>
    <rPh sb="344" eb="346">
      <t>カイジョ</t>
    </rPh>
    <rPh sb="350" eb="35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</si>
</sst>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0.82</c:v>
                </c:pt>
                <c:pt idx="1">
                  <c:v>0</c:v>
                </c:pt>
                <c:pt idx="2">
                  <c:v>0</c:v>
                </c:pt>
                <c:pt idx="3">
                  <c:v>0</c:v>
                </c:pt>
                <c:pt idx="4">
                  <c:v>0</c:v>
                </c:pt>
              </c:numCache>
            </c:numRef>
          </c:val>
          <c:extLst>
            <c:ext xmlns:c16="http://schemas.microsoft.com/office/drawing/2014/chart" uri="{C3380CC4-5D6E-409C-BE32-E72D297353CC}">
              <c16:uniqueId val="{00000000-2AF5-4430-8A5F-0230426263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2AF5-4430-8A5F-0230426263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51.73</c:v>
                </c:pt>
                <c:pt idx="1">
                  <c:v>51.41</c:v>
                </c:pt>
                <c:pt idx="2">
                  <c:v>47.42</c:v>
                </c:pt>
                <c:pt idx="3">
                  <c:v>46.93</c:v>
                </c:pt>
                <c:pt idx="4">
                  <c:v>49.12</c:v>
                </c:pt>
              </c:numCache>
            </c:numRef>
          </c:val>
          <c:extLst>
            <c:ext xmlns:c16="http://schemas.microsoft.com/office/drawing/2014/chart" uri="{C3380CC4-5D6E-409C-BE32-E72D297353CC}">
              <c16:uniqueId val="{00000000-1524-478A-AFA0-84E6D3893E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524-478A-AFA0-84E6D3893E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82.86</c:v>
                </c:pt>
                <c:pt idx="1">
                  <c:v>82.41</c:v>
                </c:pt>
                <c:pt idx="2">
                  <c:v>87.29</c:v>
                </c:pt>
                <c:pt idx="3">
                  <c:v>87.83</c:v>
                </c:pt>
                <c:pt idx="4">
                  <c:v>84.92</c:v>
                </c:pt>
              </c:numCache>
            </c:numRef>
          </c:val>
          <c:extLst>
            <c:ext xmlns:c16="http://schemas.microsoft.com/office/drawing/2014/chart" uri="{C3380CC4-5D6E-409C-BE32-E72D297353CC}">
              <c16:uniqueId val="{00000000-D0F5-4E7B-B993-0858AAAFCE2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D0F5-4E7B-B993-0858AAAFCE2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41.99</c:v>
                </c:pt>
                <c:pt idx="1">
                  <c:v>48.99</c:v>
                </c:pt>
                <c:pt idx="2">
                  <c:v>41.91</c:v>
                </c:pt>
                <c:pt idx="3">
                  <c:v>38.6</c:v>
                </c:pt>
                <c:pt idx="4">
                  <c:v>38.03</c:v>
                </c:pt>
              </c:numCache>
            </c:numRef>
          </c:val>
          <c:extLst>
            <c:ext xmlns:c16="http://schemas.microsoft.com/office/drawing/2014/chart" uri="{C3380CC4-5D6E-409C-BE32-E72D297353CC}">
              <c16:uniqueId val="{00000000-18E1-408B-82C3-9520310FD15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8E1-408B-82C3-9520310FD15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3-4139-8F00-D0DB6A1C75D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3-4139-8F00-D0DB6A1C75D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4-43DC-AD7B-36A0C57EDD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4-43DC-AD7B-36A0C57EDD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6-4CEE-A7D5-C2A7F7D4CF8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6-4CEE-A7D5-C2A7F7D4CF8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A-4769-99FA-F916C8AA93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A-4769-99FA-F916C8AA93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1674.2</c:v>
                </c:pt>
                <c:pt idx="1">
                  <c:v>1558.66</c:v>
                </c:pt>
                <c:pt idx="2">
                  <c:v>1559.88</c:v>
                </c:pt>
                <c:pt idx="3">
                  <c:v>1473.22</c:v>
                </c:pt>
                <c:pt idx="4">
                  <c:v>1338.65</c:v>
                </c:pt>
              </c:numCache>
            </c:numRef>
          </c:val>
          <c:extLst>
            <c:ext xmlns:c16="http://schemas.microsoft.com/office/drawing/2014/chart" uri="{C3380CC4-5D6E-409C-BE32-E72D297353CC}">
              <c16:uniqueId val="{00000000-A3B7-4DE1-AF5B-87AEC5914D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3B7-4DE1-AF5B-87AEC5914D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32.1</c:v>
                </c:pt>
                <c:pt idx="1">
                  <c:v>36.93</c:v>
                </c:pt>
                <c:pt idx="2">
                  <c:v>34.75</c:v>
                </c:pt>
                <c:pt idx="3">
                  <c:v>31.96</c:v>
                </c:pt>
                <c:pt idx="4">
                  <c:v>32.71</c:v>
                </c:pt>
              </c:numCache>
            </c:numRef>
          </c:val>
          <c:extLst>
            <c:ext xmlns:c16="http://schemas.microsoft.com/office/drawing/2014/chart" uri="{C3380CC4-5D6E-409C-BE32-E72D297353CC}">
              <c16:uniqueId val="{00000000-165E-4684-947C-E173EAD6A9F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65E-4684-947C-E173EAD6A9F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447.95</c:v>
                </c:pt>
                <c:pt idx="1">
                  <c:v>403.07</c:v>
                </c:pt>
                <c:pt idx="2">
                  <c:v>430.87</c:v>
                </c:pt>
                <c:pt idx="3">
                  <c:v>469.86</c:v>
                </c:pt>
                <c:pt idx="4">
                  <c:v>455.78</c:v>
                </c:pt>
              </c:numCache>
            </c:numRef>
          </c:val>
          <c:extLst>
            <c:ext xmlns:c16="http://schemas.microsoft.com/office/drawing/2014/chart" uri="{C3380CC4-5D6E-409C-BE32-E72D297353CC}">
              <c16:uniqueId val="{00000000-6611-4A5B-9266-35A8759DCF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6611-4A5B-9266-35A8759DCF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鮫川村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2975</v>
      </c>
      <c r="AM8" s="54"/>
      <c r="AN8" s="54"/>
      <c r="AO8" s="54"/>
      <c r="AP8" s="54"/>
      <c r="AQ8" s="54"/>
      <c r="AR8" s="54"/>
      <c r="AS8" s="54"/>
      <c r="AT8" s="44">
        <f>データ!$S$6</f>
        <v>131.34</v>
      </c>
      <c r="AU8" s="44"/>
      <c r="AV8" s="44"/>
      <c r="AW8" s="44"/>
      <c r="AX8" s="44"/>
      <c r="AY8" s="44"/>
      <c r="AZ8" s="44"/>
      <c r="BA8" s="44"/>
      <c r="BB8" s="44">
        <f>データ!$T$6</f>
        <v>22.65</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51.35</v>
      </c>
      <c r="Q10" s="44"/>
      <c r="R10" s="44"/>
      <c r="S10" s="44"/>
      <c r="T10" s="44"/>
      <c r="U10" s="44"/>
      <c r="V10" s="44"/>
      <c r="W10" s="54">
        <f>データ!$Q$6</f>
        <v>2665</v>
      </c>
      <c r="X10" s="54"/>
      <c r="Y10" s="54"/>
      <c r="Z10" s="54"/>
      <c r="AA10" s="54"/>
      <c r="AB10" s="54"/>
      <c r="AC10" s="54"/>
      <c r="AD10" s="2"/>
      <c r="AE10" s="2"/>
      <c r="AF10" s="2"/>
      <c r="AG10" s="2"/>
      <c r="AH10" s="2"/>
      <c r="AI10" s="2"/>
      <c r="AJ10" s="2"/>
      <c r="AK10" s="2"/>
      <c r="AL10" s="54">
        <f>データ!$U$6</f>
        <v>1487</v>
      </c>
      <c r="AM10" s="54"/>
      <c r="AN10" s="54"/>
      <c r="AO10" s="54"/>
      <c r="AP10" s="54"/>
      <c r="AQ10" s="54"/>
      <c r="AR10" s="54"/>
      <c r="AS10" s="54"/>
      <c r="AT10" s="44">
        <f>データ!$V$6</f>
        <v>6.12</v>
      </c>
      <c r="AU10" s="44"/>
      <c r="AV10" s="44"/>
      <c r="AW10" s="44"/>
      <c r="AX10" s="44"/>
      <c r="AY10" s="44"/>
      <c r="AZ10" s="44"/>
      <c r="BA10" s="44"/>
      <c r="BB10" s="44">
        <f>データ!$W$6</f>
        <v>242.97</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Ht+urJ/k/7r/NTFP+GMD7g3e7G+pvbCU4RLupGy0CV0wgsZnYUiPu55PuBn7Gr11kEUb+fFVABb2JMhQUyGnlA==" saltValue="XV6/JC+pzbjiRjqI6apo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74845</v>
      </c>
      <c r="D6" s="20">
        <f t="shared" si="3"/>
        <v>47</v>
      </c>
      <c r="E6" s="20">
        <f t="shared" si="3"/>
        <v>1</v>
      </c>
      <c r="F6" s="20">
        <f t="shared" si="3"/>
        <v>0</v>
      </c>
      <c r="G6" s="20">
        <f t="shared" si="3"/>
        <v>0</v>
      </c>
      <c r="H6" s="20" t="str">
        <f t="shared" si="3"/>
        <v>福島県　鮫川村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51.35</v>
      </c>
      <c r="Q6" s="21">
        <f t="shared" si="3"/>
        <v>2665</v>
      </c>
      <c r="R6" s="21">
        <f t="shared" si="3"/>
        <v>2975</v>
      </c>
      <c r="S6" s="21">
        <f t="shared" si="3"/>
        <v>131.34</v>
      </c>
      <c r="T6" s="21">
        <f t="shared" si="3"/>
        <v>22.65</v>
      </c>
      <c r="U6" s="21">
        <f t="shared" si="3"/>
        <v>1487</v>
      </c>
      <c r="V6" s="21">
        <f t="shared" si="3"/>
        <v>6.12</v>
      </c>
      <c r="W6" s="21">
        <f t="shared" si="3"/>
        <v>242.97</v>
      </c>
      <c r="X6" s="22">
        <f>IF(X7="",NA(),X7)</f>
        <v>41.99</v>
      </c>
      <c r="Y6" s="22">
        <f t="shared" ref="Y6:AG6" si="4">IF(Y7="",NA(),Y7)</f>
        <v>48.99</v>
      </c>
      <c r="Z6" s="22">
        <f t="shared" si="4"/>
        <v>41.91</v>
      </c>
      <c r="AA6" s="22">
        <f t="shared" si="4"/>
        <v>38.6</v>
      </c>
      <c r="AB6" s="22">
        <f t="shared" si="4"/>
        <v>38.03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1674.2</v>
      </c>
      <c r="BF6" s="22">
        <f t="shared" ref="BF6:BN6" si="7">IF(BF7="",NA(),BF7)</f>
        <v>1558.66</v>
      </c>
      <c r="BG6" s="22">
        <f t="shared" si="7"/>
        <v>1559.88</v>
      </c>
      <c r="BH6" s="22">
        <f t="shared" si="7"/>
        <v>1473.22</v>
      </c>
      <c r="BI6" s="22">
        <f t="shared" si="7"/>
        <v>1338.65</v>
      </c>
      <c r="BJ6" s="22">
        <f t="shared" si="7"/>
        <v>1183.92</v>
      </c>
      <c r="BK6" s="22">
        <f t="shared" si="7"/>
        <v>1128.72</v>
      </c>
      <c r="BL6" s="22">
        <f t="shared" si="7"/>
        <v>1125.25</v>
      </c>
      <c r="BM6" s="22">
        <f t="shared" si="7"/>
        <v>1157.05</v>
      </c>
      <c r="BN6" s="22">
        <f t="shared" si="7"/>
        <v>1228.8</v>
      </c>
      <c r="BO6" s="21" t="str">
        <f>IF(BO7="","",IF(BO7="-","【-】","【"&amp;SUBSTITUTE(TEXT(BO7,"#,##0.00"),"-","△")&amp;"】"))</f>
        <v>【1,045.20】</v>
      </c>
      <c r="BP6" s="22">
        <f>IF(BP7="",NA(),BP7)</f>
        <v>32.1</v>
      </c>
      <c r="BQ6" s="22">
        <f t="shared" ref="BQ6:BY6" si="8">IF(BQ7="",NA(),BQ7)</f>
        <v>36.93</v>
      </c>
      <c r="BR6" s="22">
        <f t="shared" si="8"/>
        <v>34.75</v>
      </c>
      <c r="BS6" s="22">
        <f t="shared" si="8"/>
        <v>31.96</v>
      </c>
      <c r="BT6" s="22">
        <f t="shared" si="8"/>
        <v>32.71</v>
      </c>
      <c r="BU6" s="22">
        <f t="shared" si="8"/>
        <v>42.5</v>
      </c>
      <c r="BV6" s="22">
        <f t="shared" si="8"/>
        <v>41.84</v>
      </c>
      <c r="BW6" s="22">
        <f t="shared" si="8"/>
        <v>41.44</v>
      </c>
      <c r="BX6" s="22">
        <f t="shared" si="8"/>
        <v>37.65</v>
      </c>
      <c r="BY6" s="22">
        <f t="shared" si="8"/>
        <v>37.31</v>
      </c>
      <c r="BZ6" s="21" t="str">
        <f>IF(BZ7="","",IF(BZ7="-","【-】","【"&amp;SUBSTITUTE(TEXT(BZ7,"#,##0.00"),"-","△")&amp;"】"))</f>
        <v>【49.51】</v>
      </c>
      <c r="CA6" s="22">
        <f>IF(CA7="",NA(),CA7)</f>
        <v>447.95</v>
      </c>
      <c r="CB6" s="22">
        <f t="shared" ref="CB6:CJ6" si="9">IF(CB7="",NA(),CB7)</f>
        <v>403.07</v>
      </c>
      <c r="CC6" s="22">
        <f t="shared" si="9"/>
        <v>430.87</v>
      </c>
      <c r="CD6" s="22">
        <f t="shared" si="9"/>
        <v>469.86</v>
      </c>
      <c r="CE6" s="22">
        <f t="shared" si="9"/>
        <v>455.78</v>
      </c>
      <c r="CF6" s="22">
        <f t="shared" si="9"/>
        <v>377.72</v>
      </c>
      <c r="CG6" s="22">
        <f t="shared" si="9"/>
        <v>390.47</v>
      </c>
      <c r="CH6" s="22">
        <f t="shared" si="9"/>
        <v>403.61</v>
      </c>
      <c r="CI6" s="22">
        <f t="shared" si="9"/>
        <v>442.82</v>
      </c>
      <c r="CJ6" s="22">
        <f t="shared" si="9"/>
        <v>425.76</v>
      </c>
      <c r="CK6" s="21" t="str">
        <f>IF(CK7="","",IF(CK7="-","【-】","【"&amp;SUBSTITUTE(TEXT(CK7,"#,##0.00"),"-","△")&amp;"】"))</f>
        <v>【317.14】</v>
      </c>
      <c r="CL6" s="22">
        <f>IF(CL7="",NA(),CL7)</f>
        <v>51.73</v>
      </c>
      <c r="CM6" s="22">
        <f t="shared" ref="CM6:CU6" si="10">IF(CM7="",NA(),CM7)</f>
        <v>51.41</v>
      </c>
      <c r="CN6" s="22">
        <f t="shared" si="10"/>
        <v>47.42</v>
      </c>
      <c r="CO6" s="22">
        <f t="shared" si="10"/>
        <v>46.93</v>
      </c>
      <c r="CP6" s="22">
        <f t="shared" si="10"/>
        <v>49.12</v>
      </c>
      <c r="CQ6" s="22">
        <f t="shared" si="10"/>
        <v>48.01</v>
      </c>
      <c r="CR6" s="22">
        <f t="shared" si="10"/>
        <v>49.08</v>
      </c>
      <c r="CS6" s="22">
        <f t="shared" si="10"/>
        <v>51.46</v>
      </c>
      <c r="CT6" s="22">
        <f t="shared" si="10"/>
        <v>51.84</v>
      </c>
      <c r="CU6" s="22">
        <f t="shared" si="10"/>
        <v>52.34</v>
      </c>
      <c r="CV6" s="21" t="str">
        <f>IF(CV7="","",IF(CV7="-","【-】","【"&amp;SUBSTITUTE(TEXT(CV7,"#,##0.00"),"-","△")&amp;"】"))</f>
        <v>【55.00】</v>
      </c>
      <c r="CW6" s="22">
        <f>IF(CW7="",NA(),CW7)</f>
        <v>82.86</v>
      </c>
      <c r="CX6" s="22">
        <f t="shared" ref="CX6:DF6" si="11">IF(CX7="",NA(),CX7)</f>
        <v>82.41</v>
      </c>
      <c r="CY6" s="22">
        <f t="shared" si="11"/>
        <v>87.29</v>
      </c>
      <c r="CZ6" s="22">
        <f t="shared" si="11"/>
        <v>87.83</v>
      </c>
      <c r="DA6" s="22">
        <f t="shared" si="11"/>
        <v>84.92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0.82</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74845</v>
      </c>
      <c r="D7" s="24">
        <v>47</v>
      </c>
      <c r="E7" s="24">
        <v>1</v>
      </c>
      <c r="F7" s="24">
        <v>0</v>
      </c>
      <c r="G7" s="24">
        <v>0</v>
      </c>
      <c r="H7" s="24" t="s">
        <v>97</v>
      </c>
      <c r="I7" s="24" t="s">
        <v>98</v>
      </c>
      <c r="J7" s="24" t="s">
        <v>99</v>
      </c>
      <c r="K7" s="24" t="s">
        <v>100</v>
      </c>
      <c r="L7" s="24" t="s">
        <v>101</v>
      </c>
      <c r="M7" s="24" t="s">
        <v>102</v>
      </c>
      <c r="N7" s="25" t="s">
        <v>103</v>
      </c>
      <c r="O7" s="25" t="s">
        <v>104</v>
      </c>
      <c r="P7" s="25">
        <v>51.35</v>
      </c>
      <c r="Q7" s="25">
        <v>2665</v>
      </c>
      <c r="R7" s="25">
        <v>2975</v>
      </c>
      <c r="S7" s="25">
        <v>131.34</v>
      </c>
      <c r="T7" s="25">
        <v>22.65</v>
      </c>
      <c r="U7" s="25">
        <v>1487</v>
      </c>
      <c r="V7" s="25">
        <v>6.12</v>
      </c>
      <c r="W7" s="25">
        <v>242.97</v>
      </c>
      <c r="X7" s="25">
        <v>41.99</v>
      </c>
      <c r="Y7" s="25">
        <v>48.99</v>
      </c>
      <c r="Z7" s="25">
        <v>41.91</v>
      </c>
      <c r="AA7" s="25">
        <v>38.6</v>
      </c>
      <c r="AB7" s="25">
        <v>38.03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1674.2</v>
      </c>
      <c r="BF7" s="25">
        <v>1558.66</v>
      </c>
      <c r="BG7" s="25">
        <v>1559.88</v>
      </c>
      <c r="BH7" s="25">
        <v>1473.22</v>
      </c>
      <c r="BI7" s="25">
        <v>1338.65</v>
      </c>
      <c r="BJ7" s="25">
        <v>1183.92</v>
      </c>
      <c r="BK7" s="25">
        <v>1128.72</v>
      </c>
      <c r="BL7" s="25">
        <v>1125.25</v>
      </c>
      <c r="BM7" s="25">
        <v>1157.05</v>
      </c>
      <c r="BN7" s="25">
        <v>1228.8</v>
      </c>
      <c r="BO7" s="25">
        <v>1045.2</v>
      </c>
      <c r="BP7" s="25">
        <v>32.1</v>
      </c>
      <c r="BQ7" s="25">
        <v>36.93</v>
      </c>
      <c r="BR7" s="25">
        <v>34.75</v>
      </c>
      <c r="BS7" s="25">
        <v>31.96</v>
      </c>
      <c r="BT7" s="25">
        <v>32.71</v>
      </c>
      <c r="BU7" s="25">
        <v>42.5</v>
      </c>
      <c r="BV7" s="25">
        <v>41.84</v>
      </c>
      <c r="BW7" s="25">
        <v>41.44</v>
      </c>
      <c r="BX7" s="25">
        <v>37.65</v>
      </c>
      <c r="BY7" s="25">
        <v>37.31</v>
      </c>
      <c r="BZ7" s="25">
        <v>49.51</v>
      </c>
      <c r="CA7" s="25">
        <v>447.95</v>
      </c>
      <c r="CB7" s="25">
        <v>403.07</v>
      </c>
      <c r="CC7" s="25">
        <v>430.87</v>
      </c>
      <c r="CD7" s="25">
        <v>469.86</v>
      </c>
      <c r="CE7" s="25">
        <v>455.78</v>
      </c>
      <c r="CF7" s="25">
        <v>377.72</v>
      </c>
      <c r="CG7" s="25">
        <v>390.47</v>
      </c>
      <c r="CH7" s="25">
        <v>403.61</v>
      </c>
      <c r="CI7" s="25">
        <v>442.82</v>
      </c>
      <c r="CJ7" s="25">
        <v>425.76</v>
      </c>
      <c r="CK7" s="25">
        <v>317.14</v>
      </c>
      <c r="CL7" s="25">
        <v>51.73</v>
      </c>
      <c r="CM7" s="25">
        <v>51.41</v>
      </c>
      <c r="CN7" s="25">
        <v>47.42</v>
      </c>
      <c r="CO7" s="25">
        <v>46.93</v>
      </c>
      <c r="CP7" s="25">
        <v>49.12</v>
      </c>
      <c r="CQ7" s="25">
        <v>48.01</v>
      </c>
      <c r="CR7" s="25">
        <v>49.08</v>
      </c>
      <c r="CS7" s="25">
        <v>51.46</v>
      </c>
      <c r="CT7" s="25">
        <v>51.84</v>
      </c>
      <c r="CU7" s="25">
        <v>52.34</v>
      </c>
      <c r="CV7" s="25">
        <v>55</v>
      </c>
      <c r="CW7" s="25">
        <v>82.86</v>
      </c>
      <c r="CX7" s="25">
        <v>82.41</v>
      </c>
      <c r="CY7" s="25">
        <v>87.29</v>
      </c>
      <c r="CZ7" s="25">
        <v>87.83</v>
      </c>
      <c r="DA7" s="25">
        <v>84.92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0.82</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2025-01-24T06:39:41Z</dcterms:created>
  <dcterms:modified xsi:type="dcterms:W3CDTF">2025-02-07T02:21:27Z</dcterms:modified>
  <cp:category/>
</cp:coreProperties>
</file>