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HP-R3-12\Desktop\【経営比較分析表】2023_074829_46_010\【経営比較分析表】2023_074829_46_010\"/>
    </mc:Choice>
  </mc:AlternateContent>
  <xr:revisionPtr revIDLastSave="0" documentId="13_ncr:1_{D6ACA183-AF0E-4A74-A07B-FC8BA8C2566C}" xr6:coauthVersionLast="47" xr6:coauthVersionMax="47" xr10:uidLastSave="{00000000-0000-0000-0000-000000000000}"/>
  <workbookProtection workbookAlgorithmName="SHA-512" workbookHashValue="O2/Jbs8FmPxenMWUVl/6z6EPo3Nke/aC8X0nlQxY8dKTnfvXCfjMqPavWryXVEz6F6npXmxWJhjhASPkqDuw5w==" workbookSaltValue="1UQ9o7qlBcxqn7voxMfDOg==" workbookSpinCount="100000" lockStructure="1"/>
  <bookViews>
    <workbookView xWindow="1995" yWindow="600" windowWidth="28230" windowHeight="1519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R6" i="5"/>
  <c r="Q6" i="5"/>
  <c r="P6" i="5"/>
  <c r="P10" i="4" s="1"/>
  <c r="O6" i="5"/>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W10" i="4"/>
  <c r="I10" i="4"/>
  <c r="B10" i="4"/>
  <c r="AT8" i="4"/>
  <c r="AL8" i="4"/>
  <c r="AD8" i="4"/>
  <c r="W8"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<sst xmlns="http://schemas.openxmlformats.org/spreadsheetml/2006/main" count="228" uniqueCount="111">
  <si>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</si>
  <si>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</si>
  <si>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</si>
  <si>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</si>
  <si>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</si>
  <si>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</si>
  <si>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</si>
  <si>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</si>
  <si>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</si>
  <si>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</si>
  <si>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</si>
  <si>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</si>
  <si>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</si>
  <si>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</si>
  <si>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</si>
  <si>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</si>
  <si>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</si>
  <si>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</si>
  <si>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</si>
  <si>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</si>
  <si>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</si>
  <si>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</si>
  <si>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</si>
  <si>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</si>
  <si>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</si>
  <si>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</si>
  <si>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</si>
  <si>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</si>
  <si>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</si>
  <si>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</si>
  <si>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</si>
  <si>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</si>
  <si>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</si>
  <si>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</si>
  <si>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</si>
  <si>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</si>
  <si>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</si>
  <si>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</si>
  <si>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</si>
  <si>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</si>
  <si>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</si>
  <si>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</si>
  <si>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</si>
  <si>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</si>
  <si>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</si>
  <si>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</si>
  <si>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</si>
  <si>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</si>
  <si>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</si>
  <si>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</si>
  <si>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</si>
  <si>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</si>
  <si>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</si>
  <si>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</si>
  <si>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</si>
  <si>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</si>
  <si>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</si>
  <si>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</si>
  <si>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</si>
  <si>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</si>
  <si>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</si>
  <si>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</si>
  <si>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</si>
  <si>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</si>
  <si>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</si>
  <si>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</si>
  <si>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</si>
  <si>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</si>
  <si>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</si>
  <si>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</si>
  <si>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</si>
  <si>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</si>
  <si>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</si>
  <si>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</si>
  <si>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</si>
  <si>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</si>
  <si>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</si>
  <si>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</si>
  <si>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</si>
  <si>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</si>
  <si>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</si>
  <si>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</si>
  <si>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</si>
  <si>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</si>
  <si>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</si>
  <si>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</si>
  <si>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</si>
  <si>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</si>
  <si>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</si>
  <si>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</si>
  <si>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</si>
  <si>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</si>
  <si>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矢祭町</t>
  </si>
  <si>
    <t>法適用</t>
  </si>
  <si>
    <t>水道事業</t>
  </si>
  <si>
    <t>末端給水事業</t>
  </si>
  <si>
    <t>A9</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</si>
  <si>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</si>
  <si>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</si>
  <si>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</si>
  <si>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</si>
  <si>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</si>
  <si>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</si>
  <si>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</si>
  <si>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</si>
  <si>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</si>
  <si>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</si>
  <si>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</si>
  <si>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は106.61％と類似団体より低い状況にあり、財政の柔軟性を図るため、経常経費の抑制を図る必要がある。料金回収率は89.16と前年度より約5ポイント減少した。③流動比率は前年より約6ポイント減少し322.18％となっている。④企業債残高対給水収益比率は、958.16％と類似団体よりも高い状況にある。老朽管の布設替工事等を行ってきたため、今後も企業債の残高を一定程度高いことが続く見込みである。今後も老朽管更新等に伴う費用は掛かるため、人口減少に伴う使用料の収入減を考えると、料金改定や一般会計の財政担当と協議の上、減債基金等を使用した繰り上げ償還も検討する必要がある。⑤料金収納率向上に向けて引き続き強化する必要がある。一方で、一般会計からの補助金で経営を賄っている部分は多く、有収率の向上及び自主財源の確保を図っていく必要がある。⑥給水原価は144.32円と類似団体よりも低い状況にある。維持管理費用の抑制を計りながら、投資効率化を努めていく。⑦施設利用率は61.16％と改善傾向にあるが、人口減少に伴う使用水量が減っていくため、より一層の施設運用の効率化及び有収率の向上に努めていく必要がある。⑧本町は有収率が低い状況にあり、徐々にあるが有収率71.00％と改善してきたが、引き続き漏水対策等を行っていきたい。</t>
    <rPh sb="22" eb="23">
      <t>ヒク</t>
    </rPh>
    <rPh sb="52" eb="54">
      <t>ヒツヨウ</t>
    </rPh>
    <rPh sb="75" eb="76">
      <t>ヤク</t>
    </rPh>
    <rPh sb="81" eb="83">
      <t>ゲンショウ</t>
    </rPh>
    <rPh sb="96" eb="97">
      <t>ヤク</t>
    </rPh>
    <rPh sb="102" eb="104">
      <t>ゲンショウ</t>
    </rPh>
    <rPh sb="142" eb="144">
      <t>ルイジ</t>
    </rPh>
    <rPh sb="144" eb="146">
      <t>ダンタイ</t>
    </rPh>
    <rPh sb="149" eb="150">
      <t>タカ</t>
    </rPh>
    <rPh sb="151" eb="153">
      <t>ジョウキョウ</t>
    </rPh>
    <rPh sb="157" eb="160">
      <t>ロウキュウカン</t>
    </rPh>
    <rPh sb="161" eb="164">
      <t>フセツカ</t>
    </rPh>
    <rPh sb="164" eb="166">
      <t>コウジ</t>
    </rPh>
    <rPh sb="166" eb="167">
      <t>トウ</t>
    </rPh>
    <rPh sb="168" eb="169">
      <t>オコナ</t>
    </rPh>
    <rPh sb="176" eb="178">
      <t>コンゴ</t>
    </rPh>
    <rPh sb="179" eb="182">
      <t>キギョウサイ</t>
    </rPh>
    <rPh sb="183" eb="185">
      <t>ザンダカ</t>
    </rPh>
    <rPh sb="186" eb="188">
      <t>イッテイ</t>
    </rPh>
    <rPh sb="188" eb="190">
      <t>テイド</t>
    </rPh>
    <rPh sb="190" eb="191">
      <t>タカ</t>
    </rPh>
    <rPh sb="195" eb="196">
      <t>ツヅ</t>
    </rPh>
    <rPh sb="197" eb="199">
      <t>ミコ</t>
    </rPh>
    <rPh sb="204" eb="206">
      <t>コンゴ</t>
    </rPh>
    <rPh sb="245" eb="247">
      <t>リョウキン</t>
    </rPh>
    <rPh sb="247" eb="249">
      <t>カイテイ</t>
    </rPh>
    <rPh sb="375" eb="377">
      <t>キュウスイ</t>
    </rPh>
    <rPh sb="377" eb="379">
      <t>ゲンカ</t>
    </rPh>
    <rPh sb="386" eb="387">
      <t>エン</t>
    </rPh>
    <rPh sb="388" eb="390">
      <t>ルイジ</t>
    </rPh>
    <rPh sb="390" eb="392">
      <t>ダンタイ</t>
    </rPh>
    <rPh sb="395" eb="396">
      <t>ヒク</t>
    </rPh>
    <rPh sb="397" eb="399">
      <t>ジョウキョウ</t>
    </rPh>
    <rPh sb="403" eb="405">
      <t>イジ</t>
    </rPh>
    <rPh sb="405" eb="407">
      <t>カンリ</t>
    </rPh>
    <rPh sb="407" eb="409">
      <t>ヒヨウ</t>
    </rPh>
    <rPh sb="410" eb="412">
      <t>ヨクセイ</t>
    </rPh>
    <rPh sb="413" eb="414">
      <t>ハカ</t>
    </rPh>
    <rPh sb="419" eb="421">
      <t>トウシ</t>
    </rPh>
    <rPh sb="421" eb="424">
      <t>コウリツカ</t>
    </rPh>
    <rPh sb="425" eb="426">
      <t>ツト</t>
    </rPh>
    <rPh sb="432" eb="434">
      <t>シセツ</t>
    </rPh>
    <rPh sb="434" eb="436">
      <t>リヨウ</t>
    </rPh>
    <rPh sb="436" eb="437">
      <t>リツ</t>
    </rPh>
    <rPh sb="445" eb="447">
      <t>カイゼン</t>
    </rPh>
    <rPh sb="447" eb="449">
      <t>ケイコウ</t>
    </rPh>
    <rPh sb="454" eb="456">
      <t>ジンコウ</t>
    </rPh>
    <rPh sb="456" eb="458">
      <t>ゲンショウ</t>
    </rPh>
    <rPh sb="459" eb="460">
      <t>トモナ</t>
    </rPh>
    <rPh sb="461" eb="463">
      <t>シヨウ</t>
    </rPh>
    <rPh sb="463" eb="465">
      <t>スイリョウ</t>
    </rPh>
    <rPh sb="466" eb="467">
      <t>ヘ</t>
    </rPh>
    <rPh sb="476" eb="478">
      <t>イッソウ</t>
    </rPh>
    <rPh sb="479" eb="481">
      <t>シセツ</t>
    </rPh>
    <rPh sb="481" eb="483">
      <t>ウンヨウ</t>
    </rPh>
    <rPh sb="484" eb="487">
      <t>コウリツカ</t>
    </rPh>
    <rPh sb="487" eb="488">
      <t>オヨ</t>
    </rPh>
    <rPh sb="489" eb="492">
      <t>ユウシュウリツ</t>
    </rPh>
    <rPh sb="493" eb="495">
      <t>コウジョウ</t>
    </rPh>
    <rPh sb="496" eb="497">
      <t>ツト</t>
    </rPh>
    <rPh sb="501" eb="503">
      <t>ヒツヨウ</t>
    </rPh>
    <rPh sb="508" eb="510">
      <t>ホンマチ</t>
    </rPh>
    <rPh sb="511" eb="514">
      <t>ユウシュウリツ</t>
    </rPh>
    <rPh sb="515" eb="516">
      <t>ヒク</t>
    </rPh>
    <rPh sb="517" eb="519">
      <t>ジョウキョウ</t>
    </rPh>
    <rPh sb="523" eb="525">
      <t>ジョジョ</t>
    </rPh>
    <rPh sb="529" eb="532">
      <t>ユウシュウリツ</t>
    </rPh>
    <rPh sb="539" eb="541">
      <t>カイゼン</t>
    </rPh>
    <rPh sb="547" eb="548">
      <t>ヒ</t>
    </rPh>
    <rPh sb="549" eb="550">
      <t>ツヅ</t>
    </rPh>
    <rPh sb="551" eb="553">
      <t>ロウスイ</t>
    </rPh>
    <rPh sb="553" eb="555">
      <t>タイサク</t>
    </rPh>
    <rPh sb="555" eb="556">
      <t>トウ</t>
    </rPh>
    <rPh sb="557" eb="558">
      <t>オコナ</t>
    </rPh>
    <phoneticPr fontId="4"/>
  </si>
  <si>
    <t>施設の効率的な運営、有収率の向上及び財源の確保のため、施設の長寿命化を計り、老朽管路・施設の更新、滞納整理を進めていきたい。</t>
    <phoneticPr fontId="4"/>
  </si>
  <si>
    <t>有形固定資産減価償却費率については類似団体より低い48.17％の状況にある。管路経年比率については法定耐用年数を過ぎた管路が少なく数値には出て来ていないが、管路更新率は0.27％で総延長に対し低い状況にある。耐震性の水道管に更新するのは、多額の費用を要するため、厳しい財政の中では中々進まない状況にある。老朽管対策はまた、法定耐用年数に迫る管路や布設した年数が不明の管路や石綿管も存在するため、引き続き、計画的な管路更新を行っていく必要がある。また、今後は管路更新だけではなく、機械設備、建物及び配水池等の改修等を計画的に行っていく必要がある。</t>
    <rPh sb="23" eb="24">
      <t>ヒク</t>
    </rPh>
    <rPh sb="32" eb="34">
      <t>ジョウキョウ</t>
    </rPh>
    <rPh sb="104" eb="106">
      <t>タイシン</t>
    </rPh>
    <rPh sb="106" eb="107">
      <t>セイ</t>
    </rPh>
    <rPh sb="108" eb="110">
      <t>スイドウ</t>
    </rPh>
    <rPh sb="110" eb="111">
      <t>カン</t>
    </rPh>
    <rPh sb="112" eb="114">
      <t>コウシン</t>
    </rPh>
    <rPh sb="119" eb="121">
      <t>タガク</t>
    </rPh>
    <rPh sb="122" eb="124">
      <t>ヒヨウ</t>
    </rPh>
    <rPh sb="125" eb="126">
      <t>ヨウ</t>
    </rPh>
    <rPh sb="131" eb="132">
      <t>キビ</t>
    </rPh>
    <rPh sb="134" eb="136">
      <t>ザイセイ</t>
    </rPh>
    <rPh sb="137" eb="138">
      <t>ナカ</t>
    </rPh>
    <rPh sb="140" eb="142">
      <t>ナカナカ</t>
    </rPh>
    <rPh sb="142" eb="143">
      <t>スス</t>
    </rPh>
    <rPh sb="146" eb="148">
      <t>ジョウキョウ</t>
    </rPh>
    <rPh sb="152" eb="154">
      <t>ロウキュウ</t>
    </rPh>
    <rPh sb="154" eb="155">
      <t>カン</t>
    </rPh>
    <rPh sb="155" eb="157">
      <t>タイサク</t>
    </rPh>
    <rPh sb="161" eb="163">
      <t>ホウテイ</t>
    </rPh>
    <rPh sb="225" eb="226">
      <t>ヒ</t>
    </rPh>
    <rPh sb="227" eb="228">
      <t>ツヅ</t>
    </rPh>
    <rPh sb="230" eb="233">
      <t>ケイカクテキ</t>
    </rPh>
    <rPh sb="239" eb="240">
      <t>オコナ</t>
    </rPh>
    <rPh sb="244" eb="2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</si>
</sst>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1.73</c:v>
                </c:pt>
                <c:pt idx="1">
                  <c:v>0.34</c:v>
                </c:pt>
                <c:pt idx="2">
                  <c:v>0.34</c:v>
                </c:pt>
                <c:pt idx="3">
                  <c:v>1.82</c:v>
                </c:pt>
                <c:pt idx="4">
                  <c:v>0.27</c:v>
                </c:pt>
              </c:numCache>
            </c:numRef>
          </c:val>
          <c:extLst>
            <c:ext xmlns:c16="http://schemas.microsoft.com/office/drawing/2014/chart" uri="{C3380CC4-5D6E-409C-BE32-E72D297353CC}">
              <c16:uniqueId val="{00000000-1C0D-4A4F-AEB0-EA79EB0AA57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0.35</c:v>
                </c:pt>
                <c:pt idx="4">
                  <c:v>0.31</c:v>
                </c:pt>
              </c:numCache>
            </c:numRef>
          </c:val>
          <c:smooth val="0"/>
          <c:extLst>
            <c:ext xmlns:c16="http://schemas.microsoft.com/office/drawing/2014/chart" uri="{C3380CC4-5D6E-409C-BE32-E72D297353CC}">
              <c16:uniqueId val="{00000001-1C0D-4A4F-AEB0-EA79EB0AA57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62.85</c:v>
                </c:pt>
                <c:pt idx="1">
                  <c:v>64.67</c:v>
                </c:pt>
                <c:pt idx="2">
                  <c:v>61.14</c:v>
                </c:pt>
                <c:pt idx="3">
                  <c:v>60.77</c:v>
                </c:pt>
                <c:pt idx="4">
                  <c:v>61.16</c:v>
                </c:pt>
              </c:numCache>
            </c:numRef>
          </c:val>
          <c:extLst>
            <c:ext xmlns:c16="http://schemas.microsoft.com/office/drawing/2014/chart" uri="{C3380CC4-5D6E-409C-BE32-E72D297353CC}">
              <c16:uniqueId val="{00000000-4D38-4EB9-A4AB-E18EA871133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41.14</c:v>
                </c:pt>
                <c:pt idx="4">
                  <c:v>41.02</c:v>
                </c:pt>
              </c:numCache>
            </c:numRef>
          </c:val>
          <c:smooth val="0"/>
          <c:extLst>
            <c:ext xmlns:c16="http://schemas.microsoft.com/office/drawing/2014/chart" uri="{C3380CC4-5D6E-409C-BE32-E72D297353CC}">
              <c16:uniqueId val="{00000001-4D38-4EB9-A4AB-E18EA871133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66.17</c:v>
                </c:pt>
                <c:pt idx="1">
                  <c:v>65.63</c:v>
                </c:pt>
                <c:pt idx="2">
                  <c:v>71.48</c:v>
                </c:pt>
                <c:pt idx="3">
                  <c:v>71.14</c:v>
                </c:pt>
                <c:pt idx="4">
                  <c:v>71</c:v>
                </c:pt>
              </c:numCache>
            </c:numRef>
          </c:val>
          <c:extLst>
            <c:ext xmlns:c16="http://schemas.microsoft.com/office/drawing/2014/chart" uri="{C3380CC4-5D6E-409C-BE32-E72D297353CC}">
              <c16:uniqueId val="{00000000-2483-4663-9B97-9B7F7A7B15A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70.42</c:v>
                </c:pt>
                <c:pt idx="4">
                  <c:v>69.900000000000006</c:v>
                </c:pt>
              </c:numCache>
            </c:numRef>
          </c:val>
          <c:smooth val="0"/>
          <c:extLst>
            <c:ext xmlns:c16="http://schemas.microsoft.com/office/drawing/2014/chart" uri="{C3380CC4-5D6E-409C-BE32-E72D297353CC}">
              <c16:uniqueId val="{00000001-2483-4663-9B97-9B7F7A7B15A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112.56</c:v>
                </c:pt>
                <c:pt idx="1">
                  <c:v>115</c:v>
                </c:pt>
                <c:pt idx="2">
                  <c:v>104.94</c:v>
                </c:pt>
                <c:pt idx="3">
                  <c:v>108.59</c:v>
                </c:pt>
                <c:pt idx="4">
                  <c:v>106.61</c:v>
                </c:pt>
              </c:numCache>
            </c:numRef>
          </c:val>
          <c:extLst>
            <c:ext xmlns:c16="http://schemas.microsoft.com/office/drawing/2014/chart" uri="{C3380CC4-5D6E-409C-BE32-E72D297353CC}">
              <c16:uniqueId val="{00000000-85F1-49F7-BB31-35B5D77EE25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106.93</c:v>
                </c:pt>
                <c:pt idx="4">
                  <c:v>109.12</c:v>
                </c:pt>
              </c:numCache>
            </c:numRef>
          </c:val>
          <c:smooth val="0"/>
          <c:extLst>
            <c:ext xmlns:c16="http://schemas.microsoft.com/office/drawing/2014/chart" uri="{C3380CC4-5D6E-409C-BE32-E72D297353CC}">
              <c16:uniqueId val="{00000001-85F1-49F7-BB31-35B5D77EE25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45.24</c:v>
                </c:pt>
                <c:pt idx="1">
                  <c:v>45.64</c:v>
                </c:pt>
                <c:pt idx="2">
                  <c:v>45.6</c:v>
                </c:pt>
                <c:pt idx="3">
                  <c:v>46.4</c:v>
                </c:pt>
                <c:pt idx="4">
                  <c:v>48.17</c:v>
                </c:pt>
              </c:numCache>
            </c:numRef>
          </c:val>
          <c:extLst>
            <c:ext xmlns:c16="http://schemas.microsoft.com/office/drawing/2014/chart" uri="{C3380CC4-5D6E-409C-BE32-E72D297353CC}">
              <c16:uniqueId val="{00000000-D3B0-4E3C-AD14-A95F56E860D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52.14</c:v>
                </c:pt>
                <c:pt idx="4">
                  <c:v>53.49</c:v>
                </c:pt>
              </c:numCache>
            </c:numRef>
          </c:val>
          <c:smooth val="0"/>
          <c:extLst>
            <c:ext xmlns:c16="http://schemas.microsoft.com/office/drawing/2014/chart" uri="{C3380CC4-5D6E-409C-BE32-E72D297353CC}">
              <c16:uniqueId val="{00000001-D3B0-4E3C-AD14-A95F56E860D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55-4A84-9901-5AE38599155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21.01</c:v>
                </c:pt>
                <c:pt idx="4">
                  <c:v>21.96</c:v>
                </c:pt>
              </c:numCache>
            </c:numRef>
          </c:val>
          <c:smooth val="0"/>
          <c:extLst>
            <c:ext xmlns:c16="http://schemas.microsoft.com/office/drawing/2014/chart" uri="{C3380CC4-5D6E-409C-BE32-E72D297353CC}">
              <c16:uniqueId val="{00000001-5B55-4A84-9901-5AE38599155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56-4C13-A89C-C343299490C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20.41</c:v>
                </c:pt>
                <c:pt idx="4">
                  <c:v>19.420000000000002</c:v>
                </c:pt>
              </c:numCache>
            </c:numRef>
          </c:val>
          <c:smooth val="0"/>
          <c:extLst>
            <c:ext xmlns:c16="http://schemas.microsoft.com/office/drawing/2014/chart" uri="{C3380CC4-5D6E-409C-BE32-E72D297353CC}">
              <c16:uniqueId val="{00000001-1256-4C13-A89C-C343299490C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103.67</c:v>
                </c:pt>
                <c:pt idx="1">
                  <c:v>147.84</c:v>
                </c:pt>
                <c:pt idx="2">
                  <c:v>140.74</c:v>
                </c:pt>
                <c:pt idx="3">
                  <c:v>328.65</c:v>
                </c:pt>
                <c:pt idx="4">
                  <c:v>322.18</c:v>
                </c:pt>
              </c:numCache>
            </c:numRef>
          </c:val>
          <c:extLst>
            <c:ext xmlns:c16="http://schemas.microsoft.com/office/drawing/2014/chart" uri="{C3380CC4-5D6E-409C-BE32-E72D297353CC}">
              <c16:uniqueId val="{00000000-F5ED-4EAA-8E06-81A7F7A376B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345.42</c:v>
                </c:pt>
                <c:pt idx="4">
                  <c:v>315.60000000000002</c:v>
                </c:pt>
              </c:numCache>
            </c:numRef>
          </c:val>
          <c:smooth val="0"/>
          <c:extLst>
            <c:ext xmlns:c16="http://schemas.microsoft.com/office/drawing/2014/chart" uri="{C3380CC4-5D6E-409C-BE32-E72D297353CC}">
              <c16:uniqueId val="{00000001-F5ED-4EAA-8E06-81A7F7A376B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1067.6600000000001</c:v>
                </c:pt>
                <c:pt idx="1">
                  <c:v>1002.06</c:v>
                </c:pt>
                <c:pt idx="2">
                  <c:v>988.59</c:v>
                </c:pt>
                <c:pt idx="3">
                  <c:v>1003.46</c:v>
                </c:pt>
                <c:pt idx="4">
                  <c:v>958.16</c:v>
                </c:pt>
              </c:numCache>
            </c:numRef>
          </c:val>
          <c:extLst>
            <c:ext xmlns:c16="http://schemas.microsoft.com/office/drawing/2014/chart" uri="{C3380CC4-5D6E-409C-BE32-E72D297353CC}">
              <c16:uniqueId val="{00000000-62CE-4B66-BA02-0B7F5FB961A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631.39</c:v>
                </c:pt>
                <c:pt idx="4">
                  <c:v>625.11</c:v>
                </c:pt>
              </c:numCache>
            </c:numRef>
          </c:val>
          <c:smooth val="0"/>
          <c:extLst>
            <c:ext xmlns:c16="http://schemas.microsoft.com/office/drawing/2014/chart" uri="{C3380CC4-5D6E-409C-BE32-E72D297353CC}">
              <c16:uniqueId val="{00000001-62CE-4B66-BA02-0B7F5FB961A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94.34</c:v>
                </c:pt>
                <c:pt idx="1">
                  <c:v>99.53</c:v>
                </c:pt>
                <c:pt idx="2">
                  <c:v>75.33</c:v>
                </c:pt>
                <c:pt idx="3">
                  <c:v>94.19</c:v>
                </c:pt>
                <c:pt idx="4">
                  <c:v>89.16</c:v>
                </c:pt>
              </c:numCache>
            </c:numRef>
          </c:val>
          <c:extLst>
            <c:ext xmlns:c16="http://schemas.microsoft.com/office/drawing/2014/chart" uri="{C3380CC4-5D6E-409C-BE32-E72D297353CC}">
              <c16:uniqueId val="{00000000-F8DA-4CDF-A115-187EBCEF1DC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76.55</c:v>
                </c:pt>
                <c:pt idx="4">
                  <c:v>77.739999999999995</c:v>
                </c:pt>
              </c:numCache>
            </c:numRef>
          </c:val>
          <c:smooth val="0"/>
          <c:extLst>
            <c:ext xmlns:c16="http://schemas.microsoft.com/office/drawing/2014/chart" uri="{C3380CC4-5D6E-409C-BE32-E72D297353CC}">
              <c16:uniqueId val="{00000001-F8DA-4CDF-A115-187EBCEF1DC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140.94</c:v>
                </c:pt>
                <c:pt idx="1">
                  <c:v>133.94</c:v>
                </c:pt>
                <c:pt idx="2">
                  <c:v>171.05</c:v>
                </c:pt>
                <c:pt idx="3">
                  <c:v>137.02000000000001</c:v>
                </c:pt>
                <c:pt idx="4">
                  <c:v>144.32</c:v>
                </c:pt>
              </c:numCache>
            </c:numRef>
          </c:val>
          <c:extLst>
            <c:ext xmlns:c16="http://schemas.microsoft.com/office/drawing/2014/chart" uri="{C3380CC4-5D6E-409C-BE32-E72D297353CC}">
              <c16:uniqueId val="{00000000-F804-47FA-8D56-3996A1B435B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269.25</c:v>
                </c:pt>
                <c:pt idx="4">
                  <c:v>274.94</c:v>
                </c:pt>
              </c:numCache>
            </c:numRef>
          </c:val>
          <c:smooth val="0"/>
          <c:extLst>
            <c:ext xmlns:c16="http://schemas.microsoft.com/office/drawing/2014/chart" uri="{C3380CC4-5D6E-409C-BE32-E72D297353CC}">
              <c16:uniqueId val="{00000001-F804-47FA-8D56-3996A1B435B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福島県　矢祭町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A9</v>
      </c>
      <c r="X8" s="75"/>
      <c r="Y8" s="75"/>
      <c r="Z8" s="75"/>
      <c r="AA8" s="75"/>
      <c r="AB8" s="75"/>
      <c r="AC8" s="75"/>
      <c r="AD8" s="75" t="str">
        <f>データ!$M$6</f>
        <v>自治体職員</v>
      </c>
      <c r="AE8" s="75"/>
      <c r="AF8" s="75"/>
      <c r="AG8" s="75"/>
      <c r="AH8" s="75"/>
      <c r="AI8" s="75"/>
      <c r="AJ8" s="75"/>
      <c r="AK8" s="2"/>
      <c r="AL8" s="58">
        <f>データ!$R$6</f>
        <v>5241</v>
      </c>
      <c r="AM8" s="58"/>
      <c r="AN8" s="58"/>
      <c r="AO8" s="58"/>
      <c r="AP8" s="58"/>
      <c r="AQ8" s="58"/>
      <c r="AR8" s="58"/>
      <c r="AS8" s="58"/>
      <c r="AT8" s="55">
        <f>データ!$S$6</f>
        <v>159.93</v>
      </c>
      <c r="AU8" s="56"/>
      <c r="AV8" s="56"/>
      <c r="AW8" s="56"/>
      <c r="AX8" s="56"/>
      <c r="AY8" s="56"/>
      <c r="AZ8" s="56"/>
      <c r="BA8" s="56"/>
      <c r="BB8" s="45">
        <f>データ!$T$6</f>
        <v>32.770000000000003</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69.11</v>
      </c>
      <c r="J10" s="56"/>
      <c r="K10" s="56"/>
      <c r="L10" s="56"/>
      <c r="M10" s="56"/>
      <c r="N10" s="56"/>
      <c r="O10" s="57"/>
      <c r="P10" s="45">
        <f>データ!$P$6</f>
        <v>92.74</v>
      </c>
      <c r="Q10" s="45"/>
      <c r="R10" s="45"/>
      <c r="S10" s="45"/>
      <c r="T10" s="45"/>
      <c r="U10" s="45"/>
      <c r="V10" s="45"/>
      <c r="W10" s="58">
        <f>データ!$Q$6</f>
        <v>2440</v>
      </c>
      <c r="X10" s="58"/>
      <c r="Y10" s="58"/>
      <c r="Z10" s="58"/>
      <c r="AA10" s="58"/>
      <c r="AB10" s="58"/>
      <c r="AC10" s="58"/>
      <c r="AD10" s="2"/>
      <c r="AE10" s="2"/>
      <c r="AF10" s="2"/>
      <c r="AG10" s="2"/>
      <c r="AH10" s="2"/>
      <c r="AI10" s="2"/>
      <c r="AJ10" s="2"/>
      <c r="AK10" s="2"/>
      <c r="AL10" s="58">
        <f>データ!$U$6</f>
        <v>4843</v>
      </c>
      <c r="AM10" s="58"/>
      <c r="AN10" s="58"/>
      <c r="AO10" s="58"/>
      <c r="AP10" s="58"/>
      <c r="AQ10" s="58"/>
      <c r="AR10" s="58"/>
      <c r="AS10" s="58"/>
      <c r="AT10" s="55">
        <f>データ!$V$6</f>
        <v>29.9</v>
      </c>
      <c r="AU10" s="56"/>
      <c r="AV10" s="56"/>
      <c r="AW10" s="56"/>
      <c r="AX10" s="56"/>
      <c r="AY10" s="56"/>
      <c r="AZ10" s="56"/>
      <c r="BA10" s="56"/>
      <c r="BB10" s="45">
        <f>データ!$W$6</f>
        <v>161.97</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108</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109</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7bAbXIWFR9N805RvL0g0ktTDje+sNxWeUaIabd4JmtXgY01YSOGi66UJtx/X7ImHdkvr4Jh9pu1jHm9AANPhyQ==" saltValue="R7pQGvWMmx4mY2vn7ulH5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74829</v>
      </c>
      <c r="D6" s="20">
        <f t="shared" si="3"/>
        <v>46</v>
      </c>
      <c r="E6" s="20">
        <f t="shared" si="3"/>
        <v>1</v>
      </c>
      <c r="F6" s="20">
        <f t="shared" si="3"/>
        <v>0</v>
      </c>
      <c r="G6" s="20">
        <f t="shared" si="3"/>
        <v>1</v>
      </c>
      <c r="H6" s="20" t="str">
        <f t="shared" si="3"/>
        <v>福島県　矢祭町</v>
      </c>
      <c r="I6" s="20" t="str">
        <f t="shared" si="3"/>
        <v>法適用</v>
      </c>
      <c r="J6" s="20" t="str">
        <f t="shared" si="3"/>
        <v>水道事業</v>
      </c>
      <c r="K6" s="20" t="str">
        <f t="shared" si="3"/>
        <v>末端給水事業</v>
      </c>
      <c r="L6" s="20" t="str">
        <f t="shared" si="3"/>
        <v>A9</v>
      </c>
      <c r="M6" s="20" t="str">
        <f t="shared" si="3"/>
        <v>自治体職員</v>
      </c>
      <c r="N6" s="21" t="str">
        <f t="shared" si="3"/>
        <v>-</v>
      </c>
      <c r="O6" s="21">
        <f t="shared" si="3"/>
        <v>69.11</v>
      </c>
      <c r="P6" s="21">
        <f t="shared" si="3"/>
        <v>92.74</v>
      </c>
      <c r="Q6" s="21">
        <f t="shared" si="3"/>
        <v>2440</v>
      </c>
      <c r="R6" s="21">
        <f t="shared" si="3"/>
        <v>5241</v>
      </c>
      <c r="S6" s="21">
        <f t="shared" si="3"/>
        <v>159.93</v>
      </c>
      <c r="T6" s="21">
        <f t="shared" si="3"/>
        <v>32.770000000000003</v>
      </c>
      <c r="U6" s="21">
        <f t="shared" si="3"/>
        <v>4843</v>
      </c>
      <c r="V6" s="21">
        <f t="shared" si="3"/>
        <v>29.9</v>
      </c>
      <c r="W6" s="21">
        <f t="shared" si="3"/>
        <v>161.97</v>
      </c>
      <c r="X6" s="22">
        <f>IF(X7="",NA(),X7)</f>
        <v>112.56</v>
      </c>
      <c r="Y6" s="22">
        <f t="shared" ref="Y6:AG6" si="4">IF(Y7="",NA(),Y7)</f>
        <v>115</v>
      </c>
      <c r="Z6" s="22">
        <f t="shared" si="4"/>
        <v>104.94</v>
      </c>
      <c r="AA6" s="22">
        <f t="shared" si="4"/>
        <v>108.59</v>
      </c>
      <c r="AB6" s="22">
        <f t="shared" si="4"/>
        <v>106.61</v>
      </c>
      <c r="AC6" s="22">
        <f t="shared" si="4"/>
        <v>104.35</v>
      </c>
      <c r="AD6" s="22">
        <f t="shared" si="4"/>
        <v>105.34</v>
      </c>
      <c r="AE6" s="22">
        <f t="shared" si="4"/>
        <v>105.77</v>
      </c>
      <c r="AF6" s="22">
        <f t="shared" si="4"/>
        <v>106.93</v>
      </c>
      <c r="AG6" s="22">
        <f t="shared" si="4"/>
        <v>109.12</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20.41</v>
      </c>
      <c r="AR6" s="22">
        <f t="shared" si="5"/>
        <v>19.420000000000002</v>
      </c>
      <c r="AS6" s="21" t="str">
        <f>IF(AS7="","",IF(AS7="-","【-】","【"&amp;SUBSTITUTE(TEXT(AS7,"#,##0.00"),"-","△")&amp;"】"))</f>
        <v>【1.50】</v>
      </c>
      <c r="AT6" s="22">
        <f>IF(AT7="",NA(),AT7)</f>
        <v>103.67</v>
      </c>
      <c r="AU6" s="22">
        <f t="shared" ref="AU6:BC6" si="6">IF(AU7="",NA(),AU7)</f>
        <v>147.84</v>
      </c>
      <c r="AV6" s="22">
        <f t="shared" si="6"/>
        <v>140.74</v>
      </c>
      <c r="AW6" s="22">
        <f t="shared" si="6"/>
        <v>328.65</v>
      </c>
      <c r="AX6" s="22">
        <f t="shared" si="6"/>
        <v>322.18</v>
      </c>
      <c r="AY6" s="22">
        <f t="shared" si="6"/>
        <v>301.04000000000002</v>
      </c>
      <c r="AZ6" s="22">
        <f t="shared" si="6"/>
        <v>305.08</v>
      </c>
      <c r="BA6" s="22">
        <f t="shared" si="6"/>
        <v>305.33999999999997</v>
      </c>
      <c r="BB6" s="22">
        <f t="shared" si="6"/>
        <v>345.42</v>
      </c>
      <c r="BC6" s="22">
        <f t="shared" si="6"/>
        <v>315.60000000000002</v>
      </c>
      <c r="BD6" s="21" t="str">
        <f>IF(BD7="","",IF(BD7="-","【-】","【"&amp;SUBSTITUTE(TEXT(BD7,"#,##0.00"),"-","△")&amp;"】"))</f>
        <v>【243.36】</v>
      </c>
      <c r="BE6" s="22">
        <f>IF(BE7="",NA(),BE7)</f>
        <v>1067.6600000000001</v>
      </c>
      <c r="BF6" s="22">
        <f t="shared" ref="BF6:BN6" si="7">IF(BF7="",NA(),BF7)</f>
        <v>1002.06</v>
      </c>
      <c r="BG6" s="22">
        <f t="shared" si="7"/>
        <v>988.59</v>
      </c>
      <c r="BH6" s="22">
        <f t="shared" si="7"/>
        <v>1003.46</v>
      </c>
      <c r="BI6" s="22">
        <f t="shared" si="7"/>
        <v>958.16</v>
      </c>
      <c r="BJ6" s="22">
        <f t="shared" si="7"/>
        <v>551.62</v>
      </c>
      <c r="BK6" s="22">
        <f t="shared" si="7"/>
        <v>585.59</v>
      </c>
      <c r="BL6" s="22">
        <f t="shared" si="7"/>
        <v>561.34</v>
      </c>
      <c r="BM6" s="22">
        <f t="shared" si="7"/>
        <v>631.39</v>
      </c>
      <c r="BN6" s="22">
        <f t="shared" si="7"/>
        <v>625.11</v>
      </c>
      <c r="BO6" s="21" t="str">
        <f>IF(BO7="","",IF(BO7="-","【-】","【"&amp;SUBSTITUTE(TEXT(BO7,"#,##0.00"),"-","△")&amp;"】"))</f>
        <v>【265.93】</v>
      </c>
      <c r="BP6" s="22">
        <f>IF(BP7="",NA(),BP7)</f>
        <v>94.34</v>
      </c>
      <c r="BQ6" s="22">
        <f t="shared" ref="BQ6:BY6" si="8">IF(BQ7="",NA(),BQ7)</f>
        <v>99.53</v>
      </c>
      <c r="BR6" s="22">
        <f t="shared" si="8"/>
        <v>75.33</v>
      </c>
      <c r="BS6" s="22">
        <f t="shared" si="8"/>
        <v>94.19</v>
      </c>
      <c r="BT6" s="22">
        <f t="shared" si="8"/>
        <v>89.16</v>
      </c>
      <c r="BU6" s="22">
        <f t="shared" si="8"/>
        <v>87.11</v>
      </c>
      <c r="BV6" s="22">
        <f t="shared" si="8"/>
        <v>82.78</v>
      </c>
      <c r="BW6" s="22">
        <f t="shared" si="8"/>
        <v>84.82</v>
      </c>
      <c r="BX6" s="22">
        <f t="shared" si="8"/>
        <v>76.55</v>
      </c>
      <c r="BY6" s="22">
        <f t="shared" si="8"/>
        <v>77.739999999999995</v>
      </c>
      <c r="BZ6" s="21" t="str">
        <f>IF(BZ7="","",IF(BZ7="-","【-】","【"&amp;SUBSTITUTE(TEXT(BZ7,"#,##0.00"),"-","△")&amp;"】"))</f>
        <v>【97.82】</v>
      </c>
      <c r="CA6" s="22">
        <f>IF(CA7="",NA(),CA7)</f>
        <v>140.94</v>
      </c>
      <c r="CB6" s="22">
        <f t="shared" ref="CB6:CJ6" si="9">IF(CB7="",NA(),CB7)</f>
        <v>133.94</v>
      </c>
      <c r="CC6" s="22">
        <f t="shared" si="9"/>
        <v>171.05</v>
      </c>
      <c r="CD6" s="22">
        <f t="shared" si="9"/>
        <v>137.02000000000001</v>
      </c>
      <c r="CE6" s="22">
        <f t="shared" si="9"/>
        <v>144.32</v>
      </c>
      <c r="CF6" s="22">
        <f t="shared" si="9"/>
        <v>223.98</v>
      </c>
      <c r="CG6" s="22">
        <f t="shared" si="9"/>
        <v>225.09</v>
      </c>
      <c r="CH6" s="22">
        <f t="shared" si="9"/>
        <v>224.82</v>
      </c>
      <c r="CI6" s="22">
        <f t="shared" si="9"/>
        <v>269.25</v>
      </c>
      <c r="CJ6" s="22">
        <f t="shared" si="9"/>
        <v>274.94</v>
      </c>
      <c r="CK6" s="21" t="str">
        <f>IF(CK7="","",IF(CK7="-","【-】","【"&amp;SUBSTITUTE(TEXT(CK7,"#,##0.00"),"-","△")&amp;"】"))</f>
        <v>【177.56】</v>
      </c>
      <c r="CL6" s="22">
        <f>IF(CL7="",NA(),CL7)</f>
        <v>62.85</v>
      </c>
      <c r="CM6" s="22">
        <f t="shared" ref="CM6:CU6" si="10">IF(CM7="",NA(),CM7)</f>
        <v>64.67</v>
      </c>
      <c r="CN6" s="22">
        <f t="shared" si="10"/>
        <v>61.14</v>
      </c>
      <c r="CO6" s="22">
        <f t="shared" si="10"/>
        <v>60.77</v>
      </c>
      <c r="CP6" s="22">
        <f t="shared" si="10"/>
        <v>61.16</v>
      </c>
      <c r="CQ6" s="22">
        <f t="shared" si="10"/>
        <v>49.64</v>
      </c>
      <c r="CR6" s="22">
        <f t="shared" si="10"/>
        <v>49.38</v>
      </c>
      <c r="CS6" s="22">
        <f t="shared" si="10"/>
        <v>50.09</v>
      </c>
      <c r="CT6" s="22">
        <f t="shared" si="10"/>
        <v>41.14</v>
      </c>
      <c r="CU6" s="22">
        <f t="shared" si="10"/>
        <v>41.02</v>
      </c>
      <c r="CV6" s="21" t="str">
        <f>IF(CV7="","",IF(CV7="-","【-】","【"&amp;SUBSTITUTE(TEXT(CV7,"#,##0.00"),"-","△")&amp;"】"))</f>
        <v>【59.81】</v>
      </c>
      <c r="CW6" s="22">
        <f>IF(CW7="",NA(),CW7)</f>
        <v>66.17</v>
      </c>
      <c r="CX6" s="22">
        <f t="shared" ref="CX6:DF6" si="11">IF(CX7="",NA(),CX7)</f>
        <v>65.63</v>
      </c>
      <c r="CY6" s="22">
        <f t="shared" si="11"/>
        <v>71.48</v>
      </c>
      <c r="CZ6" s="22">
        <f t="shared" si="11"/>
        <v>71.14</v>
      </c>
      <c r="DA6" s="22">
        <f t="shared" si="11"/>
        <v>71</v>
      </c>
      <c r="DB6" s="22">
        <f t="shared" si="11"/>
        <v>78.09</v>
      </c>
      <c r="DC6" s="22">
        <f t="shared" si="11"/>
        <v>78.010000000000005</v>
      </c>
      <c r="DD6" s="22">
        <f t="shared" si="11"/>
        <v>77.599999999999994</v>
      </c>
      <c r="DE6" s="22">
        <f t="shared" si="11"/>
        <v>70.42</v>
      </c>
      <c r="DF6" s="22">
        <f t="shared" si="11"/>
        <v>69.900000000000006</v>
      </c>
      <c r="DG6" s="21" t="str">
        <f>IF(DG7="","",IF(DG7="-","【-】","【"&amp;SUBSTITUTE(TEXT(DG7,"#,##0.00"),"-","△")&amp;"】"))</f>
        <v>【89.42】</v>
      </c>
      <c r="DH6" s="22">
        <f>IF(DH7="",NA(),DH7)</f>
        <v>45.24</v>
      </c>
      <c r="DI6" s="22">
        <f t="shared" ref="DI6:DQ6" si="12">IF(DI7="",NA(),DI7)</f>
        <v>45.64</v>
      </c>
      <c r="DJ6" s="22">
        <f t="shared" si="12"/>
        <v>45.6</v>
      </c>
      <c r="DK6" s="22">
        <f t="shared" si="12"/>
        <v>46.4</v>
      </c>
      <c r="DL6" s="22">
        <f t="shared" si="12"/>
        <v>48.17</v>
      </c>
      <c r="DM6" s="22">
        <f t="shared" si="12"/>
        <v>47.31</v>
      </c>
      <c r="DN6" s="22">
        <f t="shared" si="12"/>
        <v>47.5</v>
      </c>
      <c r="DO6" s="22">
        <f t="shared" si="12"/>
        <v>48.41</v>
      </c>
      <c r="DP6" s="22">
        <f t="shared" si="12"/>
        <v>52.14</v>
      </c>
      <c r="DQ6" s="22">
        <f t="shared" si="12"/>
        <v>53.49</v>
      </c>
      <c r="DR6" s="21" t="str">
        <f>IF(DR7="","",IF(DR7="-","【-】","【"&amp;SUBSTITUTE(TEXT(DR7,"#,##0.00"),"-","△")&amp;"】"))</f>
        <v>【52.02】</v>
      </c>
      <c r="DS6" s="21">
        <f>IF(DS7="",NA(),DS7)</f>
        <v>0</v>
      </c>
      <c r="DT6" s="21">
        <f t="shared" ref="DT6:EB6" si="13">IF(DT7="",NA(),DT7)</f>
        <v>0</v>
      </c>
      <c r="DU6" s="21">
        <f t="shared" si="13"/>
        <v>0</v>
      </c>
      <c r="DV6" s="21">
        <f t="shared" si="13"/>
        <v>0</v>
      </c>
      <c r="DW6" s="21">
        <f t="shared" si="13"/>
        <v>0</v>
      </c>
      <c r="DX6" s="22">
        <f t="shared" si="13"/>
        <v>16.77</v>
      </c>
      <c r="DY6" s="22">
        <f t="shared" si="13"/>
        <v>17.399999999999999</v>
      </c>
      <c r="DZ6" s="22">
        <f t="shared" si="13"/>
        <v>18.64</v>
      </c>
      <c r="EA6" s="22">
        <f t="shared" si="13"/>
        <v>21.01</v>
      </c>
      <c r="EB6" s="22">
        <f t="shared" si="13"/>
        <v>21.96</v>
      </c>
      <c r="EC6" s="21" t="str">
        <f>IF(EC7="","",IF(EC7="-","【-】","【"&amp;SUBSTITUTE(TEXT(EC7,"#,##0.00"),"-","△")&amp;"】"))</f>
        <v>【25.37】</v>
      </c>
      <c r="ED6" s="22">
        <f>IF(ED7="",NA(),ED7)</f>
        <v>1.73</v>
      </c>
      <c r="EE6" s="22">
        <f t="shared" ref="EE6:EM6" si="14">IF(EE7="",NA(),EE7)</f>
        <v>0.34</v>
      </c>
      <c r="EF6" s="22">
        <f t="shared" si="14"/>
        <v>0.34</v>
      </c>
      <c r="EG6" s="22">
        <f t="shared" si="14"/>
        <v>1.82</v>
      </c>
      <c r="EH6" s="22">
        <f t="shared" si="14"/>
        <v>0.27</v>
      </c>
      <c r="EI6" s="22">
        <f t="shared" si="14"/>
        <v>0.47</v>
      </c>
      <c r="EJ6" s="22">
        <f t="shared" si="14"/>
        <v>0.4</v>
      </c>
      <c r="EK6" s="22">
        <f t="shared" si="14"/>
        <v>0.36</v>
      </c>
      <c r="EL6" s="22">
        <f t="shared" si="14"/>
        <v>0.35</v>
      </c>
      <c r="EM6" s="22">
        <f t="shared" si="14"/>
        <v>0.31</v>
      </c>
      <c r="EN6" s="21" t="str">
        <f>IF(EN7="","",IF(EN7="-","【-】","【"&amp;SUBSTITUTE(TEXT(EN7,"#,##0.00"),"-","△")&amp;"】"))</f>
        <v>【0.62】</v>
      </c>
    </row>
    <row r="7" spans="1:144" s="23" customFormat="1" x14ac:dyDescent="0.15">
      <c r="A7" s="15"/>
      <c r="B7" s="24">
        <v>2023</v>
      </c>
      <c r="C7" s="24">
        <v>74829</v>
      </c>
      <c r="D7" s="24">
        <v>46</v>
      </c>
      <c r="E7" s="24">
        <v>1</v>
      </c>
      <c r="F7" s="24">
        <v>0</v>
      </c>
      <c r="G7" s="24">
        <v>1</v>
      </c>
      <c r="H7" s="24" t="s">
        <v>92</v>
      </c>
      <c r="I7" s="24" t="s">
        <v>93</v>
      </c>
      <c r="J7" s="24" t="s">
        <v>94</v>
      </c>
      <c r="K7" s="24" t="s">
        <v>95</v>
      </c>
      <c r="L7" s="24" t="s">
        <v>96</v>
      </c>
      <c r="M7" s="24" t="s">
        <v>97</v>
      </c>
      <c r="N7" s="25" t="s">
        <v>98</v>
      </c>
      <c r="O7" s="25">
        <v>69.11</v>
      </c>
      <c r="P7" s="25">
        <v>92.74</v>
      </c>
      <c r="Q7" s="25">
        <v>2440</v>
      </c>
      <c r="R7" s="25">
        <v>5241</v>
      </c>
      <c r="S7" s="25">
        <v>159.93</v>
      </c>
      <c r="T7" s="25">
        <v>32.770000000000003</v>
      </c>
      <c r="U7" s="25">
        <v>4843</v>
      </c>
      <c r="V7" s="25">
        <v>29.9</v>
      </c>
      <c r="W7" s="25">
        <v>161.97</v>
      </c>
      <c r="X7" s="25">
        <v>112.56</v>
      </c>
      <c r="Y7" s="25">
        <v>115</v>
      </c>
      <c r="Z7" s="25">
        <v>104.94</v>
      </c>
      <c r="AA7" s="25">
        <v>108.59</v>
      </c>
      <c r="AB7" s="25">
        <v>106.61</v>
      </c>
      <c r="AC7" s="25">
        <v>104.35</v>
      </c>
      <c r="AD7" s="25">
        <v>105.34</v>
      </c>
      <c r="AE7" s="25">
        <v>105.77</v>
      </c>
      <c r="AF7" s="25">
        <v>106.93</v>
      </c>
      <c r="AG7" s="25">
        <v>109.12</v>
      </c>
      <c r="AH7" s="25">
        <v>108.24</v>
      </c>
      <c r="AI7" s="25">
        <v>0</v>
      </c>
      <c r="AJ7" s="25">
        <v>0</v>
      </c>
      <c r="AK7" s="25">
        <v>0</v>
      </c>
      <c r="AL7" s="25">
        <v>0</v>
      </c>
      <c r="AM7" s="25">
        <v>0</v>
      </c>
      <c r="AN7" s="25">
        <v>21.69</v>
      </c>
      <c r="AO7" s="25">
        <v>24.04</v>
      </c>
      <c r="AP7" s="25">
        <v>28.03</v>
      </c>
      <c r="AQ7" s="25">
        <v>20.41</v>
      </c>
      <c r="AR7" s="25">
        <v>19.420000000000002</v>
      </c>
      <c r="AS7" s="25">
        <v>1.5</v>
      </c>
      <c r="AT7" s="25">
        <v>103.67</v>
      </c>
      <c r="AU7" s="25">
        <v>147.84</v>
      </c>
      <c r="AV7" s="25">
        <v>140.74</v>
      </c>
      <c r="AW7" s="25">
        <v>328.65</v>
      </c>
      <c r="AX7" s="25">
        <v>322.18</v>
      </c>
      <c r="AY7" s="25">
        <v>301.04000000000002</v>
      </c>
      <c r="AZ7" s="25">
        <v>305.08</v>
      </c>
      <c r="BA7" s="25">
        <v>305.33999999999997</v>
      </c>
      <c r="BB7" s="25">
        <v>345.42</v>
      </c>
      <c r="BC7" s="25">
        <v>315.60000000000002</v>
      </c>
      <c r="BD7" s="25">
        <v>243.36</v>
      </c>
      <c r="BE7" s="25">
        <v>1067.6600000000001</v>
      </c>
      <c r="BF7" s="25">
        <v>1002.06</v>
      </c>
      <c r="BG7" s="25">
        <v>988.59</v>
      </c>
      <c r="BH7" s="25">
        <v>1003.46</v>
      </c>
      <c r="BI7" s="25">
        <v>958.16</v>
      </c>
      <c r="BJ7" s="25">
        <v>551.62</v>
      </c>
      <c r="BK7" s="25">
        <v>585.59</v>
      </c>
      <c r="BL7" s="25">
        <v>561.34</v>
      </c>
      <c r="BM7" s="25">
        <v>631.39</v>
      </c>
      <c r="BN7" s="25">
        <v>625.11</v>
      </c>
      <c r="BO7" s="25">
        <v>265.93</v>
      </c>
      <c r="BP7" s="25">
        <v>94.34</v>
      </c>
      <c r="BQ7" s="25">
        <v>99.53</v>
      </c>
      <c r="BR7" s="25">
        <v>75.33</v>
      </c>
      <c r="BS7" s="25">
        <v>94.19</v>
      </c>
      <c r="BT7" s="25">
        <v>89.16</v>
      </c>
      <c r="BU7" s="25">
        <v>87.11</v>
      </c>
      <c r="BV7" s="25">
        <v>82.78</v>
      </c>
      <c r="BW7" s="25">
        <v>84.82</v>
      </c>
      <c r="BX7" s="25">
        <v>76.55</v>
      </c>
      <c r="BY7" s="25">
        <v>77.739999999999995</v>
      </c>
      <c r="BZ7" s="25">
        <v>97.82</v>
      </c>
      <c r="CA7" s="25">
        <v>140.94</v>
      </c>
      <c r="CB7" s="25">
        <v>133.94</v>
      </c>
      <c r="CC7" s="25">
        <v>171.05</v>
      </c>
      <c r="CD7" s="25">
        <v>137.02000000000001</v>
      </c>
      <c r="CE7" s="25">
        <v>144.32</v>
      </c>
      <c r="CF7" s="25">
        <v>223.98</v>
      </c>
      <c r="CG7" s="25">
        <v>225.09</v>
      </c>
      <c r="CH7" s="25">
        <v>224.82</v>
      </c>
      <c r="CI7" s="25">
        <v>269.25</v>
      </c>
      <c r="CJ7" s="25">
        <v>274.94</v>
      </c>
      <c r="CK7" s="25">
        <v>177.56</v>
      </c>
      <c r="CL7" s="25">
        <v>62.85</v>
      </c>
      <c r="CM7" s="25">
        <v>64.67</v>
      </c>
      <c r="CN7" s="25">
        <v>61.14</v>
      </c>
      <c r="CO7" s="25">
        <v>60.77</v>
      </c>
      <c r="CP7" s="25">
        <v>61.16</v>
      </c>
      <c r="CQ7" s="25">
        <v>49.64</v>
      </c>
      <c r="CR7" s="25">
        <v>49.38</v>
      </c>
      <c r="CS7" s="25">
        <v>50.09</v>
      </c>
      <c r="CT7" s="25">
        <v>41.14</v>
      </c>
      <c r="CU7" s="25">
        <v>41.02</v>
      </c>
      <c r="CV7" s="25">
        <v>59.81</v>
      </c>
      <c r="CW7" s="25">
        <v>66.17</v>
      </c>
      <c r="CX7" s="25">
        <v>65.63</v>
      </c>
      <c r="CY7" s="25">
        <v>71.48</v>
      </c>
      <c r="CZ7" s="25">
        <v>71.14</v>
      </c>
      <c r="DA7" s="25">
        <v>71</v>
      </c>
      <c r="DB7" s="25">
        <v>78.09</v>
      </c>
      <c r="DC7" s="25">
        <v>78.010000000000005</v>
      </c>
      <c r="DD7" s="25">
        <v>77.599999999999994</v>
      </c>
      <c r="DE7" s="25">
        <v>70.42</v>
      </c>
      <c r="DF7" s="25">
        <v>69.900000000000006</v>
      </c>
      <c r="DG7" s="25">
        <v>89.42</v>
      </c>
      <c r="DH7" s="25">
        <v>45.24</v>
      </c>
      <c r="DI7" s="25">
        <v>45.64</v>
      </c>
      <c r="DJ7" s="25">
        <v>45.6</v>
      </c>
      <c r="DK7" s="25">
        <v>46.4</v>
      </c>
      <c r="DL7" s="25">
        <v>48.17</v>
      </c>
      <c r="DM7" s="25">
        <v>47.31</v>
      </c>
      <c r="DN7" s="25">
        <v>47.5</v>
      </c>
      <c r="DO7" s="25">
        <v>48.41</v>
      </c>
      <c r="DP7" s="25">
        <v>52.14</v>
      </c>
      <c r="DQ7" s="25">
        <v>53.49</v>
      </c>
      <c r="DR7" s="25">
        <v>52.02</v>
      </c>
      <c r="DS7" s="25">
        <v>0</v>
      </c>
      <c r="DT7" s="25">
        <v>0</v>
      </c>
      <c r="DU7" s="25">
        <v>0</v>
      </c>
      <c r="DV7" s="25">
        <v>0</v>
      </c>
      <c r="DW7" s="25">
        <v>0</v>
      </c>
      <c r="DX7" s="25">
        <v>16.77</v>
      </c>
      <c r="DY7" s="25">
        <v>17.399999999999999</v>
      </c>
      <c r="DZ7" s="25">
        <v>18.64</v>
      </c>
      <c r="EA7" s="25">
        <v>21.01</v>
      </c>
      <c r="EB7" s="25">
        <v>21.96</v>
      </c>
      <c r="EC7" s="25">
        <v>25.37</v>
      </c>
      <c r="ED7" s="25">
        <v>1.73</v>
      </c>
      <c r="EE7" s="25">
        <v>0.34</v>
      </c>
      <c r="EF7" s="25">
        <v>0.34</v>
      </c>
      <c r="EG7" s="25">
        <v>1.82</v>
      </c>
      <c r="EH7" s="25">
        <v>0.27</v>
      </c>
      <c r="EI7" s="25">
        <v>0.47</v>
      </c>
      <c r="EJ7" s="25">
        <v>0.4</v>
      </c>
      <c r="EK7" s="25">
        <v>0.36</v>
      </c>
      <c r="EL7" s="25">
        <v>0.35</v>
      </c>
      <c r="EM7" s="25">
        <v>0.31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HP-R3-12</cp:lastModifiedBy>
  <dcterms:created xsi:type="dcterms:W3CDTF">2024-12-11T04:55:41Z</dcterms:created>
  <dcterms:modified xsi:type="dcterms:W3CDTF">2025-01-23T23:51:04Z</dcterms:modified>
  <cp:category/>
</cp:coreProperties>
</file>