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64泉崎村○\"/>
    </mc:Choice>
  </mc:AlternateContent>
  <workbookProtection workbookAlgorithmName="SHA-512" workbookHashValue="UFMvW5PFlGlExMO2BXxhAvMo/9l3Xjs+YblftcEerDez6z97JYycu1Vu4RZNWaXHd+t26jEao+kHajV0sn3DzA==" workbookSaltValue="7YyrB94lTqRWsMGQFsGXxA==" workbookSpinCount="100000" lockStructure="1"/>
  <bookViews>
    <workbookView xWindow="28680" yWindow="-48" windowWidth="29040" windowHeight="15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BB10" i="4"/>
  <c r="AT10" i="4"/>
  <c r="AL10" i="4"/>
  <c r="AT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<sst xmlns="http://schemas.openxmlformats.org/spreadsheetml/2006/main" count="228" uniqueCount="113">
  <si>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</si>
  <si>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</si>
  <si>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</si>
  <si>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</si>
  <si>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</si>
  <si>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</si>
  <si>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</si>
  <si>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</si>
  <si>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</si>
  <si>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</si>
  <si>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</si>
  <si>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</si>
  <si>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</si>
  <si>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</si>
  <si>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</si>
  <si>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</si>
  <si>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</si>
  <si>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</si>
  <si>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</si>
  <si>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</si>
  <si>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</si>
  <si>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</si>
  <si>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</si>
  <si>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</si>
  <si>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</si>
  <si>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</si>
  <si>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</si>
  <si>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</si>
  <si>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</si>
  <si>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</si>
  <si>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</si>
  <si>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</si>
  <si>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</si>
  <si>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</si>
  <si>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</si>
  <si>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</si>
  <si>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</si>
  <si>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</si>
  <si>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</si>
  <si>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</si>
  <si>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</si>
  <si>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</si>
  <si>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</si>
  <si>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</si>
  <si>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</si>
  <si>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</si>
  <si>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</si>
  <si>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</si>
  <si>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</si>
  <si>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</si>
  <si>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</si>
  <si>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</si>
  <si>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</si>
  <si>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</si>
  <si>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</si>
  <si>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</si>
  <si>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</si>
  <si>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</si>
  <si>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</si>
  <si>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</si>
  <si>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</si>
  <si>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</si>
  <si>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</si>
  <si>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</si>
  <si>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</si>
  <si>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</si>
  <si>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</si>
  <si>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</si>
  <si>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</si>
  <si>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</si>
  <si>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</si>
  <si>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</si>
  <si>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</si>
  <si>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</si>
  <si>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</si>
  <si>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</si>
  <si>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</si>
  <si>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</si>
  <si>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</si>
  <si>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</si>
  <si>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</si>
  <si>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</si>
  <si>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</si>
  <si>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</si>
  <si>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</si>
  <si>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</si>
  <si>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</si>
  <si>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</si>
  <si>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</si>
  <si>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</si>
  <si>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</si>
  <si>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</si>
  <si>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</si>
  <si>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</si>
  <si>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</si>
  <si>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</si>
  <si>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</si>
  <si>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</si>
  <si>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</si>
  <si>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</si>
  <si>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</si>
  <si>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</si>
  <si>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</si>
  <si>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</si>
  <si>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</si>
  <si>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</si>
  <si>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</si>
  <si>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</si>
  <si>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</si>
  <si>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</si>
  <si>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累積欠損金もなく、経営自体は非常に安定しており、健全性を保っていると思われる。
　一方で料金回収率及び給水原価も改善されてきたが、なお一層の経費節減及び料金回収に努めていかなければならない。</t>
    <phoneticPr fontId="4"/>
  </si>
  <si>
    <t>当村の水道水は、白河地方広域市町村圏整備組合からの受水で１００％まかなっているため、管路の更新のみを検討すれば良い状況となっている。今後、配水管及び配水池等の老朽化も進んでくるので、管路の更新事業を優先的に終了させ、留保資金の確保に努めていかなければならない。</t>
    <phoneticPr fontId="4"/>
  </si>
  <si>
    <t>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を行う予定である。しかし、一方で留保資金の減少が著しいので、その確保も踏まえて総合的に検討していきたいと思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</si>
</sst>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c:v>
                </c:pt>
                <c:pt idx="1">
                  <c:v>0</c:v>
                </c:pt>
                <c:pt idx="2" formatCode="#,##0.00;&quot;△&quot;#,##0.00;&quot;-&quot;">
                  <c:v>7.0000000000000007E-2</c:v>
                </c:pt>
                <c:pt idx="3">
                  <c:v>0</c:v>
                </c:pt>
                <c:pt idx="4">
                  <c:v>0</c:v>
                </c:pt>
              </c:numCache>
            </c:numRef>
          </c:val>
          <c:extLst>
            <c:ext xmlns:c16="http://schemas.microsoft.com/office/drawing/2014/chart" uri="{C3380CC4-5D6E-409C-BE32-E72D297353CC}">
              <c16:uniqueId val="{00000000-79CE-4BA1-8E1F-3BDC0A7647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9CE-4BA1-8E1F-3BDC0A7647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85.59</c:v>
                </c:pt>
                <c:pt idx="1">
                  <c:v>91.42</c:v>
                </c:pt>
                <c:pt idx="2">
                  <c:v>89.09</c:v>
                </c:pt>
                <c:pt idx="3">
                  <c:v>89.01</c:v>
                </c:pt>
                <c:pt idx="4">
                  <c:v>95.69</c:v>
                </c:pt>
              </c:numCache>
            </c:numRef>
          </c:val>
          <c:extLst>
            <c:ext xmlns:c16="http://schemas.microsoft.com/office/drawing/2014/chart" uri="{C3380CC4-5D6E-409C-BE32-E72D297353CC}">
              <c16:uniqueId val="{00000000-A316-403B-89A8-6991CE616C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A316-403B-89A8-6991CE616C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82.81</c:v>
                </c:pt>
                <c:pt idx="1">
                  <c:v>80.16</c:v>
                </c:pt>
                <c:pt idx="2">
                  <c:v>81.84</c:v>
                </c:pt>
                <c:pt idx="3">
                  <c:v>84.32</c:v>
                </c:pt>
                <c:pt idx="4">
                  <c:v>81.3</c:v>
                </c:pt>
              </c:numCache>
            </c:numRef>
          </c:val>
          <c:extLst>
            <c:ext xmlns:c16="http://schemas.microsoft.com/office/drawing/2014/chart" uri="{C3380CC4-5D6E-409C-BE32-E72D297353CC}">
              <c16:uniqueId val="{00000000-F884-49A8-9CD8-34430CC582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F884-49A8-9CD8-34430CC582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132.65</c:v>
                </c:pt>
                <c:pt idx="1">
                  <c:v>132.63999999999999</c:v>
                </c:pt>
                <c:pt idx="2">
                  <c:v>120.7</c:v>
                </c:pt>
                <c:pt idx="3">
                  <c:v>125.58</c:v>
                </c:pt>
                <c:pt idx="4">
                  <c:v>124.23</c:v>
                </c:pt>
              </c:numCache>
            </c:numRef>
          </c:val>
          <c:extLst>
            <c:ext xmlns:c16="http://schemas.microsoft.com/office/drawing/2014/chart" uri="{C3380CC4-5D6E-409C-BE32-E72D297353CC}">
              <c16:uniqueId val="{00000000-958D-4627-B7D4-E44332F74C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958D-4627-B7D4-E44332F74C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66.77</c:v>
                </c:pt>
                <c:pt idx="1">
                  <c:v>67.819999999999993</c:v>
                </c:pt>
                <c:pt idx="2">
                  <c:v>68.739999999999995</c:v>
                </c:pt>
                <c:pt idx="3">
                  <c:v>69.709999999999994</c:v>
                </c:pt>
                <c:pt idx="4">
                  <c:v>70.650000000000006</c:v>
                </c:pt>
              </c:numCache>
            </c:numRef>
          </c:val>
          <c:extLst>
            <c:ext xmlns:c16="http://schemas.microsoft.com/office/drawing/2014/chart" uri="{C3380CC4-5D6E-409C-BE32-E72D297353CC}">
              <c16:uniqueId val="{00000000-597E-4369-A757-A07146020A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97E-4369-A757-A07146020A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2.0699999999999998</c:v>
                </c:pt>
              </c:numCache>
            </c:numRef>
          </c:val>
          <c:extLst>
            <c:ext xmlns:c16="http://schemas.microsoft.com/office/drawing/2014/chart" uri="{C3380CC4-5D6E-409C-BE32-E72D297353CC}">
              <c16:uniqueId val="{00000000-81FC-456F-BBF2-2B901ABCC5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1FC-456F-BBF2-2B901ABCC5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FB-43A4-9F2B-568148591A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2FB-43A4-9F2B-568148591A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174.98</c:v>
                </c:pt>
                <c:pt idx="1">
                  <c:v>244.72</c:v>
                </c:pt>
                <c:pt idx="2">
                  <c:v>305.98</c:v>
                </c:pt>
                <c:pt idx="3">
                  <c:v>497.58</c:v>
                </c:pt>
                <c:pt idx="4">
                  <c:v>1748.21</c:v>
                </c:pt>
              </c:numCache>
            </c:numRef>
          </c:val>
          <c:extLst>
            <c:ext xmlns:c16="http://schemas.microsoft.com/office/drawing/2014/chart" uri="{C3380CC4-5D6E-409C-BE32-E72D297353CC}">
              <c16:uniqueId val="{00000000-83E9-4495-83B5-42C6392FC6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3E9-4495-83B5-42C6392FC6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122.95</c:v>
                </c:pt>
                <c:pt idx="1">
                  <c:v>82.79</c:v>
                </c:pt>
                <c:pt idx="2">
                  <c:v>53.37</c:v>
                </c:pt>
                <c:pt idx="3">
                  <c:v>30.35</c:v>
                </c:pt>
                <c:pt idx="4">
                  <c:v>15.29</c:v>
                </c:pt>
              </c:numCache>
            </c:numRef>
          </c:val>
          <c:extLst>
            <c:ext xmlns:c16="http://schemas.microsoft.com/office/drawing/2014/chart" uri="{C3380CC4-5D6E-409C-BE32-E72D297353CC}">
              <c16:uniqueId val="{00000000-A48B-4719-A79A-C91449E07B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48B-4719-A79A-C91449E07B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102.48</c:v>
                </c:pt>
                <c:pt idx="1">
                  <c:v>104.65</c:v>
                </c:pt>
                <c:pt idx="2">
                  <c:v>108.29</c:v>
                </c:pt>
                <c:pt idx="3">
                  <c:v>94.17</c:v>
                </c:pt>
                <c:pt idx="4">
                  <c:v>112.25</c:v>
                </c:pt>
              </c:numCache>
            </c:numRef>
          </c:val>
          <c:extLst>
            <c:ext xmlns:c16="http://schemas.microsoft.com/office/drawing/2014/chart" uri="{C3380CC4-5D6E-409C-BE32-E72D297353CC}">
              <c16:uniqueId val="{00000000-6646-4BEC-BF10-F29189B357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6646-4BEC-BF10-F29189B357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183.18</c:v>
                </c:pt>
                <c:pt idx="1">
                  <c:v>178.71</c:v>
                </c:pt>
                <c:pt idx="2">
                  <c:v>173.02</c:v>
                </c:pt>
                <c:pt idx="3">
                  <c:v>186.12</c:v>
                </c:pt>
                <c:pt idx="4">
                  <c:v>166.65</c:v>
                </c:pt>
              </c:numCache>
            </c:numRef>
          </c:val>
          <c:extLst>
            <c:ext xmlns:c16="http://schemas.microsoft.com/office/drawing/2014/chart" uri="{C3380CC4-5D6E-409C-BE32-E72D297353CC}">
              <c16:uniqueId val="{00000000-5CD6-4DA7-80A2-3791D2BE9E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CD6-4DA7-80A2-3791D2BE9E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1" zoomScaleNormal="131"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泉崎村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6140</v>
      </c>
      <c r="AM8" s="65"/>
      <c r="AN8" s="65"/>
      <c r="AO8" s="65"/>
      <c r="AP8" s="65"/>
      <c r="AQ8" s="65"/>
      <c r="AR8" s="65"/>
      <c r="AS8" s="65"/>
      <c r="AT8" s="36">
        <f>データ!$S$6</f>
        <v>35.43</v>
      </c>
      <c r="AU8" s="37"/>
      <c r="AV8" s="37"/>
      <c r="AW8" s="37"/>
      <c r="AX8" s="37"/>
      <c r="AY8" s="37"/>
      <c r="AZ8" s="37"/>
      <c r="BA8" s="37"/>
      <c r="BB8" s="54">
        <f>データ!$T$6</f>
        <v>173.3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97.11</v>
      </c>
      <c r="J10" s="37"/>
      <c r="K10" s="37"/>
      <c r="L10" s="37"/>
      <c r="M10" s="37"/>
      <c r="N10" s="37"/>
      <c r="O10" s="64"/>
      <c r="P10" s="54">
        <f>データ!$P$6</f>
        <v>84.67</v>
      </c>
      <c r="Q10" s="54"/>
      <c r="R10" s="54"/>
      <c r="S10" s="54"/>
      <c r="T10" s="54"/>
      <c r="U10" s="54"/>
      <c r="V10" s="54"/>
      <c r="W10" s="65">
        <f>データ!$Q$6</f>
        <v>3685</v>
      </c>
      <c r="X10" s="65"/>
      <c r="Y10" s="65"/>
      <c r="Z10" s="65"/>
      <c r="AA10" s="65"/>
      <c r="AB10" s="65"/>
      <c r="AC10" s="65"/>
      <c r="AD10" s="2"/>
      <c r="AE10" s="2"/>
      <c r="AF10" s="2"/>
      <c r="AG10" s="2"/>
      <c r="AH10" s="2"/>
      <c r="AI10" s="2"/>
      <c r="AJ10" s="2"/>
      <c r="AK10" s="2"/>
      <c r="AL10" s="65">
        <f>データ!$U$6</f>
        <v>5054</v>
      </c>
      <c r="AM10" s="65"/>
      <c r="AN10" s="65"/>
      <c r="AO10" s="65"/>
      <c r="AP10" s="65"/>
      <c r="AQ10" s="65"/>
      <c r="AR10" s="65"/>
      <c r="AS10" s="65"/>
      <c r="AT10" s="36">
        <f>データ!$V$6</f>
        <v>26.1</v>
      </c>
      <c r="AU10" s="37"/>
      <c r="AV10" s="37"/>
      <c r="AW10" s="37"/>
      <c r="AX10" s="37"/>
      <c r="AY10" s="37"/>
      <c r="AZ10" s="37"/>
      <c r="BA10" s="37"/>
      <c r="BB10" s="54">
        <f>データ!$W$6</f>
        <v>193.64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ifoxQTefbxPBgSi9eTl1RdtV1o4xy2lRfdq4Ba4gVVcRc+pFSNjEGXGJEYflLwi6EX2iu8v6w2ROfE0lpewlA==" saltValue="Wc8Xxh816aKpJkFEC3BP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74641</v>
      </c>
      <c r="D6" s="20">
        <f t="shared" si="3"/>
        <v>46</v>
      </c>
      <c r="E6" s="20">
        <f t="shared" si="3"/>
        <v>1</v>
      </c>
      <c r="F6" s="20">
        <f t="shared" si="3"/>
        <v>0</v>
      </c>
      <c r="G6" s="20">
        <f t="shared" si="3"/>
        <v>1</v>
      </c>
      <c r="H6" s="20" t="str">
        <f t="shared" si="3"/>
        <v>福島県　泉崎村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97.11</v>
      </c>
      <c r="P6" s="21">
        <f t="shared" si="3"/>
        <v>84.67</v>
      </c>
      <c r="Q6" s="21">
        <f t="shared" si="3"/>
        <v>3685</v>
      </c>
      <c r="R6" s="21">
        <f t="shared" si="3"/>
        <v>6140</v>
      </c>
      <c r="S6" s="21">
        <f t="shared" si="3"/>
        <v>35.43</v>
      </c>
      <c r="T6" s="21">
        <f t="shared" si="3"/>
        <v>173.3</v>
      </c>
      <c r="U6" s="21">
        <f t="shared" si="3"/>
        <v>5054</v>
      </c>
      <c r="V6" s="21">
        <f t="shared" si="3"/>
        <v>26.1</v>
      </c>
      <c r="W6" s="21">
        <f t="shared" si="3"/>
        <v>193.64</v>
      </c>
      <c r="X6" s="22">
        <f>IF(X7="",NA(),X7)</f>
        <v>132.65</v>
      </c>
      <c r="Y6" s="22">
        <f t="shared" ref="Y6:AG6" si="4">IF(Y7="",NA(),Y7)</f>
        <v>132.63999999999999</v>
      </c>
      <c r="Z6" s="22">
        <f t="shared" si="4"/>
        <v>120.7</v>
      </c>
      <c r="AA6" s="22">
        <f t="shared" si="4"/>
        <v>125.58</v>
      </c>
      <c r="AB6" s="22">
        <f t="shared" si="4"/>
        <v>124.23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174.98</v>
      </c>
      <c r="AU6" s="22">
        <f t="shared" ref="AU6:BC6" si="6">IF(AU7="",NA(),AU7)</f>
        <v>244.72</v>
      </c>
      <c r="AV6" s="22">
        <f t="shared" si="6"/>
        <v>305.98</v>
      </c>
      <c r="AW6" s="22">
        <f t="shared" si="6"/>
        <v>497.58</v>
      </c>
      <c r="AX6" s="22">
        <f t="shared" si="6"/>
        <v>1748.21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122.95</v>
      </c>
      <c r="BF6" s="22">
        <f t="shared" ref="BF6:BN6" si="7">IF(BF7="",NA(),BF7)</f>
        <v>82.79</v>
      </c>
      <c r="BG6" s="22">
        <f t="shared" si="7"/>
        <v>53.37</v>
      </c>
      <c r="BH6" s="22">
        <f t="shared" si="7"/>
        <v>30.35</v>
      </c>
      <c r="BI6" s="22">
        <f t="shared" si="7"/>
        <v>15.29</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102.48</v>
      </c>
      <c r="BQ6" s="22">
        <f t="shared" ref="BQ6:BY6" si="8">IF(BQ7="",NA(),BQ7)</f>
        <v>104.65</v>
      </c>
      <c r="BR6" s="22">
        <f t="shared" si="8"/>
        <v>108.29</v>
      </c>
      <c r="BS6" s="22">
        <f t="shared" si="8"/>
        <v>94.17</v>
      </c>
      <c r="BT6" s="22">
        <f t="shared" si="8"/>
        <v>112.25</v>
      </c>
      <c r="BU6" s="22">
        <f t="shared" si="8"/>
        <v>87.11</v>
      </c>
      <c r="BV6" s="22">
        <f t="shared" si="8"/>
        <v>82.78</v>
      </c>
      <c r="BW6" s="22">
        <f t="shared" si="8"/>
        <v>84.82</v>
      </c>
      <c r="BX6" s="22">
        <f t="shared" si="8"/>
        <v>82.29</v>
      </c>
      <c r="BY6" s="22">
        <f t="shared" si="8"/>
        <v>84.16</v>
      </c>
      <c r="BZ6" s="21" t="str">
        <f>IF(BZ7="","",IF(BZ7="-","【-】","【"&amp;SUBSTITUTE(TEXT(BZ7,"#,##0.00"),"-","△")&amp;"】"))</f>
        <v>【97.82】</v>
      </c>
      <c r="CA6" s="22">
        <f>IF(CA7="",NA(),CA7)</f>
        <v>183.18</v>
      </c>
      <c r="CB6" s="22">
        <f t="shared" ref="CB6:CJ6" si="9">IF(CB7="",NA(),CB7)</f>
        <v>178.71</v>
      </c>
      <c r="CC6" s="22">
        <f t="shared" si="9"/>
        <v>173.02</v>
      </c>
      <c r="CD6" s="22">
        <f t="shared" si="9"/>
        <v>186.12</v>
      </c>
      <c r="CE6" s="22">
        <f t="shared" si="9"/>
        <v>166.65</v>
      </c>
      <c r="CF6" s="22">
        <f t="shared" si="9"/>
        <v>223.98</v>
      </c>
      <c r="CG6" s="22">
        <f t="shared" si="9"/>
        <v>225.09</v>
      </c>
      <c r="CH6" s="22">
        <f t="shared" si="9"/>
        <v>224.82</v>
      </c>
      <c r="CI6" s="22">
        <f t="shared" si="9"/>
        <v>230.85</v>
      </c>
      <c r="CJ6" s="22">
        <f t="shared" si="9"/>
        <v>230.21</v>
      </c>
      <c r="CK6" s="21" t="str">
        <f>IF(CK7="","",IF(CK7="-","【-】","【"&amp;SUBSTITUTE(TEXT(CK7,"#,##0.00"),"-","△")&amp;"】"))</f>
        <v>【177.56】</v>
      </c>
      <c r="CL6" s="22">
        <f>IF(CL7="",NA(),CL7)</f>
        <v>85.59</v>
      </c>
      <c r="CM6" s="22">
        <f t="shared" ref="CM6:CU6" si="10">IF(CM7="",NA(),CM7)</f>
        <v>91.42</v>
      </c>
      <c r="CN6" s="22">
        <f t="shared" si="10"/>
        <v>89.09</v>
      </c>
      <c r="CO6" s="22">
        <f t="shared" si="10"/>
        <v>89.01</v>
      </c>
      <c r="CP6" s="22">
        <f t="shared" si="10"/>
        <v>95.69</v>
      </c>
      <c r="CQ6" s="22">
        <f t="shared" si="10"/>
        <v>49.64</v>
      </c>
      <c r="CR6" s="22">
        <f t="shared" si="10"/>
        <v>49.38</v>
      </c>
      <c r="CS6" s="22">
        <f t="shared" si="10"/>
        <v>50.09</v>
      </c>
      <c r="CT6" s="22">
        <f t="shared" si="10"/>
        <v>50.1</v>
      </c>
      <c r="CU6" s="22">
        <f t="shared" si="10"/>
        <v>49.76</v>
      </c>
      <c r="CV6" s="21" t="str">
        <f>IF(CV7="","",IF(CV7="-","【-】","【"&amp;SUBSTITUTE(TEXT(CV7,"#,##0.00"),"-","△")&amp;"】"))</f>
        <v>【59.81】</v>
      </c>
      <c r="CW6" s="22">
        <f>IF(CW7="",NA(),CW7)</f>
        <v>82.81</v>
      </c>
      <c r="CX6" s="22">
        <f t="shared" ref="CX6:DF6" si="11">IF(CX7="",NA(),CX7)</f>
        <v>80.16</v>
      </c>
      <c r="CY6" s="22">
        <f t="shared" si="11"/>
        <v>81.84</v>
      </c>
      <c r="CZ6" s="22">
        <f t="shared" si="11"/>
        <v>84.32</v>
      </c>
      <c r="DA6" s="22">
        <f t="shared" si="11"/>
        <v>81.3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66.77</v>
      </c>
      <c r="DI6" s="22">
        <f t="shared" ref="DI6:DQ6" si="12">IF(DI7="",NA(),DI7)</f>
        <v>67.819999999999993</v>
      </c>
      <c r="DJ6" s="22">
        <f t="shared" si="12"/>
        <v>68.739999999999995</v>
      </c>
      <c r="DK6" s="22">
        <f t="shared" si="12"/>
        <v>69.709999999999994</v>
      </c>
      <c r="DL6" s="22">
        <f t="shared" si="12"/>
        <v>70.650000000000006</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2">
        <f t="shared" si="13"/>
        <v>2.0699999999999998</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v>
      </c>
      <c r="EE6" s="21">
        <f t="shared" ref="EE6:EM6" si="14">IF(EE7="",NA(),EE7)</f>
        <v>0</v>
      </c>
      <c r="EF6" s="22">
        <f t="shared" si="14"/>
        <v>7.0000000000000007E-2</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74641</v>
      </c>
      <c r="D7" s="24">
        <v>46</v>
      </c>
      <c r="E7" s="24">
        <v>1</v>
      </c>
      <c r="F7" s="24">
        <v>0</v>
      </c>
      <c r="G7" s="24">
        <v>1</v>
      </c>
      <c r="H7" s="24" t="s">
        <v>93</v>
      </c>
      <c r="I7" s="24" t="s">
        <v>94</v>
      </c>
      <c r="J7" s="24" t="s">
        <v>95</v>
      </c>
      <c r="K7" s="24" t="s">
        <v>96</v>
      </c>
      <c r="L7" s="24" t="s">
        <v>97</v>
      </c>
      <c r="M7" s="24" t="s">
        <v>98</v>
      </c>
      <c r="N7" s="25" t="s">
        <v>99</v>
      </c>
      <c r="O7" s="25">
        <v>97.11</v>
      </c>
      <c r="P7" s="25">
        <v>84.67</v>
      </c>
      <c r="Q7" s="25">
        <v>3685</v>
      </c>
      <c r="R7" s="25">
        <v>6140</v>
      </c>
      <c r="S7" s="25">
        <v>35.43</v>
      </c>
      <c r="T7" s="25">
        <v>173.3</v>
      </c>
      <c r="U7" s="25">
        <v>5054</v>
      </c>
      <c r="V7" s="25">
        <v>26.1</v>
      </c>
      <c r="W7" s="25">
        <v>193.64</v>
      </c>
      <c r="X7" s="25">
        <v>132.65</v>
      </c>
      <c r="Y7" s="25">
        <v>132.63999999999999</v>
      </c>
      <c r="Z7" s="25">
        <v>120.7</v>
      </c>
      <c r="AA7" s="25">
        <v>125.58</v>
      </c>
      <c r="AB7" s="25">
        <v>124.23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174.98</v>
      </c>
      <c r="AU7" s="25">
        <v>244.72</v>
      </c>
      <c r="AV7" s="25">
        <v>305.98</v>
      </c>
      <c r="AW7" s="25">
        <v>497.58</v>
      </c>
      <c r="AX7" s="25">
        <v>1748.21</v>
      </c>
      <c r="AY7" s="25">
        <v>301.04000000000002</v>
      </c>
      <c r="AZ7" s="25">
        <v>305.08</v>
      </c>
      <c r="BA7" s="25">
        <v>305.33999999999997</v>
      </c>
      <c r="BB7" s="25">
        <v>310.01</v>
      </c>
      <c r="BC7" s="25">
        <v>311.12</v>
      </c>
      <c r="BD7" s="25">
        <v>243.36</v>
      </c>
      <c r="BE7" s="25">
        <v>122.95</v>
      </c>
      <c r="BF7" s="25">
        <v>82.79</v>
      </c>
      <c r="BG7" s="25">
        <v>53.37</v>
      </c>
      <c r="BH7" s="25">
        <v>30.35</v>
      </c>
      <c r="BI7" s="25">
        <v>15.29</v>
      </c>
      <c r="BJ7" s="25">
        <v>551.62</v>
      </c>
      <c r="BK7" s="25">
        <v>585.59</v>
      </c>
      <c r="BL7" s="25">
        <v>561.34</v>
      </c>
      <c r="BM7" s="25">
        <v>538.33000000000004</v>
      </c>
      <c r="BN7" s="25">
        <v>515.14</v>
      </c>
      <c r="BO7" s="25">
        <v>265.93</v>
      </c>
      <c r="BP7" s="25">
        <v>102.48</v>
      </c>
      <c r="BQ7" s="25">
        <v>104.65</v>
      </c>
      <c r="BR7" s="25">
        <v>108.29</v>
      </c>
      <c r="BS7" s="25">
        <v>94.17</v>
      </c>
      <c r="BT7" s="25">
        <v>112.25</v>
      </c>
      <c r="BU7" s="25">
        <v>87.11</v>
      </c>
      <c r="BV7" s="25">
        <v>82.78</v>
      </c>
      <c r="BW7" s="25">
        <v>84.82</v>
      </c>
      <c r="BX7" s="25">
        <v>82.29</v>
      </c>
      <c r="BY7" s="25">
        <v>84.16</v>
      </c>
      <c r="BZ7" s="25">
        <v>97.82</v>
      </c>
      <c r="CA7" s="25">
        <v>183.18</v>
      </c>
      <c r="CB7" s="25">
        <v>178.71</v>
      </c>
      <c r="CC7" s="25">
        <v>173.02</v>
      </c>
      <c r="CD7" s="25">
        <v>186.12</v>
      </c>
      <c r="CE7" s="25">
        <v>166.65</v>
      </c>
      <c r="CF7" s="25">
        <v>223.98</v>
      </c>
      <c r="CG7" s="25">
        <v>225.09</v>
      </c>
      <c r="CH7" s="25">
        <v>224.82</v>
      </c>
      <c r="CI7" s="25">
        <v>230.85</v>
      </c>
      <c r="CJ7" s="25">
        <v>230.21</v>
      </c>
      <c r="CK7" s="25">
        <v>177.56</v>
      </c>
      <c r="CL7" s="25">
        <v>85.59</v>
      </c>
      <c r="CM7" s="25">
        <v>91.42</v>
      </c>
      <c r="CN7" s="25">
        <v>89.09</v>
      </c>
      <c r="CO7" s="25">
        <v>89.01</v>
      </c>
      <c r="CP7" s="25">
        <v>95.69</v>
      </c>
      <c r="CQ7" s="25">
        <v>49.64</v>
      </c>
      <c r="CR7" s="25">
        <v>49.38</v>
      </c>
      <c r="CS7" s="25">
        <v>50.09</v>
      </c>
      <c r="CT7" s="25">
        <v>50.1</v>
      </c>
      <c r="CU7" s="25">
        <v>49.76</v>
      </c>
      <c r="CV7" s="25">
        <v>59.81</v>
      </c>
      <c r="CW7" s="25">
        <v>82.81</v>
      </c>
      <c r="CX7" s="25">
        <v>80.16</v>
      </c>
      <c r="CY7" s="25">
        <v>81.84</v>
      </c>
      <c r="CZ7" s="25">
        <v>84.32</v>
      </c>
      <c r="DA7" s="25">
        <v>81.3</v>
      </c>
      <c r="DB7" s="25">
        <v>78.09</v>
      </c>
      <c r="DC7" s="25">
        <v>78.010000000000005</v>
      </c>
      <c r="DD7" s="25">
        <v>77.599999999999994</v>
      </c>
      <c r="DE7" s="25">
        <v>77.3</v>
      </c>
      <c r="DF7" s="25">
        <v>76.64</v>
      </c>
      <c r="DG7" s="25">
        <v>89.42</v>
      </c>
      <c r="DH7" s="25">
        <v>66.77</v>
      </c>
      <c r="DI7" s="25">
        <v>67.819999999999993</v>
      </c>
      <c r="DJ7" s="25">
        <v>68.739999999999995</v>
      </c>
      <c r="DK7" s="25">
        <v>69.709999999999994</v>
      </c>
      <c r="DL7" s="25">
        <v>70.650000000000006</v>
      </c>
      <c r="DM7" s="25">
        <v>47.31</v>
      </c>
      <c r="DN7" s="25">
        <v>47.5</v>
      </c>
      <c r="DO7" s="25">
        <v>48.41</v>
      </c>
      <c r="DP7" s="25">
        <v>50.02</v>
      </c>
      <c r="DQ7" s="25">
        <v>51.38</v>
      </c>
      <c r="DR7" s="25">
        <v>52.02</v>
      </c>
      <c r="DS7" s="25">
        <v>0</v>
      </c>
      <c r="DT7" s="25">
        <v>0</v>
      </c>
      <c r="DU7" s="25">
        <v>0</v>
      </c>
      <c r="DV7" s="25">
        <v>0</v>
      </c>
      <c r="DW7" s="25">
        <v>2.0699999999999998</v>
      </c>
      <c r="DX7" s="25">
        <v>16.77</v>
      </c>
      <c r="DY7" s="25">
        <v>17.399999999999999</v>
      </c>
      <c r="DZ7" s="25">
        <v>18.64</v>
      </c>
      <c r="EA7" s="25">
        <v>19.510000000000002</v>
      </c>
      <c r="EB7" s="25">
        <v>21.6</v>
      </c>
      <c r="EC7" s="25">
        <v>25.37</v>
      </c>
      <c r="ED7" s="25">
        <v>0.1</v>
      </c>
      <c r="EE7" s="25">
        <v>0</v>
      </c>
      <c r="EF7" s="25">
        <v>7.0000000000000007E-2</v>
      </c>
      <c r="EG7" s="25">
        <v>0</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2025-01-24T06:45:30Z</dcterms:created>
  <dcterms:modified xsi:type="dcterms:W3CDTF">2025-03-04T07:18:29Z</dcterms:modified>
  <cp:category/>
</cp:coreProperties>
</file>