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004_産業建設課\02_建設係\F91_決算統計（地方公営企業決算統計）\R06（R05年度分）\g経営比較分析表\【経営比較分析表】2023_074446_47_010（簡水）\"/>
    </mc:Choice>
  </mc:AlternateContent>
  <xr:revisionPtr revIDLastSave="0" documentId="13_ncr:1_{3B331445-36FD-47EB-B995-0FE7075DC46A}" xr6:coauthVersionLast="47" xr6:coauthVersionMax="47" xr10:uidLastSave="{00000000-0000-0000-0000-000000000000}"/>
  <workbookProtection workbookAlgorithmName="SHA-512" workbookHashValue="fvccCCmUz7lxWz5Syg07L6JgISkblN2R4LKceal5Db3+AVsNwxPHJN6HdEkqnHeg5JVlmoxDze4uet6yTMMHww==" workbookSaltValue="HsaRIJtgn3F13PpKYlkZ1g=="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AL10" i="4"/>
  <c r="B10" i="4"/>
  <c r="BB8" i="4"/>
  <c r="AT8" i="4"/>
  <c r="AL8" i="4"/>
  <c r="P8" i="4"/>
  <c r="B8" i="4"/>
  <c r="B6" i="4"/>
</calcChain>
</file>

<file path=xl/sharedStrings.xml><?xml version="1.0" encoding="utf-8"?>
<sst xmlns="http://schemas.openxmlformats.org/spreadsheetml/2006/main" count="232" uniqueCount="116">
  <si>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</si>
  <si>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</si>
  <si>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</si>
  <si>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</si>
  <si>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</si>
  <si>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</si>
  <si>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</si>
  <si>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</si>
  <si>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</si>
  <si>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</si>
  <si>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</si>
  <si>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</si>
  <si>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</si>
  <si>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</si>
  <si>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</si>
  <si>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</si>
  <si>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</si>
  <si>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</si>
  <si>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</si>
  <si>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</si>
  <si>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</si>
  <si>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</si>
  <si>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</si>
  <si>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</si>
  <si>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</si>
  <si>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</si>
  <si>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</si>
  <si>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</si>
  <si>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</si>
  <si>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</si>
  <si>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</si>
  <si>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</si>
  <si>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</si>
  <si>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</si>
  <si>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</si>
  <si>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</si>
  <si>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</si>
  <si>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</si>
  <si>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</si>
  <si>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</si>
  <si>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</si>
  <si>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</si>
  <si>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</si>
  <si>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</si>
  <si>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</si>
  <si>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</si>
  <si>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</si>
  <si>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</si>
  <si>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</si>
  <si>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</si>
  <si>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</si>
  <si>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</si>
  <si>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</si>
  <si>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</si>
  <si>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</si>
  <si>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</si>
  <si>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</si>
  <si>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</si>
  <si>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</si>
  <si>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</si>
  <si>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</si>
  <si>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</si>
  <si>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</si>
  <si>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</si>
  <si>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</si>
  <si>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</si>
  <si>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</si>
  <si>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</si>
  <si>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</si>
  <si>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</si>
  <si>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</si>
  <si>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</si>
  <si>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</si>
  <si>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</si>
  <si>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</si>
  <si>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</si>
  <si>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</si>
  <si>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</si>
  <si>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</si>
  <si>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</si>
  <si>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</si>
  <si>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</si>
  <si>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</si>
  <si>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</si>
  <si>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</si>
  <si>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</si>
  <si>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</si>
  <si>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</si>
  <si>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</si>
  <si>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</si>
  <si>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</si>
  <si>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</si>
  <si>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</si>
  <si>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</si>
  <si>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</si>
  <si>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</si>
  <si>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</si>
  <si>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</si>
  <si>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</si>
  <si>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</si>
  <si>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</si>
  <si>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</si>
  <si>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</si>
  <si>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</si>
  <si>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</si>
  <si>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</si>
  <si>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</si>
  <si>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</si>
  <si>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</si>
  <si>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</si>
  <si>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</si>
  <si>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</si>
  <si>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</si>
  <si>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近年横ばいである。
④　近年横ばいである。
⑤　近年減少傾向にある。
⑥　近年横ばいある。
⑦　近年横ばいである。
⑧　近年減少傾向にある。
　以上のことから、経営は比較的安定しているといえる。しかし、給水人口は少なく供給量も少ないため、給水原価が高い傾向にあるといえる。</t>
    <phoneticPr fontId="4"/>
  </si>
  <si>
    <t>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</si>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</sst>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C-438B-9519-317920896FD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ECCC-438B-9519-317920896FD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36.619999999999997</c:v>
                </c:pt>
                <c:pt idx="1">
                  <c:v>36.72</c:v>
                </c:pt>
                <c:pt idx="2">
                  <c:v>38.28</c:v>
                </c:pt>
                <c:pt idx="3">
                  <c:v>41.12</c:v>
                </c:pt>
                <c:pt idx="4">
                  <c:v>40.200000000000003</c:v>
                </c:pt>
              </c:numCache>
            </c:numRef>
          </c:val>
          <c:extLst>
            <c:ext xmlns:c16="http://schemas.microsoft.com/office/drawing/2014/chart" uri="{C3380CC4-5D6E-409C-BE32-E72D297353CC}">
              <c16:uniqueId val="{00000000-5B17-4BFF-A1F7-404E4AEE782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B17-4BFF-A1F7-404E4AEE782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79.540000000000006</c:v>
                </c:pt>
                <c:pt idx="1">
                  <c:v>79.540000000000006</c:v>
                </c:pt>
                <c:pt idx="2">
                  <c:v>76.25</c:v>
                </c:pt>
                <c:pt idx="3">
                  <c:v>70.989999999999995</c:v>
                </c:pt>
                <c:pt idx="4">
                  <c:v>68.31</c:v>
                </c:pt>
              </c:numCache>
            </c:numRef>
          </c:val>
          <c:extLst>
            <c:ext xmlns:c16="http://schemas.microsoft.com/office/drawing/2014/chart" uri="{C3380CC4-5D6E-409C-BE32-E72D297353CC}">
              <c16:uniqueId val="{00000000-5CFF-4BCD-8946-F640A8F3E02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5CFF-4BCD-8946-F640A8F3E02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64.900000000000006</c:v>
                </c:pt>
                <c:pt idx="1">
                  <c:v>68.599999999999994</c:v>
                </c:pt>
                <c:pt idx="2">
                  <c:v>54.49</c:v>
                </c:pt>
                <c:pt idx="3">
                  <c:v>59.87</c:v>
                </c:pt>
                <c:pt idx="4">
                  <c:v>58.05</c:v>
                </c:pt>
              </c:numCache>
            </c:numRef>
          </c:val>
          <c:extLst>
            <c:ext xmlns:c16="http://schemas.microsoft.com/office/drawing/2014/chart" uri="{C3380CC4-5D6E-409C-BE32-E72D297353CC}">
              <c16:uniqueId val="{00000000-FCB9-46C3-8638-4A0DA049D04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FCB9-46C3-8638-4A0DA049D04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E-4F87-8BA1-110734D8E9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E-4F87-8BA1-110734D8E9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5-4765-B822-E66567F8FF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5-4765-B822-E66567F8FF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71-4B31-921B-D0FC00853CF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1-4B31-921B-D0FC00853CF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22-4E6C-903E-54AFFE2CB2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22-4E6C-903E-54AFFE2CB2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2169.16</c:v>
                </c:pt>
                <c:pt idx="1">
                  <c:v>2209.1799999999998</c:v>
                </c:pt>
                <c:pt idx="2">
                  <c:v>2113.6799999999998</c:v>
                </c:pt>
                <c:pt idx="3">
                  <c:v>2001.07</c:v>
                </c:pt>
                <c:pt idx="4">
                  <c:v>2097.15</c:v>
                </c:pt>
              </c:numCache>
            </c:numRef>
          </c:val>
          <c:extLst>
            <c:ext xmlns:c16="http://schemas.microsoft.com/office/drawing/2014/chart" uri="{C3380CC4-5D6E-409C-BE32-E72D297353CC}">
              <c16:uniqueId val="{00000000-DB50-4C8D-86FC-BF7EF4D3664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DB50-4C8D-86FC-BF7EF4D3664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38.65</c:v>
                </c:pt>
                <c:pt idx="1">
                  <c:v>34.229999999999997</c:v>
                </c:pt>
                <c:pt idx="2">
                  <c:v>30.72</c:v>
                </c:pt>
                <c:pt idx="3">
                  <c:v>24.22</c:v>
                </c:pt>
                <c:pt idx="4">
                  <c:v>24.8</c:v>
                </c:pt>
              </c:numCache>
            </c:numRef>
          </c:val>
          <c:extLst>
            <c:ext xmlns:c16="http://schemas.microsoft.com/office/drawing/2014/chart" uri="{C3380CC4-5D6E-409C-BE32-E72D297353CC}">
              <c16:uniqueId val="{00000000-102D-40FE-8544-4C0FDA70D9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02D-40FE-8544-4C0FDA70D9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621.44000000000005</c:v>
                </c:pt>
                <c:pt idx="1">
                  <c:v>697.74</c:v>
                </c:pt>
                <c:pt idx="2">
                  <c:v>763.12</c:v>
                </c:pt>
                <c:pt idx="3">
                  <c:v>976.66</c:v>
                </c:pt>
                <c:pt idx="4">
                  <c:v>889.99</c:v>
                </c:pt>
              </c:numCache>
            </c:numRef>
          </c:val>
          <c:extLst>
            <c:ext xmlns:c16="http://schemas.microsoft.com/office/drawing/2014/chart" uri="{C3380CC4-5D6E-409C-BE32-E72D297353CC}">
              <c16:uniqueId val="{00000000-08E7-4A73-ADDE-01975400D8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08E7-4A73-ADDE-01975400D8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三島町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1380</v>
      </c>
      <c r="AM8" s="36"/>
      <c r="AN8" s="36"/>
      <c r="AO8" s="36"/>
      <c r="AP8" s="36"/>
      <c r="AQ8" s="36"/>
      <c r="AR8" s="36"/>
      <c r="AS8" s="36"/>
      <c r="AT8" s="37">
        <f>データ!$S$6</f>
        <v>90.81</v>
      </c>
      <c r="AU8" s="37"/>
      <c r="AV8" s="37"/>
      <c r="AW8" s="37"/>
      <c r="AX8" s="37"/>
      <c r="AY8" s="37"/>
      <c r="AZ8" s="37"/>
      <c r="BA8" s="37"/>
      <c r="BB8" s="37">
        <f>データ!$T$6</f>
        <v>15.2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f>データ!$N$6</f>
        <v>78.2</v>
      </c>
      <c r="C10" s="37"/>
      <c r="D10" s="37"/>
      <c r="E10" s="37"/>
      <c r="F10" s="37"/>
      <c r="G10" s="37"/>
      <c r="H10" s="37"/>
      <c r="I10" s="37" t="str">
        <f>データ!$O$6</f>
        <v>該当数値なし</v>
      </c>
      <c r="J10" s="37"/>
      <c r="K10" s="37"/>
      <c r="L10" s="37"/>
      <c r="M10" s="37"/>
      <c r="N10" s="37"/>
      <c r="O10" s="37"/>
      <c r="P10" s="37">
        <f>データ!$P$6</f>
        <v>99.27</v>
      </c>
      <c r="Q10" s="37"/>
      <c r="R10" s="37"/>
      <c r="S10" s="37"/>
      <c r="T10" s="37"/>
      <c r="U10" s="37"/>
      <c r="V10" s="37"/>
      <c r="W10" s="36">
        <f>データ!$Q$6</f>
        <v>3891</v>
      </c>
      <c r="X10" s="36"/>
      <c r="Y10" s="36"/>
      <c r="Z10" s="36"/>
      <c r="AA10" s="36"/>
      <c r="AB10" s="36"/>
      <c r="AC10" s="36"/>
      <c r="AD10" s="2"/>
      <c r="AE10" s="2"/>
      <c r="AF10" s="2"/>
      <c r="AG10" s="2"/>
      <c r="AH10" s="2"/>
      <c r="AI10" s="2"/>
      <c r="AJ10" s="2"/>
      <c r="AK10" s="2"/>
      <c r="AL10" s="36">
        <f>データ!$U$6</f>
        <v>1359</v>
      </c>
      <c r="AM10" s="36"/>
      <c r="AN10" s="36"/>
      <c r="AO10" s="36"/>
      <c r="AP10" s="36"/>
      <c r="AQ10" s="36"/>
      <c r="AR10" s="36"/>
      <c r="AS10" s="36"/>
      <c r="AT10" s="37">
        <f>データ!$V$6</f>
        <v>1.05</v>
      </c>
      <c r="AU10" s="37"/>
      <c r="AV10" s="37"/>
      <c r="AW10" s="37"/>
      <c r="AX10" s="37"/>
      <c r="AY10" s="37"/>
      <c r="AZ10" s="37"/>
      <c r="BA10" s="37"/>
      <c r="BB10" s="37">
        <f>データ!$W$6</f>
        <v>1294.29</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113</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khq3wDDbad5d9z9/Mt/iB4N/37P/9nAReHpQvjYx6Vo4Ur18CoyA72yjOOGeRZH6LeIj0EX81C5yG8kcEBI09Q==" saltValue="7Y1j3MqJK7mAMHZZa+A7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74446</v>
      </c>
      <c r="D6" s="20">
        <f t="shared" si="3"/>
        <v>47</v>
      </c>
      <c r="E6" s="20">
        <f t="shared" si="3"/>
        <v>1</v>
      </c>
      <c r="F6" s="20">
        <f t="shared" si="3"/>
        <v>0</v>
      </c>
      <c r="G6" s="20">
        <f t="shared" si="3"/>
        <v>0</v>
      </c>
      <c r="H6" s="20" t="str">
        <f t="shared" si="3"/>
        <v>福島県　三島町</v>
      </c>
      <c r="I6" s="20" t="str">
        <f t="shared" si="3"/>
        <v>法非適用</v>
      </c>
      <c r="J6" s="20" t="str">
        <f t="shared" si="3"/>
        <v>水道事業</v>
      </c>
      <c r="K6" s="20" t="str">
        <f t="shared" si="3"/>
        <v>簡易水道事業</v>
      </c>
      <c r="L6" s="20" t="str">
        <f t="shared" si="3"/>
        <v>D4</v>
      </c>
      <c r="M6" s="20" t="str">
        <f t="shared" si="3"/>
        <v>非設置</v>
      </c>
      <c r="N6" s="21">
        <f t="shared" si="3"/>
        <v>78.2</v>
      </c>
      <c r="O6" s="21" t="str">
        <f t="shared" si="3"/>
        <v>該当数値なし</v>
      </c>
      <c r="P6" s="21">
        <f t="shared" si="3"/>
        <v>99.27</v>
      </c>
      <c r="Q6" s="21">
        <f t="shared" si="3"/>
        <v>3891</v>
      </c>
      <c r="R6" s="21">
        <f t="shared" si="3"/>
        <v>1380</v>
      </c>
      <c r="S6" s="21">
        <f t="shared" si="3"/>
        <v>90.81</v>
      </c>
      <c r="T6" s="21">
        <f t="shared" si="3"/>
        <v>15.2</v>
      </c>
      <c r="U6" s="21">
        <f t="shared" si="3"/>
        <v>1359</v>
      </c>
      <c r="V6" s="21">
        <f t="shared" si="3"/>
        <v>1.05</v>
      </c>
      <c r="W6" s="21">
        <f t="shared" si="3"/>
        <v>1294.29</v>
      </c>
      <c r="X6" s="22">
        <f>IF(X7="",NA(),X7)</f>
        <v>64.900000000000006</v>
      </c>
      <c r="Y6" s="22">
        <f t="shared" ref="Y6:AG6" si="4">IF(Y7="",NA(),Y7)</f>
        <v>68.599999999999994</v>
      </c>
      <c r="Z6" s="22">
        <f t="shared" si="4"/>
        <v>54.49</v>
      </c>
      <c r="AA6" s="22">
        <f t="shared" si="4"/>
        <v>59.87</v>
      </c>
      <c r="AB6" s="22">
        <f t="shared" si="4"/>
        <v>58.05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2169.16</v>
      </c>
      <c r="BF6" s="22">
        <f t="shared" ref="BF6:BN6" si="7">IF(BF7="",NA(),BF7)</f>
        <v>2209.1799999999998</v>
      </c>
      <c r="BG6" s="22">
        <f t="shared" si="7"/>
        <v>2113.6799999999998</v>
      </c>
      <c r="BH6" s="22">
        <f t="shared" si="7"/>
        <v>2001.07</v>
      </c>
      <c r="BI6" s="22">
        <f t="shared" si="7"/>
        <v>2097.15</v>
      </c>
      <c r="BJ6" s="22">
        <f t="shared" si="7"/>
        <v>1183.92</v>
      </c>
      <c r="BK6" s="22">
        <f t="shared" si="7"/>
        <v>1128.72</v>
      </c>
      <c r="BL6" s="22">
        <f t="shared" si="7"/>
        <v>1125.25</v>
      </c>
      <c r="BM6" s="22">
        <f t="shared" si="7"/>
        <v>1157.05</v>
      </c>
      <c r="BN6" s="22">
        <f t="shared" si="7"/>
        <v>1228.8</v>
      </c>
      <c r="BO6" s="21" t="str">
        <f>IF(BO7="","",IF(BO7="-","【-】","【"&amp;SUBSTITUTE(TEXT(BO7,"#,##0.00"),"-","△")&amp;"】"))</f>
        <v>【1,045.20】</v>
      </c>
      <c r="BP6" s="22">
        <f>IF(BP7="",NA(),BP7)</f>
        <v>38.65</v>
      </c>
      <c r="BQ6" s="22">
        <f t="shared" ref="BQ6:BY6" si="8">IF(BQ7="",NA(),BQ7)</f>
        <v>34.229999999999997</v>
      </c>
      <c r="BR6" s="22">
        <f t="shared" si="8"/>
        <v>30.72</v>
      </c>
      <c r="BS6" s="22">
        <f t="shared" si="8"/>
        <v>24.22</v>
      </c>
      <c r="BT6" s="22">
        <f t="shared" si="8"/>
        <v>24.8</v>
      </c>
      <c r="BU6" s="22">
        <f t="shared" si="8"/>
        <v>42.5</v>
      </c>
      <c r="BV6" s="22">
        <f t="shared" si="8"/>
        <v>41.84</v>
      </c>
      <c r="BW6" s="22">
        <f t="shared" si="8"/>
        <v>41.44</v>
      </c>
      <c r="BX6" s="22">
        <f t="shared" si="8"/>
        <v>37.65</v>
      </c>
      <c r="BY6" s="22">
        <f t="shared" si="8"/>
        <v>37.31</v>
      </c>
      <c r="BZ6" s="21" t="str">
        <f>IF(BZ7="","",IF(BZ7="-","【-】","【"&amp;SUBSTITUTE(TEXT(BZ7,"#,##0.00"),"-","△")&amp;"】"))</f>
        <v>【49.51】</v>
      </c>
      <c r="CA6" s="22">
        <f>IF(CA7="",NA(),CA7)</f>
        <v>621.44000000000005</v>
      </c>
      <c r="CB6" s="22">
        <f t="shared" ref="CB6:CJ6" si="9">IF(CB7="",NA(),CB7)</f>
        <v>697.74</v>
      </c>
      <c r="CC6" s="22">
        <f t="shared" si="9"/>
        <v>763.12</v>
      </c>
      <c r="CD6" s="22">
        <f t="shared" si="9"/>
        <v>976.66</v>
      </c>
      <c r="CE6" s="22">
        <f t="shared" si="9"/>
        <v>889.99</v>
      </c>
      <c r="CF6" s="22">
        <f t="shared" si="9"/>
        <v>377.72</v>
      </c>
      <c r="CG6" s="22">
        <f t="shared" si="9"/>
        <v>390.47</v>
      </c>
      <c r="CH6" s="22">
        <f t="shared" si="9"/>
        <v>403.61</v>
      </c>
      <c r="CI6" s="22">
        <f t="shared" si="9"/>
        <v>442.82</v>
      </c>
      <c r="CJ6" s="22">
        <f t="shared" si="9"/>
        <v>425.76</v>
      </c>
      <c r="CK6" s="21" t="str">
        <f>IF(CK7="","",IF(CK7="-","【-】","【"&amp;SUBSTITUTE(TEXT(CK7,"#,##0.00"),"-","△")&amp;"】"))</f>
        <v>【317.14】</v>
      </c>
      <c r="CL6" s="22">
        <f>IF(CL7="",NA(),CL7)</f>
        <v>36.619999999999997</v>
      </c>
      <c r="CM6" s="22">
        <f t="shared" ref="CM6:CU6" si="10">IF(CM7="",NA(),CM7)</f>
        <v>36.72</v>
      </c>
      <c r="CN6" s="22">
        <f t="shared" si="10"/>
        <v>38.28</v>
      </c>
      <c r="CO6" s="22">
        <f t="shared" si="10"/>
        <v>41.12</v>
      </c>
      <c r="CP6" s="22">
        <f t="shared" si="10"/>
        <v>40.200000000000003</v>
      </c>
      <c r="CQ6" s="22">
        <f t="shared" si="10"/>
        <v>48.01</v>
      </c>
      <c r="CR6" s="22">
        <f t="shared" si="10"/>
        <v>49.08</v>
      </c>
      <c r="CS6" s="22">
        <f t="shared" si="10"/>
        <v>51.46</v>
      </c>
      <c r="CT6" s="22">
        <f t="shared" si="10"/>
        <v>51.84</v>
      </c>
      <c r="CU6" s="22">
        <f t="shared" si="10"/>
        <v>52.34</v>
      </c>
      <c r="CV6" s="21" t="str">
        <f>IF(CV7="","",IF(CV7="-","【-】","【"&amp;SUBSTITUTE(TEXT(CV7,"#,##0.00"),"-","△")&amp;"】"))</f>
        <v>【55.00】</v>
      </c>
      <c r="CW6" s="22">
        <f>IF(CW7="",NA(),CW7)</f>
        <v>79.540000000000006</v>
      </c>
      <c r="CX6" s="22">
        <f t="shared" ref="CX6:DF6" si="11">IF(CX7="",NA(),CX7)</f>
        <v>79.540000000000006</v>
      </c>
      <c r="CY6" s="22">
        <f t="shared" si="11"/>
        <v>76.25</v>
      </c>
      <c r="CZ6" s="22">
        <f t="shared" si="11"/>
        <v>70.989999999999995</v>
      </c>
      <c r="DA6" s="22">
        <f t="shared" si="11"/>
        <v>68.31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74446</v>
      </c>
      <c r="D7" s="24">
        <v>47</v>
      </c>
      <c r="E7" s="24">
        <v>1</v>
      </c>
      <c r="F7" s="24">
        <v>0</v>
      </c>
      <c r="G7" s="24">
        <v>0</v>
      </c>
      <c r="H7" s="24" t="s">
        <v>97</v>
      </c>
      <c r="I7" s="24" t="s">
        <v>98</v>
      </c>
      <c r="J7" s="24" t="s">
        <v>99</v>
      </c>
      <c r="K7" s="24" t="s">
        <v>100</v>
      </c>
      <c r="L7" s="24" t="s">
        <v>101</v>
      </c>
      <c r="M7" s="24" t="s">
        <v>102</v>
      </c>
      <c r="N7" s="25">
        <v>78.2</v>
      </c>
      <c r="O7" s="25" t="s">
        <v>103</v>
      </c>
      <c r="P7" s="25">
        <v>99.27</v>
      </c>
      <c r="Q7" s="25">
        <v>3891</v>
      </c>
      <c r="R7" s="25">
        <v>1380</v>
      </c>
      <c r="S7" s="25">
        <v>90.81</v>
      </c>
      <c r="T7" s="25">
        <v>15.2</v>
      </c>
      <c r="U7" s="25">
        <v>1359</v>
      </c>
      <c r="V7" s="25">
        <v>1.05</v>
      </c>
      <c r="W7" s="25">
        <v>1294.29</v>
      </c>
      <c r="X7" s="25">
        <v>64.900000000000006</v>
      </c>
      <c r="Y7" s="25">
        <v>68.599999999999994</v>
      </c>
      <c r="Z7" s="25">
        <v>54.49</v>
      </c>
      <c r="AA7" s="25">
        <v>59.87</v>
      </c>
      <c r="AB7" s="25">
        <v>58.05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2169.16</v>
      </c>
      <c r="BF7" s="25">
        <v>2209.1799999999998</v>
      </c>
      <c r="BG7" s="25">
        <v>2113.6799999999998</v>
      </c>
      <c r="BH7" s="25">
        <v>2001.07</v>
      </c>
      <c r="BI7" s="25">
        <v>2097.15</v>
      </c>
      <c r="BJ7" s="25">
        <v>1183.92</v>
      </c>
      <c r="BK7" s="25">
        <v>1128.72</v>
      </c>
      <c r="BL7" s="25">
        <v>1125.25</v>
      </c>
      <c r="BM7" s="25">
        <v>1157.05</v>
      </c>
      <c r="BN7" s="25">
        <v>1228.8</v>
      </c>
      <c r="BO7" s="25">
        <v>1045.2</v>
      </c>
      <c r="BP7" s="25">
        <v>38.65</v>
      </c>
      <c r="BQ7" s="25">
        <v>34.229999999999997</v>
      </c>
      <c r="BR7" s="25">
        <v>30.72</v>
      </c>
      <c r="BS7" s="25">
        <v>24.22</v>
      </c>
      <c r="BT7" s="25">
        <v>24.8</v>
      </c>
      <c r="BU7" s="25">
        <v>42.5</v>
      </c>
      <c r="BV7" s="25">
        <v>41.84</v>
      </c>
      <c r="BW7" s="25">
        <v>41.44</v>
      </c>
      <c r="BX7" s="25">
        <v>37.65</v>
      </c>
      <c r="BY7" s="25">
        <v>37.31</v>
      </c>
      <c r="BZ7" s="25">
        <v>49.51</v>
      </c>
      <c r="CA7" s="25">
        <v>621.44000000000005</v>
      </c>
      <c r="CB7" s="25">
        <v>697.74</v>
      </c>
      <c r="CC7" s="25">
        <v>763.12</v>
      </c>
      <c r="CD7" s="25">
        <v>976.66</v>
      </c>
      <c r="CE7" s="25">
        <v>889.99</v>
      </c>
      <c r="CF7" s="25">
        <v>377.72</v>
      </c>
      <c r="CG7" s="25">
        <v>390.47</v>
      </c>
      <c r="CH7" s="25">
        <v>403.61</v>
      </c>
      <c r="CI7" s="25">
        <v>442.82</v>
      </c>
      <c r="CJ7" s="25">
        <v>425.76</v>
      </c>
      <c r="CK7" s="25">
        <v>317.14</v>
      </c>
      <c r="CL7" s="25">
        <v>36.619999999999997</v>
      </c>
      <c r="CM7" s="25">
        <v>36.72</v>
      </c>
      <c r="CN7" s="25">
        <v>38.28</v>
      </c>
      <c r="CO7" s="25">
        <v>41.12</v>
      </c>
      <c r="CP7" s="25">
        <v>40.200000000000003</v>
      </c>
      <c r="CQ7" s="25">
        <v>48.01</v>
      </c>
      <c r="CR7" s="25">
        <v>49.08</v>
      </c>
      <c r="CS7" s="25">
        <v>51.46</v>
      </c>
      <c r="CT7" s="25">
        <v>51.84</v>
      </c>
      <c r="CU7" s="25">
        <v>52.34</v>
      </c>
      <c r="CV7" s="25">
        <v>55</v>
      </c>
      <c r="CW7" s="25">
        <v>79.540000000000006</v>
      </c>
      <c r="CX7" s="25">
        <v>79.540000000000006</v>
      </c>
      <c r="CY7" s="25">
        <v>76.25</v>
      </c>
      <c r="CZ7" s="25">
        <v>70.989999999999995</v>
      </c>
      <c r="DA7" s="25">
        <v>68.31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