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経営比較分析表\R5年度(R6年度照会)\回答\"/>
    </mc:Choice>
  </mc:AlternateContent>
  <xr:revisionPtr revIDLastSave="0" documentId="13_ncr:1_{3CD84473-1477-48F7-8AE3-9E69FDD3B3CD}" xr6:coauthVersionLast="47" xr6:coauthVersionMax="47" xr10:uidLastSave="{00000000-0000-0000-0000-000000000000}"/>
  <workbookProtection workbookAlgorithmName="SHA-512" workbookHashValue="B8Q4UOSbh9WnLPVV+tLO1bty4ekaXipRbawTsD7iba+IMlw4Kwm9WZKQn6jHMQcK0BXhN6nvzu5E3rN+fLZ+yw==" workbookSaltValue="73AnkCYU9WnDlMWRUMqxn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L10" i="4"/>
  <c r="W10" i="4"/>
  <c r="I10" i="4"/>
  <c r="BB8" i="4"/>
  <c r="AT8" i="4"/>
  <c r="AL8" i="4"/>
  <c r="AD8" i="4"/>
  <c r="W8" i="4"/>
  <c r="P8" i="4"/>
  <c r="I8" i="4"/>
</calcChain>
</file>

<file path=xl/sharedStrings.xml><?xml version="1.0" encoding="utf-8"?>
<sst xmlns="http://schemas.openxmlformats.org/spreadsheetml/2006/main" count="250" uniqueCount="114">
  <si>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</si>
  <si>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</si>
  <si>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</si>
  <si>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</si>
  <si>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</si>
  <si>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</si>
  <si>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</si>
  <si>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</si>
  <si>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</si>
  <si>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</si>
  <si>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</si>
  <si>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</si>
  <si>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</si>
  <si>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</si>
  <si>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</si>
  <si>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</si>
  <si>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</si>
  <si>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</si>
  <si>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</si>
  <si>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</si>
  <si>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</si>
  <si>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</si>
  <si>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</si>
  <si>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</si>
  <si>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</si>
  <si>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</si>
  <si>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</si>
  <si>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</si>
  <si>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</si>
  <si>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</si>
  <si>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</si>
  <si>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</si>
  <si>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</si>
  <si>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</si>
  <si>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</si>
  <si>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</si>
  <si>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</si>
  <si>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</si>
  <si>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</si>
  <si>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</si>
  <si>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</si>
  <si>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</si>
  <si>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</si>
  <si>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</si>
  <si>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</si>
  <si>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</si>
  <si>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</si>
  <si>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</si>
  <si>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</si>
  <si>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</si>
  <si>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</si>
  <si>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</si>
  <si>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</si>
  <si>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</si>
  <si>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</si>
  <si>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</si>
  <si>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</si>
  <si>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</si>
  <si>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</si>
  <si>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</si>
  <si>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</si>
  <si>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</si>
  <si>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</si>
  <si>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</si>
  <si>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</si>
  <si>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</si>
  <si>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</si>
  <si>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</si>
  <si>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</si>
  <si>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</si>
  <si>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</si>
  <si>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</si>
  <si>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</si>
  <si>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</si>
  <si>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</si>
  <si>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</si>
  <si>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</si>
  <si>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</si>
  <si>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</si>
  <si>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</si>
  <si>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</si>
  <si>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</si>
  <si>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</si>
  <si>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</si>
  <si>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</si>
  <si>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</si>
  <si>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</si>
  <si>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</si>
  <si>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</si>
  <si>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</si>
  <si>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</si>
  <si>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</si>
  <si>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</si>
  <si>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</si>
  <si>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</si>
  <si>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</si>
  <si>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</si>
  <si>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</si>
  <si>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</si>
  <si>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</si>
  <si>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</si>
  <si>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</si>
  <si>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</si>
  <si>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</si>
  <si>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</si>
  <si>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</si>
  <si>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</si>
  <si>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</si>
  <si>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</si>
  <si>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</si>
  <si>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</si>
  <si>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簡易水道等事業は、平成12年までに7つの簡易水道と3つの飲料水供給施設の整備を完了し、供用を開始している。どの施設も普及率は90％以上であり、高水準となっている。
　令和2年度より、健全な経営状態を目指し財務管理の明確化を図ることを目的として、地方公営企業法適用へと移行した。
　本事業でも上水道事業と同様に水道管の老朽化が進行しており、平成30年度から地方債を充当して老朽管更新事業に着手し、緊急度の高い箇所から順次更新を進めているものの、老朽化が著しいため、同時に漏水箇所の増加等も見込まれ、依然厳しい経営状況が続く。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人口減少に伴い料金収入が減少しており、収支ギャップの改善が喫緊の課題である。
　今後は、経営戦略をはじめとした各種計画に則り適正な施設の維持管理を図る必要がある。</t>
    <rPh sb="37" eb="39">
      <t>セイビ</t>
    </rPh>
    <rPh sb="141" eb="144">
      <t>ホンジギョウ</t>
    </rPh>
    <rPh sb="146" eb="147">
      <t>ウエ</t>
    </rPh>
    <rPh sb="198" eb="201">
      <t>キンキュウド</t>
    </rPh>
    <rPh sb="202" eb="203">
      <t>タカ</t>
    </rPh>
    <rPh sb="204" eb="206">
      <t>カショ</t>
    </rPh>
    <rPh sb="208" eb="210">
      <t>ジュンジ</t>
    </rPh>
    <rPh sb="210" eb="212">
      <t>コウシン</t>
    </rPh>
    <rPh sb="213" eb="214">
      <t>スス</t>
    </rPh>
    <phoneticPr fontId="4"/>
  </si>
  <si>
    <t>　本事業では、初期に整備した施設が昭和50年代のものであるため、法定耐用年数を超えた老朽化施設が増加している。上水道事業のような石綿管等の強度の低い管は使用していないものの、耐震化を含めた更新に向けての検討が必要となっている。給水人口が大幅に減少している地区も多く、更新には将来予測や省エネなど最新の情報をもとに、施設の再構築やダウンサイジング等を検討していく必要がある。
　今後は、老朽化対策のリスク評価、優先順位、投資可能額の設定などを調査し、更新する施設を選定しながら、計画的かつ集中的に進めていくことが求められる。
　平成30年度から漏水が多発する奥川地区を中心に老朽管更新事業に着手している。</t>
    <rPh sb="58" eb="60">
      <t>ジギョウ</t>
    </rPh>
    <phoneticPr fontId="4"/>
  </si>
  <si>
    <t>　上水道事業同様、収入の減少傾向及び支出の増加傾向に鑑み、将来的には、経営戦略による中長期的な事業運営の視点をもとに、水道料金の見直しが必要になってくる。本事業は、上水道事業より経営状況が格段に悪く、大幅な見直しが想定されるところであるが、令和6年度以降に上水道事業を廃止し、町内の給水区域全域を簡易水道へと移行させる予定であることから、移行後に事業全体としてのアセットマネジメント計画を策定し、経営戦略と合わせ、健全な経営状態の確保と中長期的な事業継続を目的に、老朽化対策、ダウンサイジング、投資可能額と対策優先順位などを検討しながら、計画的かつ効率的に事業を推進していく必要がある。</t>
    <rPh sb="4" eb="6">
      <t>ジギョウ</t>
    </rPh>
    <rPh sb="26" eb="27">
      <t>カンガ</t>
    </rPh>
    <rPh sb="52" eb="54">
      <t>シテン</t>
    </rPh>
    <rPh sb="85" eb="87">
      <t>ジギョウ</t>
    </rPh>
    <rPh sb="120" eb="122">
      <t>レイワ</t>
    </rPh>
    <rPh sb="123" eb="127">
      <t>ネンドイコウ</t>
    </rPh>
    <rPh sb="128" eb="133">
      <t>ジョウスイドウジギョウ</t>
    </rPh>
    <rPh sb="134" eb="136">
      <t>ハイシ</t>
    </rPh>
    <rPh sb="138" eb="140">
      <t>チョウナイ</t>
    </rPh>
    <rPh sb="141" eb="145">
      <t>キュウスイクイキ</t>
    </rPh>
    <rPh sb="145" eb="147">
      <t>ゼンイキ</t>
    </rPh>
    <rPh sb="148" eb="152">
      <t>カンイスイドウ</t>
    </rPh>
    <rPh sb="154" eb="156">
      <t>イコウ</t>
    </rPh>
    <rPh sb="159" eb="1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</si>
</sst>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0.36</c:v>
                </c:pt>
                <c:pt idx="2">
                  <c:v>0.42</c:v>
                </c:pt>
                <c:pt idx="3">
                  <c:v>0.66</c:v>
                </c:pt>
                <c:pt idx="4">
                  <c:v>0.6</c:v>
                </c:pt>
              </c:numCache>
            </c:numRef>
          </c:val>
          <c:extLst>
            <c:ext xmlns:c16="http://schemas.microsoft.com/office/drawing/2014/chart" uri="{C3380CC4-5D6E-409C-BE32-E72D297353CC}">
              <c16:uniqueId val="{00000000-8CAB-4265-85C1-15F3F2FD60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8CAB-4265-85C1-15F3F2FD60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35.049999999999997</c:v>
                </c:pt>
                <c:pt idx="2">
                  <c:v>34.75</c:v>
                </c:pt>
                <c:pt idx="3">
                  <c:v>42.57</c:v>
                </c:pt>
                <c:pt idx="4">
                  <c:v>33.81</c:v>
                </c:pt>
              </c:numCache>
            </c:numRef>
          </c:val>
          <c:extLst>
            <c:ext xmlns:c16="http://schemas.microsoft.com/office/drawing/2014/chart" uri="{C3380CC4-5D6E-409C-BE32-E72D297353CC}">
              <c16:uniqueId val="{00000000-AF5B-47D7-8794-F4C4A2EA4D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AF5B-47D7-8794-F4C4A2EA4D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76.16</c:v>
                </c:pt>
                <c:pt idx="2">
                  <c:v>76.040000000000006</c:v>
                </c:pt>
                <c:pt idx="3">
                  <c:v>61.29</c:v>
                </c:pt>
                <c:pt idx="4">
                  <c:v>74.12</c:v>
                </c:pt>
              </c:numCache>
            </c:numRef>
          </c:val>
          <c:extLst>
            <c:ext xmlns:c16="http://schemas.microsoft.com/office/drawing/2014/chart" uri="{C3380CC4-5D6E-409C-BE32-E72D297353CC}">
              <c16:uniqueId val="{00000000-256B-4F4D-A8A8-F57FE5947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256B-4F4D-A8A8-F57FE5947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104.35</c:v>
                </c:pt>
                <c:pt idx="2">
                  <c:v>104.25</c:v>
                </c:pt>
                <c:pt idx="3">
                  <c:v>107.17</c:v>
                </c:pt>
                <c:pt idx="4">
                  <c:v>106.19</c:v>
                </c:pt>
              </c:numCache>
            </c:numRef>
          </c:val>
          <c:extLst>
            <c:ext xmlns:c16="http://schemas.microsoft.com/office/drawing/2014/chart" uri="{C3380CC4-5D6E-409C-BE32-E72D297353CC}">
              <c16:uniqueId val="{00000000-55C2-4E15-B918-C07377829C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55C2-4E15-B918-C07377829C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7.37</c:v>
                </c:pt>
                <c:pt idx="2">
                  <c:v>14.54</c:v>
                </c:pt>
                <c:pt idx="3">
                  <c:v>20.99</c:v>
                </c:pt>
                <c:pt idx="4">
                  <c:v>24.4</c:v>
                </c:pt>
              </c:numCache>
            </c:numRef>
          </c:val>
          <c:extLst>
            <c:ext xmlns:c16="http://schemas.microsoft.com/office/drawing/2014/chart" uri="{C3380CC4-5D6E-409C-BE32-E72D297353CC}">
              <c16:uniqueId val="{00000000-22F3-41F8-A84C-6222A00DCB1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22F3-41F8-A84C-6222A00DCB1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F39-4F11-80E5-AF65D95F42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8F39-4F11-80E5-AF65D95F42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15-4AA3-B2C3-844F7CFFA0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C415-4AA3-B2C3-844F7CFFA0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55.16</c:v>
                </c:pt>
                <c:pt idx="2">
                  <c:v>73.709999999999994</c:v>
                </c:pt>
                <c:pt idx="3">
                  <c:v>84.51</c:v>
                </c:pt>
                <c:pt idx="4">
                  <c:v>98.19</c:v>
                </c:pt>
              </c:numCache>
            </c:numRef>
          </c:val>
          <c:extLst>
            <c:ext xmlns:c16="http://schemas.microsoft.com/office/drawing/2014/chart" uri="{C3380CC4-5D6E-409C-BE32-E72D297353CC}">
              <c16:uniqueId val="{00000000-8F05-4FA5-9DE6-4174449C38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8F05-4FA5-9DE6-4174449C38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888.49</c:v>
                </c:pt>
                <c:pt idx="2">
                  <c:v>892.13</c:v>
                </c:pt>
                <c:pt idx="3">
                  <c:v>883.98</c:v>
                </c:pt>
                <c:pt idx="4">
                  <c:v>983.46</c:v>
                </c:pt>
              </c:numCache>
            </c:numRef>
          </c:val>
          <c:extLst>
            <c:ext xmlns:c16="http://schemas.microsoft.com/office/drawing/2014/chart" uri="{C3380CC4-5D6E-409C-BE32-E72D297353CC}">
              <c16:uniqueId val="{00000000-11CE-4C5B-9894-9A6CDADCFD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11CE-4C5B-9894-9A6CDADCFD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39.369999999999997</c:v>
                </c:pt>
                <c:pt idx="2">
                  <c:v>39.299999999999997</c:v>
                </c:pt>
                <c:pt idx="3">
                  <c:v>36.29</c:v>
                </c:pt>
                <c:pt idx="4">
                  <c:v>38.979999999999997</c:v>
                </c:pt>
              </c:numCache>
            </c:numRef>
          </c:val>
          <c:extLst>
            <c:ext xmlns:c16="http://schemas.microsoft.com/office/drawing/2014/chart" uri="{C3380CC4-5D6E-409C-BE32-E72D297353CC}">
              <c16:uniqueId val="{00000000-EBCB-43AE-8ADE-216449CB05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EBCB-43AE-8ADE-216449CB05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685.42</c:v>
                </c:pt>
                <c:pt idx="2">
                  <c:v>689.78</c:v>
                </c:pt>
                <c:pt idx="3">
                  <c:v>742.67</c:v>
                </c:pt>
                <c:pt idx="4">
                  <c:v>696.12</c:v>
                </c:pt>
              </c:numCache>
            </c:numRef>
          </c:val>
          <c:extLst>
            <c:ext xmlns:c16="http://schemas.microsoft.com/office/drawing/2014/chart" uri="{C3380CC4-5D6E-409C-BE32-E72D297353CC}">
              <c16:uniqueId val="{00000000-9DCC-4C8D-91E2-20A0922F57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9DCC-4C8D-91E2-20A0922F57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0" zoomScale="70" zoomScaleNormal="7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西会津町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5560</v>
      </c>
      <c r="AM8" s="65"/>
      <c r="AN8" s="65"/>
      <c r="AO8" s="65"/>
      <c r="AP8" s="65"/>
      <c r="AQ8" s="65"/>
      <c r="AR8" s="65"/>
      <c r="AS8" s="65"/>
      <c r="AT8" s="36">
        <f>データ!$S$6</f>
        <v>298.18</v>
      </c>
      <c r="AU8" s="37"/>
      <c r="AV8" s="37"/>
      <c r="AW8" s="37"/>
      <c r="AX8" s="37"/>
      <c r="AY8" s="37"/>
      <c r="AZ8" s="37"/>
      <c r="BA8" s="37"/>
      <c r="BB8" s="54">
        <f>データ!$T$6</f>
        <v>18.649999999999999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71.099999999999994</v>
      </c>
      <c r="J10" s="37"/>
      <c r="K10" s="37"/>
      <c r="L10" s="37"/>
      <c r="M10" s="37"/>
      <c r="N10" s="37"/>
      <c r="O10" s="64"/>
      <c r="P10" s="54">
        <f>データ!$P$6</f>
        <v>17.579999999999998</v>
      </c>
      <c r="Q10" s="54"/>
      <c r="R10" s="54"/>
      <c r="S10" s="54"/>
      <c r="T10" s="54"/>
      <c r="U10" s="54"/>
      <c r="V10" s="54"/>
      <c r="W10" s="65">
        <f>データ!$Q$6</f>
        <v>4378</v>
      </c>
      <c r="X10" s="65"/>
      <c r="Y10" s="65"/>
      <c r="Z10" s="65"/>
      <c r="AA10" s="65"/>
      <c r="AB10" s="65"/>
      <c r="AC10" s="65"/>
      <c r="AD10" s="2"/>
      <c r="AE10" s="2"/>
      <c r="AF10" s="2"/>
      <c r="AG10" s="2"/>
      <c r="AH10" s="2"/>
      <c r="AI10" s="2"/>
      <c r="AJ10" s="2"/>
      <c r="AK10" s="2"/>
      <c r="AL10" s="65">
        <f>データ!$U$6</f>
        <v>967</v>
      </c>
      <c r="AM10" s="65"/>
      <c r="AN10" s="65"/>
      <c r="AO10" s="65"/>
      <c r="AP10" s="65"/>
      <c r="AQ10" s="65"/>
      <c r="AR10" s="65"/>
      <c r="AS10" s="65"/>
      <c r="AT10" s="36">
        <f>データ!$V$6</f>
        <v>0.34</v>
      </c>
      <c r="AU10" s="37"/>
      <c r="AV10" s="37"/>
      <c r="AW10" s="37"/>
      <c r="AX10" s="37"/>
      <c r="AY10" s="37"/>
      <c r="AZ10" s="37"/>
      <c r="BA10" s="37"/>
      <c r="BB10" s="54">
        <f>データ!$W$6</f>
        <v>2844.12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Eo12gMJc89x/R4v6+k1uu6DFk1fgj5qW3uhZgwCDwaNuMZ7yac0kKFeKxSoYzn7fu4b9NgU78C0uGvD3QlgKBA==" saltValue="Jj3GNcqMerrjLHhbc9g8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74055</v>
      </c>
      <c r="D6" s="20">
        <f t="shared" si="3"/>
        <v>46</v>
      </c>
      <c r="E6" s="20">
        <f t="shared" si="3"/>
        <v>1</v>
      </c>
      <c r="F6" s="20">
        <f t="shared" si="3"/>
        <v>0</v>
      </c>
      <c r="G6" s="20">
        <f t="shared" si="3"/>
        <v>5</v>
      </c>
      <c r="H6" s="20" t="str">
        <f t="shared" si="3"/>
        <v>福島県　西会津町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71.099999999999994</v>
      </c>
      <c r="P6" s="21">
        <f t="shared" si="3"/>
        <v>17.579999999999998</v>
      </c>
      <c r="Q6" s="21">
        <f t="shared" si="3"/>
        <v>4378</v>
      </c>
      <c r="R6" s="21">
        <f t="shared" si="3"/>
        <v>5560</v>
      </c>
      <c r="S6" s="21">
        <f t="shared" si="3"/>
        <v>298.18</v>
      </c>
      <c r="T6" s="21">
        <f t="shared" si="3"/>
        <v>18.649999999999999</v>
      </c>
      <c r="U6" s="21">
        <f t="shared" si="3"/>
        <v>967</v>
      </c>
      <c r="V6" s="21">
        <f t="shared" si="3"/>
        <v>0.34</v>
      </c>
      <c r="W6" s="21">
        <f t="shared" si="3"/>
        <v>2844.12</v>
      </c>
      <c r="X6" s="22" t="str">
        <f>IF(X7="",NA(),X7)</f>
        <v>-</v>
      </c>
      <c r="Y6" s="22">
        <f t="shared" ref="Y6:AG6" si="4">IF(Y7="",NA(),Y7)</f>
        <v>104.35</v>
      </c>
      <c r="Z6" s="22">
        <f t="shared" si="4"/>
        <v>104.25</v>
      </c>
      <c r="AA6" s="22">
        <f t="shared" si="4"/>
        <v>107.17</v>
      </c>
      <c r="AB6" s="22">
        <f t="shared" si="4"/>
        <v>106.19</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55.16</v>
      </c>
      <c r="AV6" s="22">
        <f t="shared" si="6"/>
        <v>73.709999999999994</v>
      </c>
      <c r="AW6" s="22">
        <f t="shared" si="6"/>
        <v>84.51</v>
      </c>
      <c r="AX6" s="22">
        <f t="shared" si="6"/>
        <v>98.19</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888.49</v>
      </c>
      <c r="BG6" s="22">
        <f t="shared" si="7"/>
        <v>892.13</v>
      </c>
      <c r="BH6" s="22">
        <f t="shared" si="7"/>
        <v>883.98</v>
      </c>
      <c r="BI6" s="22">
        <f t="shared" si="7"/>
        <v>983.46</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39.369999999999997</v>
      </c>
      <c r="BR6" s="22">
        <f t="shared" si="8"/>
        <v>39.299999999999997</v>
      </c>
      <c r="BS6" s="22">
        <f t="shared" si="8"/>
        <v>36.29</v>
      </c>
      <c r="BT6" s="22">
        <f t="shared" si="8"/>
        <v>38.979999999999997</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685.42</v>
      </c>
      <c r="CC6" s="22">
        <f t="shared" si="9"/>
        <v>689.78</v>
      </c>
      <c r="CD6" s="22">
        <f t="shared" si="9"/>
        <v>742.67</v>
      </c>
      <c r="CE6" s="22">
        <f t="shared" si="9"/>
        <v>696.12</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35.049999999999997</v>
      </c>
      <c r="CN6" s="22">
        <f t="shared" si="10"/>
        <v>34.75</v>
      </c>
      <c r="CO6" s="22">
        <f t="shared" si="10"/>
        <v>42.57</v>
      </c>
      <c r="CP6" s="22">
        <f t="shared" si="10"/>
        <v>33.81</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76.16</v>
      </c>
      <c r="CY6" s="22">
        <f t="shared" si="11"/>
        <v>76.040000000000006</v>
      </c>
      <c r="CZ6" s="22">
        <f t="shared" si="11"/>
        <v>61.29</v>
      </c>
      <c r="DA6" s="22">
        <f t="shared" si="11"/>
        <v>74.12</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7.37</v>
      </c>
      <c r="DJ6" s="22">
        <f t="shared" si="12"/>
        <v>14.54</v>
      </c>
      <c r="DK6" s="22">
        <f t="shared" si="12"/>
        <v>20.99</v>
      </c>
      <c r="DL6" s="22">
        <f t="shared" si="12"/>
        <v>24.4</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2">
        <f t="shared" ref="EE6:EM6" si="14">IF(EE7="",NA(),EE7)</f>
        <v>0.36</v>
      </c>
      <c r="EF6" s="22">
        <f t="shared" si="14"/>
        <v>0.42</v>
      </c>
      <c r="EG6" s="22">
        <f t="shared" si="14"/>
        <v>0.66</v>
      </c>
      <c r="EH6" s="22">
        <f t="shared" si="14"/>
        <v>0.6</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2">
      <c r="A7" s="15"/>
      <c r="B7" s="24">
        <v>2023</v>
      </c>
      <c r="C7" s="24">
        <v>74055</v>
      </c>
      <c r="D7" s="24">
        <v>46</v>
      </c>
      <c r="E7" s="24">
        <v>1</v>
      </c>
      <c r="F7" s="24">
        <v>0</v>
      </c>
      <c r="G7" s="24">
        <v>5</v>
      </c>
      <c r="H7" s="24" t="s">
        <v>93</v>
      </c>
      <c r="I7" s="24" t="s">
        <v>94</v>
      </c>
      <c r="J7" s="24" t="s">
        <v>95</v>
      </c>
      <c r="K7" s="24" t="s">
        <v>96</v>
      </c>
      <c r="L7" s="24" t="s">
        <v>97</v>
      </c>
      <c r="M7" s="24" t="s">
        <v>98</v>
      </c>
      <c r="N7" s="25" t="s">
        <v>99</v>
      </c>
      <c r="O7" s="25">
        <v>71.099999999999994</v>
      </c>
      <c r="P7" s="25">
        <v>17.579999999999998</v>
      </c>
      <c r="Q7" s="25">
        <v>4378</v>
      </c>
      <c r="R7" s="25">
        <v>5560</v>
      </c>
      <c r="S7" s="25">
        <v>298.18</v>
      </c>
      <c r="T7" s="25">
        <v>18.649999999999999</v>
      </c>
      <c r="U7" s="25">
        <v>967</v>
      </c>
      <c r="V7" s="25">
        <v>0.34</v>
      </c>
      <c r="W7" s="25">
        <v>2844.12</v>
      </c>
      <c r="X7" s="25" t="s">
        <v>99</v>
      </c>
      <c r="Y7" s="25">
        <v>104.35</v>
      </c>
      <c r="Z7" s="25">
        <v>104.25</v>
      </c>
      <c r="AA7" s="25">
        <v>107.17</v>
      </c>
      <c r="AB7" s="25">
        <v>106.19</v>
      </c>
      <c r="AC7" s="25" t="s">
        <v>99</v>
      </c>
      <c r="AD7" s="25">
        <v>97.61</v>
      </c>
      <c r="AE7" s="25">
        <v>98.78</v>
      </c>
      <c r="AF7" s="25">
        <v>101.23</v>
      </c>
      <c r="AG7" s="25">
        <v>103.12</v>
      </c>
      <c r="AH7" s="25">
        <v>103.05</v>
      </c>
      <c r="AI7" s="25" t="s">
        <v>99</v>
      </c>
      <c r="AJ7" s="25">
        <v>0</v>
      </c>
      <c r="AK7" s="25">
        <v>0</v>
      </c>
      <c r="AL7" s="25">
        <v>0</v>
      </c>
      <c r="AM7" s="25">
        <v>0</v>
      </c>
      <c r="AN7" s="25" t="s">
        <v>99</v>
      </c>
      <c r="AO7" s="25">
        <v>143.65</v>
      </c>
      <c r="AP7" s="25">
        <v>155.82</v>
      </c>
      <c r="AQ7" s="25">
        <v>155.18</v>
      </c>
      <c r="AR7" s="25">
        <v>101.46</v>
      </c>
      <c r="AS7" s="25">
        <v>30.22</v>
      </c>
      <c r="AT7" s="25" t="s">
        <v>99</v>
      </c>
      <c r="AU7" s="25">
        <v>55.16</v>
      </c>
      <c r="AV7" s="25">
        <v>73.709999999999994</v>
      </c>
      <c r="AW7" s="25">
        <v>84.51</v>
      </c>
      <c r="AX7" s="25">
        <v>98.19</v>
      </c>
      <c r="AY7" s="25" t="s">
        <v>99</v>
      </c>
      <c r="AZ7" s="25">
        <v>94.01</v>
      </c>
      <c r="BA7" s="25">
        <v>111.08</v>
      </c>
      <c r="BB7" s="25">
        <v>118.28</v>
      </c>
      <c r="BC7" s="25">
        <v>112.37</v>
      </c>
      <c r="BD7" s="25">
        <v>179.3</v>
      </c>
      <c r="BE7" s="25" t="s">
        <v>99</v>
      </c>
      <c r="BF7" s="25">
        <v>888.49</v>
      </c>
      <c r="BG7" s="25">
        <v>892.13</v>
      </c>
      <c r="BH7" s="25">
        <v>883.98</v>
      </c>
      <c r="BI7" s="25">
        <v>983.46</v>
      </c>
      <c r="BJ7" s="25" t="s">
        <v>99</v>
      </c>
      <c r="BK7" s="25">
        <v>1421.84</v>
      </c>
      <c r="BL7" s="25">
        <v>1596.62</v>
      </c>
      <c r="BM7" s="25">
        <v>1456.79</v>
      </c>
      <c r="BN7" s="25">
        <v>1364.2</v>
      </c>
      <c r="BO7" s="25">
        <v>1042.45</v>
      </c>
      <c r="BP7" s="25" t="s">
        <v>99</v>
      </c>
      <c r="BQ7" s="25">
        <v>39.369999999999997</v>
      </c>
      <c r="BR7" s="25">
        <v>39.299999999999997</v>
      </c>
      <c r="BS7" s="25">
        <v>36.29</v>
      </c>
      <c r="BT7" s="25">
        <v>38.979999999999997</v>
      </c>
      <c r="BU7" s="25" t="s">
        <v>99</v>
      </c>
      <c r="BV7" s="25">
        <v>35.72</v>
      </c>
      <c r="BW7" s="25">
        <v>33.659999999999997</v>
      </c>
      <c r="BX7" s="25">
        <v>35.33</v>
      </c>
      <c r="BY7" s="25">
        <v>38.58</v>
      </c>
      <c r="BZ7" s="25">
        <v>57.74</v>
      </c>
      <c r="CA7" s="25" t="s">
        <v>99</v>
      </c>
      <c r="CB7" s="25">
        <v>685.42</v>
      </c>
      <c r="CC7" s="25">
        <v>689.78</v>
      </c>
      <c r="CD7" s="25">
        <v>742.67</v>
      </c>
      <c r="CE7" s="25">
        <v>696.12</v>
      </c>
      <c r="CF7" s="25" t="s">
        <v>99</v>
      </c>
      <c r="CG7" s="25">
        <v>471.3</v>
      </c>
      <c r="CH7" s="25">
        <v>506.68</v>
      </c>
      <c r="CI7" s="25">
        <v>491.45</v>
      </c>
      <c r="CJ7" s="25">
        <v>448.81</v>
      </c>
      <c r="CK7" s="25">
        <v>285.48</v>
      </c>
      <c r="CL7" s="25" t="s">
        <v>99</v>
      </c>
      <c r="CM7" s="25">
        <v>35.049999999999997</v>
      </c>
      <c r="CN7" s="25">
        <v>34.75</v>
      </c>
      <c r="CO7" s="25">
        <v>42.57</v>
      </c>
      <c r="CP7" s="25">
        <v>33.81</v>
      </c>
      <c r="CQ7" s="25" t="s">
        <v>99</v>
      </c>
      <c r="CR7" s="25">
        <v>51.52</v>
      </c>
      <c r="CS7" s="25">
        <v>48.75</v>
      </c>
      <c r="CT7" s="25">
        <v>50.95</v>
      </c>
      <c r="CU7" s="25">
        <v>52.39</v>
      </c>
      <c r="CV7" s="25">
        <v>53.73</v>
      </c>
      <c r="CW7" s="25" t="s">
        <v>99</v>
      </c>
      <c r="CX7" s="25">
        <v>76.16</v>
      </c>
      <c r="CY7" s="25">
        <v>76.040000000000006</v>
      </c>
      <c r="CZ7" s="25">
        <v>61.29</v>
      </c>
      <c r="DA7" s="25">
        <v>74.12</v>
      </c>
      <c r="DB7" s="25" t="s">
        <v>99</v>
      </c>
      <c r="DC7" s="25">
        <v>61.29</v>
      </c>
      <c r="DD7" s="25">
        <v>60.88</v>
      </c>
      <c r="DE7" s="25">
        <v>61</v>
      </c>
      <c r="DF7" s="25">
        <v>63.38</v>
      </c>
      <c r="DG7" s="25">
        <v>71.52</v>
      </c>
      <c r="DH7" s="25" t="s">
        <v>99</v>
      </c>
      <c r="DI7" s="25">
        <v>7.37</v>
      </c>
      <c r="DJ7" s="25">
        <v>14.54</v>
      </c>
      <c r="DK7" s="25">
        <v>20.99</v>
      </c>
      <c r="DL7" s="25">
        <v>24.4</v>
      </c>
      <c r="DM7" s="25" t="s">
        <v>99</v>
      </c>
      <c r="DN7" s="25">
        <v>24.16</v>
      </c>
      <c r="DO7" s="25">
        <v>29.81</v>
      </c>
      <c r="DP7" s="25">
        <v>30.82</v>
      </c>
      <c r="DQ7" s="25">
        <v>24.27</v>
      </c>
      <c r="DR7" s="25">
        <v>38.43</v>
      </c>
      <c r="DS7" s="25" t="s">
        <v>99</v>
      </c>
      <c r="DT7" s="25">
        <v>0</v>
      </c>
      <c r="DU7" s="25">
        <v>0</v>
      </c>
      <c r="DV7" s="25">
        <v>0</v>
      </c>
      <c r="DW7" s="25">
        <v>0</v>
      </c>
      <c r="DX7" s="25" t="s">
        <v>99</v>
      </c>
      <c r="DY7" s="25">
        <v>18.829999999999998</v>
      </c>
      <c r="DZ7" s="25">
        <v>18.05</v>
      </c>
      <c r="EA7" s="25">
        <v>14.28</v>
      </c>
      <c r="EB7" s="25">
        <v>12.77</v>
      </c>
      <c r="EC7" s="25">
        <v>19.16</v>
      </c>
      <c r="ED7" s="25" t="s">
        <v>99</v>
      </c>
      <c r="EE7" s="25">
        <v>0.36</v>
      </c>
      <c r="EF7" s="25">
        <v>0.42</v>
      </c>
      <c r="EG7" s="25">
        <v>0.66</v>
      </c>
      <c r="EH7" s="25">
        <v>0.6</v>
      </c>
      <c r="EI7" s="25" t="s">
        <v>99</v>
      </c>
      <c r="EJ7" s="25">
        <v>0.96</v>
      </c>
      <c r="EK7" s="25">
        <v>0.37</v>
      </c>
      <c r="EL7" s="25">
        <v>0.23</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2025-02-04T09:28:50Z</cp:lastPrinted>
  <dcterms:created xsi:type="dcterms:W3CDTF">2025-01-24T06:45:27Z</dcterms:created>
  <dcterms:modified xsi:type="dcterms:W3CDTF">2025-02-05T02:40:12Z</dcterms:modified>
  <cp:category/>
</cp:coreProperties>
</file>