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U4279\Desktop\経営分析2月５日\【経営比較分析表】2023_073229_46_010\"/>
    </mc:Choice>
  </mc:AlternateContent>
  <xr:revisionPtr revIDLastSave="0" documentId="13_ncr:1_{77D89A1E-CDA0-4D34-A3FE-21552CF1DD45}" xr6:coauthVersionLast="45" xr6:coauthVersionMax="45" xr10:uidLastSave="{00000000-0000-0000-0000-000000000000}"/>
  <workbookProtection workbookAlgorithmName="SHA-512" workbookHashValue="5fkWci5DRU78DYl742psI//BMAOHHbDbGS98cGkJGBuulHQfGaxLYj13gWo1BJcLWMLuQDfS85ZUf/pqlWV99w==" workbookSaltValue="0DvYfTC2fr/z7HbekrK4SA=="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F85" i="4"/>
  <c r="E85" i="4"/>
  <c r="BB10" i="4"/>
  <c r="AT10" i="4"/>
  <c r="AL10" i="4"/>
  <c r="W10" i="4"/>
  <c r="I10" i="4"/>
  <c r="B10" i="4"/>
  <c r="AT8" i="4"/>
  <c r="AD8" i="4"/>
  <c r="P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<sst xmlns="http://schemas.openxmlformats.org/spreadsheetml/2006/main" count="228" uniqueCount="114">
  <si>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</si>
  <si>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</si>
  <si>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</si>
  <si>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</si>
  <si>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</si>
  <si>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</si>
  <si>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</si>
  <si>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</si>
  <si>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</si>
  <si>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</si>
  <si>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</si>
  <si>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</si>
  <si>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</si>
  <si>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</si>
  <si>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</si>
  <si>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</si>
  <si>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</si>
  <si>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</si>
  <si>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</si>
  <si>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</si>
  <si>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</si>
  <si>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</si>
  <si>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</si>
  <si>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</si>
  <si>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</si>
  <si>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</si>
  <si>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</si>
  <si>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</si>
  <si>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</si>
  <si>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</si>
  <si>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</si>
  <si>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</si>
  <si>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</si>
  <si>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</si>
  <si>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</si>
  <si>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</si>
  <si>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</si>
  <si>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</si>
  <si>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</si>
  <si>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</si>
  <si>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</si>
  <si>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</si>
  <si>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</si>
  <si>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</si>
  <si>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</si>
  <si>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</si>
  <si>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</si>
  <si>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</si>
  <si>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</si>
  <si>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</si>
  <si>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</si>
  <si>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</si>
  <si>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</si>
  <si>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</si>
  <si>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</si>
  <si>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</si>
  <si>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</si>
  <si>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</si>
  <si>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</si>
  <si>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</si>
  <si>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</si>
  <si>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</si>
  <si>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</si>
  <si>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</si>
  <si>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</si>
  <si>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</si>
  <si>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</si>
  <si>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</si>
  <si>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</si>
  <si>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</si>
  <si>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</si>
  <si>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</si>
  <si>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</si>
  <si>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</si>
  <si>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</si>
  <si>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</si>
  <si>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</si>
  <si>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</si>
  <si>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</si>
  <si>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</si>
  <si>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</si>
  <si>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</si>
  <si>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</si>
  <si>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</si>
  <si>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</si>
  <si>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</si>
  <si>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</si>
  <si>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</si>
  <si>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</si>
  <si>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</si>
  <si>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</si>
  <si>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</si>
  <si>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</si>
  <si>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大玉村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</si>
  <si>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</si>
  <si>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</si>
  <si>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</si>
  <si>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</si>
  <si>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</si>
  <si>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</si>
  <si>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</si>
  <si>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</si>
  <si>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</si>
  <si>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</si>
  <si>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</si>
  <si>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</si>
  <si>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</si>
  <si>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</si>
  <si>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</si>
  <si>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</si>
  <si>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</si>
  <si>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・経営の健全性・効率性については、区域内の住宅び集合住宅の建設の増加に伴い加入金の増加及び有収水量も例年増加しており平成２６年度からは、純利益は黒字となっている。
　年間使用水量も年々増えているため今後増え続ける水需要に対応するためさらなる老朽管の更新や施設の効率化を図り水確保に努めていく。</t>
    <phoneticPr fontId="4"/>
  </si>
  <si>
    <t xml:space="preserve">  石綿セメント管の更新により災害時のライフラインの強化や将来の水源確保に伴う調査を進め水道の安定供給を図る。
　また管路の更新や水源確保に伴う投資により施設の効率的な運営を行う。</t>
    <phoneticPr fontId="4"/>
  </si>
  <si>
    <t xml:space="preserve">  昭和５６年より給水開始を行い建設当初の管路は約４２年が経過している。老朽管対策として平成２７年から１２年間で村内に埋設されている石綿セメント管約９Kmを対象に耐震管への布設替工事を実施中。</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</si>
</sst>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0.59</c:v>
                </c:pt>
                <c:pt idx="1">
                  <c:v>0.5</c:v>
                </c:pt>
                <c:pt idx="2">
                  <c:v>0.71</c:v>
                </c:pt>
                <c:pt idx="3">
                  <c:v>0.26</c:v>
                </c:pt>
                <c:pt idx="4">
                  <c:v>0.27</c:v>
                </c:pt>
              </c:numCache>
            </c:numRef>
          </c:val>
          <c:extLst>
            <c:ext xmlns:c16="http://schemas.microsoft.com/office/drawing/2014/chart" uri="{C3380CC4-5D6E-409C-BE32-E72D297353CC}">
              <c16:uniqueId val="{00000000-CAFD-4A5E-92DA-32F3E2240A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CAFD-4A5E-92DA-32F3E2240A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50.49</c:v>
                </c:pt>
                <c:pt idx="1">
                  <c:v>56.4</c:v>
                </c:pt>
                <c:pt idx="2">
                  <c:v>53.14</c:v>
                </c:pt>
                <c:pt idx="3">
                  <c:v>54.41</c:v>
                </c:pt>
                <c:pt idx="4">
                  <c:v>53.18</c:v>
                </c:pt>
              </c:numCache>
            </c:numRef>
          </c:val>
          <c:extLst>
            <c:ext xmlns:c16="http://schemas.microsoft.com/office/drawing/2014/chart" uri="{C3380CC4-5D6E-409C-BE32-E72D297353CC}">
              <c16:uniqueId val="{00000000-C723-4341-9BE4-597334D9CE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C723-4341-9BE4-597334D9CE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88.83</c:v>
                </c:pt>
                <c:pt idx="1">
                  <c:v>83.28</c:v>
                </c:pt>
                <c:pt idx="2">
                  <c:v>89.87</c:v>
                </c:pt>
                <c:pt idx="3">
                  <c:v>88.01</c:v>
                </c:pt>
                <c:pt idx="4">
                  <c:v>92.19</c:v>
                </c:pt>
              </c:numCache>
            </c:numRef>
          </c:val>
          <c:extLst>
            <c:ext xmlns:c16="http://schemas.microsoft.com/office/drawing/2014/chart" uri="{C3380CC4-5D6E-409C-BE32-E72D297353CC}">
              <c16:uniqueId val="{00000000-64A8-4F0C-BDFE-D070357F8C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64A8-4F0C-BDFE-D070357F8C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105.72</c:v>
                </c:pt>
                <c:pt idx="1">
                  <c:v>107.23</c:v>
                </c:pt>
                <c:pt idx="2">
                  <c:v>117.57</c:v>
                </c:pt>
                <c:pt idx="3">
                  <c:v>115.09</c:v>
                </c:pt>
                <c:pt idx="4">
                  <c:v>119.31</c:v>
                </c:pt>
              </c:numCache>
            </c:numRef>
          </c:val>
          <c:extLst>
            <c:ext xmlns:c16="http://schemas.microsoft.com/office/drawing/2014/chart" uri="{C3380CC4-5D6E-409C-BE32-E72D297353CC}">
              <c16:uniqueId val="{00000000-5C30-4165-984E-BB94B2236D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5C30-4165-984E-BB94B2236D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50.86</c:v>
                </c:pt>
                <c:pt idx="1">
                  <c:v>51.6</c:v>
                </c:pt>
                <c:pt idx="2">
                  <c:v>52.04</c:v>
                </c:pt>
                <c:pt idx="3">
                  <c:v>53.03</c:v>
                </c:pt>
                <c:pt idx="4">
                  <c:v>53.86</c:v>
                </c:pt>
              </c:numCache>
            </c:numRef>
          </c:val>
          <c:extLst>
            <c:ext xmlns:c16="http://schemas.microsoft.com/office/drawing/2014/chart" uri="{C3380CC4-5D6E-409C-BE32-E72D297353CC}">
              <c16:uniqueId val="{00000000-4416-4D50-A2E9-82D8E6049AE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4416-4D50-A2E9-82D8E6049AE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AF-4465-A4A2-D8A5328D8A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03AF-4465-A4A2-D8A5328D8A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10-4ACC-AA35-B32F2EABBF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1B10-4ACC-AA35-B32F2EABBF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478.78</c:v>
                </c:pt>
                <c:pt idx="1">
                  <c:v>471.2</c:v>
                </c:pt>
                <c:pt idx="2">
                  <c:v>481.09</c:v>
                </c:pt>
                <c:pt idx="3">
                  <c:v>445.42</c:v>
                </c:pt>
                <c:pt idx="4">
                  <c:v>461.32</c:v>
                </c:pt>
              </c:numCache>
            </c:numRef>
          </c:val>
          <c:extLst>
            <c:ext xmlns:c16="http://schemas.microsoft.com/office/drawing/2014/chart" uri="{C3380CC4-5D6E-409C-BE32-E72D297353CC}">
              <c16:uniqueId val="{00000000-C4A9-4C13-A16B-3845AE9FD3B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C4A9-4C13-A16B-3845AE9FD3B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731.29</c:v>
                </c:pt>
                <c:pt idx="1">
                  <c:v>698.01</c:v>
                </c:pt>
                <c:pt idx="2">
                  <c:v>682.15</c:v>
                </c:pt>
                <c:pt idx="3">
                  <c:v>660.37</c:v>
                </c:pt>
                <c:pt idx="4">
                  <c:v>656.53</c:v>
                </c:pt>
              </c:numCache>
            </c:numRef>
          </c:val>
          <c:extLst>
            <c:ext xmlns:c16="http://schemas.microsoft.com/office/drawing/2014/chart" uri="{C3380CC4-5D6E-409C-BE32-E72D297353CC}">
              <c16:uniqueId val="{00000000-8EBA-4B9D-9F14-E0AB4FC3563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8EBA-4B9D-9F14-E0AB4FC3563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102.15</c:v>
                </c:pt>
                <c:pt idx="1">
                  <c:v>100.57</c:v>
                </c:pt>
                <c:pt idx="2">
                  <c:v>115.85</c:v>
                </c:pt>
                <c:pt idx="3">
                  <c:v>111.76</c:v>
                </c:pt>
                <c:pt idx="4">
                  <c:v>116.49</c:v>
                </c:pt>
              </c:numCache>
            </c:numRef>
          </c:val>
          <c:extLst>
            <c:ext xmlns:c16="http://schemas.microsoft.com/office/drawing/2014/chart" uri="{C3380CC4-5D6E-409C-BE32-E72D297353CC}">
              <c16:uniqueId val="{00000000-ADC2-4A0F-954D-4B0BF34A93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ADC2-4A0F-954D-4B0BF34A93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163.36000000000001</c:v>
                </c:pt>
                <c:pt idx="1">
                  <c:v>163.82</c:v>
                </c:pt>
                <c:pt idx="2">
                  <c:v>143.47</c:v>
                </c:pt>
                <c:pt idx="3">
                  <c:v>149.18</c:v>
                </c:pt>
                <c:pt idx="4">
                  <c:v>139.69999999999999</c:v>
                </c:pt>
              </c:numCache>
            </c:numRef>
          </c:val>
          <c:extLst>
            <c:ext xmlns:c16="http://schemas.microsoft.com/office/drawing/2014/chart" uri="{C3380CC4-5D6E-409C-BE32-E72D297353CC}">
              <c16:uniqueId val="{00000000-39E5-4792-BFCB-98576EE11B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39E5-4792-BFCB-98576EE11B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Normal="100" workbookViewId="0">
      <selection activeCell="BG56" sqref="BG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福島県　大玉村</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8784</v>
      </c>
      <c r="AM8" s="58"/>
      <c r="AN8" s="58"/>
      <c r="AO8" s="58"/>
      <c r="AP8" s="58"/>
      <c r="AQ8" s="58"/>
      <c r="AR8" s="58"/>
      <c r="AS8" s="58"/>
      <c r="AT8" s="55">
        <f>データ!$S$6</f>
        <v>79.44</v>
      </c>
      <c r="AU8" s="56"/>
      <c r="AV8" s="56"/>
      <c r="AW8" s="56"/>
      <c r="AX8" s="56"/>
      <c r="AY8" s="56"/>
      <c r="AZ8" s="56"/>
      <c r="BA8" s="56"/>
      <c r="BB8" s="45">
        <f>データ!$T$6</f>
        <v>110.57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57.34</v>
      </c>
      <c r="J10" s="56"/>
      <c r="K10" s="56"/>
      <c r="L10" s="56"/>
      <c r="M10" s="56"/>
      <c r="N10" s="56"/>
      <c r="O10" s="57"/>
      <c r="P10" s="45">
        <f>データ!$P$6</f>
        <v>98.59</v>
      </c>
      <c r="Q10" s="45"/>
      <c r="R10" s="45"/>
      <c r="S10" s="45"/>
      <c r="T10" s="45"/>
      <c r="U10" s="45"/>
      <c r="V10" s="45"/>
      <c r="W10" s="58">
        <f>データ!$Q$6</f>
        <v>3410</v>
      </c>
      <c r="X10" s="58"/>
      <c r="Y10" s="58"/>
      <c r="Z10" s="58"/>
      <c r="AA10" s="58"/>
      <c r="AB10" s="58"/>
      <c r="AC10" s="58"/>
      <c r="AD10" s="2"/>
      <c r="AE10" s="2"/>
      <c r="AF10" s="2"/>
      <c r="AG10" s="2"/>
      <c r="AH10" s="2"/>
      <c r="AI10" s="2"/>
      <c r="AJ10" s="2"/>
      <c r="AK10" s="2"/>
      <c r="AL10" s="58">
        <f>データ!$U$6</f>
        <v>8647</v>
      </c>
      <c r="AM10" s="58"/>
      <c r="AN10" s="58"/>
      <c r="AO10" s="58"/>
      <c r="AP10" s="58"/>
      <c r="AQ10" s="58"/>
      <c r="AR10" s="58"/>
      <c r="AS10" s="58"/>
      <c r="AT10" s="55">
        <f>データ!$V$6</f>
        <v>28.38</v>
      </c>
      <c r="AU10" s="56"/>
      <c r="AV10" s="56"/>
      <c r="AW10" s="56"/>
      <c r="AX10" s="56"/>
      <c r="AY10" s="56"/>
      <c r="AZ10" s="56"/>
      <c r="BA10" s="56"/>
      <c r="BB10" s="45">
        <f>データ!$W$6</f>
        <v>304.69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kSeL6f6bBiS6mfWIJcsn3VXu+y/wXBHslLNcpWz63kOZTvRkryyVDNezsqgODVPiiN13L43KIY2Ijmh1nxgEw==" saltValue="R1Ark1y3rdklEQ84U6hF1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73229</v>
      </c>
      <c r="D6" s="20">
        <f t="shared" si="3"/>
        <v>46</v>
      </c>
      <c r="E6" s="20">
        <f t="shared" si="3"/>
        <v>1</v>
      </c>
      <c r="F6" s="20">
        <f t="shared" si="3"/>
        <v>0</v>
      </c>
      <c r="G6" s="20">
        <f t="shared" si="3"/>
        <v>1</v>
      </c>
      <c r="H6" s="20" t="str">
        <f t="shared" si="3"/>
        <v>福島県　大玉村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57.34</v>
      </c>
      <c r="P6" s="21">
        <f t="shared" si="3"/>
        <v>98.59</v>
      </c>
      <c r="Q6" s="21">
        <f t="shared" si="3"/>
        <v>3410</v>
      </c>
      <c r="R6" s="21">
        <f t="shared" si="3"/>
        <v>8784</v>
      </c>
      <c r="S6" s="21">
        <f t="shared" si="3"/>
        <v>79.44</v>
      </c>
      <c r="T6" s="21">
        <f t="shared" si="3"/>
        <v>110.57</v>
      </c>
      <c r="U6" s="21">
        <f t="shared" si="3"/>
        <v>8647</v>
      </c>
      <c r="V6" s="21">
        <f t="shared" si="3"/>
        <v>28.38</v>
      </c>
      <c r="W6" s="21">
        <f t="shared" si="3"/>
        <v>304.69</v>
      </c>
      <c r="X6" s="22">
        <f>IF(X7="",NA(),X7)</f>
        <v>105.72</v>
      </c>
      <c r="Y6" s="22">
        <f t="shared" ref="Y6:AG6" si="4">IF(Y7="",NA(),Y7)</f>
        <v>107.23</v>
      </c>
      <c r="Z6" s="22">
        <f t="shared" si="4"/>
        <v>117.57</v>
      </c>
      <c r="AA6" s="22">
        <f t="shared" si="4"/>
        <v>115.09</v>
      </c>
      <c r="AB6" s="22">
        <f t="shared" si="4"/>
        <v>119.31</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478.78</v>
      </c>
      <c r="AU6" s="22">
        <f t="shared" ref="AU6:BC6" si="6">IF(AU7="",NA(),AU7)</f>
        <v>471.2</v>
      </c>
      <c r="AV6" s="22">
        <f t="shared" si="6"/>
        <v>481.09</v>
      </c>
      <c r="AW6" s="22">
        <f t="shared" si="6"/>
        <v>445.42</v>
      </c>
      <c r="AX6" s="22">
        <f t="shared" si="6"/>
        <v>461.32</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731.29</v>
      </c>
      <c r="BF6" s="22">
        <f t="shared" ref="BF6:BN6" si="7">IF(BF7="",NA(),BF7)</f>
        <v>698.01</v>
      </c>
      <c r="BG6" s="22">
        <f t="shared" si="7"/>
        <v>682.15</v>
      </c>
      <c r="BH6" s="22">
        <f t="shared" si="7"/>
        <v>660.37</v>
      </c>
      <c r="BI6" s="22">
        <f t="shared" si="7"/>
        <v>656.53</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102.15</v>
      </c>
      <c r="BQ6" s="22">
        <f t="shared" ref="BQ6:BY6" si="8">IF(BQ7="",NA(),BQ7)</f>
        <v>100.57</v>
      </c>
      <c r="BR6" s="22">
        <f t="shared" si="8"/>
        <v>115.85</v>
      </c>
      <c r="BS6" s="22">
        <f t="shared" si="8"/>
        <v>111.76</v>
      </c>
      <c r="BT6" s="22">
        <f t="shared" si="8"/>
        <v>116.49</v>
      </c>
      <c r="BU6" s="22">
        <f t="shared" si="8"/>
        <v>87.11</v>
      </c>
      <c r="BV6" s="22">
        <f t="shared" si="8"/>
        <v>82.78</v>
      </c>
      <c r="BW6" s="22">
        <f t="shared" si="8"/>
        <v>84.82</v>
      </c>
      <c r="BX6" s="22">
        <f t="shared" si="8"/>
        <v>82.29</v>
      </c>
      <c r="BY6" s="22">
        <f t="shared" si="8"/>
        <v>84.16</v>
      </c>
      <c r="BZ6" s="21" t="str">
        <f>IF(BZ7="","",IF(BZ7="-","【-】","【"&amp;SUBSTITUTE(TEXT(BZ7,"#,##0.00"),"-","△")&amp;"】"))</f>
        <v>【97.82】</v>
      </c>
      <c r="CA6" s="22">
        <f>IF(CA7="",NA(),CA7)</f>
        <v>163.36000000000001</v>
      </c>
      <c r="CB6" s="22">
        <f t="shared" ref="CB6:CJ6" si="9">IF(CB7="",NA(),CB7)</f>
        <v>163.82</v>
      </c>
      <c r="CC6" s="22">
        <f t="shared" si="9"/>
        <v>143.47</v>
      </c>
      <c r="CD6" s="22">
        <f t="shared" si="9"/>
        <v>149.18</v>
      </c>
      <c r="CE6" s="22">
        <f t="shared" si="9"/>
        <v>139.69999999999999</v>
      </c>
      <c r="CF6" s="22">
        <f t="shared" si="9"/>
        <v>223.98</v>
      </c>
      <c r="CG6" s="22">
        <f t="shared" si="9"/>
        <v>225.09</v>
      </c>
      <c r="CH6" s="22">
        <f t="shared" si="9"/>
        <v>224.82</v>
      </c>
      <c r="CI6" s="22">
        <f t="shared" si="9"/>
        <v>230.85</v>
      </c>
      <c r="CJ6" s="22">
        <f t="shared" si="9"/>
        <v>230.21</v>
      </c>
      <c r="CK6" s="21" t="str">
        <f>IF(CK7="","",IF(CK7="-","【-】","【"&amp;SUBSTITUTE(TEXT(CK7,"#,##0.00"),"-","△")&amp;"】"))</f>
        <v>【177.56】</v>
      </c>
      <c r="CL6" s="22">
        <f>IF(CL7="",NA(),CL7)</f>
        <v>50.49</v>
      </c>
      <c r="CM6" s="22">
        <f t="shared" ref="CM6:CU6" si="10">IF(CM7="",NA(),CM7)</f>
        <v>56.4</v>
      </c>
      <c r="CN6" s="22">
        <f t="shared" si="10"/>
        <v>53.14</v>
      </c>
      <c r="CO6" s="22">
        <f t="shared" si="10"/>
        <v>54.41</v>
      </c>
      <c r="CP6" s="22">
        <f t="shared" si="10"/>
        <v>53.18</v>
      </c>
      <c r="CQ6" s="22">
        <f t="shared" si="10"/>
        <v>49.64</v>
      </c>
      <c r="CR6" s="22">
        <f t="shared" si="10"/>
        <v>49.38</v>
      </c>
      <c r="CS6" s="22">
        <f t="shared" si="10"/>
        <v>50.09</v>
      </c>
      <c r="CT6" s="22">
        <f t="shared" si="10"/>
        <v>50.1</v>
      </c>
      <c r="CU6" s="22">
        <f t="shared" si="10"/>
        <v>49.76</v>
      </c>
      <c r="CV6" s="21" t="str">
        <f>IF(CV7="","",IF(CV7="-","【-】","【"&amp;SUBSTITUTE(TEXT(CV7,"#,##0.00"),"-","△")&amp;"】"))</f>
        <v>【59.81】</v>
      </c>
      <c r="CW6" s="22">
        <f>IF(CW7="",NA(),CW7)</f>
        <v>88.83</v>
      </c>
      <c r="CX6" s="22">
        <f t="shared" ref="CX6:DF6" si="11">IF(CX7="",NA(),CX7)</f>
        <v>83.28</v>
      </c>
      <c r="CY6" s="22">
        <f t="shared" si="11"/>
        <v>89.87</v>
      </c>
      <c r="CZ6" s="22">
        <f t="shared" si="11"/>
        <v>88.01</v>
      </c>
      <c r="DA6" s="22">
        <f t="shared" si="11"/>
        <v>92.19</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50.86</v>
      </c>
      <c r="DI6" s="22">
        <f t="shared" ref="DI6:DQ6" si="12">IF(DI7="",NA(),DI7)</f>
        <v>51.6</v>
      </c>
      <c r="DJ6" s="22">
        <f t="shared" si="12"/>
        <v>52.04</v>
      </c>
      <c r="DK6" s="22">
        <f t="shared" si="12"/>
        <v>53.03</v>
      </c>
      <c r="DL6" s="22">
        <f t="shared" si="12"/>
        <v>53.86</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1">
        <f t="shared" si="13"/>
        <v>0</v>
      </c>
      <c r="DV6" s="21">
        <f t="shared" si="13"/>
        <v>0</v>
      </c>
      <c r="DW6" s="21">
        <f t="shared" si="13"/>
        <v>0</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0.59</v>
      </c>
      <c r="EE6" s="22">
        <f t="shared" ref="EE6:EM6" si="14">IF(EE7="",NA(),EE7)</f>
        <v>0.5</v>
      </c>
      <c r="EF6" s="22">
        <f t="shared" si="14"/>
        <v>0.71</v>
      </c>
      <c r="EG6" s="22">
        <f t="shared" si="14"/>
        <v>0.26</v>
      </c>
      <c r="EH6" s="22">
        <f t="shared" si="14"/>
        <v>0.27</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73229</v>
      </c>
      <c r="D7" s="24">
        <v>46</v>
      </c>
      <c r="E7" s="24">
        <v>1</v>
      </c>
      <c r="F7" s="24">
        <v>0</v>
      </c>
      <c r="G7" s="24">
        <v>1</v>
      </c>
      <c r="H7" s="24" t="s">
        <v>93</v>
      </c>
      <c r="I7" s="24" t="s">
        <v>94</v>
      </c>
      <c r="J7" s="24" t="s">
        <v>95</v>
      </c>
      <c r="K7" s="24" t="s">
        <v>96</v>
      </c>
      <c r="L7" s="24" t="s">
        <v>97</v>
      </c>
      <c r="M7" s="24" t="s">
        <v>98</v>
      </c>
      <c r="N7" s="25" t="s">
        <v>99</v>
      </c>
      <c r="O7" s="25">
        <v>57.34</v>
      </c>
      <c r="P7" s="25">
        <v>98.59</v>
      </c>
      <c r="Q7" s="25">
        <v>3410</v>
      </c>
      <c r="R7" s="25">
        <v>8784</v>
      </c>
      <c r="S7" s="25">
        <v>79.44</v>
      </c>
      <c r="T7" s="25">
        <v>110.57</v>
      </c>
      <c r="U7" s="25">
        <v>8647</v>
      </c>
      <c r="V7" s="25">
        <v>28.38</v>
      </c>
      <c r="W7" s="25">
        <v>304.69</v>
      </c>
      <c r="X7" s="25">
        <v>105.72</v>
      </c>
      <c r="Y7" s="25">
        <v>107.23</v>
      </c>
      <c r="Z7" s="25">
        <v>117.57</v>
      </c>
      <c r="AA7" s="25">
        <v>115.09</v>
      </c>
      <c r="AB7" s="25">
        <v>119.31</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478.78</v>
      </c>
      <c r="AU7" s="25">
        <v>471.2</v>
      </c>
      <c r="AV7" s="25">
        <v>481.09</v>
      </c>
      <c r="AW7" s="25">
        <v>445.42</v>
      </c>
      <c r="AX7" s="25">
        <v>461.32</v>
      </c>
      <c r="AY7" s="25">
        <v>301.04000000000002</v>
      </c>
      <c r="AZ7" s="25">
        <v>305.08</v>
      </c>
      <c r="BA7" s="25">
        <v>305.33999999999997</v>
      </c>
      <c r="BB7" s="25">
        <v>310.01</v>
      </c>
      <c r="BC7" s="25">
        <v>311.12</v>
      </c>
      <c r="BD7" s="25">
        <v>243.36</v>
      </c>
      <c r="BE7" s="25">
        <v>731.29</v>
      </c>
      <c r="BF7" s="25">
        <v>698.01</v>
      </c>
      <c r="BG7" s="25">
        <v>682.15</v>
      </c>
      <c r="BH7" s="25">
        <v>660.37</v>
      </c>
      <c r="BI7" s="25">
        <v>656.53</v>
      </c>
      <c r="BJ7" s="25">
        <v>551.62</v>
      </c>
      <c r="BK7" s="25">
        <v>585.59</v>
      </c>
      <c r="BL7" s="25">
        <v>561.34</v>
      </c>
      <c r="BM7" s="25">
        <v>538.33000000000004</v>
      </c>
      <c r="BN7" s="25">
        <v>515.14</v>
      </c>
      <c r="BO7" s="25">
        <v>265.93</v>
      </c>
      <c r="BP7" s="25">
        <v>102.15</v>
      </c>
      <c r="BQ7" s="25">
        <v>100.57</v>
      </c>
      <c r="BR7" s="25">
        <v>115.85</v>
      </c>
      <c r="BS7" s="25">
        <v>111.76</v>
      </c>
      <c r="BT7" s="25">
        <v>116.49</v>
      </c>
      <c r="BU7" s="25">
        <v>87.11</v>
      </c>
      <c r="BV7" s="25">
        <v>82.78</v>
      </c>
      <c r="BW7" s="25">
        <v>84.82</v>
      </c>
      <c r="BX7" s="25">
        <v>82.29</v>
      </c>
      <c r="BY7" s="25">
        <v>84.16</v>
      </c>
      <c r="BZ7" s="25">
        <v>97.82</v>
      </c>
      <c r="CA7" s="25">
        <v>163.36000000000001</v>
      </c>
      <c r="CB7" s="25">
        <v>163.82</v>
      </c>
      <c r="CC7" s="25">
        <v>143.47</v>
      </c>
      <c r="CD7" s="25">
        <v>149.18</v>
      </c>
      <c r="CE7" s="25">
        <v>139.69999999999999</v>
      </c>
      <c r="CF7" s="25">
        <v>223.98</v>
      </c>
      <c r="CG7" s="25">
        <v>225.09</v>
      </c>
      <c r="CH7" s="25">
        <v>224.82</v>
      </c>
      <c r="CI7" s="25">
        <v>230.85</v>
      </c>
      <c r="CJ7" s="25">
        <v>230.21</v>
      </c>
      <c r="CK7" s="25">
        <v>177.56</v>
      </c>
      <c r="CL7" s="25">
        <v>50.49</v>
      </c>
      <c r="CM7" s="25">
        <v>56.4</v>
      </c>
      <c r="CN7" s="25">
        <v>53.14</v>
      </c>
      <c r="CO7" s="25">
        <v>54.41</v>
      </c>
      <c r="CP7" s="25">
        <v>53.18</v>
      </c>
      <c r="CQ7" s="25">
        <v>49.64</v>
      </c>
      <c r="CR7" s="25">
        <v>49.38</v>
      </c>
      <c r="CS7" s="25">
        <v>50.09</v>
      </c>
      <c r="CT7" s="25">
        <v>50.1</v>
      </c>
      <c r="CU7" s="25">
        <v>49.76</v>
      </c>
      <c r="CV7" s="25">
        <v>59.81</v>
      </c>
      <c r="CW7" s="25">
        <v>88.83</v>
      </c>
      <c r="CX7" s="25">
        <v>83.28</v>
      </c>
      <c r="CY7" s="25">
        <v>89.87</v>
      </c>
      <c r="CZ7" s="25">
        <v>88.01</v>
      </c>
      <c r="DA7" s="25">
        <v>92.19</v>
      </c>
      <c r="DB7" s="25">
        <v>78.09</v>
      </c>
      <c r="DC7" s="25">
        <v>78.010000000000005</v>
      </c>
      <c r="DD7" s="25">
        <v>77.599999999999994</v>
      </c>
      <c r="DE7" s="25">
        <v>77.3</v>
      </c>
      <c r="DF7" s="25">
        <v>76.64</v>
      </c>
      <c r="DG7" s="25">
        <v>89.42</v>
      </c>
      <c r="DH7" s="25">
        <v>50.86</v>
      </c>
      <c r="DI7" s="25">
        <v>51.6</v>
      </c>
      <c r="DJ7" s="25">
        <v>52.04</v>
      </c>
      <c r="DK7" s="25">
        <v>53.03</v>
      </c>
      <c r="DL7" s="25">
        <v>53.86</v>
      </c>
      <c r="DM7" s="25">
        <v>47.31</v>
      </c>
      <c r="DN7" s="25">
        <v>47.5</v>
      </c>
      <c r="DO7" s="25">
        <v>48.41</v>
      </c>
      <c r="DP7" s="25">
        <v>50.02</v>
      </c>
      <c r="DQ7" s="25">
        <v>51.38</v>
      </c>
      <c r="DR7" s="25">
        <v>52.02</v>
      </c>
      <c r="DS7" s="25">
        <v>0</v>
      </c>
      <c r="DT7" s="25">
        <v>0</v>
      </c>
      <c r="DU7" s="25">
        <v>0</v>
      </c>
      <c r="DV7" s="25">
        <v>0</v>
      </c>
      <c r="DW7" s="25">
        <v>0</v>
      </c>
      <c r="DX7" s="25">
        <v>16.77</v>
      </c>
      <c r="DY7" s="25">
        <v>17.399999999999999</v>
      </c>
      <c r="DZ7" s="25">
        <v>18.64</v>
      </c>
      <c r="EA7" s="25">
        <v>19.510000000000002</v>
      </c>
      <c r="EB7" s="25">
        <v>21.6</v>
      </c>
      <c r="EC7" s="25">
        <v>25.37</v>
      </c>
      <c r="ED7" s="25">
        <v>0.59</v>
      </c>
      <c r="EE7" s="25">
        <v>0.5</v>
      </c>
      <c r="EF7" s="25">
        <v>0.71</v>
      </c>
      <c r="EG7" s="25">
        <v>0.26</v>
      </c>
      <c r="EH7" s="25">
        <v>0.27</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2024-12-11T04:55:32Z</dcterms:created>
  <dcterms:modified xsi:type="dcterms:W3CDTF">2025-01-24T01:53:00Z</dcterms:modified>
  <cp:category/>
</cp:coreProperties>
</file>