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3816\Desktop\"/>
    </mc:Choice>
  </mc:AlternateContent>
  <xr:revisionPtr revIDLastSave="0" documentId="13_ncr:1_{088611FA-0B98-41B0-AAA7-F8FA755B0146}" xr6:coauthVersionLast="36" xr6:coauthVersionMax="36" xr10:uidLastSave="{00000000-0000-0000-0000-000000000000}"/>
  <workbookProtection workbookAlgorithmName="SHA-512" workbookHashValue="wpjnm2gKsjlpV4jhAXP3/8bio1RVx5be6KD8EDxeZw/bkBPUu18jeATfu1V2TRhEDV8xnxUTGRSjzbLOkHH5bw==" workbookSaltValue="cF5VNA0GtNKXX8G9mZ/P4Q==" workbookSpinCount="100000" lockStructure="1"/>
  <bookViews>
    <workbookView xWindow="0" yWindow="0" windowWidth="28800" windowHeight="121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B10" i="4"/>
  <c r="BB8" i="4"/>
  <c r="AT8" i="4"/>
  <c r="AL8" i="4"/>
  <c r="AD8" i="4"/>
  <c r="P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<sst xmlns="http://schemas.openxmlformats.org/spreadsheetml/2006/main" count="233" uniqueCount="116">
  <si>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</si>
  <si>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</si>
  <si>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</si>
  <si>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</si>
  <si>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</si>
  <si>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</si>
  <si>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</si>
  <si>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</si>
  <si>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</si>
  <si>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</si>
  <si>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</si>
  <si>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</si>
  <si>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</si>
  <si>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</si>
  <si>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</si>
  <si>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</si>
  <si>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</si>
  <si>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</si>
  <si>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</si>
  <si>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</si>
  <si>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</si>
  <si>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</si>
  <si>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</si>
  <si>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</si>
  <si>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</si>
  <si>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</si>
  <si>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</si>
  <si>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</si>
  <si>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</si>
  <si>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</si>
  <si>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</si>
  <si>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</si>
  <si>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</si>
  <si>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</si>
  <si>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</si>
  <si>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</si>
  <si>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</si>
  <si>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</si>
  <si>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</si>
  <si>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</si>
  <si>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</si>
  <si>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</si>
  <si>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</si>
  <si>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</si>
  <si>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</si>
  <si>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</si>
  <si>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</si>
  <si>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</si>
  <si>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</si>
  <si>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</si>
  <si>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</si>
  <si>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</si>
  <si>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</si>
  <si>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</si>
  <si>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</si>
  <si>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</si>
  <si>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</si>
  <si>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</si>
  <si>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</si>
  <si>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</si>
  <si>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</si>
  <si>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</si>
  <si>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</si>
  <si>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</si>
  <si>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</si>
  <si>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</si>
  <si>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</si>
  <si>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</si>
  <si>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</si>
  <si>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</si>
  <si>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</si>
  <si>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</si>
  <si>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</si>
  <si>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</si>
  <si>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</si>
  <si>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</si>
  <si>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</si>
  <si>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</si>
  <si>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</si>
  <si>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</si>
  <si>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</si>
  <si>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</si>
  <si>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</si>
  <si>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</si>
  <si>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</si>
  <si>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</si>
  <si>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</si>
  <si>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</si>
  <si>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</si>
  <si>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</si>
  <si>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</si>
  <si>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</si>
  <si>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</si>
  <si>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</si>
  <si>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</si>
  <si>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</si>
  <si>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川俣町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</si>
  <si>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</si>
  <si>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</si>
  <si>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</si>
  <si>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</si>
  <si>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</si>
  <si>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</si>
  <si>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</si>
  <si>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</si>
  <si>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</si>
  <si>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</si>
  <si>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</si>
  <si>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</si>
  <si>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</si>
  <si>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</si>
  <si>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</si>
  <si>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</si>
  <si>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該当数値なし
②　該当数値なし
③　管路の更新に取り組んでいないことから当該数値はないが、今後は財源を確保し、計画的に進めていく必要がある。</t>
  </si>
  <si>
    <t>①　指標は各年度とも100％を超え、類似団体の平均を上回っていることから、経営状態は良好であるといえる。　
②　該当数値なし
③　該当数値なし
④　借入を行っていないことから、債務残高はゼロである。
⑤　現状では料金収入により給水に係る費用を賄えているが、今後の施設の修繕や更新を考慮し、経営の効率化に取り組んでいく必要がある。
⑥　給水原価は、類似団体の平均を大きく下回っており、効率的な運営が図られている。
⑦　令和３年度以後、区域内の小学校の廃校による給水収益の減少や給水人口の減少に伴い低下しているが、現時点では施設の規模を現状維持していく。
⑧　類似団体の平均値を上回っているが、管路の更新が大きな課題となっていることから、漏水等について十分な対策を講じていく必要がある。</t>
    <rPh sb="15" eb="16">
      <t>コ</t>
    </rPh>
    <rPh sb="144" eb="146">
      <t>ケイエイ</t>
    </rPh>
    <rPh sb="147" eb="150">
      <t>コウリツカ</t>
    </rPh>
    <rPh sb="208" eb="210">
      <t>レイワ</t>
    </rPh>
    <rPh sb="211" eb="213">
      <t>ネンド</t>
    </rPh>
    <rPh sb="213" eb="215">
      <t>イゴ</t>
    </rPh>
    <rPh sb="216" eb="219">
      <t>クイキナイ</t>
    </rPh>
    <rPh sb="220" eb="223">
      <t>ショウガッコウ</t>
    </rPh>
    <rPh sb="224" eb="226">
      <t>ハイコウ</t>
    </rPh>
    <rPh sb="237" eb="239">
      <t>キュウスイ</t>
    </rPh>
    <rPh sb="255" eb="258">
      <t>ゲンジテン</t>
    </rPh>
    <rPh sb="266" eb="268">
      <t>ゲンジョウ</t>
    </rPh>
    <rPh sb="268" eb="270">
      <t>イジ</t>
    </rPh>
    <rPh sb="278" eb="280">
      <t>ルイジ</t>
    </rPh>
    <rPh sb="280" eb="282">
      <t>ダンタイ</t>
    </rPh>
    <rPh sb="283" eb="286">
      <t>ヘイキンチ</t>
    </rPh>
    <rPh sb="287" eb="289">
      <t>ウワマワ</t>
    </rPh>
    <rPh sb="298" eb="300">
      <t>コウシン</t>
    </rPh>
    <phoneticPr fontId="4"/>
  </si>
  <si>
    <t>現状では経営は概ね良好であるが、施設・設備の更新が大きな課題であり、その財源を確保するためにもより一層の経営の効率化を図っていく必要がある。
なお、令和６年度より法適用の上水道事業へ事業統合することで経営基盤の強化を図る。</t>
    <rPh sb="4" eb="6">
      <t>ケイエイ</t>
    </rPh>
    <rPh sb="16" eb="18">
      <t>シセツ</t>
    </rPh>
    <rPh sb="19" eb="21">
      <t>セツビ</t>
    </rPh>
    <rPh sb="22" eb="24">
      <t>コウシン</t>
    </rPh>
    <rPh sb="25" eb="26">
      <t>オオ</t>
    </rPh>
    <rPh sb="28" eb="30">
      <t>カダイ</t>
    </rPh>
    <rPh sb="36" eb="38">
      <t>ザイゲン</t>
    </rPh>
    <rPh sb="39" eb="41">
      <t>カクホ</t>
    </rPh>
    <rPh sb="49" eb="51">
      <t>イッソウ</t>
    </rPh>
    <rPh sb="74" eb="76">
      <t>レイワ</t>
    </rPh>
    <rPh sb="77" eb="79">
      <t>ネンド</t>
    </rPh>
    <rPh sb="81" eb="84">
      <t>ホウテキヨウ</t>
    </rPh>
    <rPh sb="85" eb="88">
      <t>ジョウスイドウ</t>
    </rPh>
    <rPh sb="88" eb="90">
      <t>ジギョウ</t>
    </rPh>
    <rPh sb="91" eb="93">
      <t>ジギョウ</t>
    </rPh>
    <rPh sb="93" eb="95">
      <t>トウゴウ</t>
    </rPh>
    <rPh sb="100" eb="104">
      <t>ケイエイキバン</t>
    </rPh>
    <rPh sb="105" eb="107">
      <t>キョウカ</t>
    </rPh>
    <rPh sb="108" eb="109">
      <t>ハカ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</si>
</sst>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62-4F53-B58E-E5A58A28FFD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6A62-4F53-B58E-E5A58A28FFD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49.03</c:v>
                </c:pt>
                <c:pt idx="1">
                  <c:v>49.06</c:v>
                </c:pt>
                <c:pt idx="2">
                  <c:v>46.44</c:v>
                </c:pt>
                <c:pt idx="3">
                  <c:v>45.13</c:v>
                </c:pt>
                <c:pt idx="4">
                  <c:v>44.43</c:v>
                </c:pt>
              </c:numCache>
            </c:numRef>
          </c:val>
          <c:extLst>
            <c:ext xmlns:c16="http://schemas.microsoft.com/office/drawing/2014/chart" uri="{C3380CC4-5D6E-409C-BE32-E72D297353CC}">
              <c16:uniqueId val="{00000000-7AE6-46D5-8C41-88E12A37B01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7AE6-46D5-8C41-88E12A37B01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84.7</c:v>
                </c:pt>
                <c:pt idx="1">
                  <c:v>84.77</c:v>
                </c:pt>
                <c:pt idx="2">
                  <c:v>90.5</c:v>
                </c:pt>
                <c:pt idx="3">
                  <c:v>89.56</c:v>
                </c:pt>
                <c:pt idx="4">
                  <c:v>88.18</c:v>
                </c:pt>
              </c:numCache>
            </c:numRef>
          </c:val>
          <c:extLst>
            <c:ext xmlns:c16="http://schemas.microsoft.com/office/drawing/2014/chart" uri="{C3380CC4-5D6E-409C-BE32-E72D297353CC}">
              <c16:uniqueId val="{00000000-FAC0-48F4-92BF-BA5F337D161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FAC0-48F4-92BF-BA5F337D161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171.58</c:v>
                </c:pt>
                <c:pt idx="1">
                  <c:v>315.11</c:v>
                </c:pt>
                <c:pt idx="2">
                  <c:v>111.11</c:v>
                </c:pt>
                <c:pt idx="3">
                  <c:v>156.57</c:v>
                </c:pt>
                <c:pt idx="4">
                  <c:v>447.49</c:v>
                </c:pt>
              </c:numCache>
            </c:numRef>
          </c:val>
          <c:extLst>
            <c:ext xmlns:c16="http://schemas.microsoft.com/office/drawing/2014/chart" uri="{C3380CC4-5D6E-409C-BE32-E72D297353CC}">
              <c16:uniqueId val="{00000000-EB5D-489E-BB41-01FC4741ACB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EB5D-489E-BB41-01FC4741ACB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38-4108-8323-E7A35BDF992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38-4108-8323-E7A35BDF992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03-4945-BD94-4B9BD36E9BE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03-4945-BD94-4B9BD36E9BE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76-4453-8A4C-54744F06F40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76-4453-8A4C-54744F06F40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05-4A6C-931F-16C951170D1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05-4A6C-931F-16C951170D1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25-4AE1-A43C-8D91BED502B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8625-4AE1-A43C-8D91BED502B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155.33000000000001</c:v>
                </c:pt>
                <c:pt idx="1">
                  <c:v>308.83</c:v>
                </c:pt>
                <c:pt idx="2">
                  <c:v>109.17</c:v>
                </c:pt>
                <c:pt idx="3">
                  <c:v>151</c:v>
                </c:pt>
                <c:pt idx="4">
                  <c:v>178.68</c:v>
                </c:pt>
              </c:numCache>
            </c:numRef>
          </c:val>
          <c:extLst>
            <c:ext xmlns:c16="http://schemas.microsoft.com/office/drawing/2014/chart" uri="{C3380CC4-5D6E-409C-BE32-E72D297353CC}">
              <c16:uniqueId val="{00000000-26E5-409B-9322-3760F531BC6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26E5-409B-9322-3760F531BC6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137.11000000000001</c:v>
                </c:pt>
                <c:pt idx="1">
                  <c:v>69.23</c:v>
                </c:pt>
                <c:pt idx="2">
                  <c:v>195.49</c:v>
                </c:pt>
                <c:pt idx="3">
                  <c:v>142.07</c:v>
                </c:pt>
                <c:pt idx="4">
                  <c:v>119.68</c:v>
                </c:pt>
              </c:numCache>
            </c:numRef>
          </c:val>
          <c:extLst>
            <c:ext xmlns:c16="http://schemas.microsoft.com/office/drawing/2014/chart" uri="{C3380CC4-5D6E-409C-BE32-E72D297353CC}">
              <c16:uniqueId val="{00000000-2E96-4EF5-A2CC-574ED8690E8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2E96-4EF5-A2CC-574ED8690E8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5" zoomScale="70" zoomScaleNormal="7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川俣町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11687</v>
      </c>
      <c r="AM8" s="36"/>
      <c r="AN8" s="36"/>
      <c r="AO8" s="36"/>
      <c r="AP8" s="36"/>
      <c r="AQ8" s="36"/>
      <c r="AR8" s="36"/>
      <c r="AS8" s="36"/>
      <c r="AT8" s="37">
        <f>データ!$S$6</f>
        <v>37.950000000000003</v>
      </c>
      <c r="AU8" s="37"/>
      <c r="AV8" s="37"/>
      <c r="AW8" s="37"/>
      <c r="AX8" s="37"/>
      <c r="AY8" s="37"/>
      <c r="AZ8" s="37"/>
      <c r="BA8" s="37"/>
      <c r="BB8" s="37">
        <f>データ!$T$6</f>
        <v>307.95999999999998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3.89</v>
      </c>
      <c r="Q10" s="37"/>
      <c r="R10" s="37"/>
      <c r="S10" s="37"/>
      <c r="T10" s="37"/>
      <c r="U10" s="37"/>
      <c r="V10" s="37"/>
      <c r="W10" s="36">
        <f>データ!$Q$6</f>
        <v>3905</v>
      </c>
      <c r="X10" s="36"/>
      <c r="Y10" s="36"/>
      <c r="Z10" s="36"/>
      <c r="AA10" s="36"/>
      <c r="AB10" s="36"/>
      <c r="AC10" s="36"/>
      <c r="AD10" s="2"/>
      <c r="AE10" s="2"/>
      <c r="AF10" s="2"/>
      <c r="AG10" s="2"/>
      <c r="AH10" s="2"/>
      <c r="AI10" s="2"/>
      <c r="AJ10" s="2"/>
      <c r="AK10" s="2"/>
      <c r="AL10" s="36">
        <f>データ!$U$6</f>
        <v>452</v>
      </c>
      <c r="AM10" s="36"/>
      <c r="AN10" s="36"/>
      <c r="AO10" s="36"/>
      <c r="AP10" s="36"/>
      <c r="AQ10" s="36"/>
      <c r="AR10" s="36"/>
      <c r="AS10" s="36"/>
      <c r="AT10" s="37">
        <f>データ!$V$6</f>
        <v>6.56</v>
      </c>
      <c r="AU10" s="37"/>
      <c r="AV10" s="37"/>
      <c r="AW10" s="37"/>
      <c r="AX10" s="37"/>
      <c r="AY10" s="37"/>
      <c r="AZ10" s="37"/>
      <c r="BA10" s="37"/>
      <c r="BB10" s="37">
        <f>データ!$W$6</f>
        <v>68.900000000000006</v>
      </c>
      <c r="BC10" s="37"/>
      <c r="BD10" s="37"/>
      <c r="BE10" s="37"/>
      <c r="BF10" s="37"/>
      <c r="BG10" s="37"/>
      <c r="BH10" s="37"/>
      <c r="BI10" s="37"/>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58" t="s">
        <v>25</v>
      </c>
      <c r="BM14" s="59"/>
      <c r="BN14" s="59"/>
      <c r="BO14" s="59"/>
      <c r="BP14" s="59"/>
      <c r="BQ14" s="59"/>
      <c r="BR14" s="59"/>
      <c r="BS14" s="59"/>
      <c r="BT14" s="59"/>
      <c r="BU14" s="59"/>
      <c r="BV14" s="59"/>
      <c r="BW14" s="59"/>
      <c r="BX14" s="59"/>
      <c r="BY14" s="59"/>
      <c r="BZ14" s="60"/>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1"/>
      <c r="BM15" s="62"/>
      <c r="BN15" s="62"/>
      <c r="BO15" s="62"/>
      <c r="BP15" s="62"/>
      <c r="BQ15" s="62"/>
      <c r="BR15" s="62"/>
      <c r="BS15" s="62"/>
      <c r="BT15" s="62"/>
      <c r="BU15" s="62"/>
      <c r="BV15" s="62"/>
      <c r="BW15" s="62"/>
      <c r="BX15" s="62"/>
      <c r="BY15" s="62"/>
      <c r="BZ15" s="6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58" t="s">
        <v>26</v>
      </c>
      <c r="BM45" s="59"/>
      <c r="BN45" s="59"/>
      <c r="BO45" s="59"/>
      <c r="BP45" s="59"/>
      <c r="BQ45" s="59"/>
      <c r="BR45" s="59"/>
      <c r="BS45" s="59"/>
      <c r="BT45" s="59"/>
      <c r="BU45" s="59"/>
      <c r="BV45" s="59"/>
      <c r="BW45" s="59"/>
      <c r="BX45" s="59"/>
      <c r="BY45" s="59"/>
      <c r="BZ45" s="6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1"/>
      <c r="BM46" s="62"/>
      <c r="BN46" s="62"/>
      <c r="BO46" s="62"/>
      <c r="BP46" s="62"/>
      <c r="BQ46" s="62"/>
      <c r="BR46" s="62"/>
      <c r="BS46" s="62"/>
      <c r="BT46" s="62"/>
      <c r="BU46" s="62"/>
      <c r="BV46" s="62"/>
      <c r="BW46" s="62"/>
      <c r="BX46" s="62"/>
      <c r="BY46" s="62"/>
      <c r="BZ46" s="6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64"/>
      <c r="BM60" s="65"/>
      <c r="BN60" s="65"/>
      <c r="BO60" s="65"/>
      <c r="BP60" s="65"/>
      <c r="BQ60" s="65"/>
      <c r="BR60" s="65"/>
      <c r="BS60" s="65"/>
      <c r="BT60" s="65"/>
      <c r="BU60" s="65"/>
      <c r="BV60" s="65"/>
      <c r="BW60" s="65"/>
      <c r="BX60" s="65"/>
      <c r="BY60" s="65"/>
      <c r="BZ60" s="66"/>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58" t="s">
        <v>28</v>
      </c>
      <c r="BM64" s="59"/>
      <c r="BN64" s="59"/>
      <c r="BO64" s="59"/>
      <c r="BP64" s="59"/>
      <c r="BQ64" s="59"/>
      <c r="BR64" s="59"/>
      <c r="BS64" s="59"/>
      <c r="BT64" s="59"/>
      <c r="BU64" s="59"/>
      <c r="BV64" s="59"/>
      <c r="BW64" s="59"/>
      <c r="BX64" s="59"/>
      <c r="BY64" s="59"/>
      <c r="BZ64" s="6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1"/>
      <c r="BM65" s="62"/>
      <c r="BN65" s="62"/>
      <c r="BO65" s="62"/>
      <c r="BP65" s="62"/>
      <c r="BQ65" s="62"/>
      <c r="BR65" s="62"/>
      <c r="BS65" s="62"/>
      <c r="BT65" s="62"/>
      <c r="BU65" s="62"/>
      <c r="BV65" s="62"/>
      <c r="BW65" s="62"/>
      <c r="BX65" s="62"/>
      <c r="BY65" s="62"/>
      <c r="BZ65" s="6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M9A5ls6GbGWFb00fWlp29sgpCoVsiV39aPqYNBssm3/GKfO6XGjzhCcpDZGc+/GdpgQOk2MmmJ8HdNNqHW08CA==" saltValue="btWC968OpWJOnarYbaYtGw=="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73083</v>
      </c>
      <c r="D6" s="20">
        <f t="shared" si="3"/>
        <v>47</v>
      </c>
      <c r="E6" s="20">
        <f t="shared" si="3"/>
        <v>1</v>
      </c>
      <c r="F6" s="20">
        <f t="shared" si="3"/>
        <v>0</v>
      </c>
      <c r="G6" s="20">
        <f t="shared" si="3"/>
        <v>0</v>
      </c>
      <c r="H6" s="20" t="str">
        <f t="shared" si="3"/>
        <v>福島県　川俣町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3.89</v>
      </c>
      <c r="Q6" s="21">
        <f t="shared" si="3"/>
        <v>3905</v>
      </c>
      <c r="R6" s="21">
        <f t="shared" si="3"/>
        <v>11687</v>
      </c>
      <c r="S6" s="21">
        <f t="shared" si="3"/>
        <v>37.950000000000003</v>
      </c>
      <c r="T6" s="21">
        <f t="shared" si="3"/>
        <v>307.95999999999998</v>
      </c>
      <c r="U6" s="21">
        <f t="shared" si="3"/>
        <v>452</v>
      </c>
      <c r="V6" s="21">
        <f t="shared" si="3"/>
        <v>6.56</v>
      </c>
      <c r="W6" s="21">
        <f t="shared" si="3"/>
        <v>68.900000000000006</v>
      </c>
      <c r="X6" s="22">
        <f>IF(X7="",NA(),X7)</f>
        <v>171.58</v>
      </c>
      <c r="Y6" s="22">
        <f t="shared" ref="Y6:AG6" si="4">IF(Y7="",NA(),Y7)</f>
        <v>315.11</v>
      </c>
      <c r="Z6" s="22">
        <f t="shared" si="4"/>
        <v>111.11</v>
      </c>
      <c r="AA6" s="22">
        <f t="shared" si="4"/>
        <v>156.57</v>
      </c>
      <c r="AB6" s="22">
        <f t="shared" si="4"/>
        <v>447.49</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1183.92</v>
      </c>
      <c r="BK6" s="22">
        <f t="shared" si="7"/>
        <v>1128.72</v>
      </c>
      <c r="BL6" s="22">
        <f t="shared" si="7"/>
        <v>1125.25</v>
      </c>
      <c r="BM6" s="22">
        <f t="shared" si="7"/>
        <v>1157.05</v>
      </c>
      <c r="BN6" s="22">
        <f t="shared" si="7"/>
        <v>1228.8</v>
      </c>
      <c r="BO6" s="21" t="str">
        <f>IF(BO7="","",IF(BO7="-","【-】","【"&amp;SUBSTITUTE(TEXT(BO7,"#,##0.00"),"-","△")&amp;"】"))</f>
        <v>【1,045.20】</v>
      </c>
      <c r="BP6" s="22">
        <f>IF(BP7="",NA(),BP7)</f>
        <v>155.33000000000001</v>
      </c>
      <c r="BQ6" s="22">
        <f t="shared" ref="BQ6:BY6" si="8">IF(BQ7="",NA(),BQ7)</f>
        <v>308.83</v>
      </c>
      <c r="BR6" s="22">
        <f t="shared" si="8"/>
        <v>109.17</v>
      </c>
      <c r="BS6" s="22">
        <f t="shared" si="8"/>
        <v>151</v>
      </c>
      <c r="BT6" s="22">
        <f t="shared" si="8"/>
        <v>178.68</v>
      </c>
      <c r="BU6" s="22">
        <f t="shared" si="8"/>
        <v>42.5</v>
      </c>
      <c r="BV6" s="22">
        <f t="shared" si="8"/>
        <v>41.84</v>
      </c>
      <c r="BW6" s="22">
        <f t="shared" si="8"/>
        <v>41.44</v>
      </c>
      <c r="BX6" s="22">
        <f t="shared" si="8"/>
        <v>37.65</v>
      </c>
      <c r="BY6" s="22">
        <f t="shared" si="8"/>
        <v>37.31</v>
      </c>
      <c r="BZ6" s="21" t="str">
        <f>IF(BZ7="","",IF(BZ7="-","【-】","【"&amp;SUBSTITUTE(TEXT(BZ7,"#,##0.00"),"-","△")&amp;"】"))</f>
        <v>【49.51】</v>
      </c>
      <c r="CA6" s="22">
        <f>IF(CA7="",NA(),CA7)</f>
        <v>137.11000000000001</v>
      </c>
      <c r="CB6" s="22">
        <f t="shared" ref="CB6:CJ6" si="9">IF(CB7="",NA(),CB7)</f>
        <v>69.23</v>
      </c>
      <c r="CC6" s="22">
        <f t="shared" si="9"/>
        <v>195.49</v>
      </c>
      <c r="CD6" s="22">
        <f t="shared" si="9"/>
        <v>142.07</v>
      </c>
      <c r="CE6" s="22">
        <f t="shared" si="9"/>
        <v>119.68</v>
      </c>
      <c r="CF6" s="22">
        <f t="shared" si="9"/>
        <v>377.72</v>
      </c>
      <c r="CG6" s="22">
        <f t="shared" si="9"/>
        <v>390.47</v>
      </c>
      <c r="CH6" s="22">
        <f t="shared" si="9"/>
        <v>403.61</v>
      </c>
      <c r="CI6" s="22">
        <f t="shared" si="9"/>
        <v>442.82</v>
      </c>
      <c r="CJ6" s="22">
        <f t="shared" si="9"/>
        <v>425.76</v>
      </c>
      <c r="CK6" s="21" t="str">
        <f>IF(CK7="","",IF(CK7="-","【-】","【"&amp;SUBSTITUTE(TEXT(CK7,"#,##0.00"),"-","△")&amp;"】"))</f>
        <v>【317.14】</v>
      </c>
      <c r="CL6" s="22">
        <f>IF(CL7="",NA(),CL7)</f>
        <v>49.03</v>
      </c>
      <c r="CM6" s="22">
        <f t="shared" ref="CM6:CU6" si="10">IF(CM7="",NA(),CM7)</f>
        <v>49.06</v>
      </c>
      <c r="CN6" s="22">
        <f t="shared" si="10"/>
        <v>46.44</v>
      </c>
      <c r="CO6" s="22">
        <f t="shared" si="10"/>
        <v>45.13</v>
      </c>
      <c r="CP6" s="22">
        <f t="shared" si="10"/>
        <v>44.43</v>
      </c>
      <c r="CQ6" s="22">
        <f t="shared" si="10"/>
        <v>48.01</v>
      </c>
      <c r="CR6" s="22">
        <f t="shared" si="10"/>
        <v>49.08</v>
      </c>
      <c r="CS6" s="22">
        <f t="shared" si="10"/>
        <v>51.46</v>
      </c>
      <c r="CT6" s="22">
        <f t="shared" si="10"/>
        <v>51.84</v>
      </c>
      <c r="CU6" s="22">
        <f t="shared" si="10"/>
        <v>52.34</v>
      </c>
      <c r="CV6" s="21" t="str">
        <f>IF(CV7="","",IF(CV7="-","【-】","【"&amp;SUBSTITUTE(TEXT(CV7,"#,##0.00"),"-","△")&amp;"】"))</f>
        <v>【55.00】</v>
      </c>
      <c r="CW6" s="22">
        <f>IF(CW7="",NA(),CW7)</f>
        <v>84.7</v>
      </c>
      <c r="CX6" s="22">
        <f t="shared" ref="CX6:DF6" si="11">IF(CX7="",NA(),CX7)</f>
        <v>84.77</v>
      </c>
      <c r="CY6" s="22">
        <f t="shared" si="11"/>
        <v>90.5</v>
      </c>
      <c r="CZ6" s="22">
        <f t="shared" si="11"/>
        <v>89.56</v>
      </c>
      <c r="DA6" s="22">
        <f t="shared" si="11"/>
        <v>88.18</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73083</v>
      </c>
      <c r="D7" s="24">
        <v>47</v>
      </c>
      <c r="E7" s="24">
        <v>1</v>
      </c>
      <c r="F7" s="24">
        <v>0</v>
      </c>
      <c r="G7" s="24">
        <v>0</v>
      </c>
      <c r="H7" s="24" t="s">
        <v>96</v>
      </c>
      <c r="I7" s="24" t="s">
        <v>97</v>
      </c>
      <c r="J7" s="24" t="s">
        <v>98</v>
      </c>
      <c r="K7" s="24" t="s">
        <v>99</v>
      </c>
      <c r="L7" s="24" t="s">
        <v>100</v>
      </c>
      <c r="M7" s="24" t="s">
        <v>101</v>
      </c>
      <c r="N7" s="25" t="s">
        <v>102</v>
      </c>
      <c r="O7" s="25" t="s">
        <v>103</v>
      </c>
      <c r="P7" s="25">
        <v>3.89</v>
      </c>
      <c r="Q7" s="25">
        <v>3905</v>
      </c>
      <c r="R7" s="25">
        <v>11687</v>
      </c>
      <c r="S7" s="25">
        <v>37.950000000000003</v>
      </c>
      <c r="T7" s="25">
        <v>307.95999999999998</v>
      </c>
      <c r="U7" s="25">
        <v>452</v>
      </c>
      <c r="V7" s="25">
        <v>6.56</v>
      </c>
      <c r="W7" s="25">
        <v>68.900000000000006</v>
      </c>
      <c r="X7" s="25">
        <v>171.58</v>
      </c>
      <c r="Y7" s="25">
        <v>315.11</v>
      </c>
      <c r="Z7" s="25">
        <v>111.11</v>
      </c>
      <c r="AA7" s="25">
        <v>156.57</v>
      </c>
      <c r="AB7" s="25">
        <v>447.49</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1183.92</v>
      </c>
      <c r="BK7" s="25">
        <v>1128.72</v>
      </c>
      <c r="BL7" s="25">
        <v>1125.25</v>
      </c>
      <c r="BM7" s="25">
        <v>1157.05</v>
      </c>
      <c r="BN7" s="25">
        <v>1228.8</v>
      </c>
      <c r="BO7" s="25">
        <v>1045.2</v>
      </c>
      <c r="BP7" s="25">
        <v>155.33000000000001</v>
      </c>
      <c r="BQ7" s="25">
        <v>308.83</v>
      </c>
      <c r="BR7" s="25">
        <v>109.17</v>
      </c>
      <c r="BS7" s="25">
        <v>151</v>
      </c>
      <c r="BT7" s="25">
        <v>178.68</v>
      </c>
      <c r="BU7" s="25">
        <v>42.5</v>
      </c>
      <c r="BV7" s="25">
        <v>41.84</v>
      </c>
      <c r="BW7" s="25">
        <v>41.44</v>
      </c>
      <c r="BX7" s="25">
        <v>37.65</v>
      </c>
      <c r="BY7" s="25">
        <v>37.31</v>
      </c>
      <c r="BZ7" s="25">
        <v>49.51</v>
      </c>
      <c r="CA7" s="25">
        <v>137.11000000000001</v>
      </c>
      <c r="CB7" s="25">
        <v>69.23</v>
      </c>
      <c r="CC7" s="25">
        <v>195.49</v>
      </c>
      <c r="CD7" s="25">
        <v>142.07</v>
      </c>
      <c r="CE7" s="25">
        <v>119.68</v>
      </c>
      <c r="CF7" s="25">
        <v>377.72</v>
      </c>
      <c r="CG7" s="25">
        <v>390.47</v>
      </c>
      <c r="CH7" s="25">
        <v>403.61</v>
      </c>
      <c r="CI7" s="25">
        <v>442.82</v>
      </c>
      <c r="CJ7" s="25">
        <v>425.76</v>
      </c>
      <c r="CK7" s="25">
        <v>317.14</v>
      </c>
      <c r="CL7" s="25">
        <v>49.03</v>
      </c>
      <c r="CM7" s="25">
        <v>49.06</v>
      </c>
      <c r="CN7" s="25">
        <v>46.44</v>
      </c>
      <c r="CO7" s="25">
        <v>45.13</v>
      </c>
      <c r="CP7" s="25">
        <v>44.43</v>
      </c>
      <c r="CQ7" s="25">
        <v>48.01</v>
      </c>
      <c r="CR7" s="25">
        <v>49.08</v>
      </c>
      <c r="CS7" s="25">
        <v>51.46</v>
      </c>
      <c r="CT7" s="25">
        <v>51.84</v>
      </c>
      <c r="CU7" s="25">
        <v>52.34</v>
      </c>
      <c r="CV7" s="25">
        <v>55</v>
      </c>
      <c r="CW7" s="25">
        <v>84.7</v>
      </c>
      <c r="CX7" s="25">
        <v>84.77</v>
      </c>
      <c r="CY7" s="25">
        <v>90.5</v>
      </c>
      <c r="CZ7" s="25">
        <v>89.56</v>
      </c>
      <c r="DA7" s="25">
        <v>88.18</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雄太</cp:lastModifiedBy>
  <cp:lastPrinted>2025-01-27T00:42:54Z</cp:lastPrinted>
  <dcterms:created xsi:type="dcterms:W3CDTF">2024-12-11T05:08:35Z</dcterms:created>
  <dcterms:modified xsi:type="dcterms:W3CDTF">2025-01-27T00:42:55Z</dcterms:modified>
  <cp:category/>
</cp:coreProperties>
</file>