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308川俣町○\"/>
    </mc:Choice>
  </mc:AlternateContent>
  <workbookProtection workbookAlgorithmName="SHA-512" workbookHashValue="3d5DoGTPKh9hT8DthlAq1YcBVZ3TZ+dZrw6HsrirZMvPwyJsJL6QFk8Dg98wgbtCitY8dpOJesrWEI3HtIO5lw==" workbookSaltValue="YhbxVDlydZb4JmHDUC94XQ==" workbookSpinCount="100000" lockStructure="1"/>
  <bookViews>
    <workbookView xWindow="0" yWindow="0" windowWidth="23040" windowHeight="921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H85" i="4"/>
  <c r="E85" i="4"/>
  <c r="BB10" i="4"/>
  <c r="AT10" i="4"/>
  <c r="AL10" i="4"/>
  <c r="W10" i="4"/>
  <c r="I10" i="4"/>
  <c r="AD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<sst xmlns="http://schemas.openxmlformats.org/spreadsheetml/2006/main" count="228" uniqueCount="114">
  <si>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</si>
  <si>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</si>
  <si>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</si>
  <si>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</si>
  <si>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</si>
  <si>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</si>
  <si>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</si>
  <si>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</si>
  <si>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</si>
  <si>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</si>
  <si>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</si>
  <si>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</si>
  <si>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</si>
  <si>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</si>
  <si>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</si>
  <si>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</si>
  <si>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</si>
  <si>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</si>
  <si>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</si>
  <si>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</si>
  <si>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</si>
  <si>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</si>
  <si>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</si>
  <si>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</si>
  <si>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</si>
  <si>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</si>
  <si>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</si>
  <si>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</si>
  <si>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</si>
  <si>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</si>
  <si>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</si>
  <si>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</si>
  <si>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</si>
  <si>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</si>
  <si>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</si>
  <si>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</si>
  <si>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</si>
  <si>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</si>
  <si>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</si>
  <si>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</si>
  <si>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</si>
  <si>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</si>
  <si>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</si>
  <si>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</si>
  <si>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</si>
  <si>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</si>
  <si>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</si>
  <si>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</si>
  <si>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</si>
  <si>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</si>
  <si>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</si>
  <si>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</si>
  <si>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</si>
  <si>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</si>
  <si>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</si>
  <si>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</si>
  <si>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</si>
  <si>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</si>
  <si>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</si>
  <si>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</si>
  <si>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</si>
  <si>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</si>
  <si>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</si>
  <si>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</si>
  <si>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</si>
  <si>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</si>
  <si>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</si>
  <si>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</si>
  <si>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</si>
  <si>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</si>
  <si>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</si>
  <si>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</si>
  <si>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</si>
  <si>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</si>
  <si>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</si>
  <si>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</si>
  <si>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</si>
  <si>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</si>
  <si>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</si>
  <si>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</si>
  <si>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</si>
  <si>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</si>
  <si>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</si>
  <si>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</si>
  <si>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</si>
  <si>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</si>
  <si>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</si>
  <si>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</si>
  <si>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</si>
  <si>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</si>
  <si>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</si>
  <si>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</si>
  <si>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</si>
  <si>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</si>
  <si>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</si>
  <si>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</si>
  <si>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</si>
  <si>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</si>
  <si>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</si>
  <si>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</si>
  <si>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</si>
  <si>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</si>
  <si>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</si>
  <si>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</si>
  <si>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</si>
  <si>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</si>
  <si>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</si>
  <si>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</si>
  <si>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</si>
  <si>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</si>
  <si>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</si>
  <si>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 経常収支比率は100％を超え、類似団体の平均値を上回っているが、長期的な給水収益の減少や老朽施設の修繕等による費用の増加が見込まれることから、より一層の経営効率化に努める必要があります。
② 累積欠損金は発生していない。
③ 流動比率は、継続的に100％を大きく上回っていることから、借入金の返済の能力は十分である。
④ 借入金の残高は少なく、類似団体の平均と比較しても債務状態は良好であるが、今後老朽施設の更新に伴う計画的な企業債活用が必要と考えています。
⑤ 給水収益により給水にかかる費用を賄えており、類似団体の平均値を上回っていることから、経営の健全性は確保されているが、今後も経営効率化に努める必要があります。
⑥ 給水原価は類似団体と同等であるが、更なる経費の削減と経営の合理化が求められている。
⑦ 自己水源と受水を併用しているため、恒常的に類似団体の平均を下回っていることから、施設規模についても見直しを図る必要があります。
⑧ 類似団体の平均値を上回ってるが、漏水調査等の有収率向上に向けた対策を講じる必要があります。
以上、各指標から分析すると、長期的に施設・設備の改良・更新に多額の費用が見込まれることから、投資財源の確保が課題である。料金改定も視野に入れ更なる経営改善と効率化を図っていく必要があります。</t>
    <rPh sb="2" eb="6">
      <t>ケイジョウシュウシ</t>
    </rPh>
    <rPh sb="6" eb="8">
      <t>ヒリツ</t>
    </rPh>
    <rPh sb="14" eb="15">
      <t>コ</t>
    </rPh>
    <rPh sb="17" eb="19">
      <t>ルイジ</t>
    </rPh>
    <rPh sb="19" eb="21">
      <t>ダンタイ</t>
    </rPh>
    <rPh sb="22" eb="24">
      <t>ヘイキン</t>
    </rPh>
    <rPh sb="24" eb="25">
      <t>チ</t>
    </rPh>
    <rPh sb="26" eb="28">
      <t>ウワマワ</t>
    </rPh>
    <rPh sb="34" eb="37">
      <t>チョウキテキ</t>
    </rPh>
    <rPh sb="38" eb="40">
      <t>キュウスイ</t>
    </rPh>
    <rPh sb="40" eb="42">
      <t>シュウエキ</t>
    </rPh>
    <rPh sb="43" eb="45">
      <t>ゲンショウ</t>
    </rPh>
    <rPh sb="46" eb="50">
      <t>ロウキュウシセツ</t>
    </rPh>
    <rPh sb="51" eb="53">
      <t>シュウゼン</t>
    </rPh>
    <rPh sb="53" eb="54">
      <t>トウ</t>
    </rPh>
    <rPh sb="57" eb="59">
      <t>ヒヨウ</t>
    </rPh>
    <rPh sb="60" eb="62">
      <t>ゾウカ</t>
    </rPh>
    <rPh sb="63" eb="65">
      <t>ミコ</t>
    </rPh>
    <rPh sb="75" eb="77">
      <t>イッソウ</t>
    </rPh>
    <rPh sb="78" eb="80">
      <t>ケイエイ</t>
    </rPh>
    <rPh sb="80" eb="83">
      <t>コウリツカ</t>
    </rPh>
    <rPh sb="84" eb="85">
      <t>ツト</t>
    </rPh>
    <rPh sb="87" eb="89">
      <t>ヒツヨウ</t>
    </rPh>
    <rPh sb="115" eb="119">
      <t>リュウドウヒリツ</t>
    </rPh>
    <rPh sb="199" eb="201">
      <t>コンゴ</t>
    </rPh>
    <rPh sb="201" eb="203">
      <t>ロウキュウ</t>
    </rPh>
    <rPh sb="203" eb="205">
      <t>シセツ</t>
    </rPh>
    <rPh sb="206" eb="208">
      <t>コウシン</t>
    </rPh>
    <rPh sb="209" eb="210">
      <t>トモナ</t>
    </rPh>
    <rPh sb="211" eb="214">
      <t>ケイカクテキ</t>
    </rPh>
    <rPh sb="215" eb="218">
      <t>キギョウサイ</t>
    </rPh>
    <rPh sb="218" eb="220">
      <t>カツヨウ</t>
    </rPh>
    <rPh sb="221" eb="223">
      <t>ヒツヨウ</t>
    </rPh>
    <rPh sb="224" eb="225">
      <t>カンガ</t>
    </rPh>
    <rPh sb="256" eb="258">
      <t>ルイジ</t>
    </rPh>
    <rPh sb="258" eb="260">
      <t>ダンタイ</t>
    </rPh>
    <rPh sb="261" eb="264">
      <t>ヘイキンチ</t>
    </rPh>
    <rPh sb="265" eb="267">
      <t>ウワマワ</t>
    </rPh>
    <rPh sb="292" eb="294">
      <t>コンゴ</t>
    </rPh>
    <rPh sb="315" eb="319">
      <t>キュウスイゲンカ</t>
    </rPh>
    <rPh sb="320" eb="322">
      <t>ルイジ</t>
    </rPh>
    <rPh sb="322" eb="324">
      <t>ダンタイ</t>
    </rPh>
    <rPh sb="325" eb="327">
      <t>ドウトウ</t>
    </rPh>
    <rPh sb="359" eb="363">
      <t>ジコスイゲン</t>
    </rPh>
    <rPh sb="364" eb="366">
      <t>ジュスイ</t>
    </rPh>
    <rPh sb="367" eb="369">
      <t>ヘイヨウ</t>
    </rPh>
    <rPh sb="425" eb="427">
      <t>ルイジ</t>
    </rPh>
    <rPh sb="427" eb="429">
      <t>ダンタイ</t>
    </rPh>
    <rPh sb="430" eb="433">
      <t>ヘイキンチ</t>
    </rPh>
    <rPh sb="434" eb="436">
      <t>ウワマワ</t>
    </rPh>
    <rPh sb="440" eb="442">
      <t>ウワマワ</t>
    </rPh>
    <rPh sb="450" eb="454">
      <t>ロウスイチョウサ</t>
    </rPh>
    <rPh sb="454" eb="455">
      <t>トウ</t>
    </rPh>
    <rPh sb="456" eb="459">
      <t>ユウシュウリツ</t>
    </rPh>
    <rPh sb="459" eb="461">
      <t>コウジョウ</t>
    </rPh>
    <rPh sb="462" eb="463">
      <t>ム</t>
    </rPh>
    <rPh sb="465" eb="467">
      <t>タイサク</t>
    </rPh>
    <rPh sb="468" eb="469">
      <t>コウ</t>
    </rPh>
    <rPh sb="471" eb="473">
      <t>ヒツヨウ</t>
    </rPh>
    <rPh sb="494" eb="497">
      <t>チョウキテキ</t>
    </rPh>
    <rPh sb="504" eb="506">
      <t>カイリョウ</t>
    </rPh>
    <rPh sb="526" eb="528">
      <t>トウシ</t>
    </rPh>
    <rPh sb="528" eb="530">
      <t>ザイゲン</t>
    </rPh>
    <rPh sb="531" eb="533">
      <t>カクホ</t>
    </rPh>
    <rPh sb="534" eb="536">
      <t>カダイ</t>
    </rPh>
    <rPh sb="540" eb="542">
      <t>リョウキン</t>
    </rPh>
    <rPh sb="542" eb="544">
      <t>カイテイ</t>
    </rPh>
    <rPh sb="545" eb="547">
      <t>シヤ</t>
    </rPh>
    <rPh sb="548" eb="549">
      <t>イ</t>
    </rPh>
    <rPh sb="555" eb="557">
      <t>カイゼン</t>
    </rPh>
    <phoneticPr fontId="4"/>
  </si>
  <si>
    <t xml:space="preserve"> 本町の水道事業の経営状況は、概ね良好であり安定しているといえるが、今後更なるな人口減少等に伴う給水収益の減少や、老朽化した施設や設備の更新に多額の費用が見込まれることから、料金改定を含めた更新財源の確保と経営の効率化に努め、経営の安定化を図っていく必要があります。</t>
    <rPh sb="34" eb="36">
      <t>コンゴ</t>
    </rPh>
    <rPh sb="36" eb="37">
      <t>サラ</t>
    </rPh>
    <rPh sb="40" eb="45">
      <t>ジンコウゲンショウトウ</t>
    </rPh>
    <rPh sb="46" eb="47">
      <t>トモナ</t>
    </rPh>
    <rPh sb="48" eb="50">
      <t>キュウスイ</t>
    </rPh>
    <rPh sb="50" eb="52">
      <t>シュウエキ</t>
    </rPh>
    <rPh sb="53" eb="55">
      <t>ゲンショウ</t>
    </rPh>
    <rPh sb="87" eb="89">
      <t>リョウキン</t>
    </rPh>
    <rPh sb="89" eb="91">
      <t>カイテイ</t>
    </rPh>
    <rPh sb="92" eb="93">
      <t>フク</t>
    </rPh>
    <rPh sb="95" eb="97">
      <t>コウシン</t>
    </rPh>
    <rPh sb="97" eb="99">
      <t>ザイゲン</t>
    </rPh>
    <rPh sb="100" eb="102">
      <t>カクホ</t>
    </rPh>
    <rPh sb="103" eb="105">
      <t>ケイエイ</t>
    </rPh>
    <rPh sb="106" eb="109">
      <t>コウリツカ</t>
    </rPh>
    <rPh sb="110" eb="111">
      <t>ツト</t>
    </rPh>
    <phoneticPr fontId="4"/>
  </si>
  <si>
    <t>①　毎年度、老朽化比率が上昇し、類似団体の平均と同様に、保有施設の老朽化が進んでいる状況にある。今後も更新財源の確保や施設の更新を計画的に進めていく必要があります。
②　石綿管の更新については計画的に取り組んできており、類似団体の平均と比較しても、老朽管の割合は低いが、今後管路経年化率は上昇していく見込みです。
③　類似団体の平均を下回っているが、今後も計画的に管路の更新を進めていく必要があります。
　配水管等の施設の更新など継続して取り組んでいるが、給水収益は今後も減少が見込まれることから、更新財源の確保が課題である。施設の更新優先度の把握と長期的な更新計画を策定し、着実に実行していく必要があります。</t>
    <rPh sb="2" eb="5">
      <t>マイネンド</t>
    </rPh>
    <rPh sb="6" eb="9">
      <t>ロウキュウカ</t>
    </rPh>
    <rPh sb="9" eb="11">
      <t>ヒリツ</t>
    </rPh>
    <rPh sb="12" eb="14">
      <t>ジョウショウ</t>
    </rPh>
    <rPh sb="24" eb="26">
      <t>ドウヨウ</t>
    </rPh>
    <rPh sb="42" eb="44">
      <t>ジョウキョウ</t>
    </rPh>
    <rPh sb="48" eb="50">
      <t>コンゴ</t>
    </rPh>
    <rPh sb="51" eb="55">
      <t>コウシンザイゲン</t>
    </rPh>
    <rPh sb="56" eb="58">
      <t>カクホ</t>
    </rPh>
    <rPh sb="59" eb="61">
      <t>シセツ</t>
    </rPh>
    <rPh sb="85" eb="88">
      <t>セキメンカン</t>
    </rPh>
    <rPh sb="135" eb="137">
      <t>コンゴ</t>
    </rPh>
    <rPh sb="137" eb="139">
      <t>カンロ</t>
    </rPh>
    <rPh sb="139" eb="142">
      <t>ケイネンカ</t>
    </rPh>
    <rPh sb="142" eb="143">
      <t>リツ</t>
    </rPh>
    <rPh sb="144" eb="146">
      <t>ジョウショウ</t>
    </rPh>
    <rPh sb="150" eb="152">
      <t>ミコ</t>
    </rPh>
    <rPh sb="167" eb="168">
      <t>シタ</t>
    </rPh>
    <rPh sb="207" eb="208">
      <t>トウ</t>
    </rPh>
    <rPh sb="209" eb="211">
      <t>シセツ</t>
    </rPh>
    <rPh sb="229" eb="231">
      <t>キュウスイ</t>
    </rPh>
    <rPh sb="231" eb="233">
      <t>シュウエキ</t>
    </rPh>
    <rPh sb="234" eb="236">
      <t>コンゴ</t>
    </rPh>
    <rPh sb="250" eb="252">
      <t>コウシン</t>
    </rPh>
    <rPh sb="252" eb="254">
      <t>ザイゲン</t>
    </rPh>
    <rPh sb="255" eb="257">
      <t>カクホ</t>
    </rPh>
    <rPh sb="258" eb="260">
      <t>カダイ</t>
    </rPh>
    <rPh sb="267" eb="269">
      <t>コウシン</t>
    </rPh>
    <rPh sb="269" eb="271">
      <t>ユウセン</t>
    </rPh>
    <rPh sb="271" eb="272">
      <t>ド</t>
    </rPh>
    <rPh sb="276" eb="279">
      <t>チョウキテキ</t>
    </rPh>
    <rPh sb="280" eb="282">
      <t>コウシン</t>
    </rPh>
    <rPh sb="282" eb="284">
      <t>ケイカク</t>
    </rPh>
    <rPh sb="285" eb="28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</si>
</sst>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0.79</c:v>
                </c:pt>
                <c:pt idx="1">
                  <c:v>0.4</c:v>
                </c:pt>
                <c:pt idx="2">
                  <c:v>0.77</c:v>
                </c:pt>
                <c:pt idx="3">
                  <c:v>1.5</c:v>
                </c:pt>
                <c:pt idx="4">
                  <c:v>0.47</c:v>
                </c:pt>
              </c:numCache>
            </c:numRef>
          </c:val>
          <c:extLst>
            <c:ext xmlns:c16="http://schemas.microsoft.com/office/drawing/2014/chart" uri="{C3380CC4-5D6E-409C-BE32-E72D297353CC}">
              <c16:uniqueId val="{00000000-09B5-4922-A235-2551FE7DE1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0.56999999999999995</c:v>
                </c:pt>
                <c:pt idx="4">
                  <c:v>0.56000000000000005</c:v>
                </c:pt>
              </c:numCache>
            </c:numRef>
          </c:val>
          <c:smooth val="0"/>
          <c:extLst>
            <c:ext xmlns:c16="http://schemas.microsoft.com/office/drawing/2014/chart" uri="{C3380CC4-5D6E-409C-BE32-E72D297353CC}">
              <c16:uniqueId val="{00000001-09B5-4922-A235-2551FE7DE1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40.36</c:v>
                </c:pt>
                <c:pt idx="1">
                  <c:v>42.65</c:v>
                </c:pt>
                <c:pt idx="2">
                  <c:v>42.13</c:v>
                </c:pt>
                <c:pt idx="3">
                  <c:v>41.16</c:v>
                </c:pt>
                <c:pt idx="4">
                  <c:v>40.200000000000003</c:v>
                </c:pt>
              </c:numCache>
            </c:numRef>
          </c:val>
          <c:extLst>
            <c:ext xmlns:c16="http://schemas.microsoft.com/office/drawing/2014/chart" uri="{C3380CC4-5D6E-409C-BE32-E72D297353CC}">
              <c16:uniqueId val="{00000000-B626-4E26-AFD1-3CDA748F69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50.1</c:v>
                </c:pt>
                <c:pt idx="4">
                  <c:v>49.76</c:v>
                </c:pt>
              </c:numCache>
            </c:numRef>
          </c:val>
          <c:smooth val="0"/>
          <c:extLst>
            <c:ext xmlns:c16="http://schemas.microsoft.com/office/drawing/2014/chart" uri="{C3380CC4-5D6E-409C-BE32-E72D297353CC}">
              <c16:uniqueId val="{00000001-B626-4E26-AFD1-3CDA748F69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84.46</c:v>
                </c:pt>
                <c:pt idx="1">
                  <c:v>75.28</c:v>
                </c:pt>
                <c:pt idx="2">
                  <c:v>78.8</c:v>
                </c:pt>
                <c:pt idx="3">
                  <c:v>77.62</c:v>
                </c:pt>
                <c:pt idx="4">
                  <c:v>77.040000000000006</c:v>
                </c:pt>
              </c:numCache>
            </c:numRef>
          </c:val>
          <c:extLst>
            <c:ext xmlns:c16="http://schemas.microsoft.com/office/drawing/2014/chart" uri="{C3380CC4-5D6E-409C-BE32-E72D297353CC}">
              <c16:uniqueId val="{00000000-1430-4D19-8C40-8EF9F06F5D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77.3</c:v>
                </c:pt>
                <c:pt idx="4">
                  <c:v>76.64</c:v>
                </c:pt>
              </c:numCache>
            </c:numRef>
          </c:val>
          <c:smooth val="0"/>
          <c:extLst>
            <c:ext xmlns:c16="http://schemas.microsoft.com/office/drawing/2014/chart" uri="{C3380CC4-5D6E-409C-BE32-E72D297353CC}">
              <c16:uniqueId val="{00000001-1430-4D19-8C40-8EF9F06F5D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108.98</c:v>
                </c:pt>
                <c:pt idx="1">
                  <c:v>105.38</c:v>
                </c:pt>
                <c:pt idx="2">
                  <c:v>106.65</c:v>
                </c:pt>
                <c:pt idx="3">
                  <c:v>110.75</c:v>
                </c:pt>
                <c:pt idx="4">
                  <c:v>111.5</c:v>
                </c:pt>
              </c:numCache>
            </c:numRef>
          </c:val>
          <c:extLst>
            <c:ext xmlns:c16="http://schemas.microsoft.com/office/drawing/2014/chart" uri="{C3380CC4-5D6E-409C-BE32-E72D297353CC}">
              <c16:uniqueId val="{00000000-8D0D-4889-BBAF-136A88EEB8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104.82</c:v>
                </c:pt>
                <c:pt idx="4">
                  <c:v>106.46</c:v>
                </c:pt>
              </c:numCache>
            </c:numRef>
          </c:val>
          <c:smooth val="0"/>
          <c:extLst>
            <c:ext xmlns:c16="http://schemas.microsoft.com/office/drawing/2014/chart" uri="{C3380CC4-5D6E-409C-BE32-E72D297353CC}">
              <c16:uniqueId val="{00000001-8D0D-4889-BBAF-136A88EEB8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48.46</c:v>
                </c:pt>
                <c:pt idx="1">
                  <c:v>49.03</c:v>
                </c:pt>
                <c:pt idx="2">
                  <c:v>49.01</c:v>
                </c:pt>
                <c:pt idx="3">
                  <c:v>47.86</c:v>
                </c:pt>
                <c:pt idx="4">
                  <c:v>49.18</c:v>
                </c:pt>
              </c:numCache>
            </c:numRef>
          </c:val>
          <c:extLst>
            <c:ext xmlns:c16="http://schemas.microsoft.com/office/drawing/2014/chart" uri="{C3380CC4-5D6E-409C-BE32-E72D297353CC}">
              <c16:uniqueId val="{00000000-61FE-4AB7-A42A-BFECFA1CAE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50.02</c:v>
                </c:pt>
                <c:pt idx="4">
                  <c:v>51.38</c:v>
                </c:pt>
              </c:numCache>
            </c:numRef>
          </c:val>
          <c:smooth val="0"/>
          <c:extLst>
            <c:ext xmlns:c16="http://schemas.microsoft.com/office/drawing/2014/chart" uri="{C3380CC4-5D6E-409C-BE32-E72D297353CC}">
              <c16:uniqueId val="{00000001-61FE-4AB7-A42A-BFECFA1CAE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7B-4638-9900-7C99470491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19.510000000000002</c:v>
                </c:pt>
                <c:pt idx="4">
                  <c:v>21.6</c:v>
                </c:pt>
              </c:numCache>
            </c:numRef>
          </c:val>
          <c:smooth val="0"/>
          <c:extLst>
            <c:ext xmlns:c16="http://schemas.microsoft.com/office/drawing/2014/chart" uri="{C3380CC4-5D6E-409C-BE32-E72D297353CC}">
              <c16:uniqueId val="{00000001-2F7B-4638-9900-7C99470491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9C-4713-8AB8-1ED869A0CB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26.73</c:v>
                </c:pt>
                <c:pt idx="4">
                  <c:v>27.85</c:v>
                </c:pt>
              </c:numCache>
            </c:numRef>
          </c:val>
          <c:smooth val="0"/>
          <c:extLst>
            <c:ext xmlns:c16="http://schemas.microsoft.com/office/drawing/2014/chart" uri="{C3380CC4-5D6E-409C-BE32-E72D297353CC}">
              <c16:uniqueId val="{00000001-509C-4713-8AB8-1ED869A0CB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519.28</c:v>
                </c:pt>
                <c:pt idx="1">
                  <c:v>869.44</c:v>
                </c:pt>
                <c:pt idx="2">
                  <c:v>730.56</c:v>
                </c:pt>
                <c:pt idx="3">
                  <c:v>925.65</c:v>
                </c:pt>
                <c:pt idx="4">
                  <c:v>832.15</c:v>
                </c:pt>
              </c:numCache>
            </c:numRef>
          </c:val>
          <c:extLst>
            <c:ext xmlns:c16="http://schemas.microsoft.com/office/drawing/2014/chart" uri="{C3380CC4-5D6E-409C-BE32-E72D297353CC}">
              <c16:uniqueId val="{00000000-0D62-4A5A-9D11-B9606E4C2F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310.01</c:v>
                </c:pt>
                <c:pt idx="4">
                  <c:v>311.12</c:v>
                </c:pt>
              </c:numCache>
            </c:numRef>
          </c:val>
          <c:smooth val="0"/>
          <c:extLst>
            <c:ext xmlns:c16="http://schemas.microsoft.com/office/drawing/2014/chart" uri="{C3380CC4-5D6E-409C-BE32-E72D297353CC}">
              <c16:uniqueId val="{00000001-0D62-4A5A-9D11-B9606E4C2F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157.13999999999999</c:v>
                </c:pt>
                <c:pt idx="1">
                  <c:v>173.85</c:v>
                </c:pt>
                <c:pt idx="2">
                  <c:v>166.16</c:v>
                </c:pt>
                <c:pt idx="3">
                  <c:v>158.32</c:v>
                </c:pt>
                <c:pt idx="4">
                  <c:v>147.47</c:v>
                </c:pt>
              </c:numCache>
            </c:numRef>
          </c:val>
          <c:extLst>
            <c:ext xmlns:c16="http://schemas.microsoft.com/office/drawing/2014/chart" uri="{C3380CC4-5D6E-409C-BE32-E72D297353CC}">
              <c16:uniqueId val="{00000000-58DD-4C72-AE59-2F0E61947C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538.33000000000004</c:v>
                </c:pt>
                <c:pt idx="4">
                  <c:v>515.14</c:v>
                </c:pt>
              </c:numCache>
            </c:numRef>
          </c:val>
          <c:smooth val="0"/>
          <c:extLst>
            <c:ext xmlns:c16="http://schemas.microsoft.com/office/drawing/2014/chart" uri="{C3380CC4-5D6E-409C-BE32-E72D297353CC}">
              <c16:uniqueId val="{00000001-58DD-4C72-AE59-2F0E61947C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105.03</c:v>
                </c:pt>
                <c:pt idx="1">
                  <c:v>101.34</c:v>
                </c:pt>
                <c:pt idx="2">
                  <c:v>103.44</c:v>
                </c:pt>
                <c:pt idx="3">
                  <c:v>108.11</c:v>
                </c:pt>
                <c:pt idx="4">
                  <c:v>104.78</c:v>
                </c:pt>
              </c:numCache>
            </c:numRef>
          </c:val>
          <c:extLst>
            <c:ext xmlns:c16="http://schemas.microsoft.com/office/drawing/2014/chart" uri="{C3380CC4-5D6E-409C-BE32-E72D297353CC}">
              <c16:uniqueId val="{00000000-89BC-47E7-AE6F-85BE94ED62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82.29</c:v>
                </c:pt>
                <c:pt idx="4">
                  <c:v>84.16</c:v>
                </c:pt>
              </c:numCache>
            </c:numRef>
          </c:val>
          <c:smooth val="0"/>
          <c:extLst>
            <c:ext xmlns:c16="http://schemas.microsoft.com/office/drawing/2014/chart" uri="{C3380CC4-5D6E-409C-BE32-E72D297353CC}">
              <c16:uniqueId val="{00000001-89BC-47E7-AE6F-85BE94ED62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234.18</c:v>
                </c:pt>
                <c:pt idx="1">
                  <c:v>240.98</c:v>
                </c:pt>
                <c:pt idx="2">
                  <c:v>239.21</c:v>
                </c:pt>
                <c:pt idx="3">
                  <c:v>229.3</c:v>
                </c:pt>
                <c:pt idx="4">
                  <c:v>237.84</c:v>
                </c:pt>
              </c:numCache>
            </c:numRef>
          </c:val>
          <c:extLst>
            <c:ext xmlns:c16="http://schemas.microsoft.com/office/drawing/2014/chart" uri="{C3380CC4-5D6E-409C-BE32-E72D297353CC}">
              <c16:uniqueId val="{00000000-8957-49C5-8257-BE4FD40BAA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230.85</c:v>
                </c:pt>
                <c:pt idx="4">
                  <c:v>230.21</c:v>
                </c:pt>
              </c:numCache>
            </c:numRef>
          </c:val>
          <c:smooth val="0"/>
          <c:extLst>
            <c:ext xmlns:c16="http://schemas.microsoft.com/office/drawing/2014/chart" uri="{C3380CC4-5D6E-409C-BE32-E72D297353CC}">
              <c16:uniqueId val="{00000001-8957-49C5-8257-BE4FD40BAA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4" zoomScale="110" zoomScaleNormal="11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川俣町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11687</v>
      </c>
      <c r="AM8" s="65"/>
      <c r="AN8" s="65"/>
      <c r="AO8" s="65"/>
      <c r="AP8" s="65"/>
      <c r="AQ8" s="65"/>
      <c r="AR8" s="65"/>
      <c r="AS8" s="65"/>
      <c r="AT8" s="36">
        <f>データ!$S$6</f>
        <v>37.950000000000003</v>
      </c>
      <c r="AU8" s="37"/>
      <c r="AV8" s="37"/>
      <c r="AW8" s="37"/>
      <c r="AX8" s="37"/>
      <c r="AY8" s="37"/>
      <c r="AZ8" s="37"/>
      <c r="BA8" s="37"/>
      <c r="BB8" s="54">
        <f>データ!$T$6</f>
        <v>307.95999999999998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87.32</v>
      </c>
      <c r="J10" s="37"/>
      <c r="K10" s="37"/>
      <c r="L10" s="37"/>
      <c r="M10" s="37"/>
      <c r="N10" s="37"/>
      <c r="O10" s="64"/>
      <c r="P10" s="54">
        <f>データ!$P$6</f>
        <v>84.76</v>
      </c>
      <c r="Q10" s="54"/>
      <c r="R10" s="54"/>
      <c r="S10" s="54"/>
      <c r="T10" s="54"/>
      <c r="U10" s="54"/>
      <c r="V10" s="54"/>
      <c r="W10" s="65">
        <f>データ!$Q$6</f>
        <v>4125</v>
      </c>
      <c r="X10" s="65"/>
      <c r="Y10" s="65"/>
      <c r="Z10" s="65"/>
      <c r="AA10" s="65"/>
      <c r="AB10" s="65"/>
      <c r="AC10" s="65"/>
      <c r="AD10" s="2"/>
      <c r="AE10" s="2"/>
      <c r="AF10" s="2"/>
      <c r="AG10" s="2"/>
      <c r="AH10" s="2"/>
      <c r="AI10" s="2"/>
      <c r="AJ10" s="2"/>
      <c r="AK10" s="2"/>
      <c r="AL10" s="65">
        <f>データ!$U$6</f>
        <v>9840</v>
      </c>
      <c r="AM10" s="65"/>
      <c r="AN10" s="65"/>
      <c r="AO10" s="65"/>
      <c r="AP10" s="65"/>
      <c r="AQ10" s="65"/>
      <c r="AR10" s="65"/>
      <c r="AS10" s="65"/>
      <c r="AT10" s="36">
        <f>データ!$V$6</f>
        <v>8.82</v>
      </c>
      <c r="AU10" s="37"/>
      <c r="AV10" s="37"/>
      <c r="AW10" s="37"/>
      <c r="AX10" s="37"/>
      <c r="AY10" s="37"/>
      <c r="AZ10" s="37"/>
      <c r="BA10" s="37"/>
      <c r="BB10" s="54">
        <f>データ!$W$6</f>
        <v>1115.6500000000001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v1ge2X+3hbf22SHRYO6BL0wvftbsGeJxO6kzC6/iSPgQwD/eZI7YzCklj4xI4MtkBBdtpJrEs+r6D+nZc6Pag==" saltValue="MmKtJ7t/Bd6bgt7r9QYP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73083</v>
      </c>
      <c r="D6" s="20">
        <f t="shared" si="3"/>
        <v>46</v>
      </c>
      <c r="E6" s="20">
        <f t="shared" si="3"/>
        <v>1</v>
      </c>
      <c r="F6" s="20">
        <f t="shared" si="3"/>
        <v>0</v>
      </c>
      <c r="G6" s="20">
        <f t="shared" si="3"/>
        <v>1</v>
      </c>
      <c r="H6" s="20" t="str">
        <f t="shared" si="3"/>
        <v>福島県　川俣町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87.32</v>
      </c>
      <c r="P6" s="21">
        <f t="shared" si="3"/>
        <v>84.76</v>
      </c>
      <c r="Q6" s="21">
        <f t="shared" si="3"/>
        <v>4125</v>
      </c>
      <c r="R6" s="21">
        <f t="shared" si="3"/>
        <v>11687</v>
      </c>
      <c r="S6" s="21">
        <f t="shared" si="3"/>
        <v>37.950000000000003</v>
      </c>
      <c r="T6" s="21">
        <f t="shared" si="3"/>
        <v>307.95999999999998</v>
      </c>
      <c r="U6" s="21">
        <f t="shared" si="3"/>
        <v>9840</v>
      </c>
      <c r="V6" s="21">
        <f t="shared" si="3"/>
        <v>8.82</v>
      </c>
      <c r="W6" s="21">
        <f t="shared" si="3"/>
        <v>1115.6500000000001</v>
      </c>
      <c r="X6" s="22">
        <f>IF(X7="",NA(),X7)</f>
        <v>108.98</v>
      </c>
      <c r="Y6" s="22">
        <f t="shared" ref="Y6:AG6" si="4">IF(Y7="",NA(),Y7)</f>
        <v>105.38</v>
      </c>
      <c r="Z6" s="22">
        <f t="shared" si="4"/>
        <v>106.65</v>
      </c>
      <c r="AA6" s="22">
        <f t="shared" si="4"/>
        <v>110.75</v>
      </c>
      <c r="AB6" s="22">
        <f t="shared" si="4"/>
        <v>111.5</v>
      </c>
      <c r="AC6" s="22">
        <f t="shared" si="4"/>
        <v>108.46</v>
      </c>
      <c r="AD6" s="22">
        <f t="shared" si="4"/>
        <v>109.02</v>
      </c>
      <c r="AE6" s="22">
        <f t="shared" si="4"/>
        <v>107.81</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26.73</v>
      </c>
      <c r="AR6" s="22">
        <f t="shared" si="5"/>
        <v>27.85</v>
      </c>
      <c r="AS6" s="21" t="str">
        <f>IF(AS7="","",IF(AS7="-","【-】","【"&amp;SUBSTITUTE(TEXT(AS7,"#,##0.00"),"-","△")&amp;"】"))</f>
        <v>【1.50】</v>
      </c>
      <c r="AT6" s="22">
        <f>IF(AT7="",NA(),AT7)</f>
        <v>519.28</v>
      </c>
      <c r="AU6" s="22">
        <f t="shared" ref="AU6:BC6" si="6">IF(AU7="",NA(),AU7)</f>
        <v>869.44</v>
      </c>
      <c r="AV6" s="22">
        <f t="shared" si="6"/>
        <v>730.56</v>
      </c>
      <c r="AW6" s="22">
        <f t="shared" si="6"/>
        <v>925.65</v>
      </c>
      <c r="AX6" s="22">
        <f t="shared" si="6"/>
        <v>832.15</v>
      </c>
      <c r="AY6" s="22">
        <f t="shared" si="6"/>
        <v>362.93</v>
      </c>
      <c r="AZ6" s="22">
        <f t="shared" si="6"/>
        <v>371.81</v>
      </c>
      <c r="BA6" s="22">
        <f t="shared" si="6"/>
        <v>384.23</v>
      </c>
      <c r="BB6" s="22">
        <f t="shared" si="6"/>
        <v>310.01</v>
      </c>
      <c r="BC6" s="22">
        <f t="shared" si="6"/>
        <v>311.12</v>
      </c>
      <c r="BD6" s="21" t="str">
        <f>IF(BD7="","",IF(BD7="-","【-】","【"&amp;SUBSTITUTE(TEXT(BD7,"#,##0.00"),"-","△")&amp;"】"))</f>
        <v>【243.36】</v>
      </c>
      <c r="BE6" s="22">
        <f>IF(BE7="",NA(),BE7)</f>
        <v>157.13999999999999</v>
      </c>
      <c r="BF6" s="22">
        <f t="shared" ref="BF6:BN6" si="7">IF(BF7="",NA(),BF7)</f>
        <v>173.85</v>
      </c>
      <c r="BG6" s="22">
        <f t="shared" si="7"/>
        <v>166.16</v>
      </c>
      <c r="BH6" s="22">
        <f t="shared" si="7"/>
        <v>158.32</v>
      </c>
      <c r="BI6" s="22">
        <f t="shared" si="7"/>
        <v>147.47</v>
      </c>
      <c r="BJ6" s="22">
        <f t="shared" si="7"/>
        <v>439.05</v>
      </c>
      <c r="BK6" s="22">
        <f t="shared" si="7"/>
        <v>465.85</v>
      </c>
      <c r="BL6" s="22">
        <f t="shared" si="7"/>
        <v>439.43</v>
      </c>
      <c r="BM6" s="22">
        <f t="shared" si="7"/>
        <v>538.33000000000004</v>
      </c>
      <c r="BN6" s="22">
        <f t="shared" si="7"/>
        <v>515.14</v>
      </c>
      <c r="BO6" s="21" t="str">
        <f>IF(BO7="","",IF(BO7="-","【-】","【"&amp;SUBSTITUTE(TEXT(BO7,"#,##0.00"),"-","△")&amp;"】"))</f>
        <v>【265.93】</v>
      </c>
      <c r="BP6" s="22">
        <f>IF(BP7="",NA(),BP7)</f>
        <v>105.03</v>
      </c>
      <c r="BQ6" s="22">
        <f t="shared" ref="BQ6:BY6" si="8">IF(BQ7="",NA(),BQ7)</f>
        <v>101.34</v>
      </c>
      <c r="BR6" s="22">
        <f t="shared" si="8"/>
        <v>103.44</v>
      </c>
      <c r="BS6" s="22">
        <f t="shared" si="8"/>
        <v>108.11</v>
      </c>
      <c r="BT6" s="22">
        <f t="shared" si="8"/>
        <v>104.78</v>
      </c>
      <c r="BU6" s="22">
        <f t="shared" si="8"/>
        <v>95.26</v>
      </c>
      <c r="BV6" s="22">
        <f t="shared" si="8"/>
        <v>92.39</v>
      </c>
      <c r="BW6" s="22">
        <f t="shared" si="8"/>
        <v>94.41</v>
      </c>
      <c r="BX6" s="22">
        <f t="shared" si="8"/>
        <v>82.29</v>
      </c>
      <c r="BY6" s="22">
        <f t="shared" si="8"/>
        <v>84.16</v>
      </c>
      <c r="BZ6" s="21" t="str">
        <f>IF(BZ7="","",IF(BZ7="-","【-】","【"&amp;SUBSTITUTE(TEXT(BZ7,"#,##0.00"),"-","△")&amp;"】"))</f>
        <v>【97.82】</v>
      </c>
      <c r="CA6" s="22">
        <f>IF(CA7="",NA(),CA7)</f>
        <v>234.18</v>
      </c>
      <c r="CB6" s="22">
        <f t="shared" ref="CB6:CJ6" si="9">IF(CB7="",NA(),CB7)</f>
        <v>240.98</v>
      </c>
      <c r="CC6" s="22">
        <f t="shared" si="9"/>
        <v>239.21</v>
      </c>
      <c r="CD6" s="22">
        <f t="shared" si="9"/>
        <v>229.3</v>
      </c>
      <c r="CE6" s="22">
        <f t="shared" si="9"/>
        <v>237.84</v>
      </c>
      <c r="CF6" s="22">
        <f t="shared" si="9"/>
        <v>192.82</v>
      </c>
      <c r="CG6" s="22">
        <f t="shared" si="9"/>
        <v>192.98</v>
      </c>
      <c r="CH6" s="22">
        <f t="shared" si="9"/>
        <v>192.13</v>
      </c>
      <c r="CI6" s="22">
        <f t="shared" si="9"/>
        <v>230.85</v>
      </c>
      <c r="CJ6" s="22">
        <f t="shared" si="9"/>
        <v>230.21</v>
      </c>
      <c r="CK6" s="21" t="str">
        <f>IF(CK7="","",IF(CK7="-","【-】","【"&amp;SUBSTITUTE(TEXT(CK7,"#,##0.00"),"-","△")&amp;"】"))</f>
        <v>【177.56】</v>
      </c>
      <c r="CL6" s="22">
        <f>IF(CL7="",NA(),CL7)</f>
        <v>40.36</v>
      </c>
      <c r="CM6" s="22">
        <f t="shared" ref="CM6:CU6" si="10">IF(CM7="",NA(),CM7)</f>
        <v>42.65</v>
      </c>
      <c r="CN6" s="22">
        <f t="shared" si="10"/>
        <v>42.13</v>
      </c>
      <c r="CO6" s="22">
        <f t="shared" si="10"/>
        <v>41.16</v>
      </c>
      <c r="CP6" s="22">
        <f t="shared" si="10"/>
        <v>40.200000000000003</v>
      </c>
      <c r="CQ6" s="22">
        <f t="shared" si="10"/>
        <v>54.05</v>
      </c>
      <c r="CR6" s="22">
        <f t="shared" si="10"/>
        <v>54.43</v>
      </c>
      <c r="CS6" s="22">
        <f t="shared" si="10"/>
        <v>53.87</v>
      </c>
      <c r="CT6" s="22">
        <f t="shared" si="10"/>
        <v>50.1</v>
      </c>
      <c r="CU6" s="22">
        <f t="shared" si="10"/>
        <v>49.76</v>
      </c>
      <c r="CV6" s="21" t="str">
        <f>IF(CV7="","",IF(CV7="-","【-】","【"&amp;SUBSTITUTE(TEXT(CV7,"#,##0.00"),"-","△")&amp;"】"))</f>
        <v>【59.81】</v>
      </c>
      <c r="CW6" s="22">
        <f>IF(CW7="",NA(),CW7)</f>
        <v>84.46</v>
      </c>
      <c r="CX6" s="22">
        <f t="shared" ref="CX6:DF6" si="11">IF(CX7="",NA(),CX7)</f>
        <v>75.28</v>
      </c>
      <c r="CY6" s="22">
        <f t="shared" si="11"/>
        <v>78.8</v>
      </c>
      <c r="CZ6" s="22">
        <f t="shared" si="11"/>
        <v>77.62</v>
      </c>
      <c r="DA6" s="22">
        <f t="shared" si="11"/>
        <v>77.040000000000006</v>
      </c>
      <c r="DB6" s="22">
        <f t="shared" si="11"/>
        <v>80.510000000000005</v>
      </c>
      <c r="DC6" s="22">
        <f t="shared" si="11"/>
        <v>79.44</v>
      </c>
      <c r="DD6" s="22">
        <f t="shared" si="11"/>
        <v>79.489999999999995</v>
      </c>
      <c r="DE6" s="22">
        <f t="shared" si="11"/>
        <v>77.3</v>
      </c>
      <c r="DF6" s="22">
        <f t="shared" si="11"/>
        <v>76.64</v>
      </c>
      <c r="DG6" s="21" t="str">
        <f>IF(DG7="","",IF(DG7="-","【-】","【"&amp;SUBSTITUTE(TEXT(DG7,"#,##0.00"),"-","△")&amp;"】"))</f>
        <v>【89.42】</v>
      </c>
      <c r="DH6" s="22">
        <f>IF(DH7="",NA(),DH7)</f>
        <v>48.46</v>
      </c>
      <c r="DI6" s="22">
        <f t="shared" ref="DI6:DQ6" si="12">IF(DI7="",NA(),DI7)</f>
        <v>49.03</v>
      </c>
      <c r="DJ6" s="22">
        <f t="shared" si="12"/>
        <v>49.01</v>
      </c>
      <c r="DK6" s="22">
        <f t="shared" si="12"/>
        <v>47.86</v>
      </c>
      <c r="DL6" s="22">
        <f t="shared" si="12"/>
        <v>49.18</v>
      </c>
      <c r="DM6" s="22">
        <f t="shared" si="12"/>
        <v>49.12</v>
      </c>
      <c r="DN6" s="22">
        <f t="shared" si="12"/>
        <v>49.39</v>
      </c>
      <c r="DO6" s="22">
        <f t="shared" si="12"/>
        <v>50.75</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16.760000000000002</v>
      </c>
      <c r="DY6" s="22">
        <f t="shared" si="13"/>
        <v>18.57</v>
      </c>
      <c r="DZ6" s="22">
        <f t="shared" si="13"/>
        <v>21.14</v>
      </c>
      <c r="EA6" s="22">
        <f t="shared" si="13"/>
        <v>19.510000000000002</v>
      </c>
      <c r="EB6" s="22">
        <f t="shared" si="13"/>
        <v>21.6</v>
      </c>
      <c r="EC6" s="21" t="str">
        <f>IF(EC7="","",IF(EC7="-","【-】","【"&amp;SUBSTITUTE(TEXT(EC7,"#,##0.00"),"-","△")&amp;"】"))</f>
        <v>【25.37】</v>
      </c>
      <c r="ED6" s="22">
        <f>IF(ED7="",NA(),ED7)</f>
        <v>0.79</v>
      </c>
      <c r="EE6" s="22">
        <f t="shared" ref="EE6:EM6" si="14">IF(EE7="",NA(),EE7)</f>
        <v>0.4</v>
      </c>
      <c r="EF6" s="22">
        <f t="shared" si="14"/>
        <v>0.77</v>
      </c>
      <c r="EG6" s="22">
        <f t="shared" si="14"/>
        <v>1.5</v>
      </c>
      <c r="EH6" s="22">
        <f t="shared" si="14"/>
        <v>0.47</v>
      </c>
      <c r="EI6" s="22">
        <f t="shared" si="14"/>
        <v>0.42</v>
      </c>
      <c r="EJ6" s="22">
        <f t="shared" si="14"/>
        <v>0.44</v>
      </c>
      <c r="EK6" s="22">
        <f t="shared" si="14"/>
        <v>0.5</v>
      </c>
      <c r="EL6" s="22">
        <f t="shared" si="14"/>
        <v>0.56999999999999995</v>
      </c>
      <c r="EM6" s="22">
        <f t="shared" si="14"/>
        <v>0.56000000000000005</v>
      </c>
      <c r="EN6" s="21" t="str">
        <f>IF(EN7="","",IF(EN7="-","【-】","【"&amp;SUBSTITUTE(TEXT(EN7,"#,##0.00"),"-","△")&amp;"】"))</f>
        <v>【0.62】</v>
      </c>
    </row>
    <row r="7" spans="1:144" s="23" customFormat="1" x14ac:dyDescent="0.2">
      <c r="A7" s="15"/>
      <c r="B7" s="24">
        <v>2023</v>
      </c>
      <c r="C7" s="24">
        <v>73083</v>
      </c>
      <c r="D7" s="24">
        <v>46</v>
      </c>
      <c r="E7" s="24">
        <v>1</v>
      </c>
      <c r="F7" s="24">
        <v>0</v>
      </c>
      <c r="G7" s="24">
        <v>1</v>
      </c>
      <c r="H7" s="24" t="s">
        <v>93</v>
      </c>
      <c r="I7" s="24" t="s">
        <v>94</v>
      </c>
      <c r="J7" s="24" t="s">
        <v>95</v>
      </c>
      <c r="K7" s="24" t="s">
        <v>96</v>
      </c>
      <c r="L7" s="24" t="s">
        <v>97</v>
      </c>
      <c r="M7" s="24" t="s">
        <v>98</v>
      </c>
      <c r="N7" s="25" t="s">
        <v>99</v>
      </c>
      <c r="O7" s="25">
        <v>87.32</v>
      </c>
      <c r="P7" s="25">
        <v>84.76</v>
      </c>
      <c r="Q7" s="25">
        <v>4125</v>
      </c>
      <c r="R7" s="25">
        <v>11687</v>
      </c>
      <c r="S7" s="25">
        <v>37.950000000000003</v>
      </c>
      <c r="T7" s="25">
        <v>307.95999999999998</v>
      </c>
      <c r="U7" s="25">
        <v>9840</v>
      </c>
      <c r="V7" s="25">
        <v>8.82</v>
      </c>
      <c r="W7" s="25">
        <v>1115.6500000000001</v>
      </c>
      <c r="X7" s="25">
        <v>108.98</v>
      </c>
      <c r="Y7" s="25">
        <v>105.38</v>
      </c>
      <c r="Z7" s="25">
        <v>106.65</v>
      </c>
      <c r="AA7" s="25">
        <v>110.75</v>
      </c>
      <c r="AB7" s="25">
        <v>111.5</v>
      </c>
      <c r="AC7" s="25">
        <v>108.46</v>
      </c>
      <c r="AD7" s="25">
        <v>109.02</v>
      </c>
      <c r="AE7" s="25">
        <v>107.81</v>
      </c>
      <c r="AF7" s="25">
        <v>104.82</v>
      </c>
      <c r="AG7" s="25">
        <v>106.46</v>
      </c>
      <c r="AH7" s="25">
        <v>108.24</v>
      </c>
      <c r="AI7" s="25">
        <v>0</v>
      </c>
      <c r="AJ7" s="25">
        <v>0</v>
      </c>
      <c r="AK7" s="25">
        <v>0</v>
      </c>
      <c r="AL7" s="25">
        <v>0</v>
      </c>
      <c r="AM7" s="25">
        <v>0</v>
      </c>
      <c r="AN7" s="25">
        <v>11.94</v>
      </c>
      <c r="AO7" s="25">
        <v>11</v>
      </c>
      <c r="AP7" s="25">
        <v>8.86</v>
      </c>
      <c r="AQ7" s="25">
        <v>26.73</v>
      </c>
      <c r="AR7" s="25">
        <v>27.85</v>
      </c>
      <c r="AS7" s="25">
        <v>1.5</v>
      </c>
      <c r="AT7" s="25">
        <v>519.28</v>
      </c>
      <c r="AU7" s="25">
        <v>869.44</v>
      </c>
      <c r="AV7" s="25">
        <v>730.56</v>
      </c>
      <c r="AW7" s="25">
        <v>925.65</v>
      </c>
      <c r="AX7" s="25">
        <v>832.15</v>
      </c>
      <c r="AY7" s="25">
        <v>362.93</v>
      </c>
      <c r="AZ7" s="25">
        <v>371.81</v>
      </c>
      <c r="BA7" s="25">
        <v>384.23</v>
      </c>
      <c r="BB7" s="25">
        <v>310.01</v>
      </c>
      <c r="BC7" s="25">
        <v>311.12</v>
      </c>
      <c r="BD7" s="25">
        <v>243.36</v>
      </c>
      <c r="BE7" s="25">
        <v>157.13999999999999</v>
      </c>
      <c r="BF7" s="25">
        <v>173.85</v>
      </c>
      <c r="BG7" s="25">
        <v>166.16</v>
      </c>
      <c r="BH7" s="25">
        <v>158.32</v>
      </c>
      <c r="BI7" s="25">
        <v>147.47</v>
      </c>
      <c r="BJ7" s="25">
        <v>439.05</v>
      </c>
      <c r="BK7" s="25">
        <v>465.85</v>
      </c>
      <c r="BL7" s="25">
        <v>439.43</v>
      </c>
      <c r="BM7" s="25">
        <v>538.33000000000004</v>
      </c>
      <c r="BN7" s="25">
        <v>515.14</v>
      </c>
      <c r="BO7" s="25">
        <v>265.93</v>
      </c>
      <c r="BP7" s="25">
        <v>105.03</v>
      </c>
      <c r="BQ7" s="25">
        <v>101.34</v>
      </c>
      <c r="BR7" s="25">
        <v>103.44</v>
      </c>
      <c r="BS7" s="25">
        <v>108.11</v>
      </c>
      <c r="BT7" s="25">
        <v>104.78</v>
      </c>
      <c r="BU7" s="25">
        <v>95.26</v>
      </c>
      <c r="BV7" s="25">
        <v>92.39</v>
      </c>
      <c r="BW7" s="25">
        <v>94.41</v>
      </c>
      <c r="BX7" s="25">
        <v>82.29</v>
      </c>
      <c r="BY7" s="25">
        <v>84.16</v>
      </c>
      <c r="BZ7" s="25">
        <v>97.82</v>
      </c>
      <c r="CA7" s="25">
        <v>234.18</v>
      </c>
      <c r="CB7" s="25">
        <v>240.98</v>
      </c>
      <c r="CC7" s="25">
        <v>239.21</v>
      </c>
      <c r="CD7" s="25">
        <v>229.3</v>
      </c>
      <c r="CE7" s="25">
        <v>237.84</v>
      </c>
      <c r="CF7" s="25">
        <v>192.82</v>
      </c>
      <c r="CG7" s="25">
        <v>192.98</v>
      </c>
      <c r="CH7" s="25">
        <v>192.13</v>
      </c>
      <c r="CI7" s="25">
        <v>230.85</v>
      </c>
      <c r="CJ7" s="25">
        <v>230.21</v>
      </c>
      <c r="CK7" s="25">
        <v>177.56</v>
      </c>
      <c r="CL7" s="25">
        <v>40.36</v>
      </c>
      <c r="CM7" s="25">
        <v>42.65</v>
      </c>
      <c r="CN7" s="25">
        <v>42.13</v>
      </c>
      <c r="CO7" s="25">
        <v>41.16</v>
      </c>
      <c r="CP7" s="25">
        <v>40.200000000000003</v>
      </c>
      <c r="CQ7" s="25">
        <v>54.05</v>
      </c>
      <c r="CR7" s="25">
        <v>54.43</v>
      </c>
      <c r="CS7" s="25">
        <v>53.87</v>
      </c>
      <c r="CT7" s="25">
        <v>50.1</v>
      </c>
      <c r="CU7" s="25">
        <v>49.76</v>
      </c>
      <c r="CV7" s="25">
        <v>59.81</v>
      </c>
      <c r="CW7" s="25">
        <v>84.46</v>
      </c>
      <c r="CX7" s="25">
        <v>75.28</v>
      </c>
      <c r="CY7" s="25">
        <v>78.8</v>
      </c>
      <c r="CZ7" s="25">
        <v>77.62</v>
      </c>
      <c r="DA7" s="25">
        <v>77.040000000000006</v>
      </c>
      <c r="DB7" s="25">
        <v>80.510000000000005</v>
      </c>
      <c r="DC7" s="25">
        <v>79.44</v>
      </c>
      <c r="DD7" s="25">
        <v>79.489999999999995</v>
      </c>
      <c r="DE7" s="25">
        <v>77.3</v>
      </c>
      <c r="DF7" s="25">
        <v>76.64</v>
      </c>
      <c r="DG7" s="25">
        <v>89.42</v>
      </c>
      <c r="DH7" s="25">
        <v>48.46</v>
      </c>
      <c r="DI7" s="25">
        <v>49.03</v>
      </c>
      <c r="DJ7" s="25">
        <v>49.01</v>
      </c>
      <c r="DK7" s="25">
        <v>47.86</v>
      </c>
      <c r="DL7" s="25">
        <v>49.18</v>
      </c>
      <c r="DM7" s="25">
        <v>49.12</v>
      </c>
      <c r="DN7" s="25">
        <v>49.39</v>
      </c>
      <c r="DO7" s="25">
        <v>50.75</v>
      </c>
      <c r="DP7" s="25">
        <v>50.02</v>
      </c>
      <c r="DQ7" s="25">
        <v>51.38</v>
      </c>
      <c r="DR7" s="25">
        <v>52.02</v>
      </c>
      <c r="DS7" s="25">
        <v>0</v>
      </c>
      <c r="DT7" s="25">
        <v>0</v>
      </c>
      <c r="DU7" s="25">
        <v>0</v>
      </c>
      <c r="DV7" s="25">
        <v>0</v>
      </c>
      <c r="DW7" s="25">
        <v>0</v>
      </c>
      <c r="DX7" s="25">
        <v>16.760000000000002</v>
      </c>
      <c r="DY7" s="25">
        <v>18.57</v>
      </c>
      <c r="DZ7" s="25">
        <v>21.14</v>
      </c>
      <c r="EA7" s="25">
        <v>19.510000000000002</v>
      </c>
      <c r="EB7" s="25">
        <v>21.6</v>
      </c>
      <c r="EC7" s="25">
        <v>25.37</v>
      </c>
      <c r="ED7" s="25">
        <v>0.79</v>
      </c>
      <c r="EE7" s="25">
        <v>0.4</v>
      </c>
      <c r="EF7" s="25">
        <v>0.77</v>
      </c>
      <c r="EG7" s="25">
        <v>1.5</v>
      </c>
      <c r="EH7" s="25">
        <v>0.47</v>
      </c>
      <c r="EI7" s="25">
        <v>0.42</v>
      </c>
      <c r="EJ7" s="25">
        <v>0.44</v>
      </c>
      <c r="EK7" s="25">
        <v>0.5</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2025-01-27T00:40:14Z</cp:lastPrinted>
  <dcterms:created xsi:type="dcterms:W3CDTF">2024-12-11T04:55:31Z</dcterms:created>
  <dcterms:modified xsi:type="dcterms:W3CDTF">2025-02-28T02:11:39Z</dcterms:modified>
  <cp:category/>
</cp:coreProperties>
</file>