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12.49.34\disk1\backupNAS\20240718022712_failed\SHAFUKU\disk1\30 高齢福祉課\200 施設福祉担当\102_令和６年度物価高騰対策事業\★HP掲載用\02_様式\"/>
    </mc:Choice>
  </mc:AlternateContent>
  <bookViews>
    <workbookView xWindow="0" yWindow="0" windowWidth="23040" windowHeight="9192" tabRatio="699"/>
  </bookViews>
  <sheets>
    <sheet name="様式第1号 申請書兼実績報告書" sheetId="62" r:id="rId1"/>
    <sheet name="様式第1号 別紙" sheetId="63" r:id="rId2"/>
    <sheet name="入力上の注意" sheetId="59" r:id="rId3"/>
    <sheet name="(記入例)様式第1号 申請書兼実績報告書" sheetId="60" r:id="rId4"/>
    <sheet name="(記入例)様式第1号 別紙" sheetId="61" r:id="rId5"/>
  </sheets>
  <definedNames>
    <definedName name="_xlnm._FilterDatabase" localSheetId="3" hidden="1">'(記入例)様式第1号 申請書兼実績報告書'!$V$6:$AE$6</definedName>
    <definedName name="_xlnm.Print_Area" localSheetId="4">'(記入例)様式第1号 別紙'!$A$1:$K$28</definedName>
    <definedName name="_xlnm.Print_Area" localSheetId="0">'様式第1号 申請書兼実績報告書'!$A$1:$AF$41</definedName>
    <definedName name="_xlnm.Print_Area" localSheetId="1">'様式第1号 別紙'!$A$1:$K$108</definedName>
    <definedName name="通所系事業所">サービス種別リスト36[通所系事業所]</definedName>
    <definedName name="通所系事業所3_通所">#REF!</definedName>
    <definedName name="通所系事業所3_入所">#REF!</definedName>
    <definedName name="入所系事業所">サービス種別リスト36[入所系事業所]</definedName>
    <definedName name="入所系事業所1_通所">#REF!</definedName>
    <definedName name="入所系事業所1_入所">#REF!</definedName>
    <definedName name="複合型サービス事業所">サービス種別リスト36[複合型サービス事業所]</definedName>
    <definedName name="複合型サービス事業所2_通所">#REF!</definedName>
    <definedName name="複合型サービス事業所2_入所">#REF!</definedName>
    <definedName name="訪問系事業所">サービス種別リスト36[訪問系事業所]</definedName>
    <definedName name="訪問系事業所4_通所">#REF!</definedName>
    <definedName name="訪問系事業所4_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I108" i="63" l="1"/>
  <c r="I107" i="63"/>
  <c r="I106" i="63"/>
  <c r="I105" i="63"/>
  <c r="I104" i="63"/>
  <c r="I103" i="63"/>
  <c r="I102" i="63"/>
  <c r="I101" i="63"/>
  <c r="I100" i="63"/>
  <c r="I99" i="63"/>
  <c r="I98" i="63"/>
  <c r="I97" i="63"/>
  <c r="I96" i="63"/>
  <c r="I95" i="63"/>
  <c r="I94" i="63"/>
  <c r="I93" i="63"/>
  <c r="I92" i="63"/>
  <c r="I91" i="63"/>
  <c r="I90" i="63"/>
  <c r="I89" i="63"/>
  <c r="I88" i="63"/>
  <c r="I87" i="63"/>
  <c r="I86" i="63"/>
  <c r="I85" i="63"/>
  <c r="I84" i="63"/>
  <c r="I83" i="63"/>
  <c r="I82" i="63"/>
  <c r="I81" i="63"/>
  <c r="I80" i="63"/>
  <c r="I79" i="63"/>
  <c r="I78" i="63"/>
  <c r="I77" i="63"/>
  <c r="I76" i="63"/>
  <c r="I75" i="63"/>
  <c r="I74" i="63"/>
  <c r="I73" i="63"/>
  <c r="I72" i="63"/>
  <c r="I71" i="63"/>
  <c r="I70" i="63"/>
  <c r="I69" i="63"/>
  <c r="I68" i="63"/>
  <c r="I67" i="63"/>
  <c r="I66" i="63"/>
  <c r="I65" i="63"/>
  <c r="I64" i="63"/>
  <c r="I63" i="63"/>
  <c r="I62" i="63"/>
  <c r="I61" i="63"/>
  <c r="I60" i="63"/>
  <c r="I59" i="63"/>
  <c r="I58" i="63"/>
  <c r="I57" i="63"/>
  <c r="I56" i="63"/>
  <c r="I55" i="63"/>
  <c r="I54" i="63"/>
  <c r="I53" i="63"/>
  <c r="I52" i="63"/>
  <c r="I51" i="63"/>
  <c r="I50" i="63"/>
  <c r="I49" i="63"/>
  <c r="I48" i="63"/>
  <c r="I47" i="63"/>
  <c r="I46" i="63"/>
  <c r="I45" i="63"/>
  <c r="I44" i="63"/>
  <c r="I43" i="63"/>
  <c r="I42" i="63"/>
  <c r="I41" i="63"/>
  <c r="I40" i="63"/>
  <c r="I39" i="63"/>
  <c r="I38" i="63"/>
  <c r="I37" i="63"/>
  <c r="I36" i="63"/>
  <c r="I35" i="63"/>
  <c r="I34" i="63"/>
  <c r="I33" i="63"/>
  <c r="I32" i="63"/>
  <c r="I31" i="63"/>
  <c r="I30" i="63"/>
  <c r="I29" i="63"/>
  <c r="I28" i="63"/>
  <c r="F23" i="63"/>
  <c r="I27" i="63"/>
  <c r="F9" i="63" l="1"/>
  <c r="F10" i="63"/>
  <c r="F11" i="63"/>
  <c r="F12" i="63"/>
  <c r="F13" i="63"/>
  <c r="F14" i="63"/>
  <c r="F15" i="63"/>
  <c r="I9" i="63" l="1"/>
  <c r="J9" i="63"/>
  <c r="H4" i="63"/>
  <c r="J108" i="63"/>
  <c r="F108" i="63"/>
  <c r="J107" i="63"/>
  <c r="F107" i="63"/>
  <c r="J106" i="63"/>
  <c r="F106" i="63"/>
  <c r="J105" i="63"/>
  <c r="F105" i="63"/>
  <c r="J104" i="63"/>
  <c r="F104" i="63"/>
  <c r="J103" i="63"/>
  <c r="F103" i="63"/>
  <c r="J102" i="63"/>
  <c r="F102" i="63"/>
  <c r="J101" i="63"/>
  <c r="F101" i="63"/>
  <c r="J100" i="63"/>
  <c r="F100" i="63"/>
  <c r="J99" i="63"/>
  <c r="F99" i="63"/>
  <c r="J98" i="63"/>
  <c r="F98" i="63"/>
  <c r="J97" i="63"/>
  <c r="F97" i="63"/>
  <c r="J96" i="63"/>
  <c r="F96" i="63"/>
  <c r="J95" i="63"/>
  <c r="F95" i="63"/>
  <c r="J94" i="63"/>
  <c r="F94" i="63"/>
  <c r="J93" i="63"/>
  <c r="F93" i="63"/>
  <c r="J92" i="63"/>
  <c r="F92" i="63"/>
  <c r="J91" i="63"/>
  <c r="F91" i="63"/>
  <c r="J90" i="63"/>
  <c r="F90" i="63"/>
  <c r="J89" i="63"/>
  <c r="F89" i="63"/>
  <c r="J88" i="63"/>
  <c r="F88" i="63"/>
  <c r="J87" i="63"/>
  <c r="F87" i="63"/>
  <c r="J86" i="63"/>
  <c r="F86" i="63"/>
  <c r="J85" i="63"/>
  <c r="F85" i="63"/>
  <c r="J84" i="63"/>
  <c r="F84" i="63"/>
  <c r="J83" i="63"/>
  <c r="F83" i="63"/>
  <c r="J82" i="63"/>
  <c r="F82" i="63"/>
  <c r="J81" i="63"/>
  <c r="F81" i="63"/>
  <c r="J80" i="63"/>
  <c r="F80" i="63"/>
  <c r="J79" i="63"/>
  <c r="F79" i="63"/>
  <c r="J78" i="63"/>
  <c r="F78" i="63"/>
  <c r="J77" i="63"/>
  <c r="F77" i="63"/>
  <c r="J76" i="63"/>
  <c r="F76" i="63"/>
  <c r="J75" i="63"/>
  <c r="F75" i="63"/>
  <c r="J74" i="63"/>
  <c r="F74" i="63"/>
  <c r="J73" i="63"/>
  <c r="F73" i="63"/>
  <c r="J72" i="63"/>
  <c r="F72" i="63"/>
  <c r="J71" i="63"/>
  <c r="F71" i="63"/>
  <c r="J70" i="63"/>
  <c r="F70" i="63"/>
  <c r="J69" i="63"/>
  <c r="F69" i="63"/>
  <c r="J68" i="63"/>
  <c r="F68" i="63"/>
  <c r="J67" i="63"/>
  <c r="F67" i="63"/>
  <c r="J66" i="63"/>
  <c r="F66" i="63"/>
  <c r="J65" i="63"/>
  <c r="F65" i="63"/>
  <c r="J64" i="63"/>
  <c r="F64" i="63"/>
  <c r="J63" i="63"/>
  <c r="F63" i="63"/>
  <c r="J62" i="63"/>
  <c r="F62" i="63"/>
  <c r="J61" i="63"/>
  <c r="F61" i="63"/>
  <c r="J60" i="63"/>
  <c r="F60" i="63"/>
  <c r="J59" i="63"/>
  <c r="F59" i="63"/>
  <c r="J58" i="63"/>
  <c r="F58" i="63"/>
  <c r="J57" i="63"/>
  <c r="F57" i="63"/>
  <c r="J56" i="63"/>
  <c r="F56" i="63"/>
  <c r="J55" i="63"/>
  <c r="F55" i="63"/>
  <c r="J54" i="63"/>
  <c r="F54" i="63"/>
  <c r="J53" i="63"/>
  <c r="F53" i="63"/>
  <c r="J52" i="63"/>
  <c r="F52" i="63"/>
  <c r="J51" i="63"/>
  <c r="F51" i="63"/>
  <c r="J50" i="63"/>
  <c r="F50" i="63"/>
  <c r="J49" i="63"/>
  <c r="F49" i="63"/>
  <c r="J48" i="63"/>
  <c r="F48" i="63"/>
  <c r="J47" i="63"/>
  <c r="F47" i="63"/>
  <c r="J46" i="63"/>
  <c r="F46" i="63"/>
  <c r="J45" i="63"/>
  <c r="F45" i="63"/>
  <c r="J44" i="63"/>
  <c r="F44" i="63"/>
  <c r="J43" i="63"/>
  <c r="F43" i="63"/>
  <c r="J42" i="63"/>
  <c r="F42" i="63"/>
  <c r="J41" i="63"/>
  <c r="F41" i="63"/>
  <c r="J40" i="63"/>
  <c r="F40" i="63"/>
  <c r="J39" i="63"/>
  <c r="F39" i="63"/>
  <c r="J38" i="63"/>
  <c r="F38" i="63"/>
  <c r="J37" i="63"/>
  <c r="F37" i="63"/>
  <c r="J36" i="63"/>
  <c r="F36" i="63"/>
  <c r="J35" i="63"/>
  <c r="F35" i="63"/>
  <c r="J34" i="63"/>
  <c r="F34" i="63"/>
  <c r="J33" i="63"/>
  <c r="F33" i="63"/>
  <c r="J32" i="63"/>
  <c r="F32" i="63"/>
  <c r="J31" i="63"/>
  <c r="F31" i="63"/>
  <c r="J30" i="63"/>
  <c r="F30" i="63"/>
  <c r="J29" i="63"/>
  <c r="F29" i="63"/>
  <c r="J28" i="63"/>
  <c r="F28" i="63"/>
  <c r="J27" i="63"/>
  <c r="F27" i="63"/>
  <c r="J26" i="63"/>
  <c r="I26" i="63"/>
  <c r="F26" i="63"/>
  <c r="J25" i="63"/>
  <c r="I25" i="63"/>
  <c r="F25" i="63"/>
  <c r="J24" i="63"/>
  <c r="I24" i="63"/>
  <c r="F24" i="63"/>
  <c r="J23" i="63"/>
  <c r="I23" i="63"/>
  <c r="K23" i="63" s="1"/>
  <c r="J22" i="63"/>
  <c r="I22" i="63"/>
  <c r="F22" i="63"/>
  <c r="J21" i="63"/>
  <c r="I21" i="63"/>
  <c r="F21" i="63"/>
  <c r="J20" i="63"/>
  <c r="I20" i="63"/>
  <c r="F20" i="63"/>
  <c r="J19" i="63"/>
  <c r="I19" i="63"/>
  <c r="F19" i="63"/>
  <c r="J18" i="63"/>
  <c r="I18" i="63"/>
  <c r="F18" i="63"/>
  <c r="J17" i="63"/>
  <c r="I17" i="63"/>
  <c r="F17" i="63"/>
  <c r="J16" i="63"/>
  <c r="I16" i="63"/>
  <c r="F16" i="63"/>
  <c r="J15" i="63"/>
  <c r="I15" i="63"/>
  <c r="J14" i="63"/>
  <c r="I14" i="63"/>
  <c r="J13" i="63"/>
  <c r="I13" i="63"/>
  <c r="J12" i="63"/>
  <c r="I12" i="63"/>
  <c r="J11" i="63"/>
  <c r="I11" i="63"/>
  <c r="J10" i="63"/>
  <c r="I10" i="63"/>
  <c r="K21" i="63" l="1"/>
  <c r="K22" i="63"/>
  <c r="K17" i="63"/>
  <c r="K16" i="63"/>
  <c r="K19" i="63"/>
  <c r="K18" i="63"/>
  <c r="K9" i="63"/>
  <c r="K20" i="63"/>
  <c r="K24" i="63"/>
  <c r="K15" i="63"/>
  <c r="K13" i="63"/>
  <c r="K11" i="63"/>
  <c r="J2" i="63"/>
  <c r="K10" i="63"/>
  <c r="K14" i="63"/>
  <c r="I2" i="63"/>
  <c r="K12" i="63"/>
  <c r="K60" i="63"/>
  <c r="K77" i="63"/>
  <c r="K93" i="63"/>
  <c r="K97" i="63"/>
  <c r="K101" i="63"/>
  <c r="K105" i="63"/>
  <c r="K25" i="63"/>
  <c r="K27" i="63"/>
  <c r="K28" i="63"/>
  <c r="K29" i="63"/>
  <c r="K30" i="63"/>
  <c r="K31" i="63"/>
  <c r="K32" i="63"/>
  <c r="K33" i="63"/>
  <c r="K34" i="63"/>
  <c r="K35" i="63"/>
  <c r="K36" i="63"/>
  <c r="K37" i="63"/>
  <c r="K38" i="63"/>
  <c r="K39" i="63"/>
  <c r="K40" i="63"/>
  <c r="K41" i="63"/>
  <c r="K42" i="63"/>
  <c r="K43" i="63"/>
  <c r="K44" i="63"/>
  <c r="K45" i="63"/>
  <c r="K46" i="63"/>
  <c r="K47" i="63"/>
  <c r="K48" i="63"/>
  <c r="K49" i="63"/>
  <c r="K50" i="63"/>
  <c r="K51" i="63"/>
  <c r="K52" i="63"/>
  <c r="K53" i="63"/>
  <c r="K54" i="63"/>
  <c r="K55" i="63"/>
  <c r="K56" i="63"/>
  <c r="K57" i="63"/>
  <c r="K58" i="63"/>
  <c r="K66" i="63"/>
  <c r="K74" i="63"/>
  <c r="K78" i="63"/>
  <c r="K82" i="63"/>
  <c r="K86" i="63"/>
  <c r="K90" i="63"/>
  <c r="K94" i="63"/>
  <c r="K98" i="63"/>
  <c r="K102" i="63"/>
  <c r="K106" i="63"/>
  <c r="K68" i="63"/>
  <c r="K81" i="63"/>
  <c r="K85" i="63"/>
  <c r="K64" i="63"/>
  <c r="K72" i="63"/>
  <c r="K75" i="63"/>
  <c r="K79" i="63"/>
  <c r="K83" i="63"/>
  <c r="K87" i="63"/>
  <c r="K91" i="63"/>
  <c r="K95" i="63"/>
  <c r="K99" i="63"/>
  <c r="K103" i="63"/>
  <c r="K107" i="63"/>
  <c r="K89" i="63"/>
  <c r="K26" i="63"/>
  <c r="K62" i="63"/>
  <c r="K70" i="63"/>
  <c r="K76" i="63"/>
  <c r="K80" i="63"/>
  <c r="K84" i="63"/>
  <c r="K88" i="63"/>
  <c r="K92" i="63"/>
  <c r="K96" i="63"/>
  <c r="K100" i="63"/>
  <c r="K104" i="63"/>
  <c r="K108" i="63"/>
  <c r="K59" i="63"/>
  <c r="K61" i="63"/>
  <c r="K63" i="63"/>
  <c r="K65" i="63"/>
  <c r="K67" i="63"/>
  <c r="K69" i="63"/>
  <c r="K71" i="63"/>
  <c r="K73" i="63"/>
  <c r="H2" i="63" l="1"/>
  <c r="K2" i="63"/>
  <c r="J74" i="61" l="1"/>
  <c r="J75" i="61"/>
  <c r="J76" i="61"/>
  <c r="J77" i="61"/>
  <c r="J78" i="61"/>
  <c r="J79" i="61"/>
  <c r="J80" i="61"/>
  <c r="J81" i="61"/>
  <c r="J82" i="61"/>
  <c r="J83" i="61"/>
  <c r="J84" i="61"/>
  <c r="J85" i="61"/>
  <c r="J86" i="61"/>
  <c r="J87" i="61"/>
  <c r="J88" i="61"/>
  <c r="J89" i="61"/>
  <c r="J90" i="61"/>
  <c r="J91" i="61"/>
  <c r="J92" i="61"/>
  <c r="J93" i="61"/>
  <c r="J94" i="61"/>
  <c r="J95" i="61"/>
  <c r="J96" i="61"/>
  <c r="J97" i="61"/>
  <c r="J98" i="61"/>
  <c r="J99" i="61"/>
  <c r="J100" i="61"/>
  <c r="J101" i="61"/>
  <c r="J102" i="61"/>
  <c r="J103" i="61"/>
  <c r="J104" i="61"/>
  <c r="J105" i="61"/>
  <c r="J106" i="61"/>
  <c r="J107" i="61"/>
  <c r="J108" i="61"/>
  <c r="J27" i="61"/>
  <c r="J28" i="61"/>
  <c r="J29" i="61"/>
  <c r="J30" i="61"/>
  <c r="J31" i="61"/>
  <c r="J32" i="61"/>
  <c r="J33" i="61"/>
  <c r="J34" i="61"/>
  <c r="J35" i="61"/>
  <c r="J36" i="61"/>
  <c r="J37" i="61"/>
  <c r="J38" i="61"/>
  <c r="J39" i="61"/>
  <c r="J40" i="61"/>
  <c r="J41" i="61"/>
  <c r="J42" i="61"/>
  <c r="J43" i="61"/>
  <c r="J44" i="61"/>
  <c r="J45" i="61"/>
  <c r="J46" i="61"/>
  <c r="J47" i="61"/>
  <c r="J48" i="61"/>
  <c r="J49" i="61"/>
  <c r="J50" i="61"/>
  <c r="J51" i="61"/>
  <c r="J52" i="61"/>
  <c r="J53" i="61"/>
  <c r="J54" i="61"/>
  <c r="J55" i="61"/>
  <c r="J56" i="61"/>
  <c r="J57" i="61"/>
  <c r="J58" i="61"/>
  <c r="J59" i="61"/>
  <c r="J60" i="61"/>
  <c r="J61" i="61"/>
  <c r="J62" i="61"/>
  <c r="J63" i="61"/>
  <c r="J64" i="61"/>
  <c r="J65" i="61"/>
  <c r="J66" i="61"/>
  <c r="J67" i="61"/>
  <c r="J68" i="61"/>
  <c r="J69" i="61"/>
  <c r="J70" i="61"/>
  <c r="J71" i="61"/>
  <c r="J72" i="61"/>
  <c r="J73" i="61"/>
  <c r="J10" i="61"/>
  <c r="J11" i="61"/>
  <c r="J12" i="61"/>
  <c r="J13" i="61"/>
  <c r="J14" i="61"/>
  <c r="J15" i="61"/>
  <c r="J16" i="61"/>
  <c r="J17" i="61"/>
  <c r="J18" i="61"/>
  <c r="J19" i="61"/>
  <c r="J20" i="61"/>
  <c r="J21" i="61"/>
  <c r="J22" i="61"/>
  <c r="J23" i="61"/>
  <c r="J24" i="61"/>
  <c r="J25" i="61"/>
  <c r="J26" i="61"/>
  <c r="I10" i="61"/>
  <c r="I11" i="61"/>
  <c r="I12" i="61"/>
  <c r="I13" i="61"/>
  <c r="I14" i="61"/>
  <c r="I15" i="61"/>
  <c r="I16" i="61"/>
  <c r="I17" i="61"/>
  <c r="I18" i="61"/>
  <c r="I19" i="61"/>
  <c r="I20" i="61"/>
  <c r="I21" i="61"/>
  <c r="I22" i="61"/>
  <c r="I23" i="61"/>
  <c r="I24" i="61"/>
  <c r="I25" i="61"/>
  <c r="I26" i="61"/>
  <c r="F11" i="61"/>
  <c r="F9" i="61"/>
  <c r="H4" i="61"/>
  <c r="I9" i="61"/>
  <c r="J9" i="61"/>
  <c r="F10" i="61"/>
  <c r="F12" i="61"/>
  <c r="F13" i="61"/>
  <c r="F14" i="61"/>
  <c r="F15" i="61"/>
  <c r="F16" i="61"/>
  <c r="F17" i="61"/>
  <c r="F18" i="61"/>
  <c r="F19" i="61"/>
  <c r="F20" i="61"/>
  <c r="K20" i="61" s="1"/>
  <c r="F21" i="61"/>
  <c r="F22" i="61"/>
  <c r="F23" i="61"/>
  <c r="F24" i="61"/>
  <c r="K24" i="61" s="1"/>
  <c r="F25" i="61"/>
  <c r="F26" i="61"/>
  <c r="K26" i="61" s="1"/>
  <c r="F27" i="61"/>
  <c r="F28" i="61"/>
  <c r="F29" i="61"/>
  <c r="F30" i="61"/>
  <c r="F31" i="61"/>
  <c r="F32" i="61"/>
  <c r="F33" i="61"/>
  <c r="F34" i="61"/>
  <c r="F35" i="61"/>
  <c r="K35" i="61" s="1"/>
  <c r="F36" i="61"/>
  <c r="F37" i="61"/>
  <c r="K37" i="61" s="1"/>
  <c r="F38" i="61"/>
  <c r="F39" i="61"/>
  <c r="K39" i="61" s="1"/>
  <c r="F40" i="61"/>
  <c r="F41" i="61"/>
  <c r="F42" i="61"/>
  <c r="F43" i="61"/>
  <c r="F44" i="61"/>
  <c r="F45" i="61"/>
  <c r="F46" i="61"/>
  <c r="F47" i="61"/>
  <c r="F48" i="61"/>
  <c r="F49" i="61"/>
  <c r="K49" i="61" s="1"/>
  <c r="F50" i="61"/>
  <c r="F51" i="61"/>
  <c r="K51" i="61" s="1"/>
  <c r="F52" i="61"/>
  <c r="F53" i="61"/>
  <c r="K53" i="61" s="1"/>
  <c r="F54" i="61"/>
  <c r="F55" i="61"/>
  <c r="K55" i="61" s="1"/>
  <c r="F56" i="61"/>
  <c r="F57" i="61"/>
  <c r="F58" i="61"/>
  <c r="F59" i="61"/>
  <c r="F60" i="61"/>
  <c r="F61" i="61"/>
  <c r="F62" i="61"/>
  <c r="F63" i="61"/>
  <c r="F64" i="61"/>
  <c r="F65" i="61"/>
  <c r="K65" i="61" s="1"/>
  <c r="F66" i="61"/>
  <c r="F67" i="61"/>
  <c r="K67" i="61" s="1"/>
  <c r="F68" i="61"/>
  <c r="F69" i="61"/>
  <c r="K69" i="61" s="1"/>
  <c r="F70" i="61"/>
  <c r="F71" i="61"/>
  <c r="K71" i="61" s="1"/>
  <c r="F72" i="61"/>
  <c r="F73" i="61"/>
  <c r="F74" i="61"/>
  <c r="I74" i="61"/>
  <c r="F75" i="61"/>
  <c r="I75" i="61"/>
  <c r="F76" i="61"/>
  <c r="K76" i="61" s="1"/>
  <c r="I76" i="61"/>
  <c r="F77" i="61"/>
  <c r="K77" i="61" s="1"/>
  <c r="I77" i="61"/>
  <c r="F78" i="61"/>
  <c r="I78" i="61"/>
  <c r="F79" i="61"/>
  <c r="I79" i="61"/>
  <c r="F80" i="61"/>
  <c r="I80" i="61"/>
  <c r="F81" i="61"/>
  <c r="K81" i="61" s="1"/>
  <c r="I81" i="61"/>
  <c r="F82" i="61"/>
  <c r="I82" i="61"/>
  <c r="F83" i="61"/>
  <c r="I83" i="61"/>
  <c r="F84" i="61"/>
  <c r="I84" i="61"/>
  <c r="F85" i="61"/>
  <c r="K85" i="61" s="1"/>
  <c r="I85" i="61"/>
  <c r="F86" i="61"/>
  <c r="I86" i="61"/>
  <c r="F87" i="61"/>
  <c r="I87" i="61"/>
  <c r="F88" i="61"/>
  <c r="K88" i="61" s="1"/>
  <c r="I88" i="61"/>
  <c r="F89" i="61"/>
  <c r="K89" i="61" s="1"/>
  <c r="I89" i="61"/>
  <c r="F90" i="61"/>
  <c r="I90" i="61"/>
  <c r="F91" i="61"/>
  <c r="I91" i="61"/>
  <c r="F92" i="61"/>
  <c r="I92" i="61"/>
  <c r="F93" i="61"/>
  <c r="K93" i="61" s="1"/>
  <c r="I93" i="61"/>
  <c r="F94" i="61"/>
  <c r="I94" i="61"/>
  <c r="F95" i="61"/>
  <c r="I95" i="61"/>
  <c r="F96" i="61"/>
  <c r="I96" i="61"/>
  <c r="F97" i="61"/>
  <c r="K97" i="61" s="1"/>
  <c r="I97" i="61"/>
  <c r="F98" i="61"/>
  <c r="I98" i="61"/>
  <c r="F99" i="61"/>
  <c r="I99" i="61"/>
  <c r="F100" i="61"/>
  <c r="I100" i="61"/>
  <c r="F101" i="61"/>
  <c r="K101" i="61" s="1"/>
  <c r="I101" i="61"/>
  <c r="F102" i="61"/>
  <c r="I102" i="61"/>
  <c r="F103" i="61"/>
  <c r="I103" i="61"/>
  <c r="F104" i="61"/>
  <c r="I104" i="61"/>
  <c r="F105" i="61"/>
  <c r="K105" i="61" s="1"/>
  <c r="I105" i="61"/>
  <c r="F106" i="61"/>
  <c r="I106" i="61"/>
  <c r="F107" i="61"/>
  <c r="K107" i="61" s="1"/>
  <c r="I107" i="61"/>
  <c r="F108" i="61"/>
  <c r="K108" i="61" s="1"/>
  <c r="I108" i="61"/>
  <c r="K80" i="61" l="1"/>
  <c r="K19" i="61"/>
  <c r="K104" i="61"/>
  <c r="K33" i="61"/>
  <c r="K99" i="61"/>
  <c r="K91" i="61"/>
  <c r="K63" i="61"/>
  <c r="K61" i="61"/>
  <c r="K41" i="61"/>
  <c r="K59" i="61"/>
  <c r="K57" i="61"/>
  <c r="K79" i="61"/>
  <c r="K103" i="61"/>
  <c r="K92" i="61"/>
  <c r="K100" i="61"/>
  <c r="K73" i="61"/>
  <c r="K15" i="61"/>
  <c r="K11" i="61"/>
  <c r="K96" i="61"/>
  <c r="K87" i="61"/>
  <c r="K84" i="61"/>
  <c r="K75" i="61"/>
  <c r="K23" i="61"/>
  <c r="K14" i="61"/>
  <c r="K12" i="61"/>
  <c r="K95" i="61"/>
  <c r="K83" i="61"/>
  <c r="K47" i="61"/>
  <c r="K45" i="61"/>
  <c r="K43" i="61"/>
  <c r="K31" i="61"/>
  <c r="K29" i="61"/>
  <c r="K27" i="61"/>
  <c r="K22" i="61"/>
  <c r="K102" i="61"/>
  <c r="K94" i="61"/>
  <c r="K86" i="61"/>
  <c r="K78" i="61"/>
  <c r="K68" i="61"/>
  <c r="K60" i="61"/>
  <c r="K52" i="61"/>
  <c r="K44" i="61"/>
  <c r="K36" i="61"/>
  <c r="K28" i="61"/>
  <c r="K25" i="61"/>
  <c r="K13" i="61"/>
  <c r="J2" i="61"/>
  <c r="K10" i="61"/>
  <c r="K70" i="61"/>
  <c r="K74" i="61"/>
  <c r="K66" i="61"/>
  <c r="K58" i="61"/>
  <c r="K50" i="61"/>
  <c r="K42" i="61"/>
  <c r="K34" i="61"/>
  <c r="I2" i="61"/>
  <c r="K9" i="61"/>
  <c r="K62" i="61"/>
  <c r="K54" i="61"/>
  <c r="K46" i="61"/>
  <c r="K38" i="61"/>
  <c r="K30" i="61"/>
  <c r="K17" i="61"/>
  <c r="K106" i="61"/>
  <c r="K98" i="61"/>
  <c r="K90" i="61"/>
  <c r="K82" i="61"/>
  <c r="K72" i="61"/>
  <c r="K64" i="61"/>
  <c r="K56" i="61"/>
  <c r="K48" i="61"/>
  <c r="K40" i="61"/>
  <c r="K32" i="61"/>
  <c r="K21" i="61"/>
  <c r="K18" i="61"/>
  <c r="K16" i="61"/>
  <c r="R22" i="62" l="1"/>
  <c r="H2" i="61"/>
  <c r="K2" i="61"/>
  <c r="R22" i="60" l="1"/>
</calcChain>
</file>

<file path=xl/comments1.xml><?xml version="1.0" encoding="utf-8"?>
<comments xmlns="http://schemas.openxmlformats.org/spreadsheetml/2006/main">
  <authors>
    <author>大河内 俊英</author>
    <author>渡部 智恵子</author>
    <author>厚生労働省ネットワークシステム</author>
    <author>丹治 由美子</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・受付開始の通知日以降とすること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 ref="A24" authorId="3" shapeId="0">
      <text>
        <r>
          <rPr>
            <b/>
            <sz val="9"/>
            <color indexed="81"/>
            <rFont val="MS P ゴシック"/>
            <family val="3"/>
            <charset val="128"/>
          </rPr>
          <t>誓約事項について</t>
        </r>
        <r>
          <rPr>
            <sz val="9"/>
            <color indexed="81"/>
            <rFont val="MS P ゴシック"/>
            <family val="3"/>
            <charset val="128"/>
          </rPr>
          <t xml:space="preserve">
・誓約事項を確認のうえ、すべてのチェックボックスにチェックマークを付けてください。
</t>
        </r>
      </text>
    </comment>
  </commentList>
</comments>
</file>

<file path=xl/comments2.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K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 xml:space="preserve">・10桁の事業所番号を入力
</t>
        </r>
        <r>
          <rPr>
            <b/>
            <sz val="9"/>
            <color indexed="81"/>
            <rFont val="MS P ゴシック"/>
            <family val="3"/>
            <charset val="128"/>
          </rPr>
          <t>・⑥サービス種別が「養護老人ホーム・軽費老人ホーム・有料老人ホーム・サービス付き高齢者向け住宅」については、【なし】と入力して下さい</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・上段の分類番号4つから選択し数字を入力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・〔１.入所系事業所〕と〔２.複合型サービス事業所〕の場合、R6.10.1時点の入所（宿泊）定員数を入力
・自動計算で〔⑧支援金A〕欄に表示されます
</t>
        </r>
      </text>
    </comment>
    <comment ref="K7" authorId="0" shapeId="0">
      <text>
        <r>
          <rPr>
            <b/>
            <sz val="9"/>
            <color indexed="81"/>
            <rFont val="MS P ゴシック"/>
            <family val="3"/>
            <charset val="128"/>
          </rPr>
          <t>⑩支援金申請額について</t>
        </r>
        <r>
          <rPr>
            <sz val="9"/>
            <color indexed="81"/>
            <rFont val="MS P ゴシック"/>
            <family val="3"/>
            <charset val="128"/>
          </rPr>
          <t xml:space="preserve">
・①～⑥は必須項目です（⑤は自動表示）
〔１．入所系事業所〕及び〔２．複合型サービス事業所〕は①～⑦
〔３．通所系事業所〕及び〔４．訪問系事業所〕は①～⑥
</t>
        </r>
        <r>
          <rPr>
            <b/>
            <sz val="9"/>
            <color indexed="81"/>
            <rFont val="MS P ゴシック"/>
            <family val="3"/>
            <charset val="128"/>
          </rPr>
          <t>全てに入力すると自動計算されます
※ 支援金申請額が表示されない場合は入力漏れがないかを再度ご確認下さい</t>
        </r>
      </text>
    </comment>
  </commentList>
</comments>
</file>

<file path=xl/comments3.xml><?xml version="1.0" encoding="utf-8"?>
<comments xmlns="http://schemas.openxmlformats.org/spreadsheetml/2006/main">
  <authors>
    <author>大河内 俊英</author>
    <author>渡部 智恵子</author>
    <author>厚生労働省ネットワークシステム</author>
    <author>丹治 由美子</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・受付開始の通知日以降とすること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 ref="A24" authorId="3" shapeId="0">
      <text>
        <r>
          <rPr>
            <b/>
            <sz val="9"/>
            <color indexed="81"/>
            <rFont val="MS P ゴシック"/>
            <family val="3"/>
            <charset val="128"/>
          </rPr>
          <t>誓約事項について</t>
        </r>
        <r>
          <rPr>
            <sz val="9"/>
            <color indexed="81"/>
            <rFont val="MS P ゴシック"/>
            <family val="3"/>
            <charset val="128"/>
          </rPr>
          <t xml:space="preserve">
・誓約事項を確認のうえ、すべてのチェックボックスにチェックマークを付けてください。
</t>
        </r>
      </text>
    </comment>
  </commentList>
</comments>
</file>

<file path=xl/comments4.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K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 xml:space="preserve">・10桁の事業所番号を入力　
</t>
        </r>
        <r>
          <rPr>
            <b/>
            <sz val="9"/>
            <color indexed="81"/>
            <rFont val="MS P ゴシック"/>
            <family val="3"/>
            <charset val="128"/>
          </rPr>
          <t>・⑥サービス種別が「養護老人ホーム・軽費老人ホーム・有料老人ホーム・サービス付き高齢者向け住宅」については【なし】と入力して下さい</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・上段の分類番号4つから選択し数字を入力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・〔１.入所系事業所〕と〔２.複合型サービス事業所〕の場合、R6.10.1時点の入所（宿泊）定員数を入力
・自動計算で〔⑧支援金A〕欄に表示されます
</t>
        </r>
      </text>
    </comment>
    <comment ref="I7" authorId="0" shapeId="0">
      <text>
        <r>
          <rPr>
            <b/>
            <sz val="9"/>
            <color indexed="81"/>
            <rFont val="MS P ゴシック"/>
            <family val="3"/>
            <charset val="128"/>
          </rPr>
          <t xml:space="preserve">⑩加算額について
</t>
        </r>
        <r>
          <rPr>
            <sz val="9"/>
            <color indexed="81"/>
            <rFont val="MS P ゴシック"/>
            <family val="3"/>
            <charset val="128"/>
          </rPr>
          <t xml:space="preserve">・④⑤が〔１．入所系事業所〕と〔２．複合型サービス事業所〕
の場合、⑦の人数×1万円が自動表示されます
</t>
        </r>
      </text>
    </comment>
    <comment ref="K7" authorId="0" shapeId="0">
      <text>
        <r>
          <rPr>
            <b/>
            <sz val="9"/>
            <color indexed="81"/>
            <rFont val="MS P ゴシック"/>
            <family val="3"/>
            <charset val="128"/>
          </rPr>
          <t>⑩支援金申請額について</t>
        </r>
        <r>
          <rPr>
            <sz val="9"/>
            <color indexed="81"/>
            <rFont val="MS P ゴシック"/>
            <family val="3"/>
            <charset val="128"/>
          </rPr>
          <t xml:space="preserve">
・①～⑥は必須項目です（⑤は自動表示）
〔１．入所系事業所〕及び〔２．複合型サービス事業所〕は①～⑦
〔３．通所系事業所〕及び〔４．訪問系事業所〕は①～⑥
</t>
        </r>
        <r>
          <rPr>
            <b/>
            <sz val="9"/>
            <color indexed="81"/>
            <rFont val="MS P ゴシック"/>
            <family val="3"/>
            <charset val="128"/>
          </rPr>
          <t>全てに入力すると自動計算されます
※ 支援金申請額が表示されない場合は入力漏れがないかを再度ご確認下さい</t>
        </r>
      </text>
    </comment>
  </commentList>
</comments>
</file>

<file path=xl/sharedStrings.xml><?xml version="1.0" encoding="utf-8"?>
<sst xmlns="http://schemas.openxmlformats.org/spreadsheetml/2006/main" count="343" uniqueCount="177">
  <si>
    <t>　　令和</t>
    <rPh sb="2" eb="4">
      <t>レイワ</t>
    </rPh>
    <phoneticPr fontId="3"/>
  </si>
  <si>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</si>
  <si>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</si>
  <si>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</si>
  <si>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</si>
  <si>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</si>
  <si>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</si>
  <si>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</si>
  <si>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</si>
  <si>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</si>
  <si>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</si>
  <si>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</si>
  <si>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No.</t>
    <phoneticPr fontId="2"/>
  </si>
  <si>
    <t>ＦＡＸ</t>
    <phoneticPr fontId="3"/>
  </si>
  <si>
    <t>記</t>
    <rPh sb="0" eb="1">
      <t>キ</t>
    </rPh>
    <phoneticPr fontId="2"/>
  </si>
  <si>
    <t>支援金申請額合計</t>
    <rPh sb="0" eb="3">
      <t>シエンキン</t>
    </rPh>
    <rPh sb="3" eb="4">
      <t>サル</t>
    </rPh>
    <rPh sb="4" eb="5">
      <t>ショウ</t>
    </rPh>
    <rPh sb="5" eb="6">
      <t>ガク</t>
    </rPh>
    <rPh sb="6" eb="8">
      <t>ゴウケイ</t>
    </rPh>
    <phoneticPr fontId="3"/>
  </si>
  <si>
    <t>申請法人の連絡先</t>
    <rPh sb="0" eb="2">
      <t>シンセイ</t>
    </rPh>
    <rPh sb="2" eb="4">
      <t>ホウジン</t>
    </rPh>
    <rPh sb="5" eb="8">
      <t>レンラクサキ</t>
    </rPh>
    <phoneticPr fontId="3"/>
  </si>
  <si>
    <t>支援金に関する書類を整理し、支援金を交付した年度終了後５年間保管します。</t>
    <rPh sb="0" eb="3">
      <t>シエンキン</t>
    </rPh>
    <rPh sb="4" eb="5">
      <t>カン</t>
    </rPh>
    <rPh sb="7" eb="9">
      <t>ショルイ</t>
    </rPh>
    <rPh sb="10" eb="12">
      <t>セイリ</t>
    </rPh>
    <rPh sb="14" eb="17">
      <t>シエンキン</t>
    </rPh>
    <rPh sb="18" eb="20">
      <t>コウフ</t>
    </rPh>
    <rPh sb="22" eb="24">
      <t>ネンド</t>
    </rPh>
    <rPh sb="24" eb="27">
      <t>シュウリョウゴ</t>
    </rPh>
    <rPh sb="28" eb="30">
      <t>ネンカン</t>
    </rPh>
    <rPh sb="30" eb="32">
      <t>ホカン</t>
    </rPh>
    <phoneticPr fontId="2"/>
  </si>
  <si>
    <t>虚偽その他不正な手段により支援金の交付を受けません。</t>
    <rPh sb="0" eb="2">
      <t>キョギ</t>
    </rPh>
    <rPh sb="4" eb="5">
      <t>タ</t>
    </rPh>
    <rPh sb="5" eb="7">
      <t>フセイ</t>
    </rPh>
    <rPh sb="8" eb="10">
      <t>シュダン</t>
    </rPh>
    <rPh sb="13" eb="16">
      <t>シエンキン</t>
    </rPh>
    <rPh sb="17" eb="19">
      <t>コウフ</t>
    </rPh>
    <rPh sb="20" eb="21">
      <t>ウ</t>
    </rPh>
    <phoneticPr fontId="2"/>
  </si>
  <si>
    <t>福島県知事　様</t>
    <rPh sb="0" eb="3">
      <t>フクシマケン</t>
    </rPh>
    <rPh sb="3" eb="5">
      <t>チジ</t>
    </rPh>
    <rPh sb="6" eb="7">
      <t>サマ</t>
    </rPh>
    <phoneticPr fontId="3"/>
  </si>
  <si>
    <t>（高齢者施設等）支援金交付申請書兼実績報告書</t>
    <rPh sb="8" eb="10">
      <t>シエン</t>
    </rPh>
    <rPh sb="11" eb="13">
      <t>コウフ</t>
    </rPh>
    <rPh sb="13" eb="22">
      <t>シンセイショケンジッセキホウコクショ</t>
    </rPh>
    <phoneticPr fontId="3"/>
  </si>
  <si>
    <t>フリガナ</t>
    <phoneticPr fontId="2"/>
  </si>
  <si>
    <t>口座名義</t>
    <rPh sb="0" eb="2">
      <t>コウザ</t>
    </rPh>
    <rPh sb="2" eb="4">
      <t>メイギ</t>
    </rPh>
    <phoneticPr fontId="2"/>
  </si>
  <si>
    <t>全法人共通</t>
    <rPh sb="0" eb="2">
      <t>ホウジン</t>
    </rPh>
    <rPh sb="2" eb="4">
      <t>キョウツウ</t>
    </rPh>
    <phoneticPr fontId="2"/>
  </si>
  <si>
    <t>訪問系事業所</t>
    <rPh sb="0" eb="3">
      <t>ホウモンケイ</t>
    </rPh>
    <rPh sb="3" eb="6">
      <t>ジギョウショ</t>
    </rPh>
    <phoneticPr fontId="2"/>
  </si>
  <si>
    <t>通所系事業所</t>
    <rPh sb="0" eb="3">
      <t>ツウショケイ</t>
    </rPh>
    <rPh sb="3" eb="6">
      <t>ジギョウショ</t>
    </rPh>
    <phoneticPr fontId="2"/>
  </si>
  <si>
    <t>複合型サービス事業所</t>
    <rPh sb="0" eb="3">
      <t>フクゴウガタ</t>
    </rPh>
    <rPh sb="7" eb="10">
      <t>ジギョウショ</t>
    </rPh>
    <phoneticPr fontId="2"/>
  </si>
  <si>
    <t>入所系事業所</t>
    <rPh sb="0" eb="2">
      <t>ニュウショ</t>
    </rPh>
    <rPh sb="2" eb="3">
      <t>ケイ</t>
    </rPh>
    <rPh sb="3" eb="6">
      <t>ジギョウショ</t>
    </rPh>
    <phoneticPr fontId="2"/>
  </si>
  <si>
    <t>看護小規模多機能型居宅介護</t>
  </si>
  <si>
    <t>小規模多機能型居宅介護</t>
  </si>
  <si>
    <t>サービス付き高齢者向け住宅</t>
  </si>
  <si>
    <t>有料老人ホーム</t>
  </si>
  <si>
    <t>軽費老人ホーム</t>
  </si>
  <si>
    <t>夜間対応型訪問介護</t>
  </si>
  <si>
    <t>養護老人ホーム</t>
  </si>
  <si>
    <t>定期巡回・随時対応型訪問介護看護</t>
  </si>
  <si>
    <t>短期入所生活介護</t>
  </si>
  <si>
    <t>居宅介護支援</t>
  </si>
  <si>
    <t>地域密着型介護老人福祉施設</t>
  </si>
  <si>
    <t>居宅療養管理指導</t>
  </si>
  <si>
    <t>認知症対応型共同生活介護</t>
  </si>
  <si>
    <t>訪問リハビリテーション</t>
  </si>
  <si>
    <t>認知症対応型通所介護</t>
  </si>
  <si>
    <t>訪問看護</t>
  </si>
  <si>
    <t>地域密着型通所介護</t>
  </si>
  <si>
    <t>介護医療院</t>
  </si>
  <si>
    <t>訪問入浴介護</t>
  </si>
  <si>
    <t>通所リハビリテーション</t>
  </si>
  <si>
    <t>介護老人保健施設</t>
  </si>
  <si>
    <t>訪問介護</t>
  </si>
  <si>
    <t>通所介護</t>
  </si>
  <si>
    <t>介護老人福祉施設</t>
  </si>
  <si>
    <t>複合型サービス事業所</t>
    <rPh sb="0" eb="2">
      <t>フクゴウ</t>
    </rPh>
    <rPh sb="2" eb="3">
      <t>ガタ</t>
    </rPh>
    <rPh sb="7" eb="10">
      <t>ジギョウショ</t>
    </rPh>
    <phoneticPr fontId="2"/>
  </si>
  <si>
    <t>サービス種別リスト</t>
    <rPh sb="4" eb="6">
      <t>シュベツ</t>
    </rPh>
    <phoneticPr fontId="2"/>
  </si>
  <si>
    <t>支援金
申請額合計</t>
    <rPh sb="0" eb="3">
      <t>シエンキン</t>
    </rPh>
    <rPh sb="4" eb="7">
      <t>シンセイガク</t>
    </rPh>
    <rPh sb="7" eb="9">
      <t>ゴウケイ</t>
    </rPh>
    <phoneticPr fontId="2"/>
  </si>
  <si>
    <t>法人名：</t>
    <rPh sb="0" eb="3">
      <t>ホウジンメイ</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</si>
  <si>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</si>
  <si>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</si>
  <si>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</si>
  <si>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</si>
  <si>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</si>
  <si>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</si>
  <si>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</si>
  <si>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</si>
  <si>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</si>
  <si>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</si>
  <si>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</si>
  <si>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</si>
  <si>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</si>
  <si>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</si>
  <si>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</si>
  <si>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</si>
  <si>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④
分類
番号</t>
    <rPh sb="2" eb="4">
      <t>ブンルイ</t>
    </rPh>
    <rPh sb="5" eb="7">
      <t>バンゴウ</t>
    </rPh>
    <phoneticPr fontId="2"/>
  </si>
  <si>
    <t>⑦
入所
定員数</t>
    <rPh sb="2" eb="4">
      <t>ニュウショ</t>
    </rPh>
    <rPh sb="5" eb="8">
      <t>テイインスウ</t>
    </rPh>
    <phoneticPr fontId="2"/>
  </si>
  <si>
    <t>様式第１号（第４条関係）</t>
    <rPh sb="0" eb="2">
      <t>ヨウシキ</t>
    </rPh>
    <rPh sb="2" eb="3">
      <t>ダイ</t>
    </rPh>
    <rPh sb="4" eb="5">
      <t>ゴウ</t>
    </rPh>
    <rPh sb="6" eb="7">
      <t>ダイ</t>
    </rPh>
    <rPh sb="8" eb="9">
      <t>ジョウ</t>
    </rPh>
    <rPh sb="9" eb="11">
      <t>カンケイ</t>
    </rPh>
    <phoneticPr fontId="3"/>
  </si>
  <si>
    <t>誓約事項</t>
    <rPh sb="0" eb="4">
      <t>セイヤクジコウ</t>
    </rPh>
    <phoneticPr fontId="2"/>
  </si>
  <si>
    <t>振込口座</t>
    <rPh sb="0" eb="4">
      <t>フリコミコウザ</t>
    </rPh>
    <phoneticPr fontId="2"/>
  </si>
  <si>
    <t>添付書類</t>
    <rPh sb="0" eb="3">
      <t>テンプショルイ</t>
    </rPh>
    <phoneticPr fontId="2"/>
  </si>
  <si>
    <t>該当する法人のみ</t>
    <rPh sb="0" eb="1">
      <t>ガイトウ</t>
    </rPh>
    <rPh sb="3" eb="5">
      <t>ホウジン</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</si>
  <si>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</si>
  <si>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</si>
  <si>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</si>
  <si>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</si>
  <si>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</si>
  <si>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・振込口座の通帳の写し　　</t>
    <rPh sb="1" eb="3">
      <t>フリコミ</t>
    </rPh>
    <rPh sb="3" eb="5">
      <t>コウザ</t>
    </rPh>
    <rPh sb="6" eb="8">
      <t>ツウチョウ</t>
    </rPh>
    <rPh sb="9" eb="10">
      <t>ウツ</t>
    </rPh>
    <phoneticPr fontId="2"/>
  </si>
  <si>
    <t>・様式第１号 別紙「支援金交付対象となる施設・事業所」</t>
    <rPh sb="1" eb="3">
      <t>ヨウシキ</t>
    </rPh>
    <rPh sb="3" eb="4">
      <t>ダイ</t>
    </rPh>
    <rPh sb="5" eb="6">
      <t>ゴウ</t>
    </rPh>
    <rPh sb="7" eb="9">
      <t>ベッシ</t>
    </rPh>
    <phoneticPr fontId="2"/>
  </si>
  <si>
    <t>郵便番号</t>
    <rPh sb="0" eb="4">
      <t>ユウビンバンゴウ</t>
    </rPh>
    <phoneticPr fontId="2"/>
  </si>
  <si>
    <t>－</t>
    <phoneticPr fontId="2"/>
  </si>
  <si>
    <t>この支援金と支援内容が重複する他の補助金等の交付を受けていません。</t>
    <rPh sb="2" eb="5">
      <t>シエンキン</t>
    </rPh>
    <rPh sb="6" eb="8">
      <t>シエン</t>
    </rPh>
    <rPh sb="8" eb="10">
      <t>ナイヨウ</t>
    </rPh>
    <rPh sb="11" eb="13">
      <t>チョウフク</t>
    </rPh>
    <rPh sb="15" eb="16">
      <t>タ</t>
    </rPh>
    <rPh sb="17" eb="20">
      <t>ホジョキン</t>
    </rPh>
    <rPh sb="20" eb="21">
      <t>トウ</t>
    </rPh>
    <rPh sb="22" eb="24">
      <t>コウフ</t>
    </rPh>
    <rPh sb="25" eb="26">
      <t>ウ</t>
    </rPh>
    <phoneticPr fontId="2"/>
  </si>
  <si>
    <t>理事長</t>
    <rPh sb="0" eb="3">
      <t>リジチョウ</t>
    </rPh>
    <phoneticPr fontId="2"/>
  </si>
  <si>
    <t>○○　○○</t>
    <phoneticPr fontId="2"/>
  </si>
  <si>
    <t>福島県福島市○○町△番□号</t>
    <rPh sb="0" eb="3">
      <t>フクシマケン</t>
    </rPh>
    <rPh sb="3" eb="6">
      <t>フクシマシ</t>
    </rPh>
    <rPh sb="8" eb="9">
      <t>マチ</t>
    </rPh>
    <rPh sb="10" eb="11">
      <t>バン</t>
    </rPh>
    <rPh sb="12" eb="13">
      <t>ゴウ</t>
    </rPh>
    <phoneticPr fontId="2"/>
  </si>
  <si>
    <t>○○○</t>
    <phoneticPr fontId="2"/>
  </si>
  <si>
    <t>△△△</t>
    <phoneticPr fontId="2"/>
  </si>
  <si>
    <t>特別養護老人ホーム○○○</t>
    <rPh sb="0" eb="2">
      <t>トクベツ</t>
    </rPh>
    <rPh sb="2" eb="4">
      <t>ヨウゴ</t>
    </rPh>
    <rPh sb="4" eb="6">
      <t>ロウジン</t>
    </rPh>
    <phoneticPr fontId="2"/>
  </si>
  <si>
    <t>福島県福島市○○町２－２</t>
    <rPh sb="0" eb="3">
      <t>フクシマケン</t>
    </rPh>
    <rPh sb="3" eb="6">
      <t>フクシマシ</t>
    </rPh>
    <rPh sb="8" eb="9">
      <t>マチ</t>
    </rPh>
    <phoneticPr fontId="2"/>
  </si>
  <si>
    <t>○○○居宅介護支援事業所</t>
    <rPh sb="3" eb="5">
      <t>キョタク</t>
    </rPh>
    <rPh sb="5" eb="7">
      <t>カイゴ</t>
    </rPh>
    <rPh sb="7" eb="9">
      <t>シエン</t>
    </rPh>
    <rPh sb="9" eb="12">
      <t>ジギョウショ</t>
    </rPh>
    <phoneticPr fontId="2"/>
  </si>
  <si>
    <t>サービス付き高齢者向け住宅△△△</t>
    <rPh sb="4" eb="5">
      <t>ツ</t>
    </rPh>
    <rPh sb="6" eb="9">
      <t>コウレイシャ</t>
    </rPh>
    <rPh sb="9" eb="10">
      <t>ム</t>
    </rPh>
    <rPh sb="11" eb="13">
      <t>ジュウタク</t>
    </rPh>
    <phoneticPr fontId="2"/>
  </si>
  <si>
    <t>福島県郡山市○○町３－３</t>
    <rPh sb="0" eb="3">
      <t>フクシマケン</t>
    </rPh>
    <rPh sb="3" eb="6">
      <t>コオリヤマシ</t>
    </rPh>
    <rPh sb="8" eb="9">
      <t>マチ</t>
    </rPh>
    <phoneticPr fontId="2"/>
  </si>
  <si>
    <t>△△△小規模多機能居宅介護事業所</t>
    <rPh sb="3" eb="6">
      <t>ショウキボ</t>
    </rPh>
    <rPh sb="6" eb="9">
      <t>タキノウ</t>
    </rPh>
    <rPh sb="9" eb="11">
      <t>キョタク</t>
    </rPh>
    <rPh sb="11" eb="13">
      <t>カイゴ</t>
    </rPh>
    <rPh sb="13" eb="16">
      <t>ジギョウショ</t>
    </rPh>
    <phoneticPr fontId="2"/>
  </si>
  <si>
    <t>(〒</t>
    <phoneticPr fontId="2"/>
  </si>
  <si>
    <t>　　（　添付書類を確認の上、チェックマークを付けてください。）</t>
    <rPh sb="4" eb="6">
      <t>テンプ</t>
    </rPh>
    <rPh sb="6" eb="8">
      <t>ショルイ</t>
    </rPh>
    <rPh sb="9" eb="11">
      <t>カクニン</t>
    </rPh>
    <rPh sb="12" eb="13">
      <t>ウエ</t>
    </rPh>
    <rPh sb="22" eb="23">
      <t>ツ</t>
    </rPh>
    <phoneticPr fontId="2"/>
  </si>
  <si>
    <t>※通帳の写しは、通帳の表紙を開いた1・2ﾍﾟｰｼﾞ目の
カタカナで記載されているページの写しを添付して下さい</t>
    <rPh sb="51" eb="52">
      <t>クダ</t>
    </rPh>
    <phoneticPr fontId="2"/>
  </si>
  <si>
    <t>預金種別  (該当種別に☑）</t>
    <rPh sb="0" eb="2">
      <t>ヨキン</t>
    </rPh>
    <rPh sb="2" eb="4">
      <t>シュベツ</t>
    </rPh>
    <phoneticPr fontId="2"/>
  </si>
  <si>
    <t>口座番号　(右詰めで記入）</t>
    <rPh sb="0" eb="2">
      <t>コウザ</t>
    </rPh>
    <rPh sb="2" eb="4">
      <t>バンゴウ</t>
    </rPh>
    <phoneticPr fontId="2"/>
  </si>
  <si>
    <t>・指定管理者が申請する場合は「指定管理に関する協定書の写し」</t>
    <rPh sb="1" eb="3">
      <t>シテイ</t>
    </rPh>
    <rPh sb="3" eb="6">
      <t>カンリシャ</t>
    </rPh>
    <rPh sb="7" eb="9">
      <t>シンセイ</t>
    </rPh>
    <rPh sb="11" eb="13">
      <t>バアイ</t>
    </rPh>
    <rPh sb="15" eb="19">
      <t>シテイカンリ</t>
    </rPh>
    <rPh sb="20" eb="21">
      <t>カン</t>
    </rPh>
    <rPh sb="23" eb="26">
      <t>キョウテイショ</t>
    </rPh>
    <rPh sb="27" eb="28">
      <t>ウツ</t>
    </rPh>
    <phoneticPr fontId="2"/>
  </si>
  <si>
    <t>・申請者と異なる名義の口座に振り込みを希望する場合は「委任状」</t>
    <rPh sb="1" eb="4">
      <t>シンセイシャ</t>
    </rPh>
    <rPh sb="5" eb="6">
      <t>コト</t>
    </rPh>
    <rPh sb="8" eb="10">
      <t>メイギ</t>
    </rPh>
    <rPh sb="11" eb="13">
      <t>コウザ</t>
    </rPh>
    <rPh sb="14" eb="15">
      <t>フ</t>
    </rPh>
    <rPh sb="16" eb="17">
      <t>コ</t>
    </rPh>
    <rPh sb="19" eb="21">
      <t>キボウ</t>
    </rPh>
    <rPh sb="23" eb="25">
      <t>バアイ</t>
    </rPh>
    <rPh sb="27" eb="30">
      <t>イニンジョウ</t>
    </rPh>
    <phoneticPr fontId="2"/>
  </si>
  <si>
    <t>福島県白河市○○町４－４</t>
    <rPh sb="0" eb="2">
      <t>フクシマ</t>
    </rPh>
    <rPh sb="2" eb="3">
      <t>ケン</t>
    </rPh>
    <rPh sb="3" eb="5">
      <t>シラカワ</t>
    </rPh>
    <rPh sb="5" eb="6">
      <t>シ</t>
    </rPh>
    <rPh sb="8" eb="9">
      <t>マチ</t>
    </rPh>
    <phoneticPr fontId="2"/>
  </si>
  <si>
    <t>△△△認知症グループホーム</t>
    <rPh sb="3" eb="6">
      <t>ニンチショウ</t>
    </rPh>
    <phoneticPr fontId="2"/>
  </si>
  <si>
    <t>分類</t>
    <rPh sb="0" eb="2">
      <t>ブンルイ</t>
    </rPh>
    <phoneticPr fontId="2"/>
  </si>
  <si>
    <t>分類番号</t>
    <rPh sb="0" eb="2">
      <t>ブンルイ</t>
    </rPh>
    <rPh sb="2" eb="4">
      <t>バンゴウ</t>
    </rPh>
    <phoneticPr fontId="2"/>
  </si>
  <si>
    <t>①
施設・事業所名</t>
    <rPh sb="2" eb="4">
      <t>シセツ</t>
    </rPh>
    <rPh sb="5" eb="8">
      <t>ジギョウショ</t>
    </rPh>
    <rPh sb="8" eb="9">
      <t>メイ</t>
    </rPh>
    <phoneticPr fontId="2"/>
  </si>
  <si>
    <t>②
事業所番号</t>
    <rPh sb="2" eb="5">
      <t>ジギョウショ</t>
    </rPh>
    <rPh sb="5" eb="7">
      <t>バンゴウ</t>
    </rPh>
    <phoneticPr fontId="2"/>
  </si>
  <si>
    <t>責任者（担当者）
の連絡先</t>
    <rPh sb="0" eb="3">
      <t>セキニンシャ</t>
    </rPh>
    <rPh sb="4" eb="7">
      <t>タントウシャ</t>
    </rPh>
    <rPh sb="10" eb="13">
      <t>レンラクサキ</t>
    </rPh>
    <phoneticPr fontId="3"/>
  </si>
  <si>
    <t>△△事業所　事務長</t>
    <rPh sb="2" eb="5">
      <t>ジギョウショ</t>
    </rPh>
    <rPh sb="6" eb="9">
      <t>ジムチョウ</t>
    </rPh>
    <phoneticPr fontId="2"/>
  </si>
  <si>
    <t>△△　△△</t>
    <phoneticPr fontId="2"/>
  </si>
  <si>
    <t>△△事業所　主任</t>
    <rPh sb="2" eb="5">
      <t>ジギョウショ</t>
    </rPh>
    <rPh sb="6" eb="8">
      <t>シュニン</t>
    </rPh>
    <phoneticPr fontId="2"/>
  </si>
  <si>
    <t>□□　□□</t>
    <phoneticPr fontId="2"/>
  </si>
  <si>
    <t>024-000-001</t>
    <phoneticPr fontId="2"/>
  </si>
  <si>
    <t>024-000-002</t>
    <phoneticPr fontId="2"/>
  </si>
  <si>
    <t>024-000-0003</t>
    <phoneticPr fontId="2"/>
  </si>
  <si>
    <t>024-000-0004</t>
    <phoneticPr fontId="2"/>
  </si>
  <si>
    <t>○○○＠△△△△.jp</t>
    <phoneticPr fontId="2"/>
  </si>
  <si>
    <t>社会福祉法人○○</t>
    <rPh sb="0" eb="6">
      <t>シャ</t>
    </rPh>
    <phoneticPr fontId="2"/>
  </si>
  <si>
    <t>シャカイフクシホウジンマルマル</t>
    <phoneticPr fontId="2"/>
  </si>
  <si>
    <t>社会福祉法人○○　理事長　福島　太郎</t>
    <rPh sb="0" eb="6">
      <t>シャ</t>
    </rPh>
    <rPh sb="9" eb="12">
      <t>リジチョウ</t>
    </rPh>
    <rPh sb="13" eb="15">
      <t>フクシマ</t>
    </rPh>
    <rPh sb="16" eb="18">
      <t>タロウ</t>
    </rPh>
    <phoneticPr fontId="2"/>
  </si>
  <si>
    <t>・もれなく入力してください。</t>
    <rPh sb="5" eb="7">
      <t>ニュウリョク</t>
    </rPh>
    <phoneticPr fontId="2"/>
  </si>
  <si>
    <t>【様式第１号】
【様式第１号別紙】</t>
    <rPh sb="1" eb="3">
      <t>ヨウシキ</t>
    </rPh>
    <rPh sb="3" eb="4">
      <t>ダイ</t>
    </rPh>
    <rPh sb="5" eb="6">
      <t>ゴウ</t>
    </rPh>
    <rPh sb="9" eb="11">
      <t>ヨウシキ</t>
    </rPh>
    <rPh sb="11" eb="12">
      <t>ダイ</t>
    </rPh>
    <rPh sb="13" eb="14">
      <t>ゴウ</t>
    </rPh>
    <rPh sb="14" eb="16">
      <t>ベッシ</t>
    </rPh>
    <phoneticPr fontId="2"/>
  </si>
  <si>
    <t>　その他</t>
    <rPh sb="3" eb="4">
      <t>タ</t>
    </rPh>
    <phoneticPr fontId="2"/>
  </si>
  <si>
    <t xml:space="preserve">　塗りつぶしなし
</t>
    <phoneticPr fontId="2"/>
  </si>
  <si>
    <t>・自動表示及び自動計算されますので
　入力はしないでください。</t>
    <rPh sb="1" eb="5">
      <t>ジドウヒョウジ</t>
    </rPh>
    <rPh sb="5" eb="6">
      <t>オヨ</t>
    </rPh>
    <rPh sb="7" eb="9">
      <t>ジドウ</t>
    </rPh>
    <rPh sb="9" eb="11">
      <t>ケイサン</t>
    </rPh>
    <rPh sb="19" eb="21">
      <t>ニュウリョク</t>
    </rPh>
    <phoneticPr fontId="2"/>
  </si>
  <si>
    <t>【様式第１号】
・〔誓約事項〕
・〔振込口座〕
・〔添付書類〕</t>
    <rPh sb="1" eb="3">
      <t>ヨウシキ</t>
    </rPh>
    <rPh sb="3" eb="4">
      <t>ダイ</t>
    </rPh>
    <rPh sb="5" eb="6">
      <t>ゴウ</t>
    </rPh>
    <rPh sb="10" eb="12">
      <t>セイヤク</t>
    </rPh>
    <rPh sb="12" eb="14">
      <t>ジコウ</t>
    </rPh>
    <rPh sb="18" eb="20">
      <t>フリコミ</t>
    </rPh>
    <rPh sb="20" eb="22">
      <t>コウザ</t>
    </rPh>
    <rPh sb="26" eb="28">
      <t>テンプ</t>
    </rPh>
    <rPh sb="28" eb="30">
      <t>ショルイ</t>
    </rPh>
    <phoneticPr fontId="2"/>
  </si>
  <si>
    <t>【様式第１号】
【様式第１号別紙】
・金額欄など</t>
    <rPh sb="19" eb="21">
      <t>キンガク</t>
    </rPh>
    <rPh sb="21" eb="22">
      <t>ラン</t>
    </rPh>
    <phoneticPr fontId="2"/>
  </si>
  <si>
    <t xml:space="preserve">　セルを選択すると▼が表示
</t>
    <phoneticPr fontId="2"/>
  </si>
  <si>
    <t>・該当する項目のチェックボックスを
　クリックし、チェックマークを付けて
　ください。</t>
    <rPh sb="1" eb="3">
      <t>ガイトウ</t>
    </rPh>
    <rPh sb="5" eb="7">
      <t>コウモク</t>
    </rPh>
    <rPh sb="33" eb="34">
      <t>ツ</t>
    </rPh>
    <phoneticPr fontId="2"/>
  </si>
  <si>
    <t>・▼をクリックし、ドロップダウンリスト
　から該当するものを選択してください。</t>
    <rPh sb="23" eb="25">
      <t>ガイトウ</t>
    </rPh>
    <rPh sb="30" eb="32">
      <t>センタク</t>
    </rPh>
    <phoneticPr fontId="2"/>
  </si>
  <si>
    <t>デイサービスセンター○○○</t>
  </si>
  <si>
    <t>※その他は自動入力されます。</t>
    <phoneticPr fontId="2"/>
  </si>
  <si>
    <t>③
施設・事業所
の所在地</t>
    <rPh sb="2" eb="4">
      <t>シセツ</t>
    </rPh>
    <rPh sb="5" eb="8">
      <t>ジギョウショ</t>
    </rPh>
    <rPh sb="10" eb="12">
      <t>ショザイ</t>
    </rPh>
    <rPh sb="12" eb="13">
      <t>チ</t>
    </rPh>
    <phoneticPr fontId="2"/>
  </si>
  <si>
    <r>
      <t xml:space="preserve">⑤
分類
</t>
    </r>
    <r>
      <rPr>
        <sz val="6"/>
        <color theme="1"/>
        <rFont val="ＭＳ ゴシック"/>
        <family val="3"/>
        <charset val="128"/>
      </rPr>
      <t xml:space="preserve">
</t>
    </r>
    <r>
      <rPr>
        <sz val="7"/>
        <color theme="1"/>
        <rFont val="ＭＳ ゴシック"/>
        <family val="3"/>
        <charset val="128"/>
      </rPr>
      <t>※
自動
入力</t>
    </r>
    <rPh sb="2" eb="4">
      <t>ブンルイ</t>
    </rPh>
    <rPh sb="8" eb="10">
      <t>ジドウ</t>
    </rPh>
    <rPh sb="11" eb="13">
      <t>ニュウリョク</t>
    </rPh>
    <phoneticPr fontId="2"/>
  </si>
  <si>
    <r>
      <rPr>
        <sz val="12"/>
        <color theme="1"/>
        <rFont val="ＭＳ 明朝"/>
        <family val="1"/>
      </rPr>
      <t>別紙</t>
    </r>
    <r>
      <rPr>
        <b/>
        <sz val="13"/>
        <color theme="1"/>
        <rFont val="ＭＳ 明朝"/>
        <family val="1"/>
      </rPr>
      <t>　■ 支援金交付対象となる施設・事業所</t>
    </r>
    <rPh sb="0" eb="2">
      <t>ベッシ</t>
    </rPh>
    <phoneticPr fontId="2"/>
  </si>
  <si>
    <t>　</t>
  </si>
  <si>
    <r>
      <t>⑥
サービス種別</t>
    </r>
    <r>
      <rPr>
        <sz val="8"/>
        <color theme="1"/>
        <rFont val="ＭＳ ゴシック"/>
        <family val="3"/>
        <charset val="128"/>
      </rPr>
      <t xml:space="preserve">
</t>
    </r>
    <r>
      <rPr>
        <sz val="7"/>
        <color theme="1"/>
        <rFont val="ＭＳ ゴシック"/>
        <family val="3"/>
        <charset val="128"/>
      </rPr>
      <t>※④入力後、プルダウンリストより選択</t>
    </r>
    <rPh sb="6" eb="8">
      <t>シュベツ</t>
    </rPh>
    <phoneticPr fontId="2"/>
  </si>
  <si>
    <t>交付対象
事業所数</t>
    <rPh sb="0" eb="2">
      <t>コウフ</t>
    </rPh>
    <rPh sb="2" eb="4">
      <t>タイショウ</t>
    </rPh>
    <rPh sb="5" eb="8">
      <t>ジギョウショ</t>
    </rPh>
    <rPh sb="8" eb="9">
      <t>スウ</t>
    </rPh>
    <phoneticPr fontId="2"/>
  </si>
  <si>
    <t>支援金額</t>
    <rPh sb="0" eb="2">
      <t>シエン</t>
    </rPh>
    <rPh sb="2" eb="3">
      <t>キン</t>
    </rPh>
    <rPh sb="3" eb="4">
      <t>ガク</t>
    </rPh>
    <phoneticPr fontId="2"/>
  </si>
  <si>
    <t>フク）マルマル　リジチヨウ　フクシマ　タロウ</t>
    <phoneticPr fontId="2"/>
  </si>
  <si>
    <t>令和６年度福島県社会福祉施設等物価高騰対策事業</t>
    <rPh sb="0" eb="2">
      <t>レイワ</t>
    </rPh>
    <rPh sb="3" eb="5">
      <t>ネンド</t>
    </rPh>
    <rPh sb="5" eb="8">
      <t>フクシマケン</t>
    </rPh>
    <rPh sb="8" eb="10">
      <t>シャカイ</t>
    </rPh>
    <rPh sb="10" eb="12">
      <t>フクシ</t>
    </rPh>
    <rPh sb="12" eb="14">
      <t>シセツ</t>
    </rPh>
    <rPh sb="14" eb="15">
      <t>トウ</t>
    </rPh>
    <rPh sb="15" eb="17">
      <t>ブッカ</t>
    </rPh>
    <rPh sb="17" eb="19">
      <t>コウトウ</t>
    </rPh>
    <rPh sb="19" eb="21">
      <t>タイサク</t>
    </rPh>
    <rPh sb="21" eb="23">
      <t>ジギョウ</t>
    </rPh>
    <phoneticPr fontId="3"/>
  </si>
  <si>
    <t>　令和６年度福島県社会福祉施設等物価高騰対策事業（高齢者施設等）支援金の交付を受けたいので、関係書類を添えて申請します。
　なお、下記に記載した事項については事実と相違ありません。</t>
    <rPh sb="1" eb="3">
      <t>レイワ</t>
    </rPh>
    <rPh sb="4" eb="6">
      <t>ネンド</t>
    </rPh>
    <rPh sb="6" eb="9">
      <t>フクシマケン</t>
    </rPh>
    <rPh sb="9" eb="11">
      <t>シャカイ</t>
    </rPh>
    <rPh sb="11" eb="13">
      <t>フクシ</t>
    </rPh>
    <rPh sb="13" eb="15">
      <t>シセツ</t>
    </rPh>
    <rPh sb="15" eb="16">
      <t>トウ</t>
    </rPh>
    <rPh sb="16" eb="18">
      <t>ブッカ</t>
    </rPh>
    <rPh sb="18" eb="20">
      <t>コウトウ</t>
    </rPh>
    <rPh sb="20" eb="22">
      <t>タイサク</t>
    </rPh>
    <rPh sb="22" eb="24">
      <t>ジギョウ</t>
    </rPh>
    <rPh sb="25" eb="27">
      <t>コウレイ</t>
    </rPh>
    <rPh sb="27" eb="28">
      <t>シャ</t>
    </rPh>
    <rPh sb="28" eb="30">
      <t>シセツ</t>
    </rPh>
    <rPh sb="30" eb="31">
      <t>トウ</t>
    </rPh>
    <rPh sb="32" eb="34">
      <t>シエン</t>
    </rPh>
    <rPh sb="34" eb="35">
      <t>キン</t>
    </rPh>
    <rPh sb="36" eb="38">
      <t>コウフ</t>
    </rPh>
    <rPh sb="39" eb="40">
      <t>ウ</t>
    </rPh>
    <rPh sb="46" eb="48">
      <t>カンケイ</t>
    </rPh>
    <rPh sb="48" eb="50">
      <t>ショルイ</t>
    </rPh>
    <rPh sb="51" eb="52">
      <t>ソ</t>
    </rPh>
    <rPh sb="54" eb="56">
      <t>シンセイ</t>
    </rPh>
    <rPh sb="65" eb="67">
      <t>カキ</t>
    </rPh>
    <rPh sb="68" eb="70">
      <t>キサイ</t>
    </rPh>
    <rPh sb="72" eb="74">
      <t>ジコウ</t>
    </rPh>
    <rPh sb="79" eb="81">
      <t>ジジツ</t>
    </rPh>
    <rPh sb="82" eb="84">
      <t>ソウイ</t>
    </rPh>
    <phoneticPr fontId="3"/>
  </si>
  <si>
    <t>列1</t>
  </si>
  <si>
    <t>支援金１</t>
    <rPh sb="0" eb="3">
      <t>シエンキン</t>
    </rPh>
    <phoneticPr fontId="2"/>
  </si>
  <si>
    <t>支援金</t>
    <rPh sb="0" eb="3">
      <t>シエンキン</t>
    </rPh>
    <phoneticPr fontId="2"/>
  </si>
  <si>
    <r>
      <t xml:space="preserve">⑧
支援金A
</t>
    </r>
    <r>
      <rPr>
        <sz val="7"/>
        <color theme="1"/>
        <rFont val="ＭＳ ゴシック"/>
        <family val="3"/>
        <charset val="128"/>
      </rPr>
      <t>(⑦</t>
    </r>
    <r>
      <rPr>
        <sz val="6"/>
        <color theme="1"/>
        <rFont val="ＭＳ ゴシック"/>
        <family val="3"/>
        <charset val="128"/>
      </rPr>
      <t>×</t>
    </r>
    <r>
      <rPr>
        <sz val="7"/>
        <color theme="1"/>
        <rFont val="ＭＳ ゴシック"/>
        <family val="3"/>
        <charset val="128"/>
      </rPr>
      <t>15,000円)</t>
    </r>
    <rPh sb="2" eb="5">
      <t>シエンキン</t>
    </rPh>
    <phoneticPr fontId="2"/>
  </si>
  <si>
    <r>
      <t xml:space="preserve">⑨
支援金B
</t>
    </r>
    <r>
      <rPr>
        <sz val="6"/>
        <color theme="1"/>
        <rFont val="ＭＳ ゴシック"/>
        <family val="3"/>
        <charset val="128"/>
      </rPr>
      <t>(複合型・通所系：130,000円)
(訪問系：
100,000円)</t>
    </r>
    <rPh sb="2" eb="5">
      <t>シエンキン</t>
    </rPh>
    <rPh sb="9" eb="11">
      <t>フクゴウ</t>
    </rPh>
    <rPh sb="11" eb="12">
      <t>ガタ</t>
    </rPh>
    <rPh sb="13" eb="15">
      <t>ツウショ</t>
    </rPh>
    <rPh sb="15" eb="16">
      <t>ケイ</t>
    </rPh>
    <rPh sb="24" eb="25">
      <t>エン</t>
    </rPh>
    <rPh sb="28" eb="30">
      <t>ホウモン</t>
    </rPh>
    <phoneticPr fontId="2"/>
  </si>
  <si>
    <t>列2</t>
  </si>
  <si>
    <t>支援金A</t>
    <rPh sb="0" eb="3">
      <t>シエンキン</t>
    </rPh>
    <phoneticPr fontId="2"/>
  </si>
  <si>
    <t>支援金B</t>
    <rPh sb="0" eb="3">
      <t>シエンキン</t>
    </rPh>
    <phoneticPr fontId="2"/>
  </si>
  <si>
    <t xml:space="preserve"> 分類番号：１.入所系事業所、２.複合型サービス事業所、３.通所系事業所、４.訪問系事業所</t>
    <rPh sb="1" eb="3">
      <t>ブンルイ</t>
    </rPh>
    <rPh sb="3" eb="5">
      <t>バンゴウ</t>
    </rPh>
    <phoneticPr fontId="2"/>
  </si>
  <si>
    <t>※④の欄：右の分類から選び、番号を入力</t>
    <rPh sb="3" eb="4">
      <t>ラン</t>
    </rPh>
    <rPh sb="5" eb="6">
      <t>ミギ</t>
    </rPh>
    <rPh sb="7" eb="9">
      <t>ブンルイ</t>
    </rPh>
    <rPh sb="11" eb="12">
      <t>エラ</t>
    </rPh>
    <rPh sb="14" eb="16">
      <t>バンゴウ</t>
    </rPh>
    <rPh sb="17" eb="19">
      <t>ニュウリョク</t>
    </rPh>
    <phoneticPr fontId="2"/>
  </si>
  <si>
    <t>⑩
支援金申請額</t>
    <rPh sb="2" eb="5">
      <t>シエンキン</t>
    </rPh>
    <rPh sb="5" eb="8">
      <t>シンセイガク</t>
    </rPh>
    <phoneticPr fontId="2"/>
  </si>
  <si>
    <t>　※④の欄：右の分類から選び、番号を入力</t>
    <rPh sb="4" eb="5">
      <t>ラン</t>
    </rPh>
    <rPh sb="6" eb="7">
      <t>ミギ</t>
    </rPh>
    <rPh sb="8" eb="10">
      <t>ブンルイ</t>
    </rPh>
    <rPh sb="12" eb="13">
      <t>エラ</t>
    </rPh>
    <rPh sb="15" eb="17">
      <t>バンゴウ</t>
    </rPh>
    <rPh sb="18" eb="20">
      <t>ニュウリョク</t>
    </rPh>
    <phoneticPr fontId="2"/>
  </si>
  <si>
    <t>※橙色の部分のみご入力下さい。</t>
    <rPh sb="1" eb="2">
      <t>ダイダイ</t>
    </rPh>
    <rPh sb="2" eb="3">
      <t>イロ</t>
    </rPh>
    <phoneticPr fontId="2"/>
  </si>
  <si>
    <r>
      <t>⑥
サービス種別</t>
    </r>
    <r>
      <rPr>
        <sz val="8"/>
        <color theme="1"/>
        <rFont val="ＭＳ ゴシック"/>
        <family val="3"/>
        <charset val="128"/>
      </rPr>
      <t xml:space="preserve">
</t>
    </r>
    <r>
      <rPr>
        <sz val="7"/>
        <color theme="1"/>
        <rFont val="ＭＳ ゴシック"/>
        <family val="3"/>
        <charset val="128"/>
      </rPr>
      <t>※④入力後、プルダウンリストより選択</t>
    </r>
    <rPh sb="6" eb="8">
      <t>シュベツ</t>
    </rPh>
    <phoneticPr fontId="2"/>
  </si>
  <si>
    <t>【支援金申請書　入力上の注意】</t>
    <rPh sb="1" eb="4">
      <t>シエンキン</t>
    </rPh>
    <rPh sb="4" eb="7">
      <t>シンセイショ</t>
    </rPh>
    <rPh sb="8" eb="10">
      <t>ニュウリョク</t>
    </rPh>
    <rPh sb="10" eb="11">
      <t>ジョウ</t>
    </rPh>
    <rPh sb="12" eb="14">
      <t>チュウイ</t>
    </rPh>
    <phoneticPr fontId="2"/>
  </si>
  <si>
    <t xml:space="preserve">　橙色の項目
</t>
    <rPh sb="1" eb="2">
      <t>ダイダイ</t>
    </rPh>
    <rPh sb="4" eb="6">
      <t>コウモク</t>
    </rPh>
    <phoneticPr fontId="2"/>
  </si>
  <si>
    <t xml:space="preserve">　橙色＋チェックボックス
</t>
    <rPh sb="1" eb="2">
      <t>ダイダイ</t>
    </rPh>
    <phoneticPr fontId="2"/>
  </si>
  <si>
    <t xml:space="preserve">【様式第１号】
・申請日
【様式第１号別紙】
・〔⑥サービス種別〕
</t>
    <rPh sb="9" eb="12">
      <t>シンセイビ</t>
    </rPh>
    <rPh sb="15" eb="17">
      <t>ヨウシキ</t>
    </rPh>
    <rPh sb="17" eb="18">
      <t>ダイ</t>
    </rPh>
    <rPh sb="19" eb="20">
      <t>ゴウ</t>
    </rPh>
    <rPh sb="20" eb="22">
      <t>ベッシ</t>
    </rPh>
    <rPh sb="31" eb="33">
      <t>シュベツ</t>
    </rPh>
    <phoneticPr fontId="2"/>
  </si>
  <si>
    <t xml:space="preserve">
【様式第１号別紙】
・〔⑦入所定員数〕
・〔⑧支援金A〕 
・〔⑨支援金B〕　
</t>
    <rPh sb="14" eb="16">
      <t>ニュウショ</t>
    </rPh>
    <rPh sb="16" eb="19">
      <t>テイインスウ</t>
    </rPh>
    <rPh sb="24" eb="27">
      <t>シエンキン</t>
    </rPh>
    <phoneticPr fontId="2"/>
  </si>
  <si>
    <t>・【様式第1号別紙】
〔⑥サービス種別〕について</t>
    <rPh sb="2" eb="4">
      <t>ヨウシキ</t>
    </rPh>
    <rPh sb="4" eb="5">
      <t>ダイ</t>
    </rPh>
    <rPh sb="6" eb="7">
      <t>ゴウ</t>
    </rPh>
    <rPh sb="7" eb="9">
      <t>ベッシ</t>
    </rPh>
    <rPh sb="17" eb="19">
      <t>シュベツ</t>
    </rPh>
    <phoneticPr fontId="2"/>
  </si>
  <si>
    <t>・【様式第1号別紙】
〔⑩支援金申請額〕について</t>
    <rPh sb="13" eb="16">
      <t>シエンキン</t>
    </rPh>
    <rPh sb="16" eb="19">
      <t>シンセイガク</t>
    </rPh>
    <phoneticPr fontId="2"/>
  </si>
  <si>
    <t>・合計金額が自動表示されます。
　表示されない場合は入力漏れがないか再度御確認ください。
（空欄の項目がないように入力してください。）</t>
    <rPh sb="1" eb="3">
      <t>ゴウケイ</t>
    </rPh>
    <rPh sb="3" eb="5">
      <t>キンガク</t>
    </rPh>
    <rPh sb="46" eb="48">
      <t>クウラン</t>
    </rPh>
    <rPh sb="49" eb="51">
      <t>コウモク</t>
    </rPh>
    <rPh sb="57" eb="59">
      <t>ニュウリョク</t>
    </rPh>
    <phoneticPr fontId="2"/>
  </si>
  <si>
    <t>ケアハウス○○○</t>
    <phoneticPr fontId="2"/>
  </si>
  <si>
    <t>なし</t>
    <phoneticPr fontId="2"/>
  </si>
  <si>
    <t xml:space="preserve">
　グレー表示
（入力後に自動表示）
</t>
    <rPh sb="5" eb="7">
      <t>ヒョウジ</t>
    </rPh>
    <rPh sb="12" eb="15">
      <t>ニュウリョクゴ</t>
    </rPh>
    <rPh sb="16" eb="20">
      <t>ジドウヒョウジ</t>
    </rPh>
    <phoneticPr fontId="2"/>
  </si>
  <si>
    <t>・〔④分類番号〕の入力内容により⑦⑧⑨欄
　がグレー表示となります。
・グレー表示された項目への入力は
　不要です。</t>
    <rPh sb="19" eb="20">
      <t>ラン</t>
    </rPh>
    <rPh sb="40" eb="42">
      <t>ヒョウジ</t>
    </rPh>
    <rPh sb="45" eb="47">
      <t>コウモク</t>
    </rPh>
    <rPh sb="49" eb="51">
      <t>ニュウリョク</t>
    </rPh>
    <rPh sb="54" eb="56">
      <t>フヨウ</t>
    </rPh>
    <phoneticPr fontId="2"/>
  </si>
  <si>
    <t>福島県会津若松市○○町６－６</t>
    <rPh sb="0" eb="2">
      <t>フクシマ</t>
    </rPh>
    <rPh sb="2" eb="3">
      <t>ケン</t>
    </rPh>
    <rPh sb="3" eb="7">
      <t>アイヅワカマツ</t>
    </rPh>
    <rPh sb="7" eb="8">
      <t>シ</t>
    </rPh>
    <rPh sb="8" eb="9">
      <t>シライチ</t>
    </rPh>
    <rPh sb="10" eb="11">
      <t>マチ</t>
    </rPh>
    <phoneticPr fontId="2"/>
  </si>
  <si>
    <t>福島県白河市○○町４－５</t>
    <rPh sb="0" eb="3">
      <t>フクシマケン</t>
    </rPh>
    <rPh sb="3" eb="5">
      <t>シラカワ</t>
    </rPh>
    <rPh sb="5" eb="6">
      <t>シ</t>
    </rPh>
    <rPh sb="8" eb="9">
      <t>マチ</t>
    </rPh>
    <phoneticPr fontId="2"/>
  </si>
  <si>
    <t>・ドロップダウンリストの選択後に
〔④分類番号（⑤分類）〕を修正した場合、
〔⑥サービス種別〕も必ず修正してください。</t>
    <rPh sb="19" eb="23">
      <t>ブンルイバンゴウ</t>
    </rPh>
    <rPh sb="25" eb="27">
      <t>ブンルイ</t>
    </rPh>
    <rPh sb="44" eb="46">
      <t>シュベツ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</si>
</sst>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
    <numFmt numFmtId="178" formatCode="0000"/>
    <numFmt numFmtId="179" formatCode="#,###&quot;円&quot;"/>
    <numFmt numFmtId="180" formatCode="0000000000"/>
  </numFmts>
  <fonts count="41">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1"/>
      <color theme="1"/>
      <name val="ＭＳ 明朝"/>
      <family val="1"/>
      <charset val="128"/>
    </font>
    <font>
      <sz val="9"/>
      <color indexed="81"/>
      <name val="MS P ゴシック"/>
      <family val="3"/>
      <charset val="128"/>
    </font>
    <font>
      <b/>
      <sz val="10"/>
      <color theme="1"/>
      <name val="ＭＳ 明朝"/>
      <family val="1"/>
      <charset val="128"/>
    </font>
    <font>
      <b/>
      <sz val="14"/>
      <color theme="1"/>
      <name val="ＭＳ 明朝"/>
      <family val="1"/>
      <charset val="128"/>
    </font>
    <font>
      <sz val="6"/>
      <color theme="1"/>
      <name val="ＭＳ 明朝"/>
      <family val="1"/>
      <charset val="128"/>
    </font>
    <font>
      <sz val="9"/>
      <name val="ＭＳ 明朝"/>
      <family val="1"/>
      <charset val="128"/>
    </font>
    <font>
      <b/>
      <sz val="9"/>
      <color theme="1"/>
      <name val="ＭＳ 明朝"/>
      <family val="1"/>
      <charset val="128"/>
    </font>
    <font>
      <b/>
      <sz val="8"/>
      <color theme="1"/>
      <name val="ＭＳ 明朝"/>
      <family val="1"/>
      <charset val="128"/>
    </font>
    <font>
      <b/>
      <sz val="13"/>
      <color theme="1"/>
      <name val="ＭＳ 明朝"/>
      <family val="1"/>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8"/>
      <color theme="0"/>
      <name val="ＭＳ 明朝"/>
      <family val="1"/>
      <charset val="128"/>
    </font>
    <font>
      <sz val="8"/>
      <name val="ＭＳ 明朝"/>
      <family val="1"/>
      <charset val="128"/>
    </font>
    <font>
      <sz val="14"/>
      <color theme="1"/>
      <name val="ＭＳ ゴシック"/>
      <family val="3"/>
      <charset val="128"/>
    </font>
    <font>
      <sz val="11"/>
      <color theme="1"/>
      <name val="游明朝"/>
      <family val="1"/>
      <charset val="128"/>
    </font>
    <font>
      <sz val="12"/>
      <color theme="1"/>
      <name val="游明朝"/>
      <family val="1"/>
      <charset val="128"/>
    </font>
    <font>
      <b/>
      <sz val="11"/>
      <color theme="1"/>
      <name val="游明朝"/>
      <family val="1"/>
      <charset val="128"/>
    </font>
    <font>
      <b/>
      <sz val="16"/>
      <color theme="1"/>
      <name val="游明朝"/>
      <family val="1"/>
      <charset val="128"/>
    </font>
    <font>
      <b/>
      <sz val="14"/>
      <color theme="1"/>
      <name val="游明朝"/>
      <family val="1"/>
      <charset val="128"/>
    </font>
    <font>
      <sz val="9"/>
      <color theme="1"/>
      <name val="游ゴシック"/>
      <family val="3"/>
      <charset val="128"/>
    </font>
    <font>
      <sz val="10"/>
      <color theme="1"/>
      <name val="游ゴシック"/>
      <family val="3"/>
      <charset val="128"/>
    </font>
    <font>
      <sz val="9"/>
      <color theme="0"/>
      <name val="游ゴシック"/>
      <family val="3"/>
      <charset val="128"/>
    </font>
    <font>
      <sz val="10"/>
      <color theme="0"/>
      <name val="游ゴシック"/>
      <family val="3"/>
      <charset val="128"/>
    </font>
    <font>
      <b/>
      <sz val="10"/>
      <color theme="0"/>
      <name val="游ゴシック"/>
      <family val="3"/>
      <charset val="128"/>
    </font>
    <font>
      <sz val="7"/>
      <color theme="1"/>
      <name val="ＭＳ ゴシック"/>
      <family val="3"/>
      <charset val="128"/>
    </font>
    <font>
      <sz val="12"/>
      <color theme="1"/>
      <name val="ＭＳ 明朝"/>
      <family val="1"/>
    </font>
    <font>
      <b/>
      <sz val="13"/>
      <color theme="1"/>
      <name val="ＭＳ 明朝"/>
      <family val="1"/>
    </font>
    <font>
      <sz val="7"/>
      <color theme="1"/>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7" tint="0.59996337778862885"/>
        <bgColor indexed="64"/>
      </patternFill>
    </fill>
  </fills>
  <borders count="4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440">
    <xf numFmtId="0" fontId="0" fillId="0" borderId="0" xfId="0">
      <alignment vertical="center"/>
    </xf>
    <xf numFmtId="0" fontId="23" fillId="0" borderId="0" xfId="0" applyFont="1">
      <alignment vertical="center"/>
    </xf>
    <xf numFmtId="0" fontId="23" fillId="0" borderId="18" xfId="0" applyFont="1" applyBorder="1" applyAlignment="1">
      <alignment vertical="center" wrapText="1"/>
    </xf>
    <xf numFmtId="0" fontId="23" fillId="0" borderId="0" xfId="0" applyFont="1" applyAlignment="1">
      <alignment vertical="center" wrapText="1"/>
    </xf>
    <xf numFmtId="0" fontId="23" fillId="0" borderId="18" xfId="0" applyFont="1" applyBorder="1" applyAlignment="1">
      <alignment horizontal="left" vertical="center" wrapText="1"/>
    </xf>
    <xf numFmtId="0" fontId="23" fillId="0" borderId="0" xfId="0" applyFont="1" applyAlignment="1">
      <alignment horizontal="center"/>
    </xf>
    <xf numFmtId="0" fontId="23" fillId="0" borderId="0" xfId="0" applyFont="1" applyAlignment="1">
      <alignment horizontal="center" vertical="center"/>
    </xf>
    <xf numFmtId="0" fontId="23" fillId="0" borderId="18" xfId="0" applyFont="1" applyBorder="1" applyAlignment="1">
      <alignment horizontal="left" wrapText="1"/>
    </xf>
    <xf numFmtId="0" fontId="4" fillId="0" borderId="0" xfId="0" applyFont="1">
      <alignment vertical="center"/>
    </xf>
    <xf numFmtId="0" fontId="1" fillId="0" borderId="0" xfId="0" applyFont="1">
      <alignment vertical="center"/>
    </xf>
    <xf numFmtId="0" fontId="4" fillId="0" borderId="0" xfId="0" applyFont="1" applyAlignment="1">
      <alignment vertical="center" wrapText="1"/>
    </xf>
    <xf numFmtId="178" fontId="4" fillId="0" borderId="3" xfId="0" applyNumberFormat="1" applyFont="1" applyBorder="1">
      <alignment vertical="center"/>
    </xf>
    <xf numFmtId="49" fontId="4" fillId="0" borderId="3" xfId="0" applyNumberFormat="1" applyFont="1" applyBorder="1">
      <alignment vertical="center"/>
    </xf>
    <xf numFmtId="0" fontId="1" fillId="0" borderId="2" xfId="0" applyFont="1" applyBorder="1" applyAlignment="1">
      <alignment horizontal="right" vertical="center"/>
    </xf>
    <xf numFmtId="0" fontId="8" fillId="0" borderId="0" xfId="0" applyFont="1" applyAlignment="1">
      <alignment vertical="center" wrapText="1"/>
    </xf>
    <xf numFmtId="0" fontId="5" fillId="0" borderId="0" xfId="0" applyFont="1">
      <alignment vertical="center"/>
    </xf>
    <xf numFmtId="0" fontId="4" fillId="0" borderId="0" xfId="0" applyFont="1" applyAlignment="1">
      <alignment horizontal="right" vertical="center"/>
    </xf>
    <xf numFmtId="0" fontId="8" fillId="0" borderId="0" xfId="0" applyFont="1">
      <alignment vertical="center"/>
    </xf>
    <xf numFmtId="56" fontId="4" fillId="0" borderId="0" xfId="0" applyNumberFormat="1"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top"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24" fillId="0" borderId="0" xfId="0" applyFont="1" applyAlignment="1">
      <alignment vertical="top" wrapText="1"/>
    </xf>
    <xf numFmtId="38" fontId="28" fillId="0" borderId="18" xfId="0" applyNumberFormat="1" applyFont="1" applyBorder="1" applyAlignment="1">
      <alignment vertical="center" shrinkToFit="1"/>
    </xf>
    <xf numFmtId="38" fontId="28" fillId="0" borderId="12" xfId="0" applyNumberFormat="1" applyFont="1" applyBorder="1" applyAlignment="1">
      <alignment vertical="center" shrinkToFit="1"/>
    </xf>
    <xf numFmtId="0" fontId="23" fillId="0" borderId="18" xfId="0" applyFont="1" applyBorder="1" applyAlignment="1">
      <alignment horizontal="center" vertical="center" wrapText="1"/>
    </xf>
    <xf numFmtId="0" fontId="1" fillId="0" borderId="0" xfId="0" applyFont="1" applyAlignment="1">
      <alignment horizontal="right" vertical="center" wrapText="1"/>
    </xf>
    <xf numFmtId="0" fontId="20" fillId="0" borderId="0" xfId="0" applyFont="1">
      <alignment vertical="center"/>
    </xf>
    <xf numFmtId="0" fontId="15" fillId="0" borderId="0" xfId="0" applyFo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8" fillId="0" borderId="0" xfId="0" applyFont="1">
      <alignment vertical="center"/>
    </xf>
    <xf numFmtId="0" fontId="9" fillId="0" borderId="11" xfId="0" applyFont="1" applyBorder="1" applyAlignment="1">
      <alignment vertical="center" wrapText="1"/>
    </xf>
    <xf numFmtId="0" fontId="1" fillId="0" borderId="11" xfId="0" applyFont="1" applyBorder="1" applyAlignment="1">
      <alignment vertical="center" wrapText="1"/>
    </xf>
    <xf numFmtId="0" fontId="19" fillId="0" borderId="11" xfId="0" applyFont="1" applyBorder="1">
      <alignment vertical="center"/>
    </xf>
    <xf numFmtId="0" fontId="18" fillId="0" borderId="11" xfId="0" applyFont="1" applyBorder="1">
      <alignment vertical="center"/>
    </xf>
    <xf numFmtId="179" fontId="12" fillId="0" borderId="0" xfId="0" applyNumberFormat="1" applyFont="1" applyAlignment="1">
      <alignment vertical="center" shrinkToFit="1"/>
    </xf>
    <xf numFmtId="38" fontId="12" fillId="0" borderId="0" xfId="0" applyNumberFormat="1" applyFont="1" applyAlignment="1">
      <alignment vertical="center" shrinkToFit="1"/>
    </xf>
    <xf numFmtId="0" fontId="12" fillId="0" borderId="0" xfId="0" applyFont="1" applyAlignment="1">
      <alignment horizontal="right" vertical="center" wrapText="1"/>
    </xf>
    <xf numFmtId="0" fontId="14" fillId="0" borderId="0" xfId="0" applyFont="1" applyAlignment="1">
      <alignment horizontal="center" vertical="center" wrapText="1"/>
    </xf>
    <xf numFmtId="0" fontId="25" fillId="0" borderId="0" xfId="0" applyFont="1" applyAlignment="1">
      <alignment horizontal="center" wrapText="1"/>
    </xf>
    <xf numFmtId="0" fontId="17" fillId="0" borderId="0" xfId="0" applyFont="1" applyAlignment="1">
      <alignment horizontal="center" wrapText="1"/>
    </xf>
    <xf numFmtId="0" fontId="25" fillId="0" borderId="0" xfId="0" applyFont="1" applyAlignment="1">
      <alignment vertical="top" wrapText="1"/>
    </xf>
    <xf numFmtId="179" fontId="29" fillId="0" borderId="35" xfId="0" applyNumberFormat="1" applyFont="1" applyBorder="1" applyAlignment="1">
      <alignment vertical="center" shrinkToFit="1"/>
    </xf>
    <xf numFmtId="38" fontId="29" fillId="0" borderId="34" xfId="0" applyNumberFormat="1" applyFont="1" applyBorder="1" applyAlignment="1">
      <alignment vertical="center" shrinkToFit="1"/>
    </xf>
    <xf numFmtId="0" fontId="18" fillId="0" borderId="33" xfId="0" applyFont="1" applyBorder="1" applyAlignment="1">
      <alignment horizontal="center" vertical="center" wrapText="1"/>
    </xf>
    <xf numFmtId="0" fontId="18" fillId="0" borderId="32" xfId="0" applyFont="1" applyBorder="1" applyAlignment="1">
      <alignment horizontal="center" vertical="center" wrapText="1"/>
    </xf>
    <xf numFmtId="0" fontId="5" fillId="0" borderId="0" xfId="0" applyFont="1" applyAlignment="1">
      <alignment wrapText="1"/>
    </xf>
    <xf numFmtId="0" fontId="32"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vertical="center" wrapText="1"/>
    </xf>
    <xf numFmtId="0" fontId="34" fillId="3" borderId="0" xfId="0" applyFont="1" applyFill="1" applyAlignment="1">
      <alignment horizontal="left" vertical="center" wrapText="1"/>
    </xf>
    <xf numFmtId="0" fontId="35" fillId="3" borderId="0" xfId="0" applyFont="1" applyFill="1">
      <alignment vertical="center"/>
    </xf>
    <xf numFmtId="0" fontId="35" fillId="3" borderId="0" xfId="0" applyFont="1" applyFill="1" applyAlignment="1">
      <alignment vertical="center" wrapText="1"/>
    </xf>
    <xf numFmtId="0" fontId="32" fillId="0" borderId="0" xfId="0" applyFont="1" applyAlignment="1">
      <alignment horizontal="center" vertical="center" wrapText="1"/>
    </xf>
    <xf numFmtId="0" fontId="36" fillId="3" borderId="15" xfId="0" applyFont="1" applyFill="1" applyBorder="1" applyAlignment="1">
      <alignment horizontal="center" vertical="center" wrapText="1"/>
    </xf>
    <xf numFmtId="0" fontId="36" fillId="3" borderId="24" xfId="0" applyFont="1" applyFill="1" applyBorder="1" applyAlignment="1">
      <alignment horizontal="center" vertical="center" wrapText="1"/>
    </xf>
    <xf numFmtId="0" fontId="36" fillId="3" borderId="39" xfId="0" applyFont="1" applyFill="1" applyBorder="1" applyAlignment="1">
      <alignment horizontal="center" vertical="center" wrapText="1"/>
    </xf>
    <xf numFmtId="0" fontId="35" fillId="3" borderId="15" xfId="0" applyFont="1" applyFill="1" applyBorder="1" applyAlignment="1">
      <alignment vertical="center" wrapText="1"/>
    </xf>
    <xf numFmtId="0" fontId="35" fillId="3" borderId="24" xfId="0" applyFont="1" applyFill="1" applyBorder="1" applyAlignment="1">
      <alignment horizontal="center" vertical="center" wrapText="1"/>
    </xf>
    <xf numFmtId="0" fontId="35" fillId="3" borderId="39" xfId="0" applyFont="1" applyFill="1" applyBorder="1" applyAlignment="1">
      <alignment horizontal="center" vertical="center" wrapText="1"/>
    </xf>
    <xf numFmtId="0" fontId="33" fillId="3" borderId="14" xfId="0" applyFont="1" applyFill="1" applyBorder="1" applyAlignment="1">
      <alignment vertical="center" wrapText="1"/>
    </xf>
    <xf numFmtId="0" fontId="33" fillId="3" borderId="18" xfId="0" applyFont="1" applyFill="1" applyBorder="1" applyAlignment="1">
      <alignment vertical="center" wrapText="1"/>
    </xf>
    <xf numFmtId="0" fontId="33" fillId="3" borderId="12" xfId="0" applyFont="1" applyFill="1" applyBorder="1" applyAlignment="1">
      <alignment vertical="center" wrapText="1"/>
    </xf>
    <xf numFmtId="3" fontId="33" fillId="3" borderId="18" xfId="0" applyNumberFormat="1" applyFont="1" applyFill="1" applyBorder="1" applyAlignment="1">
      <alignment vertical="center" wrapText="1"/>
    </xf>
    <xf numFmtId="3" fontId="33" fillId="3" borderId="12" xfId="0" applyNumberFormat="1" applyFont="1" applyFill="1" applyBorder="1" applyAlignment="1">
      <alignment vertical="center" wrapText="1"/>
    </xf>
    <xf numFmtId="0" fontId="33" fillId="3" borderId="17" xfId="0" applyFont="1" applyFill="1" applyBorder="1" applyAlignment="1">
      <alignment vertical="center" wrapText="1"/>
    </xf>
    <xf numFmtId="0" fontId="33" fillId="3" borderId="1" xfId="0" applyFont="1" applyFill="1" applyBorder="1" applyAlignment="1">
      <alignment vertical="center" wrapText="1"/>
    </xf>
    <xf numFmtId="0" fontId="33" fillId="3" borderId="9" xfId="0" applyFont="1" applyFill="1" applyBorder="1" applyAlignment="1">
      <alignment vertical="center" wrapText="1"/>
    </xf>
    <xf numFmtId="3" fontId="33" fillId="3" borderId="1" xfId="0" applyNumberFormat="1" applyFont="1" applyFill="1" applyBorder="1" applyAlignment="1">
      <alignment vertical="center" wrapText="1"/>
    </xf>
    <xf numFmtId="0" fontId="33" fillId="0" borderId="0" xfId="0" applyFont="1" applyAlignment="1">
      <alignment horizontal="center" vertical="center" wrapText="1"/>
    </xf>
    <xf numFmtId="3" fontId="33" fillId="3" borderId="9" xfId="0" applyNumberFormat="1" applyFont="1" applyFill="1" applyBorder="1" applyAlignment="1">
      <alignment horizontal="left" vertical="center" wrapText="1"/>
    </xf>
    <xf numFmtId="0" fontId="4" fillId="0" borderId="0" xfId="0" applyFont="1" applyAlignment="1">
      <alignment horizontal="center" vertical="center"/>
    </xf>
    <xf numFmtId="0" fontId="4" fillId="0" borderId="0" xfId="0" quotePrefix="1" applyFont="1" applyAlignment="1">
      <alignment horizontal="center" vertical="center"/>
    </xf>
    <xf numFmtId="0" fontId="35" fillId="3" borderId="0" xfId="0" applyFont="1" applyFill="1" applyAlignment="1">
      <alignment horizontal="left" vertical="center"/>
    </xf>
    <xf numFmtId="0" fontId="9" fillId="0" borderId="11" xfId="0" applyFont="1" applyBorder="1" applyAlignment="1">
      <alignment horizontal="right" vertical="center" wrapText="1"/>
    </xf>
    <xf numFmtId="0" fontId="39" fillId="0" borderId="11" xfId="0" applyFont="1" applyBorder="1">
      <alignment vertical="center"/>
    </xf>
    <xf numFmtId="0" fontId="37" fillId="0" borderId="12" xfId="0" applyFont="1" applyBorder="1" applyAlignment="1">
      <alignment vertical="center" wrapText="1"/>
    </xf>
    <xf numFmtId="0" fontId="34" fillId="0" borderId="0" xfId="0" applyFont="1" applyFill="1" applyAlignment="1">
      <alignment horizontal="left" vertical="center" wrapText="1"/>
    </xf>
    <xf numFmtId="0" fontId="32" fillId="0" borderId="0" xfId="0" applyFont="1" applyFill="1" applyAlignment="1">
      <alignment vertical="center" wrapText="1"/>
    </xf>
    <xf numFmtId="0" fontId="35" fillId="0" borderId="0" xfId="0" applyFont="1" applyFill="1">
      <alignment vertical="center"/>
    </xf>
    <xf numFmtId="0" fontId="35" fillId="0" borderId="0" xfId="0" applyFont="1" applyFill="1" applyAlignment="1">
      <alignment vertical="center" wrapText="1"/>
    </xf>
    <xf numFmtId="0" fontId="35" fillId="0" borderId="0" xfId="0" applyFont="1" applyFill="1" applyAlignment="1">
      <alignment horizontal="left" vertical="center"/>
    </xf>
    <xf numFmtId="3" fontId="40" fillId="3" borderId="12" xfId="0" applyNumberFormat="1" applyFont="1" applyFill="1" applyBorder="1" applyAlignment="1">
      <alignment vertical="center" wrapText="1"/>
    </xf>
    <xf numFmtId="0" fontId="23" fillId="0" borderId="18" xfId="0" quotePrefix="1" applyFont="1" applyBorder="1" applyAlignment="1">
      <alignment horizontal="center" vertical="center"/>
    </xf>
    <xf numFmtId="0" fontId="29" fillId="0" borderId="46" xfId="0" applyFont="1" applyBorder="1" applyAlignment="1">
      <alignment horizontal="center" vertical="center" wrapText="1"/>
    </xf>
    <xf numFmtId="0" fontId="19" fillId="0" borderId="40" xfId="0" applyFont="1" applyBorder="1" applyAlignment="1">
      <alignment horizontal="center" vertical="center" wrapText="1"/>
    </xf>
    <xf numFmtId="0" fontId="8" fillId="0" borderId="0" xfId="0" applyFont="1" applyAlignment="1">
      <alignment horizontal="center" wrapText="1"/>
    </xf>
    <xf numFmtId="49" fontId="28" fillId="4" borderId="3" xfId="0" applyNumberFormat="1" applyFont="1" applyFill="1" applyBorder="1" applyProtection="1">
      <alignment vertical="center"/>
      <protection locked="0"/>
    </xf>
    <xf numFmtId="49" fontId="4" fillId="4" borderId="10" xfId="0" applyNumberFormat="1" applyFont="1" applyFill="1" applyBorder="1" applyAlignment="1" applyProtection="1">
      <alignment wrapText="1"/>
      <protection locked="0"/>
    </xf>
    <xf numFmtId="49" fontId="4" fillId="4" borderId="17" xfId="0" applyNumberFormat="1" applyFont="1" applyFill="1" applyBorder="1" applyAlignment="1" applyProtection="1">
      <alignment wrapText="1" shrinkToFit="1"/>
      <protection locked="0"/>
    </xf>
    <xf numFmtId="49" fontId="4" fillId="4" borderId="11" xfId="0" applyNumberFormat="1" applyFont="1" applyFill="1" applyBorder="1" applyAlignment="1" applyProtection="1">
      <alignment vertical="center" wrapText="1"/>
      <protection locked="0"/>
    </xf>
    <xf numFmtId="49" fontId="4" fillId="4" borderId="15" xfId="0" applyNumberFormat="1" applyFont="1" applyFill="1" applyBorder="1" applyAlignment="1" applyProtection="1">
      <alignment vertical="center" wrapText="1" shrinkToFit="1"/>
      <protection locked="0"/>
    </xf>
    <xf numFmtId="49" fontId="4" fillId="4" borderId="13" xfId="0" applyNumberFormat="1" applyFont="1" applyFill="1" applyBorder="1" applyAlignment="1" applyProtection="1">
      <alignment vertical="center" wrapText="1"/>
      <protection locked="0"/>
    </xf>
    <xf numFmtId="49" fontId="4" fillId="4" borderId="14" xfId="0" applyNumberFormat="1" applyFont="1" applyFill="1" applyBorder="1" applyAlignment="1" applyProtection="1">
      <alignment vertical="center" wrapText="1" shrinkToFit="1"/>
      <protection locked="0"/>
    </xf>
    <xf numFmtId="0" fontId="6" fillId="4" borderId="18" xfId="0" applyFont="1" applyFill="1" applyBorder="1" applyAlignment="1" applyProtection="1">
      <alignment vertical="top" wrapText="1"/>
      <protection locked="0"/>
    </xf>
    <xf numFmtId="180" fontId="1" fillId="4" borderId="18" xfId="0" applyNumberFormat="1" applyFont="1" applyFill="1" applyBorder="1" applyAlignment="1" applyProtection="1">
      <alignment horizontal="center" vertical="center" wrapText="1"/>
      <protection locked="0"/>
    </xf>
    <xf numFmtId="0" fontId="27" fillId="4" borderId="18" xfId="0" applyFont="1" applyFill="1" applyBorder="1" applyAlignment="1" applyProtection="1">
      <alignment horizontal="center" vertical="center" wrapText="1"/>
      <protection locked="0"/>
    </xf>
    <xf numFmtId="0" fontId="6" fillId="4" borderId="12" xfId="0" applyFont="1" applyFill="1" applyBorder="1" applyAlignment="1" applyProtection="1">
      <alignment vertical="center" wrapText="1"/>
      <protection locked="0"/>
    </xf>
    <xf numFmtId="0" fontId="27" fillId="4" borderId="12" xfId="0" applyFont="1" applyFill="1" applyBorder="1" applyAlignment="1" applyProtection="1">
      <alignment horizontal="center" vertical="center" wrapText="1"/>
      <protection locked="0"/>
    </xf>
    <xf numFmtId="0" fontId="23" fillId="0" borderId="1" xfId="0" quotePrefix="1" applyFont="1" applyBorder="1" applyAlignment="1">
      <alignment horizontal="center" vertical="center"/>
    </xf>
    <xf numFmtId="0" fontId="23" fillId="0" borderId="1" xfId="0" applyFont="1" applyBorder="1" applyAlignment="1">
      <alignment horizontal="left" wrapText="1"/>
    </xf>
    <xf numFmtId="0" fontId="4" fillId="0" borderId="0" xfId="0"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27" fillId="4" borderId="0" xfId="0" applyFont="1" applyFill="1" applyAlignment="1" applyProtection="1">
      <alignment horizontal="center" vertical="center"/>
      <protection locked="0"/>
    </xf>
    <xf numFmtId="0" fontId="5" fillId="0" borderId="0" xfId="0" applyFont="1" applyAlignment="1">
      <alignment horizontal="left" vertical="center"/>
    </xf>
    <xf numFmtId="0" fontId="9" fillId="4" borderId="24" xfId="0" applyFont="1" applyFill="1" applyBorder="1" applyAlignment="1" applyProtection="1">
      <alignment horizontal="left" vertical="center" wrapText="1" shrinkToFit="1"/>
      <protection locked="0"/>
    </xf>
    <xf numFmtId="0" fontId="4" fillId="2" borderId="18" xfId="0" applyFont="1" applyFill="1" applyBorder="1" applyAlignment="1">
      <alignment horizontal="center" vertical="center"/>
    </xf>
    <xf numFmtId="0" fontId="9" fillId="4" borderId="18" xfId="0" applyFont="1" applyFill="1" applyBorder="1" applyAlignment="1" applyProtection="1">
      <alignment horizontal="center" vertical="center" shrinkToFit="1"/>
      <protection locked="0"/>
    </xf>
    <xf numFmtId="0" fontId="9" fillId="4" borderId="18"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27" xfId="0" applyFont="1" applyBorder="1" applyAlignment="1">
      <alignment horizontal="center" vertical="center" textRotation="255"/>
    </xf>
    <xf numFmtId="0" fontId="4" fillId="0" borderId="38"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2" borderId="27" xfId="0" applyFont="1" applyFill="1" applyBorder="1" applyAlignment="1">
      <alignment horizontal="center" vertical="center"/>
    </xf>
    <xf numFmtId="0" fontId="4" fillId="4" borderId="27" xfId="0" applyFont="1" applyFill="1" applyBorder="1" applyAlignment="1" applyProtection="1">
      <alignment horizontal="left" vertical="center" shrinkToFit="1"/>
      <protection locked="0"/>
    </xf>
    <xf numFmtId="0" fontId="4" fillId="2" borderId="28" xfId="0" applyFont="1" applyFill="1" applyBorder="1" applyAlignment="1">
      <alignment horizontal="center" vertical="center"/>
    </xf>
    <xf numFmtId="0" fontId="10" fillId="4" borderId="28"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28" fillId="4" borderId="3" xfId="0" applyNumberFormat="1" applyFont="1" applyFill="1" applyBorder="1" applyAlignment="1" applyProtection="1">
      <alignment horizontal="center" vertical="center"/>
      <protection locked="0"/>
    </xf>
    <xf numFmtId="178" fontId="4" fillId="0" borderId="3" xfId="0" applyNumberFormat="1" applyFont="1" applyBorder="1" applyAlignment="1">
      <alignment horizontal="center" vertical="center"/>
    </xf>
    <xf numFmtId="178" fontId="4" fillId="0" borderId="4"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8" fillId="4" borderId="18" xfId="0" applyFont="1" applyFill="1" applyBorder="1" applyAlignment="1" applyProtection="1">
      <alignment horizontal="center" vertical="center" shrinkToFit="1"/>
      <protection locked="0"/>
    </xf>
    <xf numFmtId="0" fontId="28" fillId="4" borderId="18"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shrinkToFit="1"/>
    </xf>
    <xf numFmtId="0" fontId="4" fillId="2" borderId="27"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4" fillId="4" borderId="12" xfId="0" applyFont="1" applyFill="1" applyBorder="1" applyAlignment="1" applyProtection="1">
      <alignment horizontal="center" vertical="center"/>
      <protection locked="0"/>
    </xf>
    <xf numFmtId="0" fontId="4" fillId="4" borderId="36" xfId="0" applyFont="1" applyFill="1" applyBorder="1" applyAlignment="1" applyProtection="1">
      <alignment horizontal="center" vertical="center"/>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4" xfId="0" applyFont="1" applyBorder="1" applyAlignment="1">
      <alignment horizontal="center" vertical="center"/>
    </xf>
    <xf numFmtId="49" fontId="28" fillId="4" borderId="24"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177" fontId="30" fillId="0" borderId="20"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21" xfId="0" applyNumberFormat="1" applyFont="1" applyBorder="1" applyAlignment="1">
      <alignment horizontal="center" vertical="center"/>
    </xf>
    <xf numFmtId="49" fontId="1" fillId="0" borderId="18" xfId="0" applyNumberFormat="1" applyFont="1" applyBorder="1" applyAlignment="1">
      <alignment horizontal="center" vertical="center" textRotation="255" wrapText="1" shrinkToFit="1"/>
    </xf>
    <xf numFmtId="49" fontId="4" fillId="0" borderId="18" xfId="0" applyNumberFormat="1" applyFont="1" applyBorder="1" applyAlignment="1">
      <alignment horizontal="center" vertical="center" wrapText="1" shrinkToFit="1"/>
    </xf>
    <xf numFmtId="49" fontId="9" fillId="4" borderId="18" xfId="0" applyNumberFormat="1" applyFont="1" applyFill="1" applyBorder="1" applyAlignment="1" applyProtection="1">
      <alignment horizontal="center" vertical="center" wrapText="1" shrinkToFit="1"/>
      <protection locked="0"/>
    </xf>
    <xf numFmtId="49" fontId="8" fillId="4" borderId="10" xfId="0" applyNumberFormat="1" applyFont="1" applyFill="1" applyBorder="1" applyAlignment="1" applyProtection="1">
      <alignment horizontal="left" vertical="center" wrapText="1" shrinkToFit="1"/>
      <protection locked="0"/>
    </xf>
    <xf numFmtId="49" fontId="6" fillId="0" borderId="24" xfId="0" applyNumberFormat="1" applyFont="1" applyBorder="1" applyAlignment="1">
      <alignment horizontal="center" vertical="center" shrinkToFit="1"/>
    </xf>
    <xf numFmtId="49" fontId="8" fillId="4" borderId="11" xfId="0" applyNumberFormat="1" applyFont="1" applyFill="1" applyBorder="1" applyAlignment="1" applyProtection="1">
      <alignment horizontal="left" vertical="top" shrinkToFit="1"/>
      <protection locked="0"/>
    </xf>
    <xf numFmtId="0" fontId="31" fillId="4" borderId="30" xfId="0"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wrapText="1"/>
      <protection locked="0"/>
    </xf>
    <xf numFmtId="49" fontId="4" fillId="4" borderId="11" xfId="0" applyNumberFormat="1" applyFont="1" applyFill="1" applyBorder="1" applyAlignment="1" applyProtection="1">
      <alignment horizontal="center" wrapText="1"/>
      <protection locked="0"/>
    </xf>
    <xf numFmtId="49" fontId="8" fillId="4" borderId="11" xfId="0" applyNumberFormat="1" applyFont="1" applyFill="1" applyBorder="1" applyAlignment="1" applyProtection="1">
      <alignment horizontal="left" vertical="top" wrapText="1" shrinkToFit="1"/>
      <protection locked="0"/>
    </xf>
    <xf numFmtId="49" fontId="8" fillId="4"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lignment horizontal="center" wrapText="1"/>
    </xf>
    <xf numFmtId="49" fontId="9" fillId="4" borderId="18" xfId="0" applyNumberFormat="1" applyFont="1" applyFill="1" applyBorder="1" applyAlignment="1" applyProtection="1">
      <alignment horizontal="center" vertical="center"/>
      <protection locked="0"/>
    </xf>
    <xf numFmtId="49" fontId="8" fillId="4" borderId="10" xfId="0" applyNumberFormat="1" applyFont="1" applyFill="1" applyBorder="1" applyAlignment="1" applyProtection="1">
      <alignment horizontal="center" vertical="center" wrapText="1" shrinkToFit="1"/>
      <protection locked="0"/>
    </xf>
    <xf numFmtId="0" fontId="31" fillId="4" borderId="31" xfId="0" applyFont="1" applyFill="1" applyBorder="1" applyAlignment="1" applyProtection="1">
      <alignment horizontal="center" vertical="center" shrinkToFit="1"/>
      <protection locked="0"/>
    </xf>
    <xf numFmtId="49" fontId="4" fillId="0" borderId="18" xfId="0" applyNumberFormat="1" applyFont="1" applyBorder="1" applyAlignment="1">
      <alignment horizontal="center" vertical="center"/>
    </xf>
    <xf numFmtId="49" fontId="9" fillId="4" borderId="18" xfId="0" applyNumberFormat="1" applyFont="1" applyFill="1" applyBorder="1" applyAlignment="1" applyProtection="1">
      <alignment horizontal="left" vertical="center" wrapText="1"/>
      <protection locked="0"/>
    </xf>
    <xf numFmtId="49" fontId="9" fillId="4" borderId="24" xfId="0" applyNumberFormat="1" applyFont="1" applyFill="1" applyBorder="1" applyAlignment="1" applyProtection="1">
      <alignment horizontal="left" vertical="center" wrapText="1"/>
      <protection locked="0"/>
    </xf>
    <xf numFmtId="49" fontId="4" fillId="0" borderId="12" xfId="0" applyNumberFormat="1" applyFont="1" applyBorder="1" applyAlignment="1">
      <alignment horizontal="center" vertical="center" wrapText="1" shrinkToFit="1"/>
    </xf>
    <xf numFmtId="49" fontId="4" fillId="0" borderId="13" xfId="0" applyNumberFormat="1" applyFont="1" applyBorder="1" applyAlignment="1">
      <alignment horizontal="center" vertical="center" wrapText="1" shrinkToFit="1"/>
    </xf>
    <xf numFmtId="49" fontId="4" fillId="0" borderId="14" xfId="0" applyNumberFormat="1" applyFont="1" applyBorder="1" applyAlignment="1">
      <alignment horizontal="center" vertical="center" wrapText="1" shrinkToFit="1"/>
    </xf>
    <xf numFmtId="49" fontId="8" fillId="4" borderId="12" xfId="0" applyNumberFormat="1" applyFont="1" applyFill="1" applyBorder="1" applyAlignment="1" applyProtection="1">
      <alignment horizontal="left" vertical="center" shrinkToFit="1"/>
      <protection locked="0"/>
    </xf>
    <xf numFmtId="49" fontId="8" fillId="4" borderId="13" xfId="0" applyNumberFormat="1" applyFont="1" applyFill="1" applyBorder="1" applyAlignment="1" applyProtection="1">
      <alignment horizontal="left" vertical="center" shrinkToFit="1"/>
      <protection locked="0"/>
    </xf>
    <xf numFmtId="49" fontId="4" fillId="4" borderId="13" xfId="0" applyNumberFormat="1" applyFont="1" applyFill="1" applyBorder="1" applyAlignment="1" applyProtection="1">
      <alignment horizontal="center" vertical="center" shrinkToFit="1"/>
      <protection locked="0"/>
    </xf>
    <xf numFmtId="0" fontId="31" fillId="4" borderId="29" xfId="0" applyFont="1" applyFill="1" applyBorder="1" applyAlignment="1" applyProtection="1">
      <alignment horizontal="center" vertical="center" shrinkToFit="1"/>
      <protection locked="0"/>
    </xf>
    <xf numFmtId="0" fontId="1" fillId="0" borderId="14" xfId="0" applyFont="1" applyBorder="1" applyAlignment="1">
      <alignment horizontal="left" vertical="center" shrinkToFit="1"/>
    </xf>
    <xf numFmtId="0" fontId="1" fillId="0" borderId="18" xfId="0" applyFont="1" applyBorder="1" applyAlignment="1">
      <alignment horizontal="left" vertical="center" shrinkToFit="1"/>
    </xf>
    <xf numFmtId="0" fontId="4" fillId="4" borderId="18"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1" fillId="0" borderId="1" xfId="0" quotePrefix="1" applyFont="1" applyBorder="1" applyAlignment="1">
      <alignment horizontal="center" vertical="center" textRotation="255" wrapText="1"/>
    </xf>
    <xf numFmtId="0" fontId="1" fillId="0" borderId="5" xfId="0" quotePrefix="1" applyFont="1" applyBorder="1" applyAlignment="1">
      <alignment horizontal="center" vertical="center" textRotation="255" wrapText="1"/>
    </xf>
    <xf numFmtId="0" fontId="1" fillId="0" borderId="24" xfId="0" quotePrefix="1" applyFont="1" applyBorder="1" applyAlignment="1">
      <alignment horizontal="center" vertical="center" textRotation="255" wrapText="1"/>
    </xf>
    <xf numFmtId="0" fontId="6" fillId="0" borderId="18" xfId="0" applyFont="1" applyBorder="1" applyAlignment="1">
      <alignment horizontal="left" vertical="center" shrinkToFit="1"/>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16" xfId="0" quotePrefix="1" applyFont="1" applyBorder="1" applyAlignment="1">
      <alignment horizontal="center" vertical="center"/>
    </xf>
    <xf numFmtId="0" fontId="4" fillId="0" borderId="0" xfId="0" quotePrefix="1" applyFont="1" applyAlignment="1">
      <alignment horizontal="center" vertical="center"/>
    </xf>
    <xf numFmtId="0" fontId="4" fillId="0" borderId="23" xfId="0" quotePrefix="1" applyFont="1" applyBorder="1" applyAlignment="1">
      <alignment horizontal="center" vertical="center"/>
    </xf>
    <xf numFmtId="0" fontId="4" fillId="0" borderId="14"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13" xfId="0" applyFont="1" applyBorder="1" applyAlignment="1">
      <alignment horizontal="left" vertical="center" shrinkToFi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4" fillId="0" borderId="39" xfId="0" quotePrefix="1" applyFont="1" applyBorder="1" applyAlignment="1">
      <alignment horizontal="center" vertical="center"/>
    </xf>
    <xf numFmtId="0" fontId="4" fillId="0" borderId="11" xfId="0" quotePrefix="1" applyFont="1" applyBorder="1" applyAlignment="1">
      <alignment horizontal="center" vertical="center"/>
    </xf>
    <xf numFmtId="0" fontId="4" fillId="0" borderId="15" xfId="0" quotePrefix="1" applyFont="1" applyBorder="1" applyAlignment="1">
      <alignment horizontal="center" vertical="center"/>
    </xf>
    <xf numFmtId="0" fontId="23" fillId="0" borderId="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1" xfId="0" applyFont="1" applyBorder="1" applyAlignment="1">
      <alignment horizontal="center" vertical="top" wrapText="1"/>
    </xf>
    <xf numFmtId="0" fontId="23" fillId="0" borderId="24" xfId="0" applyFont="1" applyBorder="1" applyAlignment="1">
      <alignment horizontal="center" vertical="top" wrapText="1"/>
    </xf>
    <xf numFmtId="49" fontId="23" fillId="0" borderId="1" xfId="0" applyNumberFormat="1" applyFont="1" applyBorder="1" applyAlignment="1">
      <alignment horizontal="center" vertical="top" wrapText="1"/>
    </xf>
    <xf numFmtId="49" fontId="23" fillId="0" borderId="24" xfId="0" applyNumberFormat="1" applyFont="1" applyBorder="1" applyAlignment="1">
      <alignment horizontal="center" vertical="top" wrapText="1"/>
    </xf>
    <xf numFmtId="0" fontId="17" fillId="0" borderId="0" xfId="0" applyFont="1" applyAlignment="1">
      <alignment horizontal="left" vertical="center"/>
    </xf>
    <xf numFmtId="0" fontId="17" fillId="0" borderId="41" xfId="0" applyFont="1" applyBorder="1" applyAlignment="1">
      <alignment horizontal="left" vertical="center"/>
    </xf>
    <xf numFmtId="0" fontId="17" fillId="0" borderId="0" xfId="0" applyFont="1" applyAlignment="1">
      <alignment horizontal="left" vertical="center" wrapText="1"/>
    </xf>
    <xf numFmtId="0" fontId="17" fillId="0" borderId="41" xfId="0" applyFont="1" applyBorder="1" applyAlignment="1">
      <alignment horizontal="left" vertical="center" wrapText="1"/>
    </xf>
    <xf numFmtId="0" fontId="12" fillId="0" borderId="25"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5" xfId="0" applyFont="1" applyBorder="1" applyAlignment="1">
      <alignment horizontal="center" vertical="center" wrapText="1"/>
    </xf>
    <xf numFmtId="0" fontId="6" fillId="0" borderId="11" xfId="0" applyFont="1" applyBorder="1" applyAlignment="1">
      <alignment horizontal="left" vertical="center" wrapText="1"/>
    </xf>
    <xf numFmtId="0" fontId="15" fillId="0" borderId="11" xfId="0" applyFont="1" applyBorder="1" applyAlignment="1">
      <alignment vertical="center" shrinkToFit="1"/>
    </xf>
    <xf numFmtId="0" fontId="0" fillId="0" borderId="11" xfId="0" applyBorder="1" applyAlignment="1">
      <alignment vertical="center" shrinkToFit="1"/>
    </xf>
    <xf numFmtId="0" fontId="6" fillId="0" borderId="11" xfId="0" applyFont="1" applyBorder="1" applyAlignment="1">
      <alignment horizontal="right" vertical="center" wrapText="1"/>
    </xf>
    <xf numFmtId="0" fontId="26" fillId="0" borderId="0" xfId="0" applyFont="1" applyAlignment="1">
      <alignment horizontal="center" vertical="center"/>
    </xf>
    <xf numFmtId="0" fontId="23" fillId="0" borderId="18" xfId="0" quotePrefix="1" applyFont="1" applyBorder="1" applyAlignment="1">
      <alignment horizontal="center" vertical="center"/>
    </xf>
    <xf numFmtId="49" fontId="23" fillId="0" borderId="18" xfId="0" quotePrefix="1" applyNumberFormat="1" applyFont="1" applyBorder="1" applyAlignment="1">
      <alignment horizontal="center" vertical="center"/>
    </xf>
    <xf numFmtId="0" fontId="23" fillId="0" borderId="18" xfId="0" applyFont="1" applyBorder="1" applyAlignment="1">
      <alignment horizontal="left" vertical="center"/>
    </xf>
    <xf numFmtId="0" fontId="5" fillId="0" borderId="0" xfId="0" applyFont="1" applyProtection="1">
      <alignment vertical="center"/>
    </xf>
    <xf numFmtId="0" fontId="4" fillId="0" borderId="0" xfId="0" applyFont="1" applyProtection="1">
      <alignment vertical="center"/>
    </xf>
    <xf numFmtId="0" fontId="4" fillId="0" borderId="0" xfId="0" applyFont="1" applyAlignment="1" applyProtection="1">
      <alignment horizontal="center" vertical="center"/>
    </xf>
    <xf numFmtId="56" fontId="4" fillId="0" borderId="0" xfId="0" applyNumberFormat="1" applyFont="1" applyProtection="1">
      <alignment vertical="center"/>
    </xf>
    <xf numFmtId="0" fontId="1" fillId="0" borderId="0" xfId="0" applyFont="1" applyProtection="1">
      <alignment vertical="center"/>
    </xf>
    <xf numFmtId="0" fontId="11" fillId="0" borderId="0" xfId="0" applyFont="1" applyAlignment="1" applyProtection="1">
      <alignment horizontal="center" vertical="center" wrapText="1"/>
    </xf>
    <xf numFmtId="0" fontId="8" fillId="0" borderId="0" xfId="0" applyFont="1" applyProtection="1">
      <alignment vertical="center"/>
    </xf>
    <xf numFmtId="0" fontId="11" fillId="0" borderId="0" xfId="0" applyFont="1" applyAlignment="1" applyProtection="1">
      <alignment horizontal="center" vertical="center"/>
    </xf>
    <xf numFmtId="0" fontId="4" fillId="0" borderId="0" xfId="0" applyFont="1" applyAlignment="1" applyProtection="1">
      <alignment horizontal="right" vertical="center"/>
    </xf>
    <xf numFmtId="0" fontId="27" fillId="4" borderId="0" xfId="0" applyFont="1" applyFill="1" applyAlignment="1" applyProtection="1">
      <alignment horizontal="center" vertical="center"/>
    </xf>
    <xf numFmtId="0" fontId="5" fillId="0" borderId="0" xfId="0" applyFont="1" applyAlignment="1" applyProtection="1">
      <alignment horizontal="left" vertical="center"/>
    </xf>
    <xf numFmtId="0" fontId="8" fillId="0" borderId="0" xfId="0" applyFont="1" applyAlignment="1" applyProtection="1">
      <alignment vertical="center" wrapText="1"/>
    </xf>
    <xf numFmtId="0" fontId="4" fillId="0" borderId="0" xfId="0" applyFont="1" applyAlignment="1" applyProtection="1">
      <alignment horizontal="left" vertical="center" wrapText="1"/>
    </xf>
    <xf numFmtId="0" fontId="4" fillId="0" borderId="0" xfId="0" applyFont="1" applyAlignment="1" applyProtection="1">
      <alignment vertical="center" wrapText="1"/>
    </xf>
    <xf numFmtId="0" fontId="4" fillId="0" borderId="27" xfId="0" applyFont="1" applyBorder="1" applyAlignment="1" applyProtection="1">
      <alignment horizontal="center" vertical="center" textRotation="255"/>
    </xf>
    <xf numFmtId="0" fontId="4" fillId="2" borderId="27" xfId="0" applyFont="1" applyFill="1" applyBorder="1" applyAlignment="1" applyProtection="1">
      <alignment horizontal="center" vertical="center"/>
    </xf>
    <xf numFmtId="0" fontId="4" fillId="4" borderId="27" xfId="0" applyFont="1" applyFill="1" applyBorder="1" applyAlignment="1" applyProtection="1">
      <alignment horizontal="left" vertical="center" shrinkToFit="1"/>
    </xf>
    <xf numFmtId="0" fontId="4" fillId="0" borderId="38" xfId="0" applyFont="1" applyBorder="1" applyAlignment="1" applyProtection="1">
      <alignment horizontal="center" vertical="center" textRotation="255"/>
    </xf>
    <xf numFmtId="0" fontId="4" fillId="2" borderId="28" xfId="0" applyFont="1" applyFill="1" applyBorder="1" applyAlignment="1" applyProtection="1">
      <alignment horizontal="center" vertical="center"/>
    </xf>
    <xf numFmtId="0" fontId="10" fillId="4" borderId="28" xfId="0" applyFont="1" applyFill="1" applyBorder="1" applyAlignment="1" applyProtection="1">
      <alignment horizontal="left" vertical="center" shrinkToFi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1" fillId="0" borderId="2" xfId="0" applyFont="1" applyBorder="1" applyAlignment="1" applyProtection="1">
      <alignment horizontal="right" vertical="center"/>
    </xf>
    <xf numFmtId="49" fontId="28" fillId="4" borderId="3" xfId="0" applyNumberFormat="1" applyFont="1" applyFill="1" applyBorder="1" applyProtection="1">
      <alignment vertical="center"/>
    </xf>
    <xf numFmtId="49" fontId="4" fillId="0" borderId="3" xfId="0" applyNumberFormat="1" applyFont="1" applyBorder="1" applyProtection="1">
      <alignment vertical="center"/>
    </xf>
    <xf numFmtId="49" fontId="28" fillId="4" borderId="3" xfId="0" applyNumberFormat="1" applyFont="1" applyFill="1" applyBorder="1" applyAlignment="1" applyProtection="1">
      <alignment horizontal="center" vertical="center"/>
    </xf>
    <xf numFmtId="178" fontId="4" fillId="0" borderId="3" xfId="0" applyNumberFormat="1" applyFont="1" applyBorder="1" applyProtection="1">
      <alignment vertical="center"/>
    </xf>
    <xf numFmtId="178" fontId="4" fillId="0" borderId="3" xfId="0" applyNumberFormat="1" applyFont="1" applyBorder="1" applyAlignment="1" applyProtection="1">
      <alignment horizontal="center" vertical="center"/>
    </xf>
    <xf numFmtId="178" fontId="4" fillId="0" borderId="4" xfId="0" applyNumberFormat="1" applyFont="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9" fillId="4" borderId="24" xfId="0" applyFont="1" applyFill="1" applyBorder="1" applyAlignment="1" applyProtection="1">
      <alignment horizontal="left" vertical="center" wrapText="1" shrinkToFit="1"/>
    </xf>
    <xf numFmtId="0" fontId="4" fillId="2" borderId="18" xfId="0" applyFont="1" applyFill="1" applyBorder="1" applyAlignment="1" applyProtection="1">
      <alignment horizontal="center" vertical="center"/>
    </xf>
    <xf numFmtId="0" fontId="9" fillId="4" borderId="18" xfId="0" applyFont="1" applyFill="1" applyBorder="1" applyAlignment="1" applyProtection="1">
      <alignment horizontal="center" vertical="center" shrinkToFit="1"/>
    </xf>
    <xf numFmtId="0" fontId="9" fillId="4" borderId="18" xfId="0" applyFont="1" applyFill="1" applyBorder="1" applyAlignment="1" applyProtection="1">
      <alignment horizontal="center" vertical="center" wrapText="1"/>
    </xf>
    <xf numFmtId="0" fontId="28" fillId="4" borderId="18" xfId="0" applyFont="1" applyFill="1" applyBorder="1" applyAlignment="1" applyProtection="1">
      <alignment horizontal="center" vertical="center" shrinkToFit="1"/>
    </xf>
    <xf numFmtId="0" fontId="28" fillId="4" borderId="18"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shrinkToFit="1"/>
    </xf>
    <xf numFmtId="0" fontId="4" fillId="2" borderId="27" xfId="0" applyFont="1" applyFill="1" applyBorder="1" applyAlignment="1" applyProtection="1">
      <alignment horizontal="center" vertical="center" wrapText="1" shrinkToFit="1"/>
    </xf>
    <xf numFmtId="0" fontId="4" fillId="0" borderId="28" xfId="0" applyFont="1" applyBorder="1" applyAlignment="1" applyProtection="1">
      <alignment horizontal="center" vertical="center" textRotation="255"/>
    </xf>
    <xf numFmtId="0" fontId="4" fillId="2" borderId="28" xfId="0" applyFont="1" applyFill="1" applyBorder="1" applyAlignment="1" applyProtection="1">
      <alignment horizontal="center" vertical="center" wrapText="1" shrinkToFit="1"/>
    </xf>
    <xf numFmtId="0" fontId="4" fillId="0" borderId="24" xfId="0" applyFont="1" applyBorder="1" applyAlignment="1" applyProtection="1">
      <alignment horizontal="center" vertical="center"/>
    </xf>
    <xf numFmtId="49" fontId="28" fillId="4" borderId="24" xfId="0" applyNumberFormat="1" applyFont="1" applyFill="1" applyBorder="1" applyAlignment="1" applyProtection="1">
      <alignment horizontal="center" vertical="center"/>
    </xf>
    <xf numFmtId="0" fontId="4" fillId="0" borderId="0" xfId="0" applyFont="1" applyAlignment="1" applyProtection="1">
      <alignment horizontal="center" vertical="center"/>
    </xf>
    <xf numFmtId="0" fontId="11" fillId="0" borderId="19" xfId="0" applyFont="1" applyBorder="1" applyAlignment="1" applyProtection="1">
      <alignment horizontal="center" vertical="center" wrapText="1"/>
    </xf>
    <xf numFmtId="0" fontId="11" fillId="0" borderId="20" xfId="0" applyFont="1" applyBorder="1" applyAlignment="1" applyProtection="1">
      <alignment horizontal="center" vertical="center" wrapText="1"/>
    </xf>
    <xf numFmtId="0" fontId="11" fillId="0" borderId="22" xfId="0" applyFont="1" applyBorder="1" applyAlignment="1" applyProtection="1">
      <alignment horizontal="center" vertical="center" wrapText="1"/>
    </xf>
    <xf numFmtId="177" fontId="30" fillId="0" borderId="20" xfId="0" applyNumberFormat="1" applyFont="1" applyBorder="1" applyAlignment="1" applyProtection="1">
      <alignment horizontal="center" vertical="center"/>
    </xf>
    <xf numFmtId="176" fontId="1" fillId="0" borderId="20" xfId="0" applyNumberFormat="1" applyFont="1" applyBorder="1" applyAlignment="1" applyProtection="1">
      <alignment horizontal="center" vertical="center"/>
    </xf>
    <xf numFmtId="176" fontId="1" fillId="0" borderId="21" xfId="0" applyNumberFormat="1" applyFont="1" applyBorder="1" applyAlignment="1" applyProtection="1">
      <alignment horizontal="center" vertical="center"/>
    </xf>
    <xf numFmtId="0" fontId="6" fillId="0" borderId="1" xfId="0" applyFont="1" applyBorder="1" applyAlignment="1" applyProtection="1">
      <alignment horizontal="center" vertical="center" textRotation="255" wrapText="1"/>
    </xf>
    <xf numFmtId="0" fontId="4" fillId="4" borderId="12" xfId="0" applyFont="1" applyFill="1" applyBorder="1" applyAlignment="1" applyProtection="1">
      <alignment horizontal="center" vertical="center"/>
    </xf>
    <xf numFmtId="0" fontId="4" fillId="4" borderId="36" xfId="0" applyFont="1" applyFill="1" applyBorder="1" applyAlignment="1" applyProtection="1">
      <alignment horizontal="center" vertical="center"/>
    </xf>
    <xf numFmtId="0" fontId="4" fillId="0" borderId="13" xfId="0" applyFont="1" applyBorder="1" applyAlignment="1" applyProtection="1">
      <alignment horizontal="left" vertical="center"/>
    </xf>
    <xf numFmtId="0" fontId="4" fillId="0" borderId="14" xfId="0" applyFont="1" applyBorder="1" applyAlignment="1" applyProtection="1">
      <alignment horizontal="left" vertical="center"/>
    </xf>
    <xf numFmtId="0" fontId="6" fillId="0" borderId="5" xfId="0" applyFont="1" applyBorder="1" applyAlignment="1" applyProtection="1">
      <alignment horizontal="center" vertical="center" textRotation="255" wrapText="1"/>
    </xf>
    <xf numFmtId="0" fontId="6" fillId="0" borderId="24" xfId="0" applyFont="1" applyBorder="1" applyAlignment="1" applyProtection="1">
      <alignment horizontal="center" vertical="center" textRotation="255" wrapText="1"/>
    </xf>
    <xf numFmtId="0" fontId="4" fillId="0" borderId="0" xfId="0" quotePrefix="1" applyFont="1" applyAlignment="1" applyProtection="1">
      <alignment horizontal="center" vertical="center"/>
    </xf>
    <xf numFmtId="49" fontId="1" fillId="0" borderId="18" xfId="0" applyNumberFormat="1" applyFont="1" applyBorder="1" applyAlignment="1" applyProtection="1">
      <alignment horizontal="center" vertical="center" textRotation="255" wrapText="1" shrinkToFit="1"/>
    </xf>
    <xf numFmtId="49" fontId="4" fillId="0" borderId="18" xfId="0" applyNumberFormat="1" applyFont="1" applyBorder="1" applyAlignment="1" applyProtection="1">
      <alignment horizontal="center" vertical="center" wrapText="1" shrinkToFit="1"/>
    </xf>
    <xf numFmtId="49" fontId="9" fillId="4" borderId="18" xfId="0" applyNumberFormat="1" applyFont="1" applyFill="1" applyBorder="1" applyAlignment="1" applyProtection="1">
      <alignment horizontal="center" vertical="center" wrapText="1" shrinkToFit="1"/>
    </xf>
    <xf numFmtId="49" fontId="8" fillId="4" borderId="10" xfId="0" applyNumberFormat="1" applyFont="1" applyFill="1" applyBorder="1" applyAlignment="1" applyProtection="1">
      <alignment horizontal="left" vertical="center" wrapText="1" shrinkToFit="1"/>
    </xf>
    <xf numFmtId="49" fontId="4" fillId="4" borderId="10" xfId="0" applyNumberFormat="1" applyFont="1" applyFill="1" applyBorder="1" applyAlignment="1" applyProtection="1">
      <alignment wrapText="1"/>
    </xf>
    <xf numFmtId="49" fontId="4" fillId="4" borderId="10" xfId="0" applyNumberFormat="1" applyFont="1" applyFill="1" applyBorder="1" applyAlignment="1" applyProtection="1">
      <alignment horizontal="center" wrapText="1"/>
    </xf>
    <xf numFmtId="49" fontId="4" fillId="4" borderId="17" xfId="0" applyNumberFormat="1" applyFont="1" applyFill="1" applyBorder="1" applyAlignment="1" applyProtection="1">
      <alignment wrapText="1" shrinkToFit="1"/>
    </xf>
    <xf numFmtId="49" fontId="8" fillId="4" borderId="11" xfId="0" applyNumberFormat="1" applyFont="1" applyFill="1" applyBorder="1" applyAlignment="1" applyProtection="1">
      <alignment horizontal="left" vertical="top" wrapText="1" shrinkToFit="1"/>
    </xf>
    <xf numFmtId="49" fontId="8" fillId="4" borderId="11" xfId="0" applyNumberFormat="1" applyFont="1" applyFill="1" applyBorder="1" applyAlignment="1" applyProtection="1">
      <alignment horizontal="left" vertical="center" shrinkToFit="1"/>
    </xf>
    <xf numFmtId="49" fontId="4" fillId="4" borderId="11" xfId="0" applyNumberFormat="1" applyFont="1" applyFill="1" applyBorder="1" applyAlignment="1" applyProtection="1">
      <alignment vertical="center" wrapText="1"/>
    </xf>
    <xf numFmtId="49" fontId="4" fillId="4" borderId="11" xfId="0" applyNumberFormat="1" applyFont="1" applyFill="1" applyBorder="1" applyAlignment="1" applyProtection="1">
      <alignment horizontal="center" wrapText="1"/>
    </xf>
    <xf numFmtId="49" fontId="4" fillId="4" borderId="15" xfId="0" applyNumberFormat="1" applyFont="1" applyFill="1" applyBorder="1" applyAlignment="1" applyProtection="1">
      <alignment vertical="center" wrapText="1" shrinkToFit="1"/>
    </xf>
    <xf numFmtId="49" fontId="4" fillId="0" borderId="1" xfId="0" applyNumberFormat="1" applyFont="1" applyBorder="1" applyAlignment="1" applyProtection="1">
      <alignment horizontal="center" wrapText="1"/>
    </xf>
    <xf numFmtId="49" fontId="9" fillId="4" borderId="18" xfId="0" applyNumberFormat="1" applyFont="1" applyFill="1" applyBorder="1" applyAlignment="1" applyProtection="1">
      <alignment horizontal="center" vertical="center"/>
    </xf>
    <xf numFmtId="49" fontId="8" fillId="4" borderId="10" xfId="0" applyNumberFormat="1" applyFont="1" applyFill="1" applyBorder="1" applyAlignment="1" applyProtection="1">
      <alignment horizontal="center" vertical="center" wrapText="1" shrinkToFit="1"/>
    </xf>
    <xf numFmtId="49" fontId="6" fillId="0" borderId="24" xfId="0" applyNumberFormat="1" applyFont="1" applyBorder="1" applyAlignment="1" applyProtection="1">
      <alignment horizontal="center" vertical="center" shrinkToFit="1"/>
    </xf>
    <xf numFmtId="49" fontId="8" fillId="4" borderId="11" xfId="0" applyNumberFormat="1" applyFont="1" applyFill="1" applyBorder="1" applyAlignment="1" applyProtection="1">
      <alignment horizontal="left" vertical="top" shrinkToFit="1"/>
    </xf>
    <xf numFmtId="49" fontId="4" fillId="0" borderId="12" xfId="0" applyNumberFormat="1" applyFont="1" applyBorder="1" applyAlignment="1" applyProtection="1">
      <alignment horizontal="center" vertical="center" wrapText="1" shrinkToFit="1"/>
    </xf>
    <xf numFmtId="49" fontId="4" fillId="0" borderId="13" xfId="0" applyNumberFormat="1" applyFont="1" applyBorder="1" applyAlignment="1" applyProtection="1">
      <alignment horizontal="center" vertical="center" wrapText="1" shrinkToFit="1"/>
    </xf>
    <xf numFmtId="49" fontId="4" fillId="0" borderId="14" xfId="0" applyNumberFormat="1" applyFont="1" applyBorder="1" applyAlignment="1" applyProtection="1">
      <alignment horizontal="center" vertical="center" wrapText="1" shrinkToFit="1"/>
    </xf>
    <xf numFmtId="49" fontId="8" fillId="4" borderId="12" xfId="0" applyNumberFormat="1" applyFont="1" applyFill="1" applyBorder="1" applyAlignment="1" applyProtection="1">
      <alignment horizontal="left" vertical="center" shrinkToFit="1"/>
    </xf>
    <xf numFmtId="49" fontId="8" fillId="4" borderId="13" xfId="0" applyNumberFormat="1" applyFont="1" applyFill="1" applyBorder="1" applyAlignment="1" applyProtection="1">
      <alignment horizontal="left" vertical="center" shrinkToFit="1"/>
    </xf>
    <xf numFmtId="49" fontId="4" fillId="4" borderId="13" xfId="0" applyNumberFormat="1" applyFont="1" applyFill="1" applyBorder="1" applyAlignment="1" applyProtection="1">
      <alignment vertical="center" wrapText="1"/>
    </xf>
    <xf numFmtId="49" fontId="4" fillId="4" borderId="13" xfId="0" applyNumberFormat="1" applyFont="1" applyFill="1" applyBorder="1" applyAlignment="1" applyProtection="1">
      <alignment horizontal="center" vertical="center" shrinkToFit="1"/>
    </xf>
    <xf numFmtId="49" fontId="4" fillId="4" borderId="14" xfId="0" applyNumberFormat="1" applyFont="1" applyFill="1" applyBorder="1" applyAlignment="1" applyProtection="1">
      <alignment vertical="center" wrapText="1" shrinkToFit="1"/>
    </xf>
    <xf numFmtId="0" fontId="31" fillId="4" borderId="29" xfId="0" applyFont="1" applyFill="1" applyBorder="1" applyAlignment="1" applyProtection="1">
      <alignment horizontal="center" vertical="center" shrinkToFit="1"/>
    </xf>
    <xf numFmtId="0" fontId="31" fillId="4" borderId="30" xfId="0" applyFont="1" applyFill="1" applyBorder="1" applyAlignment="1" applyProtection="1">
      <alignment horizontal="center" vertical="center" shrinkToFit="1"/>
    </xf>
    <xf numFmtId="0" fontId="31" fillId="4" borderId="31" xfId="0" applyFont="1" applyFill="1" applyBorder="1" applyAlignment="1" applyProtection="1">
      <alignment horizontal="center" vertical="center" shrinkToFit="1"/>
    </xf>
    <xf numFmtId="49" fontId="4" fillId="0" borderId="18" xfId="0" applyNumberFormat="1" applyFont="1" applyBorder="1" applyAlignment="1" applyProtection="1">
      <alignment horizontal="center" vertical="center"/>
    </xf>
    <xf numFmtId="49" fontId="9" fillId="4" borderId="18" xfId="0" applyNumberFormat="1" applyFont="1" applyFill="1" applyBorder="1" applyAlignment="1" applyProtection="1">
      <alignment horizontal="left" vertical="center" wrapText="1"/>
    </xf>
    <xf numFmtId="49" fontId="9" fillId="4" borderId="24" xfId="0" applyNumberFormat="1" applyFont="1" applyFill="1" applyBorder="1" applyAlignment="1" applyProtection="1">
      <alignment horizontal="left" vertical="center" wrapText="1"/>
    </xf>
    <xf numFmtId="0" fontId="0" fillId="0" borderId="0" xfId="0" applyProtection="1">
      <alignment vertical="center"/>
    </xf>
    <xf numFmtId="0" fontId="1" fillId="0" borderId="1" xfId="0" quotePrefix="1" applyFont="1" applyBorder="1" applyAlignment="1" applyProtection="1">
      <alignment horizontal="center" vertical="center" textRotation="255" wrapText="1"/>
    </xf>
    <xf numFmtId="0" fontId="6" fillId="0" borderId="18" xfId="0" applyFont="1" applyBorder="1" applyAlignment="1" applyProtection="1">
      <alignment horizontal="left" vertical="center" shrinkToFit="1"/>
    </xf>
    <xf numFmtId="0" fontId="1" fillId="0" borderId="5" xfId="0" quotePrefix="1" applyFont="1" applyBorder="1" applyAlignment="1" applyProtection="1">
      <alignment horizontal="center" vertical="center" textRotation="255" wrapText="1"/>
    </xf>
    <xf numFmtId="0" fontId="4" fillId="0" borderId="9" xfId="0" quotePrefix="1" applyFont="1" applyBorder="1" applyAlignment="1" applyProtection="1">
      <alignment horizontal="center" vertical="center"/>
    </xf>
    <xf numFmtId="0" fontId="4" fillId="0" borderId="10" xfId="0" quotePrefix="1" applyFont="1" applyBorder="1" applyAlignment="1" applyProtection="1">
      <alignment horizontal="center" vertical="center"/>
    </xf>
    <xf numFmtId="0" fontId="4" fillId="0" borderId="17" xfId="0" quotePrefix="1" applyFont="1" applyBorder="1" applyAlignment="1" applyProtection="1">
      <alignment horizontal="center" vertical="center"/>
    </xf>
    <xf numFmtId="0" fontId="4" fillId="4" borderId="18" xfId="0" applyFont="1" applyFill="1" applyBorder="1" applyAlignment="1" applyProtection="1">
      <alignment horizontal="center" vertical="center"/>
    </xf>
    <xf numFmtId="0" fontId="4" fillId="4" borderId="29" xfId="0" applyFont="1" applyFill="1" applyBorder="1" applyAlignment="1" applyProtection="1">
      <alignment horizontal="center" vertical="center"/>
    </xf>
    <xf numFmtId="0" fontId="4" fillId="0" borderId="14" xfId="0" applyFont="1" applyBorder="1" applyAlignment="1" applyProtection="1">
      <alignment horizontal="left" vertical="center" shrinkToFit="1"/>
    </xf>
    <xf numFmtId="0" fontId="4" fillId="0" borderId="18" xfId="0" applyFont="1" applyBorder="1" applyAlignment="1" applyProtection="1">
      <alignment horizontal="left" vertical="center" shrinkToFit="1"/>
    </xf>
    <xf numFmtId="0" fontId="4" fillId="0" borderId="16" xfId="0" quotePrefix="1" applyFont="1" applyBorder="1" applyAlignment="1" applyProtection="1">
      <alignment horizontal="center" vertical="center"/>
    </xf>
    <xf numFmtId="0" fontId="4" fillId="0" borderId="0" xfId="0" quotePrefix="1" applyFont="1" applyAlignment="1" applyProtection="1">
      <alignment horizontal="center" vertical="center"/>
    </xf>
    <xf numFmtId="0" fontId="4" fillId="0" borderId="23" xfId="0" quotePrefix="1" applyFont="1" applyBorder="1" applyAlignment="1" applyProtection="1">
      <alignment horizontal="center" vertical="center"/>
    </xf>
    <xf numFmtId="0" fontId="4" fillId="0" borderId="37" xfId="0" applyFont="1" applyBorder="1" applyAlignment="1" applyProtection="1">
      <alignment horizontal="left" vertical="center" shrinkToFit="1"/>
    </xf>
    <xf numFmtId="0" fontId="4" fillId="0" borderId="13" xfId="0" applyFont="1" applyBorder="1" applyAlignment="1" applyProtection="1">
      <alignment horizontal="left" vertical="center" shrinkToFit="1"/>
    </xf>
    <xf numFmtId="0" fontId="16" fillId="0" borderId="13" xfId="0" applyFont="1" applyBorder="1" applyAlignment="1" applyProtection="1">
      <alignment horizontal="left" vertical="center" wrapText="1"/>
    </xf>
    <xf numFmtId="0" fontId="16" fillId="0" borderId="14" xfId="0" applyFont="1" applyBorder="1" applyAlignment="1" applyProtection="1">
      <alignment horizontal="left" vertical="center" wrapText="1"/>
    </xf>
    <xf numFmtId="0" fontId="1" fillId="0" borderId="14" xfId="0" applyFont="1" applyBorder="1" applyAlignment="1" applyProtection="1">
      <alignment horizontal="left" vertical="center" shrinkToFit="1"/>
    </xf>
    <xf numFmtId="0" fontId="1" fillId="0" borderId="18" xfId="0" applyFont="1" applyBorder="1" applyAlignment="1" applyProtection="1">
      <alignment horizontal="left" vertical="center" shrinkToFit="1"/>
    </xf>
    <xf numFmtId="0" fontId="1" fillId="0" borderId="24" xfId="0" quotePrefix="1" applyFont="1" applyBorder="1" applyAlignment="1" applyProtection="1">
      <alignment horizontal="center" vertical="center" textRotation="255" wrapText="1"/>
    </xf>
    <xf numFmtId="0" fontId="4" fillId="0" borderId="39" xfId="0" quotePrefix="1" applyFont="1" applyBorder="1" applyAlignment="1" applyProtection="1">
      <alignment horizontal="center" vertical="center"/>
    </xf>
    <xf numFmtId="0" fontId="4" fillId="0" borderId="11" xfId="0" quotePrefix="1" applyFont="1" applyBorder="1" applyAlignment="1" applyProtection="1">
      <alignment horizontal="center" vertical="center"/>
    </xf>
    <xf numFmtId="0" fontId="4" fillId="0" borderId="15" xfId="0" quotePrefix="1" applyFont="1" applyBorder="1" applyAlignment="1" applyProtection="1">
      <alignment horizontal="center" vertical="center"/>
    </xf>
    <xf numFmtId="0" fontId="5" fillId="0" borderId="0" xfId="0" applyFont="1" applyAlignment="1" applyProtection="1">
      <alignment wrapText="1"/>
    </xf>
    <xf numFmtId="0" fontId="17" fillId="0" borderId="0" xfId="0" applyFont="1" applyAlignment="1" applyProtection="1">
      <alignment horizontal="left" vertical="center"/>
    </xf>
    <xf numFmtId="0" fontId="17" fillId="0" borderId="41" xfId="0" applyFont="1" applyBorder="1" applyAlignment="1" applyProtection="1">
      <alignment horizontal="left" vertical="center"/>
    </xf>
    <xf numFmtId="0" fontId="12" fillId="0" borderId="25" xfId="0" applyFont="1" applyBorder="1" applyAlignment="1" applyProtection="1">
      <alignment horizontal="center" vertical="center" wrapText="1"/>
    </xf>
    <xf numFmtId="0" fontId="12" fillId="0" borderId="42" xfId="0" applyFont="1" applyBorder="1" applyAlignment="1" applyProtection="1">
      <alignment horizontal="center" vertical="center" wrapText="1"/>
    </xf>
    <xf numFmtId="0" fontId="12" fillId="0" borderId="44" xfId="0" applyFont="1" applyBorder="1" applyAlignment="1" applyProtection="1">
      <alignment horizontal="center" vertical="center" wrapText="1"/>
    </xf>
    <xf numFmtId="0" fontId="19" fillId="0" borderId="40" xfId="0" applyFont="1" applyBorder="1" applyAlignment="1" applyProtection="1">
      <alignment horizontal="center" vertical="center" wrapText="1"/>
    </xf>
    <xf numFmtId="0" fontId="18" fillId="0" borderId="32" xfId="0" applyFont="1" applyBorder="1" applyAlignment="1" applyProtection="1">
      <alignment horizontal="center" vertical="center" wrapText="1"/>
    </xf>
    <xf numFmtId="0" fontId="18" fillId="0" borderId="33" xfId="0" applyFont="1" applyBorder="1" applyAlignment="1" applyProtection="1">
      <alignment horizontal="center" vertical="center" wrapText="1"/>
    </xf>
    <xf numFmtId="0" fontId="1" fillId="0" borderId="0" xfId="0" applyFont="1" applyAlignment="1" applyProtection="1">
      <alignment vertical="center" wrapText="1"/>
    </xf>
    <xf numFmtId="0" fontId="17" fillId="0" borderId="0" xfId="0" applyFont="1" applyAlignment="1" applyProtection="1">
      <alignment horizontal="left" vertical="center" wrapText="1"/>
    </xf>
    <xf numFmtId="0" fontId="17" fillId="0" borderId="41" xfId="0" applyFont="1" applyBorder="1" applyAlignment="1" applyProtection="1">
      <alignment horizontal="left" vertical="center" wrapText="1"/>
    </xf>
    <xf numFmtId="0" fontId="12" fillId="0" borderId="26" xfId="0" applyFont="1" applyBorder="1" applyAlignment="1" applyProtection="1">
      <alignment horizontal="center" vertical="center" wrapText="1"/>
    </xf>
    <xf numFmtId="0" fontId="12" fillId="0" borderId="43" xfId="0" applyFont="1" applyBorder="1" applyAlignment="1" applyProtection="1">
      <alignment horizontal="center" vertical="center" wrapText="1"/>
    </xf>
    <xf numFmtId="0" fontId="12" fillId="0" borderId="45" xfId="0" applyFont="1" applyBorder="1" applyAlignment="1" applyProtection="1">
      <alignment horizontal="center" vertical="center" wrapText="1"/>
    </xf>
    <xf numFmtId="0" fontId="29" fillId="0" borderId="46" xfId="0" applyFont="1" applyBorder="1" applyAlignment="1" applyProtection="1">
      <alignment horizontal="center" vertical="center" wrapText="1"/>
    </xf>
    <xf numFmtId="38" fontId="29" fillId="0" borderId="34" xfId="0" applyNumberFormat="1" applyFont="1" applyBorder="1" applyAlignment="1" applyProtection="1">
      <alignment vertical="center" shrinkToFit="1"/>
    </xf>
    <xf numFmtId="179" fontId="29" fillId="0" borderId="35" xfId="0" applyNumberFormat="1" applyFont="1" applyBorder="1" applyAlignment="1" applyProtection="1">
      <alignment vertical="center" shrinkToFit="1"/>
    </xf>
    <xf numFmtId="0" fontId="1" fillId="0" borderId="0" xfId="0" applyFont="1" applyAlignment="1" applyProtection="1">
      <alignment horizontal="center" vertical="center" wrapText="1"/>
    </xf>
    <xf numFmtId="0" fontId="25" fillId="0" borderId="0" xfId="0" applyFont="1" applyAlignment="1" applyProtection="1">
      <alignment vertical="top" wrapText="1"/>
    </xf>
    <xf numFmtId="0" fontId="17" fillId="0" borderId="0" xfId="0" applyFont="1" applyAlignment="1" applyProtection="1">
      <alignment horizontal="center" wrapText="1"/>
    </xf>
    <xf numFmtId="0" fontId="25" fillId="0" borderId="0" xfId="0" applyFont="1" applyAlignment="1" applyProtection="1">
      <alignment horizontal="center" wrapText="1"/>
    </xf>
    <xf numFmtId="0" fontId="14" fillId="0" borderId="0" xfId="0" applyFont="1" applyAlignment="1" applyProtection="1">
      <alignment horizontal="center" vertical="center" wrapText="1"/>
    </xf>
    <xf numFmtId="0" fontId="12" fillId="0" borderId="0" xfId="0" applyFont="1" applyAlignment="1" applyProtection="1">
      <alignment horizontal="right" vertical="center" wrapText="1"/>
    </xf>
    <xf numFmtId="38" fontId="12" fillId="0" borderId="0" xfId="0" applyNumberFormat="1" applyFont="1" applyAlignment="1" applyProtection="1">
      <alignment vertical="center" shrinkToFit="1"/>
    </xf>
    <xf numFmtId="179" fontId="12" fillId="0" borderId="0" xfId="0" applyNumberFormat="1" applyFont="1" applyAlignment="1" applyProtection="1">
      <alignment vertical="center" shrinkToFit="1"/>
    </xf>
    <xf numFmtId="0" fontId="39" fillId="0" borderId="11" xfId="0" applyFont="1" applyBorder="1" applyProtection="1">
      <alignment vertical="center"/>
    </xf>
    <xf numFmtId="0" fontId="19" fillId="0" borderId="11" xfId="0" applyFont="1" applyBorder="1" applyProtection="1">
      <alignment vertical="center"/>
    </xf>
    <xf numFmtId="0" fontId="18" fillId="0" borderId="11" xfId="0" applyFont="1" applyBorder="1" applyProtection="1">
      <alignment vertical="center"/>
    </xf>
    <xf numFmtId="0" fontId="1" fillId="0" borderId="11" xfId="0" applyFont="1" applyBorder="1" applyAlignment="1" applyProtection="1">
      <alignment vertical="center" wrapText="1"/>
    </xf>
    <xf numFmtId="0" fontId="9" fillId="0" borderId="11" xfId="0" applyFont="1" applyBorder="1" applyAlignment="1" applyProtection="1">
      <alignment vertical="center" wrapText="1"/>
    </xf>
    <xf numFmtId="0" fontId="9" fillId="0" borderId="11" xfId="0" applyFont="1" applyBorder="1" applyAlignment="1" applyProtection="1">
      <alignment horizontal="right" vertical="center" wrapText="1"/>
    </xf>
    <xf numFmtId="0" fontId="15" fillId="0" borderId="11" xfId="0" applyFont="1" applyBorder="1" applyProtection="1">
      <alignment vertical="center"/>
    </xf>
    <xf numFmtId="0" fontId="20" fillId="0" borderId="11" xfId="0" applyFont="1" applyBorder="1" applyProtection="1">
      <alignment vertical="center"/>
    </xf>
    <xf numFmtId="0" fontId="15" fillId="0" borderId="0" xfId="0" applyFont="1" applyProtection="1">
      <alignment vertical="center"/>
    </xf>
    <xf numFmtId="0" fontId="19" fillId="0" borderId="0" xfId="0" applyFont="1" applyProtection="1">
      <alignment vertical="center"/>
    </xf>
    <xf numFmtId="0" fontId="18" fillId="0" borderId="0" xfId="0" applyFont="1" applyProtection="1">
      <alignment vertical="center"/>
    </xf>
    <xf numFmtId="0" fontId="9" fillId="0" borderId="0" xfId="0" applyFont="1" applyAlignment="1" applyProtection="1">
      <alignment vertical="center" wrapText="1"/>
    </xf>
    <xf numFmtId="0" fontId="9" fillId="0" borderId="0" xfId="0" applyFont="1" applyAlignment="1" applyProtection="1">
      <alignment horizontal="center" vertical="center" wrapText="1"/>
    </xf>
    <xf numFmtId="0" fontId="20" fillId="0" borderId="0" xfId="0" applyFont="1" applyProtection="1">
      <alignment vertical="center"/>
    </xf>
    <xf numFmtId="0" fontId="1" fillId="0" borderId="0" xfId="0" applyFont="1" applyAlignment="1" applyProtection="1">
      <alignment horizontal="right" vertical="center" wrapText="1"/>
    </xf>
    <xf numFmtId="0" fontId="6" fillId="0" borderId="11" xfId="0" applyFont="1" applyBorder="1" applyAlignment="1" applyProtection="1">
      <alignment horizontal="right" vertical="center" wrapText="1"/>
    </xf>
    <xf numFmtId="0" fontId="8" fillId="0" borderId="0" xfId="0" applyFont="1" applyAlignment="1" applyProtection="1">
      <alignment horizontal="center" vertical="center" wrapText="1"/>
    </xf>
    <xf numFmtId="0" fontId="1" fillId="0" borderId="11" xfId="0" applyFont="1" applyBorder="1" applyAlignment="1" applyProtection="1">
      <alignment horizontal="left" vertical="center" wrapText="1"/>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top" wrapText="1"/>
    </xf>
    <xf numFmtId="49" fontId="23" fillId="0" borderId="1" xfId="0" applyNumberFormat="1" applyFont="1" applyBorder="1" applyAlignment="1" applyProtection="1">
      <alignment horizontal="center" vertical="top" wrapText="1"/>
    </xf>
    <xf numFmtId="0" fontId="23" fillId="0" borderId="24" xfId="0" applyFont="1" applyBorder="1" applyAlignment="1" applyProtection="1">
      <alignment horizontal="center" vertical="center" wrapText="1"/>
    </xf>
    <xf numFmtId="0" fontId="23" fillId="0" borderId="24" xfId="0" applyFont="1" applyBorder="1" applyAlignment="1" applyProtection="1">
      <alignment horizontal="center" vertical="top" wrapText="1"/>
    </xf>
    <xf numFmtId="49" fontId="23" fillId="0" borderId="24" xfId="0" applyNumberFormat="1" applyFont="1" applyBorder="1" applyAlignment="1" applyProtection="1">
      <alignment horizontal="center" vertical="top" wrapText="1"/>
    </xf>
    <xf numFmtId="0" fontId="23" fillId="0" borderId="18" xfId="0" applyFont="1" applyBorder="1" applyAlignment="1" applyProtection="1">
      <alignment horizontal="center" vertical="center" wrapText="1"/>
    </xf>
    <xf numFmtId="0" fontId="6" fillId="4" borderId="18" xfId="0" applyFont="1" applyFill="1" applyBorder="1" applyAlignment="1" applyProtection="1">
      <alignment vertical="top" wrapText="1"/>
    </xf>
    <xf numFmtId="180" fontId="1" fillId="4" borderId="18" xfId="0" applyNumberFormat="1" applyFont="1" applyFill="1" applyBorder="1" applyAlignment="1" applyProtection="1">
      <alignment horizontal="center" vertical="center" wrapText="1"/>
    </xf>
    <xf numFmtId="0" fontId="27" fillId="4" borderId="18" xfId="0" applyFont="1" applyFill="1" applyBorder="1" applyAlignment="1" applyProtection="1">
      <alignment horizontal="center" vertical="center" wrapText="1"/>
    </xf>
    <xf numFmtId="0" fontId="37" fillId="0" borderId="12" xfId="0" applyFont="1" applyBorder="1" applyAlignment="1" applyProtection="1">
      <alignment vertical="center" wrapText="1"/>
    </xf>
    <xf numFmtId="0" fontId="6" fillId="4" borderId="12" xfId="0" applyFont="1" applyFill="1" applyBorder="1" applyAlignment="1" applyProtection="1">
      <alignment vertical="center" wrapText="1"/>
    </xf>
    <xf numFmtId="0" fontId="27" fillId="4" borderId="12" xfId="0" applyFont="1" applyFill="1" applyBorder="1" applyAlignment="1" applyProtection="1">
      <alignment horizontal="center" vertical="center" wrapText="1"/>
    </xf>
    <xf numFmtId="38" fontId="28" fillId="0" borderId="12" xfId="0" applyNumberFormat="1" applyFont="1" applyBorder="1" applyAlignment="1" applyProtection="1">
      <alignment vertical="center" shrinkToFit="1"/>
    </xf>
    <xf numFmtId="38" fontId="28" fillId="0" borderId="18" xfId="0" applyNumberFormat="1" applyFont="1" applyBorder="1" applyAlignment="1" applyProtection="1">
      <alignment vertical="center" shrinkToFit="1"/>
    </xf>
    <xf numFmtId="0" fontId="32" fillId="0" borderId="0" xfId="0" applyFont="1" applyAlignment="1" applyProtection="1">
      <alignment vertical="center" wrapText="1"/>
    </xf>
    <xf numFmtId="0" fontId="33" fillId="0" borderId="0" xfId="0" applyFont="1" applyAlignment="1" applyProtection="1">
      <alignment vertical="center" wrapText="1"/>
    </xf>
    <xf numFmtId="0" fontId="32" fillId="0" borderId="0" xfId="0" applyFont="1" applyFill="1" applyAlignment="1" applyProtection="1">
      <alignment vertical="center" wrapText="1"/>
    </xf>
    <xf numFmtId="0" fontId="35" fillId="0" borderId="0" xfId="0" applyFont="1" applyFill="1" applyProtection="1">
      <alignment vertical="center"/>
    </xf>
    <xf numFmtId="0" fontId="35" fillId="0" borderId="0" xfId="0" applyFont="1" applyFill="1" applyAlignment="1" applyProtection="1">
      <alignment vertical="center" wrapText="1"/>
    </xf>
    <xf numFmtId="0" fontId="35" fillId="0" borderId="0" xfId="0" applyFont="1" applyFill="1" applyAlignment="1" applyProtection="1">
      <alignment horizontal="left" vertical="center"/>
    </xf>
    <xf numFmtId="0" fontId="34" fillId="0" borderId="0" xfId="0" applyFont="1" applyFill="1" applyAlignment="1" applyProtection="1">
      <alignment horizontal="left" vertical="center" wrapText="1"/>
    </xf>
    <xf numFmtId="0" fontId="35" fillId="3" borderId="0" xfId="0" applyFont="1" applyFill="1" applyProtection="1">
      <alignment vertical="center"/>
    </xf>
    <xf numFmtId="0" fontId="35" fillId="3" borderId="0" xfId="0" applyFont="1" applyFill="1" applyAlignment="1" applyProtection="1">
      <alignment vertical="center" wrapText="1"/>
    </xf>
    <xf numFmtId="0" fontId="35" fillId="3" borderId="0" xfId="0" applyFont="1" applyFill="1" applyAlignment="1" applyProtection="1">
      <alignment horizontal="left" vertical="center"/>
    </xf>
    <xf numFmtId="0" fontId="34" fillId="3" borderId="0" xfId="0" applyFont="1" applyFill="1" applyAlignment="1" applyProtection="1">
      <alignment horizontal="left" vertical="center" wrapText="1"/>
    </xf>
    <xf numFmtId="0" fontId="32" fillId="0" borderId="0" xfId="0" applyFont="1" applyAlignment="1" applyProtection="1">
      <alignment horizontal="center" vertical="center" wrapText="1"/>
    </xf>
    <xf numFmtId="0" fontId="36" fillId="3" borderId="15" xfId="0" applyFont="1" applyFill="1" applyBorder="1" applyAlignment="1" applyProtection="1">
      <alignment horizontal="center" vertical="center" wrapText="1"/>
    </xf>
    <xf numFmtId="0" fontId="36" fillId="3" borderId="24" xfId="0" applyFont="1" applyFill="1" applyBorder="1" applyAlignment="1" applyProtection="1">
      <alignment horizontal="center" vertical="center" wrapText="1"/>
    </xf>
    <xf numFmtId="0" fontId="36" fillId="3" borderId="39" xfId="0" applyFont="1" applyFill="1" applyBorder="1" applyAlignment="1" applyProtection="1">
      <alignment horizontal="center" vertical="center" wrapText="1"/>
    </xf>
    <xf numFmtId="0" fontId="35" fillId="3" borderId="15" xfId="0" applyFont="1" applyFill="1" applyBorder="1" applyAlignment="1" applyProtection="1">
      <alignment vertical="center" wrapText="1"/>
    </xf>
    <xf numFmtId="0" fontId="35" fillId="3" borderId="24" xfId="0" applyFont="1" applyFill="1" applyBorder="1" applyAlignment="1" applyProtection="1">
      <alignment horizontal="center" vertical="center" wrapText="1"/>
    </xf>
    <xf numFmtId="0" fontId="35" fillId="3" borderId="39" xfId="0" applyFont="1" applyFill="1" applyBorder="1" applyAlignment="1" applyProtection="1">
      <alignment horizontal="center" vertical="center" wrapText="1"/>
    </xf>
    <xf numFmtId="0" fontId="33" fillId="3" borderId="14" xfId="0" applyFont="1" applyFill="1" applyBorder="1" applyAlignment="1" applyProtection="1">
      <alignment vertical="center" wrapText="1"/>
    </xf>
    <xf numFmtId="0" fontId="33" fillId="3" borderId="18" xfId="0" applyFont="1" applyFill="1" applyBorder="1" applyAlignment="1" applyProtection="1">
      <alignment vertical="center" wrapText="1"/>
    </xf>
    <xf numFmtId="0" fontId="33" fillId="3" borderId="12" xfId="0" applyFont="1" applyFill="1" applyBorder="1" applyAlignment="1" applyProtection="1">
      <alignment vertical="center" wrapText="1"/>
    </xf>
    <xf numFmtId="3" fontId="33" fillId="3" borderId="18" xfId="0" applyNumberFormat="1" applyFont="1" applyFill="1" applyBorder="1" applyAlignment="1" applyProtection="1">
      <alignment vertical="center" wrapText="1"/>
    </xf>
    <xf numFmtId="3" fontId="40" fillId="3" borderId="12" xfId="0" applyNumberFormat="1" applyFont="1" applyFill="1" applyBorder="1" applyAlignment="1" applyProtection="1">
      <alignment vertical="center" wrapText="1"/>
    </xf>
    <xf numFmtId="3" fontId="33" fillId="3" borderId="12" xfId="0" applyNumberFormat="1" applyFont="1" applyFill="1" applyBorder="1" applyAlignment="1" applyProtection="1">
      <alignment vertical="center" wrapText="1"/>
    </xf>
    <xf numFmtId="0" fontId="33" fillId="3" borderId="17" xfId="0" applyFont="1" applyFill="1" applyBorder="1" applyAlignment="1" applyProtection="1">
      <alignment vertical="center" wrapText="1"/>
    </xf>
    <xf numFmtId="0" fontId="33" fillId="3" borderId="1" xfId="0" applyFont="1" applyFill="1" applyBorder="1" applyAlignment="1" applyProtection="1">
      <alignment vertical="center" wrapText="1"/>
    </xf>
    <xf numFmtId="3" fontId="33" fillId="3" borderId="1" xfId="0" applyNumberFormat="1" applyFont="1" applyFill="1" applyBorder="1" applyAlignment="1" applyProtection="1">
      <alignment vertical="center" wrapText="1"/>
    </xf>
    <xf numFmtId="3" fontId="33" fillId="3" borderId="9" xfId="0" applyNumberFormat="1" applyFont="1" applyFill="1" applyBorder="1" applyAlignment="1" applyProtection="1">
      <alignment horizontal="left" vertical="center" wrapText="1"/>
    </xf>
    <xf numFmtId="0" fontId="33" fillId="3" borderId="9" xfId="0" applyFont="1" applyFill="1" applyBorder="1" applyAlignment="1" applyProtection="1">
      <alignment vertical="center" wrapText="1"/>
    </xf>
    <xf numFmtId="0" fontId="33" fillId="0" borderId="0" xfId="0" applyFont="1" applyAlignment="1" applyProtection="1">
      <alignment horizontal="center" vertical="center" wrapText="1"/>
    </xf>
    <xf numFmtId="0" fontId="32" fillId="0" borderId="0" xfId="0" applyFont="1" applyAlignment="1" applyProtection="1">
      <alignment horizontal="left" vertical="center" wrapText="1"/>
    </xf>
    <xf numFmtId="0" fontId="24" fillId="0" borderId="0" xfId="0" applyFont="1" applyAlignment="1" applyProtection="1">
      <alignment vertical="top" wrapText="1"/>
    </xf>
    <xf numFmtId="49" fontId="1" fillId="0" borderId="0" xfId="0" applyNumberFormat="1" applyFont="1" applyAlignment="1" applyProtection="1">
      <alignment horizontal="center" vertical="center" wrapText="1"/>
    </xf>
    <xf numFmtId="0" fontId="6" fillId="0" borderId="0" xfId="0" applyFont="1" applyAlignment="1" applyProtection="1">
      <alignment vertical="top" wrapText="1"/>
    </xf>
    <xf numFmtId="0" fontId="1"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6" fillId="0" borderId="0" xfId="0" applyFont="1" applyAlignment="1" applyProtection="1">
      <alignment horizontal="left" vertical="center" wrapText="1"/>
    </xf>
    <xf numFmtId="0" fontId="8" fillId="0" borderId="0" xfId="0" applyFont="1" applyAlignment="1" applyProtection="1">
      <alignment horizontal="left" vertical="center" wrapText="1"/>
    </xf>
  </cellXfs>
  <cellStyles count="1">
    <cellStyle name="標準" xfId="0" builtinId="0"/>
  </cellStyles>
  <dxfs count="50">
    <dxf>
      <font>
        <strike val="0"/>
        <outline val="0"/>
        <shadow val="0"/>
        <u val="none"/>
        <vertAlign val="baseline"/>
        <name val="游ゴシック"/>
        <scheme val="none"/>
      </font>
      <protection locked="1" hidden="0"/>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strike val="0"/>
        <outline val="0"/>
        <shadow val="0"/>
        <u val="none"/>
        <vertAlign val="baseline"/>
        <sz val="10"/>
        <name val="游ゴシック"/>
        <scheme val="none"/>
      </font>
      <fill>
        <patternFill patternType="solid">
          <fgColor indexed="64"/>
          <bgColor theme="0" tint="-0.34998626667073579"/>
        </patternFill>
      </fill>
      <alignment vertical="center" textRotation="0" wrapText="1" indent="0" justifyLastLine="0" shrinkToFit="0" readingOrder="0"/>
      <protection locked="1" hidden="0"/>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dxf>
    <dxf>
      <border outline="0">
        <bottom style="thin">
          <color indexed="64"/>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游ゴシック"/>
        <scheme val="none"/>
      </font>
      <fill>
        <patternFill patternType="solid">
          <fgColor indexed="64"/>
          <bgColor theme="0" tint="-0.34998626667073579"/>
        </patternFill>
      </fill>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g"/><Relationship Id="rId4"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45797" y="5115218"/>
              <a:ext cx="235511" cy="569302"/>
              <a:chOff x="304433" y="5966403"/>
              <a:chExt cx="457200" cy="709890"/>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000-000001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000-000002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000-000003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90660" y="5914762"/>
              <a:ext cx="1726177" cy="257438"/>
              <a:chOff x="3219467" y="6696075"/>
              <a:chExt cx="1428734" cy="228600"/>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17</xdr:col>
          <xdr:colOff>7620</xdr:colOff>
          <xdr:row>29</xdr:row>
          <xdr:rowOff>175260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12</xdr:col>
          <xdr:colOff>7620</xdr:colOff>
          <xdr:row>29</xdr:row>
          <xdr:rowOff>175260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90660" y="6584665"/>
              <a:ext cx="1726177" cy="226958"/>
              <a:chOff x="3219467" y="6696075"/>
              <a:chExt cx="1428734" cy="228600"/>
            </a:xfrm>
          </xdr:grpSpPr>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88945" y="5756579"/>
              <a:ext cx="1727835" cy="223133"/>
              <a:chOff x="2943219" y="6178826"/>
              <a:chExt cx="1680132" cy="228600"/>
            </a:xfrm>
          </xdr:grpSpPr>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90660" y="6329198"/>
              <a:ext cx="1726177" cy="257438"/>
              <a:chOff x="3078309" y="7091198"/>
              <a:chExt cx="1703303" cy="226958"/>
            </a:xfrm>
          </xdr:grpSpPr>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4509081"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3078309"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37256" y="7985760"/>
              <a:ext cx="258244" cy="925830"/>
              <a:chOff x="1863926" y="8297106"/>
              <a:chExt cx="260161" cy="951699"/>
            </a:xfrm>
          </xdr:grpSpPr>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000-000012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000-000013740000}"/>
                  </a:ext>
                </a:extLst>
              </xdr:cNvPr>
              <xdr:cNvSpPr/>
            </xdr:nvSpPr>
            <xdr:spPr bwMode="auto">
              <a:xfrm>
                <a:off x="1863926" y="8297106"/>
                <a:ext cx="259556"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000-000014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000-000015740000}"/>
                  </a:ext>
                </a:extLst>
              </xdr:cNvPr>
              <xdr:cNvSpPr/>
            </xdr:nvSpPr>
            <xdr:spPr bwMode="auto">
              <a:xfrm>
                <a:off x="1866920" y="8944009"/>
                <a:ext cx="257167"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45797" y="5115218"/>
              <a:ext cx="235511" cy="569302"/>
              <a:chOff x="304433" y="5966403"/>
              <a:chExt cx="457200" cy="709890"/>
            </a:xfrm>
          </xdr:grpSpPr>
          <xdr:sp macro="" textlink="">
            <xdr:nvSpPr>
              <xdr:cNvPr id="29722" name="Check Box 26" hidden="1">
                <a:extLst>
                  <a:ext uri="{63B3BB69-23CF-44E3-9099-C40C66FF867C}">
                    <a14:compatExt spid="_x0000_s29722"/>
                  </a:ext>
                  <a:ext uri="{FF2B5EF4-FFF2-40B4-BE49-F238E27FC236}">
                    <a16:creationId xmlns:a16="http://schemas.microsoft.com/office/drawing/2014/main" id="{00000000-0008-0000-0000-00001A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3" name="Check Box 27" hidden="1">
                <a:extLst>
                  <a:ext uri="{63B3BB69-23CF-44E3-9099-C40C66FF867C}">
                    <a14:compatExt spid="_x0000_s29723"/>
                  </a:ext>
                  <a:ext uri="{FF2B5EF4-FFF2-40B4-BE49-F238E27FC236}">
                    <a16:creationId xmlns:a16="http://schemas.microsoft.com/office/drawing/2014/main" id="{00000000-0008-0000-0000-00001B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4" name="Check Box 28" hidden="1">
                <a:extLst>
                  <a:ext uri="{63B3BB69-23CF-44E3-9099-C40C66FF867C}">
                    <a14:compatExt spid="_x0000_s29724"/>
                  </a:ext>
                  <a:ext uri="{FF2B5EF4-FFF2-40B4-BE49-F238E27FC236}">
                    <a16:creationId xmlns:a16="http://schemas.microsoft.com/office/drawing/2014/main" id="{00000000-0008-0000-0000-00001C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990660" y="5914762"/>
              <a:ext cx="1726177" cy="257438"/>
              <a:chOff x="3219467" y="6696075"/>
              <a:chExt cx="1428734" cy="228600"/>
            </a:xfrm>
          </xdr:grpSpPr>
          <xdr:sp macro="" textlink="">
            <xdr:nvSpPr>
              <xdr:cNvPr id="29725" name="Check Box 29" hidden="1">
                <a:extLst>
                  <a:ext uri="{63B3BB69-23CF-44E3-9099-C40C66FF867C}">
                    <a14:compatExt spid="_x0000_s29725"/>
                  </a:ext>
                  <a:ext uri="{FF2B5EF4-FFF2-40B4-BE49-F238E27FC236}">
                    <a16:creationId xmlns:a16="http://schemas.microsoft.com/office/drawing/2014/main" id="{00000000-0008-0000-0000-00001D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6" name="Check Box 30" hidden="1">
                <a:extLst>
                  <a:ext uri="{63B3BB69-23CF-44E3-9099-C40C66FF867C}">
                    <a14:compatExt spid="_x0000_s29726"/>
                  </a:ext>
                  <a:ext uri="{FF2B5EF4-FFF2-40B4-BE49-F238E27FC236}">
                    <a16:creationId xmlns:a16="http://schemas.microsoft.com/office/drawing/2014/main" id="{00000000-0008-0000-0000-00001E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27" name="Check Box 31" hidden="1">
                <a:extLst>
                  <a:ext uri="{63B3BB69-23CF-44E3-9099-C40C66FF867C}">
                    <a14:compatExt spid="_x0000_s29727"/>
                  </a:ext>
                  <a:ext uri="{FF2B5EF4-FFF2-40B4-BE49-F238E27FC236}">
                    <a16:creationId xmlns:a16="http://schemas.microsoft.com/office/drawing/2014/main" id="{00000000-0008-0000-0000-00001F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28" name="Check Box 32" hidden="1">
              <a:extLst>
                <a:ext uri="{63B3BB69-23CF-44E3-9099-C40C66FF867C}">
                  <a14:compatExt spid="_x0000_s29728"/>
                </a:ext>
                <a:ext uri="{FF2B5EF4-FFF2-40B4-BE49-F238E27FC236}">
                  <a16:creationId xmlns:a16="http://schemas.microsoft.com/office/drawing/2014/main" id="{00000000-0008-0000-0000-000020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0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90660" y="6584665"/>
              <a:ext cx="1726177" cy="226958"/>
              <a:chOff x="3219467" y="6696075"/>
              <a:chExt cx="1428734" cy="228600"/>
            </a:xfrm>
          </xdr:grpSpPr>
          <xdr:sp macro="" textlink="">
            <xdr:nvSpPr>
              <xdr:cNvPr id="29730" name="Check Box 34" hidden="1">
                <a:extLst>
                  <a:ext uri="{63B3BB69-23CF-44E3-9099-C40C66FF867C}">
                    <a14:compatExt spid="_x0000_s29730"/>
                  </a:ext>
                  <a:ext uri="{FF2B5EF4-FFF2-40B4-BE49-F238E27FC236}">
                    <a16:creationId xmlns:a16="http://schemas.microsoft.com/office/drawing/2014/main" id="{00000000-0008-0000-0000-000022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1" name="Check Box 35" hidden="1">
                <a:extLst>
                  <a:ext uri="{63B3BB69-23CF-44E3-9099-C40C66FF867C}">
                    <a14:compatExt spid="_x0000_s29731"/>
                  </a:ext>
                  <a:ext uri="{FF2B5EF4-FFF2-40B4-BE49-F238E27FC236}">
                    <a16:creationId xmlns:a16="http://schemas.microsoft.com/office/drawing/2014/main" id="{00000000-0008-0000-0000-000023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2" name="Check Box 36" hidden="1">
                <a:extLst>
                  <a:ext uri="{63B3BB69-23CF-44E3-9099-C40C66FF867C}">
                    <a14:compatExt spid="_x0000_s29732"/>
                  </a:ext>
                  <a:ext uri="{FF2B5EF4-FFF2-40B4-BE49-F238E27FC236}">
                    <a16:creationId xmlns:a16="http://schemas.microsoft.com/office/drawing/2014/main" id="{00000000-0008-0000-0000-000024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88945" y="5756579"/>
              <a:ext cx="1727835" cy="223133"/>
              <a:chOff x="2943219" y="6178826"/>
              <a:chExt cx="1680132" cy="228600"/>
            </a:xfrm>
          </xdr:grpSpPr>
          <xdr:sp macro="" textlink="">
            <xdr:nvSpPr>
              <xdr:cNvPr id="29733" name="Check Box 37" hidden="1">
                <a:extLst>
                  <a:ext uri="{63B3BB69-23CF-44E3-9099-C40C66FF867C}">
                    <a14:compatExt spid="_x0000_s29733"/>
                  </a:ext>
                  <a:ext uri="{FF2B5EF4-FFF2-40B4-BE49-F238E27FC236}">
                    <a16:creationId xmlns:a16="http://schemas.microsoft.com/office/drawing/2014/main" id="{00000000-0008-0000-0000-000025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4" name="Check Box 38" hidden="1">
                <a:extLst>
                  <a:ext uri="{63B3BB69-23CF-44E3-9099-C40C66FF867C}">
                    <a14:compatExt spid="_x0000_s29734"/>
                  </a:ext>
                  <a:ext uri="{FF2B5EF4-FFF2-40B4-BE49-F238E27FC236}">
                    <a16:creationId xmlns:a16="http://schemas.microsoft.com/office/drawing/2014/main" id="{00000000-0008-0000-0000-000026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5" name="Check Box 39" hidden="1">
                <a:extLst>
                  <a:ext uri="{63B3BB69-23CF-44E3-9099-C40C66FF867C}">
                    <a14:compatExt spid="_x0000_s29735"/>
                  </a:ext>
                  <a:ext uri="{FF2B5EF4-FFF2-40B4-BE49-F238E27FC236}">
                    <a16:creationId xmlns:a16="http://schemas.microsoft.com/office/drawing/2014/main" id="{00000000-0008-0000-0000-000027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990660" y="6329198"/>
              <a:ext cx="1726177" cy="257438"/>
              <a:chOff x="3078309" y="7091198"/>
              <a:chExt cx="1703303" cy="226958"/>
            </a:xfrm>
          </xdr:grpSpPr>
          <xdr:sp macro="" textlink="">
            <xdr:nvSpPr>
              <xdr:cNvPr id="29736" name="Check Box 40" hidden="1">
                <a:extLst>
                  <a:ext uri="{63B3BB69-23CF-44E3-9099-C40C66FF867C}">
                    <a14:compatExt spid="_x0000_s29736"/>
                  </a:ext>
                  <a:ext uri="{FF2B5EF4-FFF2-40B4-BE49-F238E27FC236}">
                    <a16:creationId xmlns:a16="http://schemas.microsoft.com/office/drawing/2014/main" id="{00000000-0008-0000-0000-000028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7" name="Check Box 41" hidden="1">
                <a:extLst>
                  <a:ext uri="{63B3BB69-23CF-44E3-9099-C40C66FF867C}">
                    <a14:compatExt spid="_x0000_s29737"/>
                  </a:ext>
                  <a:ext uri="{FF2B5EF4-FFF2-40B4-BE49-F238E27FC236}">
                    <a16:creationId xmlns:a16="http://schemas.microsoft.com/office/drawing/2014/main" id="{00000000-0008-0000-0000-000029740000}"/>
                  </a:ext>
                </a:extLst>
              </xdr:cNvPr>
              <xdr:cNvSpPr/>
            </xdr:nvSpPr>
            <xdr:spPr bwMode="auto">
              <a:xfrm>
                <a:off x="4509081"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38" name="Check Box 42" hidden="1">
                <a:extLst>
                  <a:ext uri="{63B3BB69-23CF-44E3-9099-C40C66FF867C}">
                    <a14:compatExt spid="_x0000_s29738"/>
                  </a:ext>
                  <a:ext uri="{FF2B5EF4-FFF2-40B4-BE49-F238E27FC236}">
                    <a16:creationId xmlns:a16="http://schemas.microsoft.com/office/drawing/2014/main" id="{00000000-0008-0000-0000-00002A740000}"/>
                  </a:ext>
                </a:extLst>
              </xdr:cNvPr>
              <xdr:cNvSpPr/>
            </xdr:nvSpPr>
            <xdr:spPr bwMode="auto">
              <a:xfrm>
                <a:off x="3078309"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37256" y="7985760"/>
              <a:ext cx="258244" cy="925830"/>
              <a:chOff x="1863926" y="8297106"/>
              <a:chExt cx="260161" cy="951699"/>
            </a:xfrm>
          </xdr:grpSpPr>
          <xdr:sp macro="" textlink="">
            <xdr:nvSpPr>
              <xdr:cNvPr id="29739" name="Check Box 43" hidden="1">
                <a:extLst>
                  <a:ext uri="{63B3BB69-23CF-44E3-9099-C40C66FF867C}">
                    <a14:compatExt spid="_x0000_s29739"/>
                  </a:ext>
                  <a:ext uri="{FF2B5EF4-FFF2-40B4-BE49-F238E27FC236}">
                    <a16:creationId xmlns:a16="http://schemas.microsoft.com/office/drawing/2014/main" id="{00000000-0008-0000-0000-00002B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0" name="Check Box 44" hidden="1">
                <a:extLst>
                  <a:ext uri="{63B3BB69-23CF-44E3-9099-C40C66FF867C}">
                    <a14:compatExt spid="_x0000_s29740"/>
                  </a:ext>
                  <a:ext uri="{FF2B5EF4-FFF2-40B4-BE49-F238E27FC236}">
                    <a16:creationId xmlns:a16="http://schemas.microsoft.com/office/drawing/2014/main" id="{00000000-0008-0000-0000-00002C740000}"/>
                  </a:ext>
                </a:extLst>
              </xdr:cNvPr>
              <xdr:cNvSpPr/>
            </xdr:nvSpPr>
            <xdr:spPr bwMode="auto">
              <a:xfrm>
                <a:off x="1863926" y="8297106"/>
                <a:ext cx="259556"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1" name="Check Box 45" hidden="1">
                <a:extLst>
                  <a:ext uri="{63B3BB69-23CF-44E3-9099-C40C66FF867C}">
                    <a14:compatExt spid="_x0000_s29741"/>
                  </a:ext>
                  <a:ext uri="{FF2B5EF4-FFF2-40B4-BE49-F238E27FC236}">
                    <a16:creationId xmlns:a16="http://schemas.microsoft.com/office/drawing/2014/main" id="{00000000-0008-0000-0000-00002D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2" name="Check Box 46" hidden="1">
                <a:extLst>
                  <a:ext uri="{63B3BB69-23CF-44E3-9099-C40C66FF867C}">
                    <a14:compatExt spid="_x0000_s29742"/>
                  </a:ext>
                  <a:ext uri="{FF2B5EF4-FFF2-40B4-BE49-F238E27FC236}">
                    <a16:creationId xmlns:a16="http://schemas.microsoft.com/office/drawing/2014/main" id="{00000000-0008-0000-0000-00002E740000}"/>
                  </a:ext>
                </a:extLst>
              </xdr:cNvPr>
              <xdr:cNvSpPr/>
            </xdr:nvSpPr>
            <xdr:spPr bwMode="auto">
              <a:xfrm>
                <a:off x="1866920" y="8944009"/>
                <a:ext cx="257167"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45797" y="5115218"/>
              <a:ext cx="235511" cy="569302"/>
              <a:chOff x="304433" y="5966403"/>
              <a:chExt cx="457200" cy="709890"/>
            </a:xfrm>
          </xdr:grpSpPr>
          <xdr:sp macro="" textlink="">
            <xdr:nvSpPr>
              <xdr:cNvPr id="29747" name="Check Box 51" hidden="1">
                <a:extLst>
                  <a:ext uri="{63B3BB69-23CF-44E3-9099-C40C66FF867C}">
                    <a14:compatExt spid="_x0000_s29747"/>
                  </a:ext>
                  <a:ext uri="{FF2B5EF4-FFF2-40B4-BE49-F238E27FC236}">
                    <a16:creationId xmlns:a16="http://schemas.microsoft.com/office/drawing/2014/main" id="{00000000-0008-0000-0000-00003374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8" name="Check Box 52" hidden="1">
                <a:extLst>
                  <a:ext uri="{63B3BB69-23CF-44E3-9099-C40C66FF867C}">
                    <a14:compatExt spid="_x0000_s29748"/>
                  </a:ext>
                  <a:ext uri="{FF2B5EF4-FFF2-40B4-BE49-F238E27FC236}">
                    <a16:creationId xmlns:a16="http://schemas.microsoft.com/office/drawing/2014/main" id="{00000000-0008-0000-0000-00003474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49" name="Check Box 53" hidden="1">
                <a:extLst>
                  <a:ext uri="{63B3BB69-23CF-44E3-9099-C40C66FF867C}">
                    <a14:compatExt spid="_x0000_s29749"/>
                  </a:ext>
                  <a:ext uri="{FF2B5EF4-FFF2-40B4-BE49-F238E27FC236}">
                    <a16:creationId xmlns:a16="http://schemas.microsoft.com/office/drawing/2014/main" id="{00000000-0008-0000-0000-00003574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2990660" y="5914762"/>
              <a:ext cx="1726177" cy="257438"/>
              <a:chOff x="3219467" y="6696075"/>
              <a:chExt cx="1428734" cy="228600"/>
            </a:xfrm>
          </xdr:grpSpPr>
          <xdr:sp macro="" textlink="">
            <xdr:nvSpPr>
              <xdr:cNvPr id="29750" name="Check Box 54" hidden="1">
                <a:extLst>
                  <a:ext uri="{63B3BB69-23CF-44E3-9099-C40C66FF867C}">
                    <a14:compatExt spid="_x0000_s29750"/>
                  </a:ext>
                  <a:ext uri="{FF2B5EF4-FFF2-40B4-BE49-F238E27FC236}">
                    <a16:creationId xmlns:a16="http://schemas.microsoft.com/office/drawing/2014/main" id="{00000000-0008-0000-0000-000036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1" name="Check Box 55" hidden="1">
                <a:extLst>
                  <a:ext uri="{63B3BB69-23CF-44E3-9099-C40C66FF867C}">
                    <a14:compatExt spid="_x0000_s29751"/>
                  </a:ext>
                  <a:ext uri="{FF2B5EF4-FFF2-40B4-BE49-F238E27FC236}">
                    <a16:creationId xmlns:a16="http://schemas.microsoft.com/office/drawing/2014/main" id="{00000000-0008-0000-0000-000037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2" name="Check Box 56" hidden="1">
                <a:extLst>
                  <a:ext uri="{63B3BB69-23CF-44E3-9099-C40C66FF867C}">
                    <a14:compatExt spid="_x0000_s29752"/>
                  </a:ext>
                  <a:ext uri="{FF2B5EF4-FFF2-40B4-BE49-F238E27FC236}">
                    <a16:creationId xmlns:a16="http://schemas.microsoft.com/office/drawing/2014/main" id="{00000000-0008-0000-0000-000038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53" name="Check Box 57" hidden="1">
              <a:extLst>
                <a:ext uri="{63B3BB69-23CF-44E3-9099-C40C66FF867C}">
                  <a14:compatExt spid="_x0000_s29753"/>
                </a:ext>
                <a:ext uri="{FF2B5EF4-FFF2-40B4-BE49-F238E27FC236}">
                  <a16:creationId xmlns:a16="http://schemas.microsoft.com/office/drawing/2014/main" id="{00000000-0008-0000-0000-000039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54" name="Check Box 58" hidden="1">
              <a:extLst>
                <a:ext uri="{63B3BB69-23CF-44E3-9099-C40C66FF867C}">
                  <a14:compatExt spid="_x0000_s29754"/>
                </a:ext>
                <a:ext uri="{FF2B5EF4-FFF2-40B4-BE49-F238E27FC236}">
                  <a16:creationId xmlns:a16="http://schemas.microsoft.com/office/drawing/2014/main" id="{00000000-0008-0000-0000-00003A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2990660" y="6584665"/>
              <a:ext cx="1726177" cy="226958"/>
              <a:chOff x="3219467" y="6696075"/>
              <a:chExt cx="1428734" cy="228600"/>
            </a:xfrm>
          </xdr:grpSpPr>
          <xdr:sp macro="" textlink="">
            <xdr:nvSpPr>
              <xdr:cNvPr id="29755" name="Check Box 59" hidden="1">
                <a:extLst>
                  <a:ext uri="{63B3BB69-23CF-44E3-9099-C40C66FF867C}">
                    <a14:compatExt spid="_x0000_s29755"/>
                  </a:ext>
                  <a:ext uri="{FF2B5EF4-FFF2-40B4-BE49-F238E27FC236}">
                    <a16:creationId xmlns:a16="http://schemas.microsoft.com/office/drawing/2014/main" id="{00000000-0008-0000-0000-00003B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6" name="Check Box 60" hidden="1">
                <a:extLst>
                  <a:ext uri="{63B3BB69-23CF-44E3-9099-C40C66FF867C}">
                    <a14:compatExt spid="_x0000_s29756"/>
                  </a:ext>
                  <a:ext uri="{FF2B5EF4-FFF2-40B4-BE49-F238E27FC236}">
                    <a16:creationId xmlns:a16="http://schemas.microsoft.com/office/drawing/2014/main" id="{00000000-0008-0000-0000-00003C740000}"/>
                  </a:ext>
                </a:extLst>
              </xdr:cNvPr>
              <xdr:cNvSpPr/>
            </xdr:nvSpPr>
            <xdr:spPr bwMode="auto">
              <a:xfrm>
                <a:off x="4419601"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7" name="Check Box 61" hidden="1">
                <a:extLst>
                  <a:ext uri="{63B3BB69-23CF-44E3-9099-C40C66FF867C}">
                    <a14:compatExt spid="_x0000_s29757"/>
                  </a:ext>
                  <a:ext uri="{FF2B5EF4-FFF2-40B4-BE49-F238E27FC236}">
                    <a16:creationId xmlns:a16="http://schemas.microsoft.com/office/drawing/2014/main" id="{00000000-0008-0000-0000-00003D740000}"/>
                  </a:ext>
                </a:extLst>
              </xdr:cNvPr>
              <xdr:cNvSpPr/>
            </xdr:nvSpPr>
            <xdr:spPr bwMode="auto">
              <a:xfrm>
                <a:off x="3219467"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988945" y="5756579"/>
              <a:ext cx="1727835" cy="223133"/>
              <a:chOff x="2943219" y="6178826"/>
              <a:chExt cx="1680132" cy="228600"/>
            </a:xfrm>
          </xdr:grpSpPr>
          <xdr:sp macro="" textlink="">
            <xdr:nvSpPr>
              <xdr:cNvPr id="29758" name="Check Box 62" hidden="1">
                <a:extLst>
                  <a:ext uri="{63B3BB69-23CF-44E3-9099-C40C66FF867C}">
                    <a14:compatExt spid="_x0000_s29758"/>
                  </a:ext>
                  <a:ext uri="{FF2B5EF4-FFF2-40B4-BE49-F238E27FC236}">
                    <a16:creationId xmlns:a16="http://schemas.microsoft.com/office/drawing/2014/main" id="{00000000-0008-0000-0000-00003E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59" name="Check Box 63" hidden="1">
                <a:extLst>
                  <a:ext uri="{63B3BB69-23CF-44E3-9099-C40C66FF867C}">
                    <a14:compatExt spid="_x0000_s29759"/>
                  </a:ext>
                  <a:ext uri="{FF2B5EF4-FFF2-40B4-BE49-F238E27FC236}">
                    <a16:creationId xmlns:a16="http://schemas.microsoft.com/office/drawing/2014/main" id="{00000000-0008-0000-0000-00003F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0" name="Check Box 64" hidden="1">
                <a:extLst>
                  <a:ext uri="{63B3BB69-23CF-44E3-9099-C40C66FF867C}">
                    <a14:compatExt spid="_x0000_s29760"/>
                  </a:ext>
                  <a:ext uri="{FF2B5EF4-FFF2-40B4-BE49-F238E27FC236}">
                    <a16:creationId xmlns:a16="http://schemas.microsoft.com/office/drawing/2014/main" id="{00000000-0008-0000-0000-000040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2990660" y="6329198"/>
              <a:ext cx="1726177" cy="257438"/>
              <a:chOff x="3078309" y="7091198"/>
              <a:chExt cx="1703303" cy="226958"/>
            </a:xfrm>
          </xdr:grpSpPr>
          <xdr:sp macro="" textlink="">
            <xdr:nvSpPr>
              <xdr:cNvPr id="29761" name="Check Box 65" hidden="1">
                <a:extLst>
                  <a:ext uri="{63B3BB69-23CF-44E3-9099-C40C66FF867C}">
                    <a14:compatExt spid="_x0000_s29761"/>
                  </a:ext>
                  <a:ext uri="{FF2B5EF4-FFF2-40B4-BE49-F238E27FC236}">
                    <a16:creationId xmlns:a16="http://schemas.microsoft.com/office/drawing/2014/main" id="{00000000-0008-0000-0000-000041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2" name="Check Box 66" hidden="1">
                <a:extLst>
                  <a:ext uri="{63B3BB69-23CF-44E3-9099-C40C66FF867C}">
                    <a14:compatExt spid="_x0000_s29762"/>
                  </a:ext>
                  <a:ext uri="{FF2B5EF4-FFF2-40B4-BE49-F238E27FC236}">
                    <a16:creationId xmlns:a16="http://schemas.microsoft.com/office/drawing/2014/main" id="{00000000-0008-0000-0000-000042740000}"/>
                  </a:ext>
                </a:extLst>
              </xdr:cNvPr>
              <xdr:cNvSpPr/>
            </xdr:nvSpPr>
            <xdr:spPr bwMode="auto">
              <a:xfrm>
                <a:off x="4509081"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3" name="Check Box 67" hidden="1">
                <a:extLst>
                  <a:ext uri="{63B3BB69-23CF-44E3-9099-C40C66FF867C}">
                    <a14:compatExt spid="_x0000_s29763"/>
                  </a:ext>
                  <a:ext uri="{FF2B5EF4-FFF2-40B4-BE49-F238E27FC236}">
                    <a16:creationId xmlns:a16="http://schemas.microsoft.com/office/drawing/2014/main" id="{00000000-0008-0000-0000-000043740000}"/>
                  </a:ext>
                </a:extLst>
              </xdr:cNvPr>
              <xdr:cNvSpPr/>
            </xdr:nvSpPr>
            <xdr:spPr bwMode="auto">
              <a:xfrm>
                <a:off x="3078309"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1837256" y="7985760"/>
              <a:ext cx="258244" cy="925830"/>
              <a:chOff x="1863926" y="8297106"/>
              <a:chExt cx="260161" cy="951699"/>
            </a:xfrm>
          </xdr:grpSpPr>
          <xdr:sp macro="" textlink="">
            <xdr:nvSpPr>
              <xdr:cNvPr id="29764" name="Check Box 68" hidden="1">
                <a:extLst>
                  <a:ext uri="{63B3BB69-23CF-44E3-9099-C40C66FF867C}">
                    <a14:compatExt spid="_x0000_s29764"/>
                  </a:ext>
                  <a:ext uri="{FF2B5EF4-FFF2-40B4-BE49-F238E27FC236}">
                    <a16:creationId xmlns:a16="http://schemas.microsoft.com/office/drawing/2014/main" id="{00000000-0008-0000-0000-000044740000}"/>
                  </a:ext>
                </a:extLst>
              </xdr:cNvPr>
              <xdr:cNvSpPr/>
            </xdr:nvSpPr>
            <xdr:spPr bwMode="auto">
              <a:xfrm>
                <a:off x="1863926" y="8761167"/>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5" name="Check Box 69" hidden="1">
                <a:extLst>
                  <a:ext uri="{63B3BB69-23CF-44E3-9099-C40C66FF867C}">
                    <a14:compatExt spid="_x0000_s29765"/>
                  </a:ext>
                  <a:ext uri="{FF2B5EF4-FFF2-40B4-BE49-F238E27FC236}">
                    <a16:creationId xmlns:a16="http://schemas.microsoft.com/office/drawing/2014/main" id="{00000000-0008-0000-0000-000045740000}"/>
                  </a:ext>
                </a:extLst>
              </xdr:cNvPr>
              <xdr:cNvSpPr/>
            </xdr:nvSpPr>
            <xdr:spPr bwMode="auto">
              <a:xfrm>
                <a:off x="1863926" y="8297106"/>
                <a:ext cx="259556"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6" name="Check Box 70" hidden="1">
                <a:extLst>
                  <a:ext uri="{63B3BB69-23CF-44E3-9099-C40C66FF867C}">
                    <a14:compatExt spid="_x0000_s29766"/>
                  </a:ext>
                  <a:ext uri="{FF2B5EF4-FFF2-40B4-BE49-F238E27FC236}">
                    <a16:creationId xmlns:a16="http://schemas.microsoft.com/office/drawing/2014/main" id="{00000000-0008-0000-0000-000046740000}"/>
                  </a:ext>
                </a:extLst>
              </xdr:cNvPr>
              <xdr:cNvSpPr/>
            </xdr:nvSpPr>
            <xdr:spPr bwMode="auto">
              <a:xfrm>
                <a:off x="1863926" y="8529147"/>
                <a:ext cx="259556"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67" name="Check Box 71" hidden="1">
                <a:extLst>
                  <a:ext uri="{63B3BB69-23CF-44E3-9099-C40C66FF867C}">
                    <a14:compatExt spid="_x0000_s29767"/>
                  </a:ext>
                  <a:ext uri="{FF2B5EF4-FFF2-40B4-BE49-F238E27FC236}">
                    <a16:creationId xmlns:a16="http://schemas.microsoft.com/office/drawing/2014/main" id="{00000000-0008-0000-0000-000047740000}"/>
                  </a:ext>
                </a:extLst>
              </xdr:cNvPr>
              <xdr:cNvSpPr/>
            </xdr:nvSpPr>
            <xdr:spPr bwMode="auto">
              <a:xfrm>
                <a:off x="1866920" y="8944009"/>
                <a:ext cx="257167" cy="3047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99060</xdr:colOff>
      <xdr:row>5</xdr:row>
      <xdr:rowOff>136069</xdr:rowOff>
    </xdr:from>
    <xdr:to>
      <xdr:col>4</xdr:col>
      <xdr:colOff>308066</xdr:colOff>
      <xdr:row>5</xdr:row>
      <xdr:rowOff>312419</xdr:rowOff>
    </xdr:to>
    <xdr:sp macro="" textlink="">
      <xdr:nvSpPr>
        <xdr:cNvPr id="4" name="矢印: 上向き折線 3">
          <a:extLst>
            <a:ext uri="{FF2B5EF4-FFF2-40B4-BE49-F238E27FC236}">
              <a16:creationId xmlns:a16="http://schemas.microsoft.com/office/drawing/2014/main" id="{00000000-0008-0000-0100-000004000000}"/>
            </a:ext>
          </a:extLst>
        </xdr:cNvPr>
        <xdr:cNvSpPr/>
      </xdr:nvSpPr>
      <xdr:spPr>
        <a:xfrm flipH="1" flipV="1">
          <a:off x="3307080" y="1469569"/>
          <a:ext cx="209006" cy="176350"/>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647700</xdr:colOff>
      <xdr:row>0</xdr:row>
      <xdr:rowOff>198120</xdr:rowOff>
    </xdr:from>
    <xdr:to>
      <xdr:col>1</xdr:col>
      <xdr:colOff>990600</xdr:colOff>
      <xdr:row>0</xdr:row>
      <xdr:rowOff>365760</xdr:rowOff>
    </xdr:to>
    <xdr:sp macro="" textlink="">
      <xdr:nvSpPr>
        <xdr:cNvPr id="2" name="テキスト ボックス 1"/>
        <xdr:cNvSpPr txBox="1"/>
      </xdr:nvSpPr>
      <xdr:spPr>
        <a:xfrm>
          <a:off x="883920" y="198120"/>
          <a:ext cx="342900" cy="167640"/>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4</xdr:row>
      <xdr:rowOff>53340</xdr:rowOff>
    </xdr:from>
    <xdr:to>
      <xdr:col>1</xdr:col>
      <xdr:colOff>987425</xdr:colOff>
      <xdr:row>4</xdr:row>
      <xdr:rowOff>365761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500" t="36156" r="4464" b="53095"/>
        <a:stretch/>
      </xdr:blipFill>
      <xdr:spPr>
        <a:xfrm>
          <a:off x="400050" y="2186940"/>
          <a:ext cx="892175" cy="312421"/>
        </a:xfrm>
        <a:prstGeom prst="rect">
          <a:avLst/>
        </a:prstGeom>
      </xdr:spPr>
    </xdr:pic>
    <xdr:clientData/>
  </xdr:twoCellAnchor>
  <xdr:twoCellAnchor editAs="oneCell">
    <xdr:from>
      <xdr:col>1</xdr:col>
      <xdr:colOff>95250</xdr:colOff>
      <xdr:row>5</xdr:row>
      <xdr:rowOff>76200</xdr:rowOff>
    </xdr:from>
    <xdr:to>
      <xdr:col>1</xdr:col>
      <xdr:colOff>847725</xdr:colOff>
      <xdr:row>5</xdr:row>
      <xdr:rowOff>371475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69055" r="17857" b="20847"/>
        <a:stretch/>
      </xdr:blipFill>
      <xdr:spPr>
        <a:xfrm>
          <a:off x="409575" y="3371850"/>
          <a:ext cx="752475" cy="295275"/>
        </a:xfrm>
        <a:prstGeom prst="rect">
          <a:avLst/>
        </a:prstGeom>
      </xdr:spPr>
    </xdr:pic>
    <xdr:clientData/>
  </xdr:twoCellAnchor>
  <xdr:twoCellAnchor editAs="oneCell">
    <xdr:from>
      <xdr:col>1</xdr:col>
      <xdr:colOff>118110</xdr:colOff>
      <xdr:row>6</xdr:row>
      <xdr:rowOff>266700</xdr:rowOff>
    </xdr:from>
    <xdr:to>
      <xdr:col>1</xdr:col>
      <xdr:colOff>861060</xdr:colOff>
      <xdr:row>6</xdr:row>
      <xdr:rowOff>571500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85016" r="18751" b="4560"/>
        <a:stretch/>
      </xdr:blipFill>
      <xdr:spPr>
        <a:xfrm>
          <a:off x="422910" y="4312920"/>
          <a:ext cx="742950" cy="304800"/>
        </a:xfrm>
        <a:prstGeom prst="rect">
          <a:avLst/>
        </a:prstGeom>
      </xdr:spPr>
    </xdr:pic>
    <xdr:clientData/>
  </xdr:twoCellAnchor>
  <xdr:twoCellAnchor editAs="oneCell">
    <xdr:from>
      <xdr:col>1</xdr:col>
      <xdr:colOff>144780</xdr:colOff>
      <xdr:row>2</xdr:row>
      <xdr:rowOff>121920</xdr:rowOff>
    </xdr:from>
    <xdr:to>
      <xdr:col>1</xdr:col>
      <xdr:colOff>891540</xdr:colOff>
      <xdr:row>2</xdr:row>
      <xdr:rowOff>375537</xdr:rowOff>
    </xdr:to>
    <xdr:pic>
      <xdr:nvPicPr>
        <xdr:cNvPr id="11" name="図 1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9580" y="731520"/>
          <a:ext cx="746760" cy="253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129540</xdr:colOff>
      <xdr:row>3</xdr:row>
      <xdr:rowOff>137160</xdr:rowOff>
    </xdr:from>
    <xdr:to>
      <xdr:col>1</xdr:col>
      <xdr:colOff>924098</xdr:colOff>
      <xdr:row>3</xdr:row>
      <xdr:rowOff>373380</xdr:rowOff>
    </xdr:to>
    <xdr:pic>
      <xdr:nvPicPr>
        <xdr:cNvPr id="15" name="図 1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4340" y="1508760"/>
          <a:ext cx="794558" cy="236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4</xdr:row>
      <xdr:rowOff>76200</xdr:rowOff>
    </xdr:from>
    <xdr:to>
      <xdr:col>1</xdr:col>
      <xdr:colOff>815340</xdr:colOff>
      <xdr:row>4</xdr:row>
      <xdr:rowOff>327660</xdr:rowOff>
    </xdr:to>
    <xdr:pic>
      <xdr:nvPicPr>
        <xdr:cNvPr id="18" name="図 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9100" y="2209800"/>
          <a:ext cx="701040" cy="251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45797" y="5366678"/>
              <a:ext cx="235511" cy="569302"/>
              <a:chOff x="304433" y="5966403"/>
              <a:chExt cx="457200" cy="709890"/>
            </a:xfrm>
          </xdr:grpSpPr>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304433" y="5966403"/>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304433" y="6200409"/>
                <a:ext cx="457200" cy="2417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304433" y="6434502"/>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990660" y="6166222"/>
              <a:ext cx="1726177" cy="257438"/>
              <a:chOff x="3219469" y="6696075"/>
              <a:chExt cx="1428730" cy="228600"/>
            </a:xfrm>
          </xdr:grpSpPr>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3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3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990660" y="6836125"/>
              <a:ext cx="1726177" cy="226958"/>
              <a:chOff x="3219469" y="6696075"/>
              <a:chExt cx="1428730" cy="228600"/>
            </a:xfrm>
          </xdr:grpSpPr>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300-00000D6C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300-00000E6C0000}"/>
                  </a:ext>
                </a:extLst>
              </xdr:cNvPr>
              <xdr:cNvSpPr/>
            </xdr:nvSpPr>
            <xdr:spPr bwMode="auto">
              <a:xfrm>
                <a:off x="4419599"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300-00000F6C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2988945" y="6008039"/>
              <a:ext cx="1727835" cy="223133"/>
              <a:chOff x="2943219" y="6178826"/>
              <a:chExt cx="1680132" cy="228600"/>
            </a:xfrm>
          </xdr:grpSpPr>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300-0000106C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300-0000126C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990660" y="6580658"/>
              <a:ext cx="1726177" cy="257438"/>
              <a:chOff x="3078307" y="7091198"/>
              <a:chExt cx="1703306" cy="226958"/>
            </a:xfrm>
          </xdr:grpSpPr>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300-0000136C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300-0000146C0000}"/>
                  </a:ext>
                </a:extLst>
              </xdr:cNvPr>
              <xdr:cNvSpPr/>
            </xdr:nvSpPr>
            <xdr:spPr bwMode="auto">
              <a:xfrm>
                <a:off x="4509082"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3078307"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837256" y="8237220"/>
              <a:ext cx="258244" cy="925830"/>
              <a:chOff x="1863926" y="8297086"/>
              <a:chExt cx="260166" cy="951749"/>
            </a:xfrm>
          </xdr:grpSpPr>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300-0000166C0000}"/>
                  </a:ext>
                </a:extLst>
              </xdr:cNvPr>
              <xdr:cNvSpPr/>
            </xdr:nvSpPr>
            <xdr:spPr bwMode="auto">
              <a:xfrm>
                <a:off x="1863926" y="8761165"/>
                <a:ext cx="257794" cy="3107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300-0000176C0000}"/>
                  </a:ext>
                </a:extLst>
              </xdr:cNvPr>
              <xdr:cNvSpPr/>
            </xdr:nvSpPr>
            <xdr:spPr bwMode="auto">
              <a:xfrm>
                <a:off x="1863926" y="8297086"/>
                <a:ext cx="259555" cy="3124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300-0000186C0000}"/>
                  </a:ext>
                </a:extLst>
              </xdr:cNvPr>
              <xdr:cNvSpPr/>
            </xdr:nvSpPr>
            <xdr:spPr bwMode="auto">
              <a:xfrm>
                <a:off x="1863926" y="8529147"/>
                <a:ext cx="259555" cy="3124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300-0000196C0000}"/>
                  </a:ext>
                </a:extLst>
              </xdr:cNvPr>
              <xdr:cNvSpPr/>
            </xdr:nvSpPr>
            <xdr:spPr bwMode="auto">
              <a:xfrm>
                <a:off x="1866924" y="8944038"/>
                <a:ext cx="257168" cy="3047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11</xdr:col>
      <xdr:colOff>22860</xdr:colOff>
      <xdr:row>0</xdr:row>
      <xdr:rowOff>15240</xdr:rowOff>
    </xdr:from>
    <xdr:to>
      <xdr:col>15</xdr:col>
      <xdr:colOff>129540</xdr:colOff>
      <xdr:row>2</xdr:row>
      <xdr:rowOff>0</xdr:rowOff>
    </xdr:to>
    <xdr:sp macro="" textlink="">
      <xdr:nvSpPr>
        <xdr:cNvPr id="8" name="テキスト ボックス 7"/>
        <xdr:cNvSpPr txBox="1"/>
      </xdr:nvSpPr>
      <xdr:spPr>
        <a:xfrm>
          <a:off x="2926080" y="15240"/>
          <a:ext cx="685800" cy="304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156252</xdr:colOff>
      <xdr:row>5</xdr:row>
      <xdr:rowOff>189410</xdr:rowOff>
    </xdr:from>
    <xdr:to>
      <xdr:col>4</xdr:col>
      <xdr:colOff>247106</xdr:colOff>
      <xdr:row>5</xdr:row>
      <xdr:rowOff>286019</xdr:rowOff>
    </xdr:to>
    <xdr:sp macro="" textlink="">
      <xdr:nvSpPr>
        <xdr:cNvPr id="2" name="矢印: 上向き折線 1">
          <a:extLst>
            <a:ext uri="{FF2B5EF4-FFF2-40B4-BE49-F238E27FC236}">
              <a16:creationId xmlns:a16="http://schemas.microsoft.com/office/drawing/2014/main" id="{00000000-0008-0000-0400-000002000000}"/>
            </a:ext>
          </a:extLst>
        </xdr:cNvPr>
        <xdr:cNvSpPr/>
      </xdr:nvSpPr>
      <xdr:spPr>
        <a:xfrm flipH="1" flipV="1">
          <a:off x="3364272" y="1492430"/>
          <a:ext cx="90854" cy="96609"/>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647700</xdr:colOff>
      <xdr:row>0</xdr:row>
      <xdr:rowOff>182880</xdr:rowOff>
    </xdr:from>
    <xdr:to>
      <xdr:col>1</xdr:col>
      <xdr:colOff>1001299</xdr:colOff>
      <xdr:row>0</xdr:row>
      <xdr:rowOff>359679</xdr:rowOff>
    </xdr:to>
    <xdr:pic>
      <xdr:nvPicPr>
        <xdr:cNvPr id="4" name="図 3"/>
        <xdr:cNvPicPr>
          <a:picLocks noChangeAspect="1"/>
        </xdr:cNvPicPr>
      </xdr:nvPicPr>
      <xdr:blipFill>
        <a:blip xmlns:r="http://schemas.openxmlformats.org/officeDocument/2006/relationships" r:embed="rId1"/>
        <a:stretch>
          <a:fillRect/>
        </a:stretch>
      </xdr:blipFill>
      <xdr:spPr>
        <a:xfrm>
          <a:off x="883920" y="182880"/>
          <a:ext cx="353599" cy="176799"/>
        </a:xfrm>
        <a:prstGeom prst="rect">
          <a:avLst/>
        </a:prstGeom>
      </xdr:spPr>
    </xdr:pic>
    <xdr:clientData/>
  </xdr:twoCellAnchor>
</xdr:wsDr>
</file>

<file path=xl/tables/table1.xml><?xml version="1.0" encoding="utf-8"?>
<table xmlns="http://schemas.openxmlformats.org/spreadsheetml/2006/main" id="2" name="サービス種別リスト363" displayName="サービス種別リスト363" ref="N8:Q20" totalsRowShown="0" headerRowDxfId="44" dataDxfId="42" headerRowBorderDxfId="43" tableBorderDxfId="41" totalsRowBorderDxfId="40">
  <autoFilter ref="N8:Q20"/>
  <tableColumns count="4">
    <tableColumn id="1" name="入所系事業所" dataDxfId="39"/>
    <tableColumn id="2" name="複合型サービス事業所" dataDxfId="38"/>
    <tableColumn id="3" name="通所系事業所" dataDxfId="37"/>
    <tableColumn id="4" name="訪問系事業所" dataDxfId="36"/>
  </tableColumns>
  <tableStyleInfo name="TableStyleLight11" showFirstColumn="0" showLastColumn="0" showRowStripes="1" showColumnStripes="0"/>
</table>
</file>

<file path=xl/tables/table2.xml><?xml version="1.0" encoding="utf-8"?>
<table xmlns="http://schemas.openxmlformats.org/spreadsheetml/2006/main" id="4" name="テーブル485" displayName="テーブル485" ref="T8:Y12" totalsRowShown="0" headerRowDxfId="35" dataDxfId="33" headerRowBorderDxfId="34" tableBorderDxfId="32" totalsRowBorderDxfId="31">
  <autoFilter ref="T8:Y12"/>
  <tableColumns count="6">
    <tableColumn id="1" name="分類番号" dataDxfId="30"/>
    <tableColumn id="2" name="分類" dataDxfId="29"/>
    <tableColumn id="3" name="列1" dataDxfId="28"/>
    <tableColumn id="4" name="支援金１" dataDxfId="27"/>
    <tableColumn id="5" name="支援金" dataDxfId="26"/>
    <tableColumn id="6" name="列2" dataDxfId="25"/>
  </tableColumns>
  <tableStyleInfo name="TableStyleLight1" showFirstColumn="0" showLastColumn="0" showRowStripes="1" showColumnStripes="0"/>
</table>
</file>

<file path=xl/tables/table3.xml><?xml version="1.0" encoding="utf-8"?>
<table xmlns="http://schemas.openxmlformats.org/spreadsheetml/2006/main" id="5" name="サービス種別リスト36" displayName="サービス種別リスト36" ref="N8:Q20" totalsRowShown="0" headerRowDxfId="9" dataDxfId="8" headerRowBorderDxfId="19" tableBorderDxfId="18" totalsRowBorderDxfId="17">
  <autoFilter ref="N8:Q20"/>
  <tableColumns count="4">
    <tableColumn id="1" name="入所系事業所" dataDxfId="13"/>
    <tableColumn id="2" name="複合型サービス事業所" dataDxfId="12"/>
    <tableColumn id="3" name="通所系事業所" dataDxfId="11"/>
    <tableColumn id="4" name="訪問系事業所" dataDxfId="10"/>
  </tableColumns>
  <tableStyleInfo name="TableStyleLight11" showFirstColumn="0" showLastColumn="0" showRowStripes="1" showColumnStripes="0"/>
</table>
</file>

<file path=xl/tables/table4.xml><?xml version="1.0" encoding="utf-8"?>
<table xmlns="http://schemas.openxmlformats.org/spreadsheetml/2006/main" id="7" name="テーブル48" displayName="テーブル48" ref="T8:Y12" totalsRowShown="0" headerRowDxfId="1" dataDxfId="0" headerRowBorderDxfId="16" tableBorderDxfId="15" totalsRowBorderDxfId="14">
  <autoFilter ref="T8:Y12"/>
  <tableColumns count="6">
    <tableColumn id="1" name="分類番号" dataDxfId="7"/>
    <tableColumn id="2" name="分類" dataDxfId="6"/>
    <tableColumn id="3" name="列1" dataDxfId="5"/>
    <tableColumn id="4" name="支援金A" dataDxfId="4"/>
    <tableColumn id="5" name="支援金B" dataDxfId="3"/>
    <tableColumn id="6" name="列2" dataDxfId="2"/>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76.xml"/><Relationship Id="rId20" Type="http://schemas.openxmlformats.org/officeDocument/2006/relationships/ctrlProp" Target="../ctrlProps/ctrlProp80.xml"/><Relationship Id="rId1" Type="http://schemas.openxmlformats.org/officeDocument/2006/relationships/printerSettings" Target="../printerSettings/printerSettings4.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10" Type="http://schemas.openxmlformats.org/officeDocument/2006/relationships/ctrlProp" Target="../ctrlProps/ctrlProp70.xml"/><Relationship Id="rId19" Type="http://schemas.openxmlformats.org/officeDocument/2006/relationships/ctrlProp" Target="../ctrlProps/ctrlProp79.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4.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AI41"/>
  <sheetViews>
    <sheetView tabSelected="1" zoomScaleNormal="100" workbookViewId="0">
      <selection activeCell="AX38" sqref="AX38"/>
    </sheetView>
  </sheetViews>
  <sheetFormatPr defaultColWidth="2" defaultRowHeight="12"/>
  <cols>
    <col min="1" max="4" width="4.19921875" style="8" customWidth="1"/>
    <col min="5" max="5" width="4.09765625" style="8" customWidth="1"/>
    <col min="6" max="7" width="4.59765625" style="8" customWidth="1"/>
    <col min="8" max="11" width="2" style="8"/>
    <col min="12" max="31" width="1.8984375" style="8" customWidth="1"/>
    <col min="32" max="32" width="2.09765625" style="8" customWidth="1"/>
    <col min="33" max="33" width="4.09765625" style="8" bestFit="1" customWidth="1"/>
    <col min="34" max="16384" width="2" style="8"/>
  </cols>
  <sheetData>
    <row r="1" spans="1:35" ht="19.5" customHeight="1">
      <c r="A1" s="15" t="s">
        <v>74</v>
      </c>
      <c r="C1" s="79"/>
      <c r="D1" s="79"/>
      <c r="AG1" s="18"/>
      <c r="AH1" s="18"/>
      <c r="AI1" s="18"/>
    </row>
    <row r="2" spans="1:35" ht="2.4" customHeight="1">
      <c r="A2" s="9"/>
      <c r="C2" s="79"/>
      <c r="D2" s="79"/>
    </row>
    <row r="3" spans="1:35" s="17" customFormat="1" ht="19.5" customHeight="1">
      <c r="A3" s="110" t="s">
        <v>146</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5" s="17" customFormat="1" ht="19.5" customHeight="1">
      <c r="A4" s="111" t="s">
        <v>20</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row>
    <row r="5" spans="1:35" ht="6" customHeight="1">
      <c r="A5" s="79"/>
      <c r="B5" s="79"/>
      <c r="C5" s="79"/>
      <c r="D5" s="79"/>
      <c r="E5" s="79"/>
      <c r="F5" s="79"/>
      <c r="G5" s="79"/>
      <c r="H5" s="79"/>
      <c r="I5" s="79"/>
      <c r="J5" s="79"/>
      <c r="K5" s="79"/>
      <c r="L5" s="79"/>
      <c r="M5" s="79"/>
      <c r="N5" s="79"/>
      <c r="O5" s="79"/>
      <c r="P5" s="79"/>
      <c r="Q5" s="79"/>
      <c r="R5" s="79"/>
      <c r="S5" s="79"/>
      <c r="T5" s="79"/>
      <c r="U5" s="79"/>
      <c r="V5" s="79"/>
      <c r="W5" s="79"/>
      <c r="X5" s="79"/>
      <c r="Y5" s="79"/>
      <c r="Z5" s="79"/>
      <c r="AA5" s="79"/>
      <c r="AB5" s="79"/>
      <c r="AC5" s="79"/>
      <c r="AD5" s="79"/>
      <c r="AE5" s="79"/>
      <c r="AF5" s="79"/>
    </row>
    <row r="6" spans="1:35" ht="19.5" customHeight="1">
      <c r="C6" s="79"/>
      <c r="D6" s="79"/>
      <c r="V6" s="16" t="s">
        <v>0</v>
      </c>
      <c r="W6" s="112" t="s">
        <v>141</v>
      </c>
      <c r="X6" s="112"/>
      <c r="Y6" s="79" t="s">
        <v>1</v>
      </c>
      <c r="Z6" s="112"/>
      <c r="AA6" s="112"/>
      <c r="AB6" s="79" t="s">
        <v>2</v>
      </c>
      <c r="AC6" s="112"/>
      <c r="AD6" s="112"/>
      <c r="AE6" s="79" t="s">
        <v>3</v>
      </c>
    </row>
    <row r="7" spans="1:35" ht="19.5" customHeight="1">
      <c r="A7" s="15"/>
      <c r="B7" s="113" t="s">
        <v>19</v>
      </c>
      <c r="C7" s="113"/>
      <c r="D7" s="113"/>
      <c r="E7" s="113"/>
      <c r="F7" s="113"/>
    </row>
    <row r="8" spans="1:35" ht="45.6" customHeight="1">
      <c r="A8" s="14"/>
      <c r="B8" s="118" t="s">
        <v>147</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4"/>
      <c r="AF8" s="14"/>
    </row>
    <row r="9" spans="1:35" ht="6" customHeight="1">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row>
    <row r="10" spans="1:35" ht="13.5" customHeight="1">
      <c r="A10" s="119" t="s">
        <v>4</v>
      </c>
      <c r="B10" s="122" t="s">
        <v>5</v>
      </c>
      <c r="C10" s="122"/>
      <c r="D10" s="122"/>
      <c r="E10" s="122"/>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row>
    <row r="11" spans="1:35" ht="26.25" customHeight="1">
      <c r="A11" s="120"/>
      <c r="B11" s="124" t="s">
        <v>6</v>
      </c>
      <c r="C11" s="124"/>
      <c r="D11" s="124"/>
      <c r="E11" s="124"/>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row>
    <row r="12" spans="1:35" ht="13.5" customHeight="1">
      <c r="A12" s="120"/>
      <c r="B12" s="126" t="s">
        <v>86</v>
      </c>
      <c r="C12" s="127"/>
      <c r="D12" s="127"/>
      <c r="E12" s="128"/>
      <c r="F12" s="13" t="s">
        <v>100</v>
      </c>
      <c r="G12" s="95"/>
      <c r="H12" s="12" t="s">
        <v>87</v>
      </c>
      <c r="I12" s="129"/>
      <c r="J12" s="129"/>
      <c r="K12" s="129"/>
      <c r="L12" s="11" t="s">
        <v>82</v>
      </c>
      <c r="M12" s="130"/>
      <c r="N12" s="130"/>
      <c r="O12" s="130"/>
      <c r="P12" s="130"/>
      <c r="Q12" s="130"/>
      <c r="R12" s="130"/>
      <c r="S12" s="130"/>
      <c r="T12" s="130"/>
      <c r="U12" s="130"/>
      <c r="V12" s="130"/>
      <c r="W12" s="130"/>
      <c r="X12" s="130"/>
      <c r="Y12" s="130"/>
      <c r="Z12" s="130"/>
      <c r="AA12" s="130"/>
      <c r="AB12" s="130"/>
      <c r="AC12" s="130"/>
      <c r="AD12" s="130"/>
      <c r="AE12" s="130"/>
      <c r="AF12" s="131"/>
    </row>
    <row r="13" spans="1:35" ht="27" customHeight="1">
      <c r="A13" s="120"/>
      <c r="B13" s="132" t="s">
        <v>83</v>
      </c>
      <c r="C13" s="133"/>
      <c r="D13" s="133"/>
      <c r="E13" s="13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row>
    <row r="14" spans="1:35" ht="19.5" customHeight="1">
      <c r="A14" s="120"/>
      <c r="B14" s="115" t="s">
        <v>81</v>
      </c>
      <c r="C14" s="115"/>
      <c r="D14" s="115"/>
      <c r="E14" s="115"/>
      <c r="F14" s="115" t="s">
        <v>9</v>
      </c>
      <c r="G14" s="115"/>
      <c r="H14" s="116"/>
      <c r="I14" s="116"/>
      <c r="J14" s="116"/>
      <c r="K14" s="116"/>
      <c r="L14" s="116"/>
      <c r="M14" s="116"/>
      <c r="N14" s="116"/>
      <c r="O14" s="116"/>
      <c r="P14" s="116"/>
      <c r="Q14" s="116"/>
      <c r="R14" s="115" t="s">
        <v>10</v>
      </c>
      <c r="S14" s="115"/>
      <c r="T14" s="115"/>
      <c r="U14" s="115"/>
      <c r="V14" s="115"/>
      <c r="W14" s="117"/>
      <c r="X14" s="117"/>
      <c r="Y14" s="117"/>
      <c r="Z14" s="117"/>
      <c r="AA14" s="117"/>
      <c r="AB14" s="117"/>
      <c r="AC14" s="117"/>
      <c r="AD14" s="117"/>
      <c r="AE14" s="117"/>
      <c r="AF14" s="117"/>
    </row>
    <row r="15" spans="1:35" ht="19.5" customHeight="1">
      <c r="A15" s="120"/>
      <c r="B15" s="115" t="s">
        <v>16</v>
      </c>
      <c r="C15" s="115"/>
      <c r="D15" s="115"/>
      <c r="E15" s="115"/>
      <c r="F15" s="115" t="s">
        <v>7</v>
      </c>
      <c r="G15" s="115"/>
      <c r="H15" s="135"/>
      <c r="I15" s="135"/>
      <c r="J15" s="135"/>
      <c r="K15" s="135"/>
      <c r="L15" s="135"/>
      <c r="M15" s="135"/>
      <c r="N15" s="135"/>
      <c r="O15" s="135"/>
      <c r="P15" s="135"/>
      <c r="Q15" s="135"/>
      <c r="R15" s="115" t="s">
        <v>13</v>
      </c>
      <c r="S15" s="115"/>
      <c r="T15" s="115"/>
      <c r="U15" s="115"/>
      <c r="V15" s="115"/>
      <c r="W15" s="136"/>
      <c r="X15" s="136"/>
      <c r="Y15" s="136"/>
      <c r="Z15" s="136"/>
      <c r="AA15" s="136"/>
      <c r="AB15" s="136"/>
      <c r="AC15" s="136"/>
      <c r="AD15" s="136"/>
      <c r="AE15" s="136"/>
      <c r="AF15" s="136"/>
    </row>
    <row r="16" spans="1:35" ht="19.5" customHeight="1">
      <c r="A16" s="120"/>
      <c r="B16" s="137" t="s">
        <v>79</v>
      </c>
      <c r="C16" s="137"/>
      <c r="D16" s="137"/>
      <c r="E16" s="137"/>
      <c r="F16" s="115" t="s">
        <v>9</v>
      </c>
      <c r="G16" s="115"/>
      <c r="H16" s="116"/>
      <c r="I16" s="116"/>
      <c r="J16" s="116"/>
      <c r="K16" s="116"/>
      <c r="L16" s="116"/>
      <c r="M16" s="116"/>
      <c r="N16" s="116"/>
      <c r="O16" s="116"/>
      <c r="P16" s="116"/>
      <c r="Q16" s="116"/>
      <c r="R16" s="115" t="s">
        <v>10</v>
      </c>
      <c r="S16" s="115"/>
      <c r="T16" s="115"/>
      <c r="U16" s="115"/>
      <c r="V16" s="115"/>
      <c r="W16" s="117"/>
      <c r="X16" s="117"/>
      <c r="Y16" s="117"/>
      <c r="Z16" s="117"/>
      <c r="AA16" s="117"/>
      <c r="AB16" s="117"/>
      <c r="AC16" s="117"/>
      <c r="AD16" s="117"/>
      <c r="AE16" s="117"/>
      <c r="AF16" s="117"/>
    </row>
    <row r="17" spans="1:34" ht="19.5" customHeight="1">
      <c r="A17" s="120"/>
      <c r="B17" s="137" t="s">
        <v>80</v>
      </c>
      <c r="C17" s="137"/>
      <c r="D17" s="137"/>
      <c r="E17" s="137"/>
      <c r="F17" s="115" t="s">
        <v>9</v>
      </c>
      <c r="G17" s="115"/>
      <c r="H17" s="116"/>
      <c r="I17" s="116"/>
      <c r="J17" s="116"/>
      <c r="K17" s="116"/>
      <c r="L17" s="116"/>
      <c r="M17" s="116"/>
      <c r="N17" s="116"/>
      <c r="O17" s="116"/>
      <c r="P17" s="116"/>
      <c r="Q17" s="116"/>
      <c r="R17" s="115" t="s">
        <v>10</v>
      </c>
      <c r="S17" s="115"/>
      <c r="T17" s="115"/>
      <c r="U17" s="115"/>
      <c r="V17" s="115"/>
      <c r="W17" s="117"/>
      <c r="X17" s="117"/>
      <c r="Y17" s="117"/>
      <c r="Z17" s="117"/>
      <c r="AA17" s="117"/>
      <c r="AB17" s="117"/>
      <c r="AC17" s="117"/>
      <c r="AD17" s="117"/>
      <c r="AE17" s="117"/>
      <c r="AF17" s="117"/>
    </row>
    <row r="18" spans="1:34" ht="19.5" customHeight="1">
      <c r="A18" s="120"/>
      <c r="B18" s="138" t="s">
        <v>113</v>
      </c>
      <c r="C18" s="138"/>
      <c r="D18" s="138"/>
      <c r="E18" s="138"/>
      <c r="F18" s="115" t="s">
        <v>7</v>
      </c>
      <c r="G18" s="115"/>
      <c r="H18" s="135"/>
      <c r="I18" s="135"/>
      <c r="J18" s="135"/>
      <c r="K18" s="135"/>
      <c r="L18" s="135"/>
      <c r="M18" s="135"/>
      <c r="N18" s="135"/>
      <c r="O18" s="135"/>
      <c r="P18" s="135"/>
      <c r="Q18" s="135"/>
      <c r="R18" s="115" t="s">
        <v>13</v>
      </c>
      <c r="S18" s="115"/>
      <c r="T18" s="115"/>
      <c r="U18" s="115"/>
      <c r="V18" s="115"/>
      <c r="W18" s="136"/>
      <c r="X18" s="136"/>
      <c r="Y18" s="136"/>
      <c r="Z18" s="136"/>
      <c r="AA18" s="136"/>
      <c r="AB18" s="136"/>
      <c r="AC18" s="136"/>
      <c r="AD18" s="136"/>
      <c r="AE18" s="136"/>
      <c r="AF18" s="136"/>
    </row>
    <row r="19" spans="1:34" ht="19.5" customHeight="1">
      <c r="A19" s="121"/>
      <c r="B19" s="139"/>
      <c r="C19" s="139"/>
      <c r="D19" s="139"/>
      <c r="E19" s="139"/>
      <c r="F19" s="147" t="s">
        <v>8</v>
      </c>
      <c r="G19" s="147"/>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row>
    <row r="20" spans="1:34" ht="6" customHeight="1">
      <c r="A20" s="9"/>
      <c r="C20" s="79"/>
      <c r="D20" s="79"/>
    </row>
    <row r="21" spans="1:34" ht="19.5" customHeight="1" thickBot="1">
      <c r="A21" s="149" t="s">
        <v>14</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row>
    <row r="22" spans="1:34" ht="19.5" customHeight="1" thickBot="1">
      <c r="A22" s="150" t="s">
        <v>15</v>
      </c>
      <c r="B22" s="151"/>
      <c r="C22" s="151"/>
      <c r="D22" s="151"/>
      <c r="E22" s="151"/>
      <c r="F22" s="151"/>
      <c r="G22" s="151"/>
      <c r="H22" s="151"/>
      <c r="I22" s="151"/>
      <c r="J22" s="151"/>
      <c r="K22" s="151"/>
      <c r="L22" s="151"/>
      <c r="M22" s="151"/>
      <c r="N22" s="151"/>
      <c r="O22" s="151"/>
      <c r="P22" s="151"/>
      <c r="Q22" s="152"/>
      <c r="R22" s="153">
        <f>'様式第1号 別紙'!K2</f>
        <v>0</v>
      </c>
      <c r="S22" s="153"/>
      <c r="T22" s="153"/>
      <c r="U22" s="153"/>
      <c r="V22" s="153"/>
      <c r="W22" s="153"/>
      <c r="X22" s="153"/>
      <c r="Y22" s="153"/>
      <c r="Z22" s="153"/>
      <c r="AA22" s="153"/>
      <c r="AB22" s="153"/>
      <c r="AC22" s="153"/>
      <c r="AD22" s="153"/>
      <c r="AE22" s="154" t="s">
        <v>11</v>
      </c>
      <c r="AF22" s="155"/>
    </row>
    <row r="23" spans="1:34" ht="8.25" customHeight="1">
      <c r="A23" s="109"/>
      <c r="C23" s="109"/>
      <c r="D23" s="109"/>
    </row>
    <row r="24" spans="1:34" ht="15" customHeight="1">
      <c r="A24" s="140" t="s">
        <v>75</v>
      </c>
      <c r="B24" s="143"/>
      <c r="C24" s="144"/>
      <c r="D24" s="145" t="s">
        <v>17</v>
      </c>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6"/>
    </row>
    <row r="25" spans="1:34" ht="15" customHeight="1">
      <c r="A25" s="141"/>
      <c r="B25" s="143"/>
      <c r="C25" s="144"/>
      <c r="D25" s="145" t="s">
        <v>88</v>
      </c>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6"/>
    </row>
    <row r="26" spans="1:34" ht="15" customHeight="1">
      <c r="A26" s="142"/>
      <c r="B26" s="143"/>
      <c r="C26" s="144"/>
      <c r="D26" s="145" t="s">
        <v>18</v>
      </c>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6"/>
      <c r="AH26" s="10"/>
    </row>
    <row r="27" spans="1:34" ht="6" customHeight="1">
      <c r="A27" s="80"/>
      <c r="C27" s="79"/>
      <c r="D27" s="79"/>
    </row>
    <row r="28" spans="1:34" ht="16.5" customHeight="1">
      <c r="A28" s="156" t="s">
        <v>76</v>
      </c>
      <c r="B28" s="157" t="s">
        <v>57</v>
      </c>
      <c r="C28" s="157"/>
      <c r="D28" s="157"/>
      <c r="E28" s="157"/>
      <c r="F28" s="158"/>
      <c r="G28" s="158"/>
      <c r="H28" s="158"/>
      <c r="I28" s="158"/>
      <c r="J28" s="158"/>
      <c r="K28" s="158"/>
      <c r="L28" s="159" t="s">
        <v>56</v>
      </c>
      <c r="M28" s="159"/>
      <c r="N28" s="159"/>
      <c r="O28" s="159"/>
      <c r="P28" s="159"/>
      <c r="Q28" s="159" t="s">
        <v>58</v>
      </c>
      <c r="R28" s="159"/>
      <c r="S28" s="159"/>
      <c r="T28" s="159"/>
      <c r="U28" s="159"/>
      <c r="V28" s="159" t="s">
        <v>59</v>
      </c>
      <c r="W28" s="159"/>
      <c r="X28" s="159"/>
      <c r="Y28" s="159"/>
      <c r="Z28" s="159"/>
      <c r="AA28" s="96"/>
      <c r="AB28" s="163"/>
      <c r="AC28" s="163"/>
      <c r="AD28" s="163"/>
      <c r="AE28" s="163"/>
      <c r="AF28" s="97"/>
    </row>
    <row r="29" spans="1:34" ht="16.5" customHeight="1">
      <c r="A29" s="156"/>
      <c r="B29" s="157"/>
      <c r="C29" s="157"/>
      <c r="D29" s="157"/>
      <c r="E29" s="157"/>
      <c r="F29" s="158"/>
      <c r="G29" s="158"/>
      <c r="H29" s="158"/>
      <c r="I29" s="158"/>
      <c r="J29" s="158"/>
      <c r="K29" s="158"/>
      <c r="L29" s="165" t="s">
        <v>60</v>
      </c>
      <c r="M29" s="165"/>
      <c r="N29" s="165"/>
      <c r="O29" s="165"/>
      <c r="P29" s="165"/>
      <c r="Q29" s="165" t="s">
        <v>61</v>
      </c>
      <c r="R29" s="165"/>
      <c r="S29" s="165"/>
      <c r="T29" s="165"/>
      <c r="U29" s="165"/>
      <c r="V29" s="166" t="s">
        <v>62</v>
      </c>
      <c r="W29" s="166"/>
      <c r="X29" s="166"/>
      <c r="Y29" s="166"/>
      <c r="Z29" s="166"/>
      <c r="AA29" s="98" t="s">
        <v>67</v>
      </c>
      <c r="AB29" s="164"/>
      <c r="AC29" s="164"/>
      <c r="AD29" s="164"/>
      <c r="AE29" s="164"/>
      <c r="AF29" s="99" t="s">
        <v>82</v>
      </c>
    </row>
    <row r="30" spans="1:34" ht="16.5" customHeight="1">
      <c r="A30" s="156"/>
      <c r="B30" s="167" t="s">
        <v>71</v>
      </c>
      <c r="C30" s="167"/>
      <c r="D30" s="167"/>
      <c r="E30" s="167"/>
      <c r="F30" s="168"/>
      <c r="G30" s="168"/>
      <c r="H30" s="168"/>
      <c r="I30" s="168"/>
      <c r="J30" s="168"/>
      <c r="K30" s="168"/>
      <c r="L30" s="159" t="s">
        <v>63</v>
      </c>
      <c r="M30" s="159"/>
      <c r="N30" s="159"/>
      <c r="O30" s="159"/>
      <c r="P30" s="159"/>
      <c r="Q30" s="159" t="s">
        <v>64</v>
      </c>
      <c r="R30" s="159"/>
      <c r="S30" s="159"/>
      <c r="T30" s="159"/>
      <c r="U30" s="159"/>
      <c r="V30" s="169"/>
      <c r="W30" s="169"/>
      <c r="X30" s="169"/>
      <c r="Y30" s="169"/>
      <c r="Z30" s="169"/>
      <c r="AA30" s="96"/>
      <c r="AB30" s="163"/>
      <c r="AC30" s="163"/>
      <c r="AD30" s="163"/>
      <c r="AE30" s="163"/>
      <c r="AF30" s="97"/>
    </row>
    <row r="31" spans="1:34" ht="16.5" customHeight="1">
      <c r="A31" s="156"/>
      <c r="B31" s="160" t="s">
        <v>70</v>
      </c>
      <c r="C31" s="160"/>
      <c r="D31" s="160"/>
      <c r="E31" s="160"/>
      <c r="F31" s="168"/>
      <c r="G31" s="168"/>
      <c r="H31" s="168"/>
      <c r="I31" s="168"/>
      <c r="J31" s="168"/>
      <c r="K31" s="168"/>
      <c r="L31" s="161" t="s">
        <v>66</v>
      </c>
      <c r="M31" s="161"/>
      <c r="N31" s="161"/>
      <c r="O31" s="161"/>
      <c r="P31" s="161"/>
      <c r="Q31" s="161" t="s">
        <v>65</v>
      </c>
      <c r="R31" s="161"/>
      <c r="S31" s="161"/>
      <c r="T31" s="161"/>
      <c r="U31" s="161"/>
      <c r="V31" s="161" t="s">
        <v>62</v>
      </c>
      <c r="W31" s="161"/>
      <c r="X31" s="161"/>
      <c r="Y31" s="161"/>
      <c r="Z31" s="161"/>
      <c r="AA31" s="98" t="s">
        <v>67</v>
      </c>
      <c r="AB31" s="164"/>
      <c r="AC31" s="164"/>
      <c r="AD31" s="164"/>
      <c r="AE31" s="164"/>
      <c r="AF31" s="99" t="s">
        <v>82</v>
      </c>
    </row>
    <row r="32" spans="1:34" ht="19.5" customHeight="1">
      <c r="A32" s="156"/>
      <c r="B32" s="174" t="s">
        <v>103</v>
      </c>
      <c r="C32" s="175"/>
      <c r="D32" s="175"/>
      <c r="E32" s="175"/>
      <c r="F32" s="175"/>
      <c r="G32" s="175"/>
      <c r="H32" s="175"/>
      <c r="I32" s="175"/>
      <c r="J32" s="175"/>
      <c r="K32" s="176"/>
      <c r="L32" s="177" t="s">
        <v>68</v>
      </c>
      <c r="M32" s="178"/>
      <c r="N32" s="178"/>
      <c r="O32" s="178"/>
      <c r="P32" s="178"/>
      <c r="Q32" s="178" t="s">
        <v>69</v>
      </c>
      <c r="R32" s="178"/>
      <c r="S32" s="178"/>
      <c r="T32" s="178"/>
      <c r="U32" s="178"/>
      <c r="V32" s="178" t="s">
        <v>62</v>
      </c>
      <c r="W32" s="178"/>
      <c r="X32" s="178"/>
      <c r="Y32" s="178"/>
      <c r="Z32" s="178"/>
      <c r="AA32" s="100" t="s">
        <v>67</v>
      </c>
      <c r="AB32" s="179"/>
      <c r="AC32" s="179"/>
      <c r="AD32" s="179"/>
      <c r="AE32" s="179"/>
      <c r="AF32" s="101" t="s">
        <v>82</v>
      </c>
    </row>
    <row r="33" spans="1:32" ht="19.5" customHeight="1">
      <c r="A33" s="156"/>
      <c r="B33" s="174" t="s">
        <v>104</v>
      </c>
      <c r="C33" s="175"/>
      <c r="D33" s="175"/>
      <c r="E33" s="175"/>
      <c r="F33" s="175"/>
      <c r="G33" s="175"/>
      <c r="H33" s="175"/>
      <c r="I33" s="175"/>
      <c r="J33" s="175"/>
      <c r="K33" s="176"/>
      <c r="L33" s="180"/>
      <c r="M33" s="162"/>
      <c r="N33" s="162"/>
      <c r="O33" s="162"/>
      <c r="P33" s="162"/>
      <c r="Q33" s="162"/>
      <c r="R33" s="162"/>
      <c r="S33" s="162"/>
      <c r="T33" s="162"/>
      <c r="U33" s="162"/>
      <c r="V33" s="162"/>
      <c r="W33" s="162"/>
      <c r="X33" s="162"/>
      <c r="Y33" s="162"/>
      <c r="Z33" s="162"/>
      <c r="AA33" s="162"/>
      <c r="AB33" s="162"/>
      <c r="AC33" s="162"/>
      <c r="AD33" s="162"/>
      <c r="AE33" s="162"/>
      <c r="AF33" s="170"/>
    </row>
    <row r="34" spans="1:32" s="9" customFormat="1" ht="30" customHeight="1">
      <c r="A34" s="156"/>
      <c r="B34" s="171" t="s">
        <v>21</v>
      </c>
      <c r="C34" s="171"/>
      <c r="D34" s="171"/>
      <c r="E34" s="171"/>
      <c r="F34" s="172"/>
      <c r="G34" s="172"/>
      <c r="H34" s="172"/>
      <c r="I34" s="172"/>
      <c r="J34" s="172"/>
      <c r="K34" s="172"/>
      <c r="L34" s="173"/>
      <c r="M34" s="173"/>
      <c r="N34" s="173"/>
      <c r="O34" s="173"/>
      <c r="P34" s="173"/>
      <c r="Q34" s="173"/>
      <c r="R34" s="173"/>
      <c r="S34" s="173"/>
      <c r="T34" s="173"/>
      <c r="U34" s="173"/>
      <c r="V34" s="173"/>
      <c r="W34" s="173"/>
      <c r="X34" s="173"/>
      <c r="Y34" s="173"/>
      <c r="Z34" s="173"/>
      <c r="AA34" s="173"/>
      <c r="AB34" s="173"/>
      <c r="AC34" s="173"/>
      <c r="AD34" s="173"/>
      <c r="AE34" s="173"/>
      <c r="AF34" s="173"/>
    </row>
    <row r="35" spans="1:32" s="9" customFormat="1" ht="30" customHeight="1">
      <c r="A35" s="156"/>
      <c r="B35" s="171" t="s">
        <v>22</v>
      </c>
      <c r="C35" s="171"/>
      <c r="D35" s="171"/>
      <c r="E35" s="171"/>
      <c r="F35" s="172"/>
      <c r="G35" s="172"/>
      <c r="H35" s="172"/>
      <c r="I35" s="172"/>
      <c r="J35" s="172"/>
      <c r="K35" s="172"/>
      <c r="L35" s="172"/>
      <c r="M35" s="172"/>
      <c r="N35" s="172"/>
      <c r="O35" s="172"/>
      <c r="P35" s="172"/>
      <c r="Q35" s="172"/>
      <c r="R35" s="172"/>
      <c r="S35" s="172"/>
      <c r="T35" s="172"/>
      <c r="U35" s="172"/>
      <c r="V35" s="172"/>
      <c r="W35" s="172"/>
      <c r="X35" s="172"/>
      <c r="Y35" s="172"/>
      <c r="Z35" s="172"/>
      <c r="AA35" s="172"/>
      <c r="AB35" s="172"/>
      <c r="AC35" s="172"/>
      <c r="AD35" s="172"/>
      <c r="AE35" s="172"/>
      <c r="AF35" s="172"/>
    </row>
    <row r="36" spans="1:32" ht="6" customHeight="1">
      <c r="A36" s="80"/>
      <c r="C36" s="79"/>
      <c r="D36" s="79"/>
      <c r="H36"/>
      <c r="I36"/>
      <c r="J36"/>
      <c r="K36"/>
    </row>
    <row r="37" spans="1:32" ht="10.5" customHeight="1">
      <c r="A37" s="185" t="s">
        <v>77</v>
      </c>
      <c r="B37" s="188" t="s">
        <v>101</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row>
    <row r="38" spans="1:32" ht="15" customHeight="1">
      <c r="A38" s="186"/>
      <c r="B38" s="189" t="s">
        <v>23</v>
      </c>
      <c r="C38" s="190"/>
      <c r="D38" s="190"/>
      <c r="E38" s="191"/>
      <c r="F38" s="183"/>
      <c r="G38" s="184"/>
      <c r="H38" s="195" t="s">
        <v>85</v>
      </c>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row>
    <row r="39" spans="1:32" ht="19.5" customHeight="1">
      <c r="A39" s="186"/>
      <c r="B39" s="192"/>
      <c r="C39" s="193"/>
      <c r="D39" s="193"/>
      <c r="E39" s="194"/>
      <c r="F39" s="183"/>
      <c r="G39" s="184"/>
      <c r="H39" s="197" t="s">
        <v>84</v>
      </c>
      <c r="I39" s="198"/>
      <c r="J39" s="198"/>
      <c r="K39" s="198"/>
      <c r="L39" s="198"/>
      <c r="M39" s="198"/>
      <c r="N39" s="198"/>
      <c r="O39" s="198"/>
      <c r="P39" s="198"/>
      <c r="Q39" s="198"/>
      <c r="R39" s="198"/>
      <c r="S39" s="199" t="s">
        <v>102</v>
      </c>
      <c r="T39" s="199"/>
      <c r="U39" s="199"/>
      <c r="V39" s="199"/>
      <c r="W39" s="199"/>
      <c r="X39" s="199"/>
      <c r="Y39" s="199"/>
      <c r="Z39" s="199"/>
      <c r="AA39" s="199"/>
      <c r="AB39" s="199"/>
      <c r="AC39" s="199"/>
      <c r="AD39" s="199"/>
      <c r="AE39" s="199"/>
      <c r="AF39" s="200"/>
    </row>
    <row r="40" spans="1:32" ht="15" customHeight="1">
      <c r="A40" s="186"/>
      <c r="B40" s="189" t="s">
        <v>78</v>
      </c>
      <c r="C40" s="190"/>
      <c r="D40" s="190"/>
      <c r="E40" s="191"/>
      <c r="F40" s="183"/>
      <c r="G40" s="184"/>
      <c r="H40" s="181" t="s">
        <v>105</v>
      </c>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row>
    <row r="41" spans="1:32" ht="15" customHeight="1">
      <c r="A41" s="187"/>
      <c r="B41" s="201"/>
      <c r="C41" s="202"/>
      <c r="D41" s="202"/>
      <c r="E41" s="203"/>
      <c r="F41" s="183"/>
      <c r="G41" s="184"/>
      <c r="H41" s="181" t="s">
        <v>106</v>
      </c>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row>
  </sheetData>
  <sheetProtection password="DD4F" sheet="1" objects="1" scenarios="1"/>
  <mergeCells count="105">
    <mergeCell ref="H40:AF40"/>
    <mergeCell ref="F41:G41"/>
    <mergeCell ref="H41:AF41"/>
    <mergeCell ref="A37:A41"/>
    <mergeCell ref="B37:AF37"/>
    <mergeCell ref="B38:E39"/>
    <mergeCell ref="F38:G38"/>
    <mergeCell ref="H38:AF38"/>
    <mergeCell ref="F39:G39"/>
    <mergeCell ref="H39:R39"/>
    <mergeCell ref="S39:AF39"/>
    <mergeCell ref="B40:E41"/>
    <mergeCell ref="F40:G40"/>
    <mergeCell ref="AA33:AC33"/>
    <mergeCell ref="AD33:AF33"/>
    <mergeCell ref="B34:E34"/>
    <mergeCell ref="F34:AF34"/>
    <mergeCell ref="B35:E35"/>
    <mergeCell ref="F35:AF35"/>
    <mergeCell ref="B32:K32"/>
    <mergeCell ref="L32:P32"/>
    <mergeCell ref="Q32:U32"/>
    <mergeCell ref="V32:Z32"/>
    <mergeCell ref="AB32:AE32"/>
    <mergeCell ref="B33:K33"/>
    <mergeCell ref="L33:N33"/>
    <mergeCell ref="O33:Q33"/>
    <mergeCell ref="R33:T33"/>
    <mergeCell ref="U33:W33"/>
    <mergeCell ref="AB28:AE29"/>
    <mergeCell ref="L29:P29"/>
    <mergeCell ref="Q29:U29"/>
    <mergeCell ref="V29:Z29"/>
    <mergeCell ref="B30:E30"/>
    <mergeCell ref="F30:K31"/>
    <mergeCell ref="L30:P30"/>
    <mergeCell ref="Q30:U30"/>
    <mergeCell ref="V30:Z30"/>
    <mergeCell ref="AB30:AE31"/>
    <mergeCell ref="A28:A35"/>
    <mergeCell ref="B28:E29"/>
    <mergeCell ref="F28:K29"/>
    <mergeCell ref="L28:P28"/>
    <mergeCell ref="Q28:U28"/>
    <mergeCell ref="V28:Z28"/>
    <mergeCell ref="B31:E31"/>
    <mergeCell ref="L31:P31"/>
    <mergeCell ref="Q31:U31"/>
    <mergeCell ref="V31:Z31"/>
    <mergeCell ref="X33:Z33"/>
    <mergeCell ref="B18:E19"/>
    <mergeCell ref="F18:G18"/>
    <mergeCell ref="H18:Q18"/>
    <mergeCell ref="R18:V18"/>
    <mergeCell ref="W18:AF18"/>
    <mergeCell ref="A24:A26"/>
    <mergeCell ref="B24:C24"/>
    <mergeCell ref="D24:AF24"/>
    <mergeCell ref="B25:C25"/>
    <mergeCell ref="D25:AF25"/>
    <mergeCell ref="B26:C26"/>
    <mergeCell ref="D26:AF26"/>
    <mergeCell ref="F19:G19"/>
    <mergeCell ref="H19:AF19"/>
    <mergeCell ref="A21:AF21"/>
    <mergeCell ref="A22:Q22"/>
    <mergeCell ref="R22:AD22"/>
    <mergeCell ref="AE22:AF22"/>
    <mergeCell ref="H15:Q15"/>
    <mergeCell ref="R15:V15"/>
    <mergeCell ref="W15:AF15"/>
    <mergeCell ref="B16:E16"/>
    <mergeCell ref="F16:G16"/>
    <mergeCell ref="H16:Q16"/>
    <mergeCell ref="R16:V16"/>
    <mergeCell ref="W16:AF16"/>
    <mergeCell ref="B17:E17"/>
    <mergeCell ref="F17:G17"/>
    <mergeCell ref="H17:Q17"/>
    <mergeCell ref="R17:V17"/>
    <mergeCell ref="W17:AF17"/>
    <mergeCell ref="A3:AF3"/>
    <mergeCell ref="A4:AF4"/>
    <mergeCell ref="W6:X6"/>
    <mergeCell ref="Z6:AA6"/>
    <mergeCell ref="AC6:AD6"/>
    <mergeCell ref="B7:F7"/>
    <mergeCell ref="F13:AF13"/>
    <mergeCell ref="B14:E14"/>
    <mergeCell ref="F14:G14"/>
    <mergeCell ref="H14:Q14"/>
    <mergeCell ref="R14:V14"/>
    <mergeCell ref="W14:AF14"/>
    <mergeCell ref="B8:AD8"/>
    <mergeCell ref="A10:A19"/>
    <mergeCell ref="B10:E10"/>
    <mergeCell ref="F10:AF10"/>
    <mergeCell ref="B11:E11"/>
    <mergeCell ref="F11:AF11"/>
    <mergeCell ref="B12:E12"/>
    <mergeCell ref="I12:K12"/>
    <mergeCell ref="M12:AF12"/>
    <mergeCell ref="B13:E13"/>
    <mergeCell ref="B15:E15"/>
    <mergeCell ref="F15:G15"/>
  </mergeCells>
  <phoneticPr fontId="2"/>
  <dataValidations count="8">
    <dataValidation type="list" allowBlank="1" showInputMessage="1" showErrorMessage="1" sqref="M27:O27 M36:O36">
      <formula1>"　,○"</formula1>
    </dataValidation>
    <dataValidation imeMode="disabled" allowBlank="1" showInputMessage="1" showErrorMessage="1" sqref="L33:AF33 W15:AF15 W18:AF18 H18:Q18 G12 I12:M12 H15:Q15"/>
    <dataValidation imeMode="fullKatakana" allowBlank="1" showErrorMessage="1" sqref="F34:AF34"/>
    <dataValidation allowBlank="1" showErrorMessage="1" sqref="F35:AF35"/>
    <dataValidation type="list" allowBlank="1" showInputMessage="1" showErrorMessage="1" sqref="AC6">
      <formula1>",　,1,2,3,4,5,6,7,8,9,10,11,12,13,14,15,16,17,18,19,20,21,22,23,24,25,26,27,28,29,30,31"</formula1>
    </dataValidation>
    <dataValidation type="list" allowBlank="1" showInputMessage="1" showErrorMessage="1" sqref="W6:X6">
      <formula1>",　,７"</formula1>
    </dataValidation>
    <dataValidation type="list" allowBlank="1" showInputMessage="1" showErrorMessage="1" sqref="Z6:AA6">
      <formula1>",　,2,3,4"</formula1>
    </dataValidation>
    <dataValidation imeMode="fullKatakana" allowBlank="1" showInputMessage="1" showErrorMessage="1" sqref="F10:AF10"/>
  </dataValidations>
  <pageMargins left="0.9055118110236221" right="0.5118110236220472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83820</xdr:colOff>
                    <xdr:row>28</xdr:row>
                    <xdr:rowOff>182880</xdr:rowOff>
                  </from>
                  <to>
                    <xdr:col>17</xdr:col>
                    <xdr:colOff>7620</xdr:colOff>
                    <xdr:row>29</xdr:row>
                    <xdr:rowOff>175260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11</xdr:col>
                    <xdr:colOff>83820</xdr:colOff>
                    <xdr:row>28</xdr:row>
                    <xdr:rowOff>182880</xdr:rowOff>
                  </from>
                  <to>
                    <xdr:col>12</xdr:col>
                    <xdr:colOff>7620</xdr:colOff>
                    <xdr:row>29</xdr:row>
                    <xdr:rowOff>175260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22" r:id="rId25" name="Check Box 26">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23" r:id="rId26" name="Check Box 27">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24" r:id="rId27" name="Check Box 28">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25" r:id="rId28" name="Check Box 29">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26" r:id="rId29" name="Check Box 30">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27" r:id="rId30" name="Check Box 31">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28" r:id="rId31" name="Check Box 32">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29" r:id="rId32" name="Check Box 33">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30" r:id="rId33" name="Check Box 34">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31" r:id="rId34" name="Check Box 35">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32" r:id="rId35" name="Check Box 36">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33" r:id="rId36" name="Check Box 37">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34" r:id="rId37" name="Check Box 38">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35" r:id="rId38" name="Check Box 39">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36" r:id="rId39" name="Check Box 40">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37" r:id="rId40" name="Check Box 41">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38" r:id="rId41" name="Check Box 42">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39" r:id="rId42" name="Check Box 43">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40" r:id="rId43" name="Check Box 44">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41" r:id="rId44" name="Check Box 45">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42" r:id="rId45" name="Check Box 46">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mc:AlternateContent xmlns:mc="http://schemas.openxmlformats.org/markup-compatibility/2006">
          <mc:Choice Requires="x14">
            <control shapeId="29747" r:id="rId46" name="Check Box 5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748" r:id="rId47" name="Check Box 5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749" r:id="rId48" name="Check Box 5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50" r:id="rId49" name="Check Box 5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51" r:id="rId50" name="Check Box 5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52" r:id="rId51" name="Check Box 5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53" r:id="rId52" name="Check Box 57">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54" r:id="rId53" name="Check Box 58">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55" r:id="rId54" name="Check Box 5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56" r:id="rId55" name="Check Box 6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57" r:id="rId56" name="Check Box 6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58" r:id="rId57" name="Check Box 6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59" r:id="rId58" name="Check Box 6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60" r:id="rId59" name="Check Box 6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61" r:id="rId60" name="Check Box 6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62" r:id="rId61" name="Check Box 6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63" r:id="rId62" name="Check Box 6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64" r:id="rId63" name="Check Box 6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65" r:id="rId64" name="Check Box 6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66" r:id="rId65" name="Check Box 7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67" r:id="rId66" name="Check Box 7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79998168889431442"/>
    <pageSetUpPr fitToPage="1"/>
  </sheetPr>
  <dimension ref="A1:Z329"/>
  <sheetViews>
    <sheetView zoomScaleNormal="100" workbookViewId="0">
      <selection activeCell="H9" sqref="H9"/>
    </sheetView>
  </sheetViews>
  <sheetFormatPr defaultColWidth="9" defaultRowHeight="16.2"/>
  <cols>
    <col min="1" max="1" width="3.09765625" style="25" customWidth="1"/>
    <col min="2" max="2" width="13.5" style="23" customWidth="1"/>
    <col min="3" max="3" width="9.09765625" style="24" customWidth="1"/>
    <col min="4" max="4" width="16.3984375" style="23" customWidth="1"/>
    <col min="5" max="5" width="4.09765625" style="22" customWidth="1"/>
    <col min="6" max="6" width="4.3984375" style="20" customWidth="1"/>
    <col min="7" max="7" width="10.5" style="19" customWidth="1"/>
    <col min="8" max="8" width="4.09765625" style="21" customWidth="1"/>
    <col min="9" max="10" width="8.59765625" style="10" customWidth="1"/>
    <col min="11" max="11" width="12.5" style="10" customWidth="1"/>
    <col min="12" max="12" width="10" style="19" customWidth="1"/>
    <col min="13" max="13" width="1.19921875" style="56" hidden="1" customWidth="1"/>
    <col min="14" max="14" width="13.69921875" style="57" hidden="1" customWidth="1"/>
    <col min="15" max="15" width="15.8984375" style="57" hidden="1" customWidth="1"/>
    <col min="16" max="17" width="13.69921875" style="57" hidden="1" customWidth="1"/>
    <col min="18" max="19" width="1.19921875" style="56" hidden="1" customWidth="1"/>
    <col min="20" max="20" width="5.5" style="56" hidden="1" customWidth="1"/>
    <col min="21" max="21" width="12.5" style="56" hidden="1" customWidth="1"/>
    <col min="22" max="24" width="6.5" style="56" hidden="1" customWidth="1"/>
    <col min="25" max="25" width="5" style="56" hidden="1" customWidth="1"/>
    <col min="26" max="26" width="8.69921875" style="19" hidden="1" customWidth="1"/>
    <col min="27" max="35" width="8.69921875" style="19" customWidth="1"/>
    <col min="36" max="16384" width="9" style="19"/>
  </cols>
  <sheetData>
    <row r="1" spans="1:25" ht="44.4" customHeight="1">
      <c r="A1" s="54"/>
      <c r="B1" s="54"/>
      <c r="C1" s="210" t="s">
        <v>160</v>
      </c>
      <c r="D1" s="211"/>
      <c r="E1" s="214" t="s">
        <v>54</v>
      </c>
      <c r="F1" s="215"/>
      <c r="G1" s="216"/>
      <c r="H1" s="93" t="s">
        <v>143</v>
      </c>
      <c r="I1" s="53" t="s">
        <v>154</v>
      </c>
      <c r="J1" s="53" t="s">
        <v>155</v>
      </c>
      <c r="K1" s="52" t="s">
        <v>54</v>
      </c>
    </row>
    <row r="2" spans="1:25" ht="23.25" customHeight="1" thickBot="1">
      <c r="A2" s="54"/>
      <c r="B2" s="54"/>
      <c r="C2" s="212" t="s">
        <v>137</v>
      </c>
      <c r="D2" s="213"/>
      <c r="E2" s="217"/>
      <c r="F2" s="218"/>
      <c r="G2" s="219"/>
      <c r="H2" s="92">
        <f>COUNTIFS(K9:K108,"&gt;0")</f>
        <v>0</v>
      </c>
      <c r="I2" s="51">
        <f>SUM(I9:I108)</f>
        <v>0</v>
      </c>
      <c r="J2" s="51">
        <f>SUM(J9:J108)</f>
        <v>0</v>
      </c>
      <c r="K2" s="50">
        <f>SUM(K9:K108)</f>
        <v>0</v>
      </c>
    </row>
    <row r="3" spans="1:25" ht="4.8" customHeight="1">
      <c r="B3" s="49"/>
      <c r="C3" s="48"/>
      <c r="D3" s="47"/>
      <c r="E3" s="46"/>
      <c r="F3" s="46"/>
      <c r="G3" s="45"/>
      <c r="H3" s="45"/>
      <c r="I3" s="44"/>
      <c r="J3" s="44"/>
      <c r="K3" s="43"/>
    </row>
    <row r="4" spans="1:25" ht="22.5" customHeight="1">
      <c r="A4" s="83" t="s">
        <v>140</v>
      </c>
      <c r="B4" s="41"/>
      <c r="C4" s="42"/>
      <c r="D4" s="41"/>
      <c r="E4" s="40"/>
      <c r="F4" s="39"/>
      <c r="G4" s="82" t="s">
        <v>55</v>
      </c>
      <c r="H4" s="221" t="str">
        <f>'様式第1号 申請書兼実績報告書'!F11&amp;""</f>
        <v/>
      </c>
      <c r="I4" s="222"/>
      <c r="J4" s="222"/>
      <c r="K4" s="222"/>
    </row>
    <row r="5" spans="1:25" ht="4.2" customHeight="1">
      <c r="A5" s="34"/>
      <c r="B5" s="37"/>
      <c r="C5" s="38"/>
      <c r="D5" s="37"/>
      <c r="E5" s="19"/>
      <c r="F5" s="36"/>
      <c r="G5" s="35"/>
      <c r="H5" s="34"/>
      <c r="I5" s="33"/>
      <c r="J5" s="33"/>
      <c r="K5" s="33"/>
    </row>
    <row r="6" spans="1:25" ht="25.8" customHeight="1">
      <c r="A6" s="32"/>
      <c r="B6" s="223" t="s">
        <v>157</v>
      </c>
      <c r="C6" s="223"/>
      <c r="D6" s="223"/>
      <c r="E6" s="94"/>
      <c r="F6" s="220" t="s">
        <v>156</v>
      </c>
      <c r="G6" s="220"/>
      <c r="H6" s="220"/>
      <c r="I6" s="220"/>
      <c r="J6" s="220"/>
      <c r="K6" s="220"/>
      <c r="M6" s="86"/>
      <c r="N6" s="87"/>
      <c r="O6" s="88"/>
      <c r="P6" s="88"/>
      <c r="Q6" s="88"/>
      <c r="R6" s="86"/>
      <c r="S6" s="86"/>
      <c r="T6" s="89"/>
      <c r="U6" s="88"/>
      <c r="V6" s="88"/>
      <c r="W6" s="88"/>
      <c r="X6" s="88"/>
      <c r="Y6" s="85"/>
    </row>
    <row r="7" spans="1:25" ht="44.25" customHeight="1">
      <c r="A7" s="204" t="s">
        <v>12</v>
      </c>
      <c r="B7" s="206" t="s">
        <v>111</v>
      </c>
      <c r="C7" s="208" t="s">
        <v>112</v>
      </c>
      <c r="D7" s="206" t="s">
        <v>138</v>
      </c>
      <c r="E7" s="206" t="s">
        <v>72</v>
      </c>
      <c r="F7" s="206" t="s">
        <v>139</v>
      </c>
      <c r="G7" s="206" t="s">
        <v>161</v>
      </c>
      <c r="H7" s="206" t="s">
        <v>73</v>
      </c>
      <c r="I7" s="206" t="s">
        <v>151</v>
      </c>
      <c r="J7" s="206" t="s">
        <v>152</v>
      </c>
      <c r="K7" s="206" t="s">
        <v>158</v>
      </c>
      <c r="N7" s="59" t="s">
        <v>53</v>
      </c>
      <c r="O7" s="60"/>
      <c r="P7" s="60"/>
      <c r="Q7" s="60"/>
      <c r="T7" s="81" t="s">
        <v>144</v>
      </c>
      <c r="U7" s="60"/>
      <c r="V7" s="60"/>
      <c r="W7" s="60"/>
      <c r="X7" s="60"/>
      <c r="Y7" s="58"/>
    </row>
    <row r="8" spans="1:25" s="25" customFormat="1" ht="24.6" customHeight="1">
      <c r="A8" s="205"/>
      <c r="B8" s="207"/>
      <c r="C8" s="209"/>
      <c r="D8" s="207"/>
      <c r="E8" s="207"/>
      <c r="F8" s="207"/>
      <c r="G8" s="207"/>
      <c r="H8" s="207"/>
      <c r="I8" s="207"/>
      <c r="J8" s="207"/>
      <c r="K8" s="207"/>
      <c r="M8" s="61"/>
      <c r="N8" s="62" t="s">
        <v>27</v>
      </c>
      <c r="O8" s="63" t="s">
        <v>52</v>
      </c>
      <c r="P8" s="63" t="s">
        <v>25</v>
      </c>
      <c r="Q8" s="64" t="s">
        <v>24</v>
      </c>
      <c r="R8" s="61"/>
      <c r="S8" s="61"/>
      <c r="T8" s="65" t="s">
        <v>110</v>
      </c>
      <c r="U8" s="63" t="s">
        <v>109</v>
      </c>
      <c r="V8" s="66" t="s">
        <v>148</v>
      </c>
      <c r="W8" s="66" t="s">
        <v>149</v>
      </c>
      <c r="X8" s="66" t="s">
        <v>150</v>
      </c>
      <c r="Y8" s="67" t="s">
        <v>153</v>
      </c>
    </row>
    <row r="9" spans="1:25" ht="32.25" customHeight="1">
      <c r="A9" s="31">
        <v>1</v>
      </c>
      <c r="B9" s="102"/>
      <c r="C9" s="103"/>
      <c r="D9" s="102"/>
      <c r="E9" s="104"/>
      <c r="F9" s="84" t="str">
        <f>IFERROR(VLOOKUP(E9,テーブル485[],2,FALSE)&amp;"","")</f>
        <v/>
      </c>
      <c r="G9" s="105"/>
      <c r="H9" s="106"/>
      <c r="I9" s="30" t="str">
        <f t="shared" ref="I9:I72" si="0">IF(E9="","",VLOOKUP(E9,$T$9:$X$12,4,0)*H9)</f>
        <v/>
      </c>
      <c r="J9" s="30" t="str">
        <f t="shared" ref="J9:J40" si="1">IF(E9="","",VLOOKUP(E9,$T$9:$X$12,5,0))</f>
        <v/>
      </c>
      <c r="K9" s="29" t="str">
        <f t="shared" ref="K9:K40" si="2">IF(AND(B9&lt;&gt;"",C9&lt;&gt;"",D9&lt;&gt;"",E9&lt;&gt;"",F9&lt;&gt;"",G9&lt;&gt;""),SUM(I9:J9),"")</f>
        <v/>
      </c>
      <c r="N9" s="68"/>
      <c r="O9" s="69"/>
      <c r="P9" s="69"/>
      <c r="Q9" s="70"/>
      <c r="R9" s="61"/>
      <c r="S9" s="61"/>
      <c r="T9" s="68">
        <v>1</v>
      </c>
      <c r="U9" s="69" t="s">
        <v>27</v>
      </c>
      <c r="V9" s="71"/>
      <c r="W9" s="71">
        <v>15000</v>
      </c>
      <c r="X9" s="69"/>
      <c r="Y9" s="90"/>
    </row>
    <row r="10" spans="1:25" ht="32.25" customHeight="1">
      <c r="A10" s="31">
        <v>2</v>
      </c>
      <c r="B10" s="102"/>
      <c r="C10" s="103"/>
      <c r="D10" s="102"/>
      <c r="E10" s="104"/>
      <c r="F10" s="84" t="str">
        <f>IFERROR(VLOOKUP(E10,テーブル485[],2,FALSE)&amp;"","")</f>
        <v/>
      </c>
      <c r="G10" s="105"/>
      <c r="H10" s="106"/>
      <c r="I10" s="30" t="str">
        <f t="shared" si="0"/>
        <v/>
      </c>
      <c r="J10" s="30" t="str">
        <f t="shared" si="1"/>
        <v/>
      </c>
      <c r="K10" s="29" t="str">
        <f t="shared" si="2"/>
        <v/>
      </c>
      <c r="N10" s="68" t="s">
        <v>51</v>
      </c>
      <c r="O10" s="69" t="s">
        <v>29</v>
      </c>
      <c r="P10" s="69" t="s">
        <v>50</v>
      </c>
      <c r="Q10" s="70" t="s">
        <v>49</v>
      </c>
      <c r="T10" s="68">
        <v>2</v>
      </c>
      <c r="U10" s="69" t="s">
        <v>26</v>
      </c>
      <c r="V10" s="71"/>
      <c r="W10" s="71">
        <v>15000</v>
      </c>
      <c r="X10" s="71">
        <v>130000</v>
      </c>
      <c r="Y10" s="90"/>
    </row>
    <row r="11" spans="1:25" ht="32.25" customHeight="1">
      <c r="A11" s="31">
        <v>3</v>
      </c>
      <c r="B11" s="102"/>
      <c r="C11" s="103"/>
      <c r="D11" s="102"/>
      <c r="E11" s="104"/>
      <c r="F11" s="84" t="str">
        <f>IFERROR(VLOOKUP(E11,テーブル485[],2,FALSE)&amp;"","")</f>
        <v/>
      </c>
      <c r="G11" s="105"/>
      <c r="H11" s="106"/>
      <c r="I11" s="30" t="str">
        <f t="shared" si="0"/>
        <v/>
      </c>
      <c r="J11" s="30" t="str">
        <f t="shared" si="1"/>
        <v/>
      </c>
      <c r="K11" s="29" t="str">
        <f t="shared" si="2"/>
        <v/>
      </c>
      <c r="N11" s="68" t="s">
        <v>48</v>
      </c>
      <c r="O11" s="69" t="s">
        <v>28</v>
      </c>
      <c r="P11" s="69" t="s">
        <v>47</v>
      </c>
      <c r="Q11" s="70" t="s">
        <v>46</v>
      </c>
      <c r="T11" s="68">
        <v>3</v>
      </c>
      <c r="U11" s="69" t="s">
        <v>25</v>
      </c>
      <c r="V11" s="71"/>
      <c r="W11" s="69"/>
      <c r="X11" s="71">
        <v>130000</v>
      </c>
      <c r="Y11" s="72"/>
    </row>
    <row r="12" spans="1:25" ht="32.25" customHeight="1">
      <c r="A12" s="31">
        <v>4</v>
      </c>
      <c r="B12" s="102"/>
      <c r="C12" s="103"/>
      <c r="D12" s="102"/>
      <c r="E12" s="104"/>
      <c r="F12" s="84" t="str">
        <f>IFERROR(VLOOKUP(E12,テーブル485[],2,FALSE)&amp;"","")</f>
        <v/>
      </c>
      <c r="G12" s="105"/>
      <c r="H12" s="106"/>
      <c r="I12" s="30" t="str">
        <f t="shared" si="0"/>
        <v/>
      </c>
      <c r="J12" s="30" t="str">
        <f t="shared" si="1"/>
        <v/>
      </c>
      <c r="K12" s="29" t="str">
        <f t="shared" si="2"/>
        <v/>
      </c>
      <c r="N12" s="68" t="s">
        <v>45</v>
      </c>
      <c r="O12" s="69"/>
      <c r="P12" s="69" t="s">
        <v>44</v>
      </c>
      <c r="Q12" s="70" t="s">
        <v>43</v>
      </c>
      <c r="T12" s="73">
        <v>4</v>
      </c>
      <c r="U12" s="74" t="s">
        <v>24</v>
      </c>
      <c r="V12" s="76"/>
      <c r="W12" s="74"/>
      <c r="X12" s="76">
        <v>100000</v>
      </c>
      <c r="Y12" s="78"/>
    </row>
    <row r="13" spans="1:25" ht="32.25" customHeight="1">
      <c r="A13" s="31">
        <v>5</v>
      </c>
      <c r="B13" s="102"/>
      <c r="C13" s="103"/>
      <c r="D13" s="102"/>
      <c r="E13" s="104"/>
      <c r="F13" s="84" t="str">
        <f>IFERROR(VLOOKUP(E13,テーブル485[],2,FALSE)&amp;"","")</f>
        <v/>
      </c>
      <c r="G13" s="105"/>
      <c r="H13" s="106"/>
      <c r="I13" s="30" t="str">
        <f t="shared" si="0"/>
        <v/>
      </c>
      <c r="J13" s="30" t="str">
        <f t="shared" si="1"/>
        <v/>
      </c>
      <c r="K13" s="29" t="str">
        <f t="shared" si="2"/>
        <v/>
      </c>
      <c r="N13" s="68" t="s">
        <v>40</v>
      </c>
      <c r="O13" s="69"/>
      <c r="P13" s="69" t="s">
        <v>42</v>
      </c>
      <c r="Q13" s="70" t="s">
        <v>41</v>
      </c>
    </row>
    <row r="14" spans="1:25" ht="32.25" customHeight="1">
      <c r="A14" s="31">
        <v>6</v>
      </c>
      <c r="B14" s="102"/>
      <c r="C14" s="103"/>
      <c r="D14" s="102"/>
      <c r="E14" s="104"/>
      <c r="F14" s="84" t="str">
        <f>IFERROR(VLOOKUP(E14,テーブル485[],2,FALSE)&amp;"","")</f>
        <v/>
      </c>
      <c r="G14" s="105"/>
      <c r="H14" s="106"/>
      <c r="I14" s="30" t="str">
        <f t="shared" si="0"/>
        <v/>
      </c>
      <c r="J14" s="30" t="str">
        <f t="shared" si="1"/>
        <v/>
      </c>
      <c r="K14" s="29" t="str">
        <f t="shared" si="2"/>
        <v/>
      </c>
      <c r="N14" s="68" t="s">
        <v>38</v>
      </c>
      <c r="O14" s="69"/>
      <c r="P14" s="69"/>
      <c r="Q14" s="70" t="s">
        <v>39</v>
      </c>
    </row>
    <row r="15" spans="1:25" ht="32.25" customHeight="1">
      <c r="A15" s="31">
        <v>7</v>
      </c>
      <c r="B15" s="102"/>
      <c r="C15" s="103"/>
      <c r="D15" s="102"/>
      <c r="E15" s="104"/>
      <c r="F15" s="84" t="str">
        <f>IFERROR(VLOOKUP(E15,テーブル485[],2,FALSE)&amp;"","")</f>
        <v/>
      </c>
      <c r="G15" s="105"/>
      <c r="H15" s="106"/>
      <c r="I15" s="30" t="str">
        <f t="shared" si="0"/>
        <v/>
      </c>
      <c r="J15" s="30" t="str">
        <f t="shared" si="1"/>
        <v/>
      </c>
      <c r="K15" s="29" t="str">
        <f t="shared" si="2"/>
        <v/>
      </c>
      <c r="N15" s="68" t="s">
        <v>36</v>
      </c>
      <c r="O15" s="69"/>
      <c r="P15" s="69"/>
      <c r="Q15" s="70" t="s">
        <v>37</v>
      </c>
    </row>
    <row r="16" spans="1:25" ht="32.25" customHeight="1">
      <c r="A16" s="31">
        <v>8</v>
      </c>
      <c r="B16" s="102"/>
      <c r="C16" s="103"/>
      <c r="D16" s="102"/>
      <c r="E16" s="104"/>
      <c r="F16" s="84" t="str">
        <f>IFERROR(VLOOKUP(E16,テーブル485[],2,FALSE)&amp;"","")</f>
        <v/>
      </c>
      <c r="G16" s="105"/>
      <c r="H16" s="106"/>
      <c r="I16" s="30" t="str">
        <f t="shared" si="0"/>
        <v/>
      </c>
      <c r="J16" s="30" t="str">
        <f t="shared" si="1"/>
        <v/>
      </c>
      <c r="K16" s="29" t="str">
        <f t="shared" si="2"/>
        <v/>
      </c>
      <c r="N16" s="68" t="s">
        <v>34</v>
      </c>
      <c r="O16" s="69"/>
      <c r="P16" s="69"/>
      <c r="Q16" s="70" t="s">
        <v>35</v>
      </c>
    </row>
    <row r="17" spans="1:17" ht="32.25" customHeight="1">
      <c r="A17" s="31">
        <v>9</v>
      </c>
      <c r="B17" s="102"/>
      <c r="C17" s="103"/>
      <c r="D17" s="102"/>
      <c r="E17" s="104"/>
      <c r="F17" s="84" t="str">
        <f>IFERROR(VLOOKUP(E17,テーブル485[],2,FALSE)&amp;"","")</f>
        <v/>
      </c>
      <c r="G17" s="105"/>
      <c r="H17" s="106"/>
      <c r="I17" s="30" t="str">
        <f t="shared" si="0"/>
        <v/>
      </c>
      <c r="J17" s="30" t="str">
        <f t="shared" si="1"/>
        <v/>
      </c>
      <c r="K17" s="29" t="str">
        <f t="shared" si="2"/>
        <v/>
      </c>
      <c r="N17" s="68" t="s">
        <v>32</v>
      </c>
      <c r="O17" s="69"/>
      <c r="P17" s="69"/>
      <c r="Q17" s="70" t="s">
        <v>33</v>
      </c>
    </row>
    <row r="18" spans="1:17" ht="32.25" customHeight="1">
      <c r="A18" s="31">
        <v>10</v>
      </c>
      <c r="B18" s="102"/>
      <c r="C18" s="103"/>
      <c r="D18" s="102"/>
      <c r="E18" s="104"/>
      <c r="F18" s="84" t="str">
        <f>IFERROR(VLOOKUP(E18,テーブル485[],2,FALSE)&amp;"","")</f>
        <v/>
      </c>
      <c r="G18" s="105"/>
      <c r="H18" s="106"/>
      <c r="I18" s="30" t="str">
        <f t="shared" si="0"/>
        <v/>
      </c>
      <c r="J18" s="30" t="str">
        <f t="shared" si="1"/>
        <v/>
      </c>
      <c r="K18" s="29" t="str">
        <f t="shared" si="2"/>
        <v/>
      </c>
      <c r="N18" s="68" t="s">
        <v>31</v>
      </c>
      <c r="O18" s="69"/>
      <c r="P18" s="69"/>
      <c r="Q18" s="70"/>
    </row>
    <row r="19" spans="1:17" ht="32.25" customHeight="1">
      <c r="A19" s="31">
        <v>11</v>
      </c>
      <c r="B19" s="102"/>
      <c r="C19" s="103"/>
      <c r="D19" s="102"/>
      <c r="E19" s="104"/>
      <c r="F19" s="84" t="str">
        <f>IFERROR(VLOOKUP(E19,テーブル485[],2,FALSE)&amp;"","")</f>
        <v/>
      </c>
      <c r="G19" s="105"/>
      <c r="H19" s="106"/>
      <c r="I19" s="30" t="str">
        <f t="shared" si="0"/>
        <v/>
      </c>
      <c r="J19" s="30" t="str">
        <f t="shared" si="1"/>
        <v/>
      </c>
      <c r="K19" s="29" t="str">
        <f t="shared" si="2"/>
        <v/>
      </c>
      <c r="N19" s="73" t="s">
        <v>30</v>
      </c>
      <c r="O19" s="69"/>
      <c r="P19" s="69"/>
      <c r="Q19" s="70"/>
    </row>
    <row r="20" spans="1:17" ht="32.25" customHeight="1">
      <c r="A20" s="31">
        <v>12</v>
      </c>
      <c r="B20" s="102"/>
      <c r="C20" s="103"/>
      <c r="D20" s="102"/>
      <c r="E20" s="104"/>
      <c r="F20" s="84" t="str">
        <f>IFERROR(VLOOKUP(E20,テーブル485[],2,FALSE)&amp;"","")</f>
        <v/>
      </c>
      <c r="G20" s="105"/>
      <c r="H20" s="106"/>
      <c r="I20" s="30" t="str">
        <f t="shared" si="0"/>
        <v/>
      </c>
      <c r="J20" s="30" t="str">
        <f t="shared" si="1"/>
        <v/>
      </c>
      <c r="K20" s="29" t="str">
        <f t="shared" si="2"/>
        <v/>
      </c>
      <c r="N20" s="73"/>
      <c r="O20" s="74"/>
      <c r="P20" s="74"/>
      <c r="Q20" s="75"/>
    </row>
    <row r="21" spans="1:17" ht="32.25" customHeight="1">
      <c r="A21" s="31">
        <v>13</v>
      </c>
      <c r="B21" s="102"/>
      <c r="C21" s="103"/>
      <c r="D21" s="102"/>
      <c r="E21" s="104"/>
      <c r="F21" s="84" t="str">
        <f>IFERROR(VLOOKUP(E21,テーブル485[],2,FALSE)&amp;"","")</f>
        <v/>
      </c>
      <c r="G21" s="105"/>
      <c r="H21" s="106"/>
      <c r="I21" s="30" t="str">
        <f t="shared" si="0"/>
        <v/>
      </c>
      <c r="J21" s="30" t="str">
        <f t="shared" si="1"/>
        <v/>
      </c>
      <c r="K21" s="29" t="str">
        <f t="shared" si="2"/>
        <v/>
      </c>
    </row>
    <row r="22" spans="1:17" ht="32.25" customHeight="1">
      <c r="A22" s="31">
        <v>14</v>
      </c>
      <c r="B22" s="102"/>
      <c r="C22" s="103"/>
      <c r="D22" s="102"/>
      <c r="E22" s="104"/>
      <c r="F22" s="84" t="str">
        <f>IFERROR(VLOOKUP(E22,テーブル485[],2,FALSE)&amp;"","")</f>
        <v/>
      </c>
      <c r="G22" s="105"/>
      <c r="H22" s="106"/>
      <c r="I22" s="30" t="str">
        <f t="shared" si="0"/>
        <v/>
      </c>
      <c r="J22" s="30" t="str">
        <f t="shared" si="1"/>
        <v/>
      </c>
      <c r="K22" s="29" t="str">
        <f t="shared" si="2"/>
        <v/>
      </c>
    </row>
    <row r="23" spans="1:17" ht="32.25" customHeight="1">
      <c r="A23" s="31">
        <v>15</v>
      </c>
      <c r="B23" s="102"/>
      <c r="C23" s="103"/>
      <c r="D23" s="102"/>
      <c r="E23" s="104"/>
      <c r="F23" s="84" t="str">
        <f>IFERROR(VLOOKUP(E23,テーブル485[],2,FALSE)&amp;"","")</f>
        <v/>
      </c>
      <c r="G23" s="105"/>
      <c r="H23" s="106"/>
      <c r="I23" s="30" t="str">
        <f t="shared" si="0"/>
        <v/>
      </c>
      <c r="J23" s="30" t="str">
        <f t="shared" si="1"/>
        <v/>
      </c>
      <c r="K23" s="29" t="str">
        <f t="shared" si="2"/>
        <v/>
      </c>
    </row>
    <row r="24" spans="1:17" ht="32.25" customHeight="1">
      <c r="A24" s="31">
        <v>16</v>
      </c>
      <c r="B24" s="102"/>
      <c r="C24" s="103"/>
      <c r="D24" s="102"/>
      <c r="E24" s="104"/>
      <c r="F24" s="84" t="str">
        <f>IFERROR(VLOOKUP(E24,テーブル485[],2,FALSE)&amp;"","")</f>
        <v/>
      </c>
      <c r="G24" s="105"/>
      <c r="H24" s="106"/>
      <c r="I24" s="30" t="str">
        <f t="shared" si="0"/>
        <v/>
      </c>
      <c r="J24" s="30" t="str">
        <f t="shared" si="1"/>
        <v/>
      </c>
      <c r="K24" s="29" t="str">
        <f t="shared" si="2"/>
        <v/>
      </c>
    </row>
    <row r="25" spans="1:17" ht="32.25" customHeight="1">
      <c r="A25" s="31">
        <v>17</v>
      </c>
      <c r="B25" s="102"/>
      <c r="C25" s="103"/>
      <c r="D25" s="102"/>
      <c r="E25" s="104"/>
      <c r="F25" s="84" t="str">
        <f>IFERROR(VLOOKUP(E25,テーブル485[],2,FALSE)&amp;"","")</f>
        <v/>
      </c>
      <c r="G25" s="105"/>
      <c r="H25" s="106"/>
      <c r="I25" s="30" t="str">
        <f t="shared" si="0"/>
        <v/>
      </c>
      <c r="J25" s="30" t="str">
        <f t="shared" si="1"/>
        <v/>
      </c>
      <c r="K25" s="29" t="str">
        <f t="shared" si="2"/>
        <v/>
      </c>
    </row>
    <row r="26" spans="1:17" ht="32.25" customHeight="1">
      <c r="A26" s="31">
        <v>18</v>
      </c>
      <c r="B26" s="102"/>
      <c r="C26" s="103"/>
      <c r="D26" s="102"/>
      <c r="E26" s="104"/>
      <c r="F26" s="84" t="str">
        <f>IFERROR(VLOOKUP(E26,テーブル485[],2,FALSE)&amp;"","")</f>
        <v/>
      </c>
      <c r="G26" s="105"/>
      <c r="H26" s="106"/>
      <c r="I26" s="30" t="str">
        <f t="shared" si="0"/>
        <v/>
      </c>
      <c r="J26" s="30" t="str">
        <f t="shared" si="1"/>
        <v/>
      </c>
      <c r="K26" s="29" t="str">
        <f t="shared" si="2"/>
        <v/>
      </c>
    </row>
    <row r="27" spans="1:17" ht="32.25" customHeight="1">
      <c r="A27" s="31">
        <v>19</v>
      </c>
      <c r="B27" s="102"/>
      <c r="C27" s="103"/>
      <c r="D27" s="102"/>
      <c r="E27" s="104"/>
      <c r="F27" s="84" t="str">
        <f>IFERROR(VLOOKUP(E27,テーブル485[],2,FALSE)&amp;"","")</f>
        <v/>
      </c>
      <c r="G27" s="105"/>
      <c r="H27" s="106"/>
      <c r="I27" s="30" t="str">
        <f t="shared" si="0"/>
        <v/>
      </c>
      <c r="J27" s="30" t="str">
        <f t="shared" si="1"/>
        <v/>
      </c>
      <c r="K27" s="29" t="str">
        <f t="shared" si="2"/>
        <v/>
      </c>
    </row>
    <row r="28" spans="1:17" ht="32.25" customHeight="1">
      <c r="A28" s="31">
        <v>20</v>
      </c>
      <c r="B28" s="102"/>
      <c r="C28" s="103"/>
      <c r="D28" s="102"/>
      <c r="E28" s="104"/>
      <c r="F28" s="84" t="str">
        <f>IFERROR(VLOOKUP(E28,テーブル485[],2,FALSE)&amp;"","")</f>
        <v/>
      </c>
      <c r="G28" s="105"/>
      <c r="H28" s="106"/>
      <c r="I28" s="30" t="str">
        <f t="shared" si="0"/>
        <v/>
      </c>
      <c r="J28" s="30" t="str">
        <f t="shared" si="1"/>
        <v/>
      </c>
      <c r="K28" s="29" t="str">
        <f t="shared" si="2"/>
        <v/>
      </c>
    </row>
    <row r="29" spans="1:17" ht="32.25" customHeight="1">
      <c r="A29" s="31">
        <v>21</v>
      </c>
      <c r="B29" s="102"/>
      <c r="C29" s="103"/>
      <c r="D29" s="102"/>
      <c r="E29" s="104"/>
      <c r="F29" s="84" t="str">
        <f>IFERROR(VLOOKUP(E29,テーブル485[],2,FALSE)&amp;"","")</f>
        <v/>
      </c>
      <c r="G29" s="105"/>
      <c r="H29" s="106"/>
      <c r="I29" s="30" t="str">
        <f t="shared" si="0"/>
        <v/>
      </c>
      <c r="J29" s="30" t="str">
        <f t="shared" si="1"/>
        <v/>
      </c>
      <c r="K29" s="29" t="str">
        <f t="shared" si="2"/>
        <v/>
      </c>
    </row>
    <row r="30" spans="1:17" ht="32.25" customHeight="1">
      <c r="A30" s="31">
        <v>22</v>
      </c>
      <c r="B30" s="102"/>
      <c r="C30" s="103"/>
      <c r="D30" s="102"/>
      <c r="E30" s="104"/>
      <c r="F30" s="84" t="str">
        <f>IFERROR(VLOOKUP(E30,テーブル485[],2,FALSE)&amp;"","")</f>
        <v/>
      </c>
      <c r="G30" s="105"/>
      <c r="H30" s="106"/>
      <c r="I30" s="30" t="str">
        <f t="shared" si="0"/>
        <v/>
      </c>
      <c r="J30" s="30" t="str">
        <f t="shared" si="1"/>
        <v/>
      </c>
      <c r="K30" s="29" t="str">
        <f t="shared" si="2"/>
        <v/>
      </c>
    </row>
    <row r="31" spans="1:17" ht="32.25" customHeight="1">
      <c r="A31" s="31">
        <v>23</v>
      </c>
      <c r="B31" s="102"/>
      <c r="C31" s="103"/>
      <c r="D31" s="102"/>
      <c r="E31" s="104"/>
      <c r="F31" s="84" t="str">
        <f>IFERROR(VLOOKUP(E31,テーブル485[],2,FALSE)&amp;"","")</f>
        <v/>
      </c>
      <c r="G31" s="105"/>
      <c r="H31" s="106"/>
      <c r="I31" s="30" t="str">
        <f t="shared" si="0"/>
        <v/>
      </c>
      <c r="J31" s="30" t="str">
        <f t="shared" si="1"/>
        <v/>
      </c>
      <c r="K31" s="29" t="str">
        <f t="shared" si="2"/>
        <v/>
      </c>
    </row>
    <row r="32" spans="1:17" ht="32.25" customHeight="1">
      <c r="A32" s="31">
        <v>24</v>
      </c>
      <c r="B32" s="102"/>
      <c r="C32" s="103"/>
      <c r="D32" s="102"/>
      <c r="E32" s="104"/>
      <c r="F32" s="84" t="str">
        <f>IFERROR(VLOOKUP(E32,テーブル485[],2,FALSE)&amp;"","")</f>
        <v/>
      </c>
      <c r="G32" s="105"/>
      <c r="H32" s="106"/>
      <c r="I32" s="30" t="str">
        <f t="shared" si="0"/>
        <v/>
      </c>
      <c r="J32" s="30" t="str">
        <f t="shared" si="1"/>
        <v/>
      </c>
      <c r="K32" s="29" t="str">
        <f t="shared" si="2"/>
        <v/>
      </c>
    </row>
    <row r="33" spans="1:19" ht="32.25" customHeight="1">
      <c r="A33" s="31">
        <v>25</v>
      </c>
      <c r="B33" s="102"/>
      <c r="C33" s="103"/>
      <c r="D33" s="102"/>
      <c r="E33" s="104"/>
      <c r="F33" s="84" t="str">
        <f>IFERROR(VLOOKUP(E33,テーブル485[],2,FALSE)&amp;"","")</f>
        <v/>
      </c>
      <c r="G33" s="105"/>
      <c r="H33" s="106"/>
      <c r="I33" s="30" t="str">
        <f t="shared" si="0"/>
        <v/>
      </c>
      <c r="J33" s="30" t="str">
        <f t="shared" si="1"/>
        <v/>
      </c>
      <c r="K33" s="29" t="str">
        <f t="shared" si="2"/>
        <v/>
      </c>
      <c r="Q33" s="77"/>
      <c r="R33" s="55"/>
      <c r="S33" s="55"/>
    </row>
    <row r="34" spans="1:19" ht="32.25" customHeight="1">
      <c r="A34" s="31">
        <v>26</v>
      </c>
      <c r="B34" s="102"/>
      <c r="C34" s="103"/>
      <c r="D34" s="102"/>
      <c r="E34" s="104"/>
      <c r="F34" s="84" t="str">
        <f>IFERROR(VLOOKUP(E34,テーブル485[],2,FALSE)&amp;"","")</f>
        <v/>
      </c>
      <c r="G34" s="105"/>
      <c r="H34" s="106"/>
      <c r="I34" s="30" t="str">
        <f t="shared" si="0"/>
        <v/>
      </c>
      <c r="J34" s="30" t="str">
        <f t="shared" si="1"/>
        <v/>
      </c>
      <c r="K34" s="29" t="str">
        <f t="shared" si="2"/>
        <v/>
      </c>
      <c r="Q34" s="77"/>
      <c r="R34" s="55"/>
      <c r="S34" s="55"/>
    </row>
    <row r="35" spans="1:19" ht="32.25" customHeight="1">
      <c r="A35" s="31">
        <v>27</v>
      </c>
      <c r="B35" s="102"/>
      <c r="C35" s="103"/>
      <c r="D35" s="102"/>
      <c r="E35" s="104"/>
      <c r="F35" s="84" t="str">
        <f>IFERROR(VLOOKUP(E35,テーブル485[],2,FALSE)&amp;"","")</f>
        <v/>
      </c>
      <c r="G35" s="105"/>
      <c r="H35" s="106"/>
      <c r="I35" s="30" t="str">
        <f t="shared" si="0"/>
        <v/>
      </c>
      <c r="J35" s="30" t="str">
        <f t="shared" si="1"/>
        <v/>
      </c>
      <c r="K35" s="29" t="str">
        <f t="shared" si="2"/>
        <v/>
      </c>
      <c r="R35" s="55"/>
      <c r="S35" s="55"/>
    </row>
    <row r="36" spans="1:19" ht="32.25" customHeight="1">
      <c r="A36" s="31">
        <v>28</v>
      </c>
      <c r="B36" s="102"/>
      <c r="C36" s="103"/>
      <c r="D36" s="102"/>
      <c r="E36" s="104"/>
      <c r="F36" s="84" t="str">
        <f>IFERROR(VLOOKUP(E36,テーブル485[],2,FALSE)&amp;"","")</f>
        <v/>
      </c>
      <c r="G36" s="105"/>
      <c r="H36" s="106"/>
      <c r="I36" s="30" t="str">
        <f t="shared" si="0"/>
        <v/>
      </c>
      <c r="J36" s="30" t="str">
        <f t="shared" si="1"/>
        <v/>
      </c>
      <c r="K36" s="29" t="str">
        <f t="shared" si="2"/>
        <v/>
      </c>
      <c r="R36" s="55"/>
      <c r="S36" s="55"/>
    </row>
    <row r="37" spans="1:19" ht="32.25" customHeight="1">
      <c r="A37" s="31">
        <v>29</v>
      </c>
      <c r="B37" s="102"/>
      <c r="C37" s="103"/>
      <c r="D37" s="102"/>
      <c r="E37" s="104"/>
      <c r="F37" s="84" t="str">
        <f>IFERROR(VLOOKUP(E37,テーブル485[],2,FALSE)&amp;"","")</f>
        <v/>
      </c>
      <c r="G37" s="105"/>
      <c r="H37" s="106"/>
      <c r="I37" s="30" t="str">
        <f t="shared" si="0"/>
        <v/>
      </c>
      <c r="J37" s="30" t="str">
        <f t="shared" si="1"/>
        <v/>
      </c>
      <c r="K37" s="29" t="str">
        <f t="shared" si="2"/>
        <v/>
      </c>
    </row>
    <row r="38" spans="1:19" ht="32.25" customHeight="1">
      <c r="A38" s="31">
        <v>30</v>
      </c>
      <c r="B38" s="102"/>
      <c r="C38" s="103"/>
      <c r="D38" s="102"/>
      <c r="E38" s="104"/>
      <c r="F38" s="84" t="str">
        <f>IFERROR(VLOOKUP(E38,テーブル485[],2,FALSE)&amp;"","")</f>
        <v/>
      </c>
      <c r="G38" s="105"/>
      <c r="H38" s="106"/>
      <c r="I38" s="30" t="str">
        <f t="shared" si="0"/>
        <v/>
      </c>
      <c r="J38" s="30" t="str">
        <f t="shared" si="1"/>
        <v/>
      </c>
      <c r="K38" s="29" t="str">
        <f t="shared" si="2"/>
        <v/>
      </c>
    </row>
    <row r="39" spans="1:19" ht="32.25" customHeight="1">
      <c r="A39" s="31">
        <v>31</v>
      </c>
      <c r="B39" s="102"/>
      <c r="C39" s="103"/>
      <c r="D39" s="102"/>
      <c r="E39" s="104"/>
      <c r="F39" s="84" t="str">
        <f>IFERROR(VLOOKUP(E39,テーブル485[],2,FALSE)&amp;"","")</f>
        <v/>
      </c>
      <c r="G39" s="105"/>
      <c r="H39" s="106"/>
      <c r="I39" s="30" t="str">
        <f t="shared" si="0"/>
        <v/>
      </c>
      <c r="J39" s="30" t="str">
        <f t="shared" si="1"/>
        <v/>
      </c>
      <c r="K39" s="29" t="str">
        <f t="shared" si="2"/>
        <v/>
      </c>
    </row>
    <row r="40" spans="1:19" ht="32.25" customHeight="1">
      <c r="A40" s="31">
        <v>32</v>
      </c>
      <c r="B40" s="102"/>
      <c r="C40" s="103"/>
      <c r="D40" s="102"/>
      <c r="E40" s="104"/>
      <c r="F40" s="84" t="str">
        <f>IFERROR(VLOOKUP(E40,テーブル485[],2,FALSE)&amp;"","")</f>
        <v/>
      </c>
      <c r="G40" s="105"/>
      <c r="H40" s="106"/>
      <c r="I40" s="30" t="str">
        <f t="shared" si="0"/>
        <v/>
      </c>
      <c r="J40" s="30" t="str">
        <f t="shared" si="1"/>
        <v/>
      </c>
      <c r="K40" s="29" t="str">
        <f t="shared" si="2"/>
        <v/>
      </c>
    </row>
    <row r="41" spans="1:19" ht="32.25" customHeight="1">
      <c r="A41" s="31">
        <v>33</v>
      </c>
      <c r="B41" s="102"/>
      <c r="C41" s="103"/>
      <c r="D41" s="102"/>
      <c r="E41" s="104"/>
      <c r="F41" s="84" t="str">
        <f>IFERROR(VLOOKUP(E41,テーブル485[],2,FALSE)&amp;"","")</f>
        <v/>
      </c>
      <c r="G41" s="105"/>
      <c r="H41" s="106"/>
      <c r="I41" s="30" t="str">
        <f t="shared" si="0"/>
        <v/>
      </c>
      <c r="J41" s="30" t="str">
        <f t="shared" ref="J41:J72" si="3">IF(E41="","",VLOOKUP(E41,$T$9:$X$12,5,0))</f>
        <v/>
      </c>
      <c r="K41" s="29" t="str">
        <f t="shared" ref="K41:K72" si="4">IF(AND(B41&lt;&gt;"",C41&lt;&gt;"",D41&lt;&gt;"",E41&lt;&gt;"",F41&lt;&gt;"",G41&lt;&gt;""),SUM(I41:J41),"")</f>
        <v/>
      </c>
    </row>
    <row r="42" spans="1:19" ht="32.25" customHeight="1">
      <c r="A42" s="31">
        <v>34</v>
      </c>
      <c r="B42" s="102"/>
      <c r="C42" s="103"/>
      <c r="D42" s="102"/>
      <c r="E42" s="104"/>
      <c r="F42" s="84" t="str">
        <f>IFERROR(VLOOKUP(E42,テーブル485[],2,FALSE)&amp;"","")</f>
        <v/>
      </c>
      <c r="G42" s="105"/>
      <c r="H42" s="106"/>
      <c r="I42" s="30" t="str">
        <f t="shared" si="0"/>
        <v/>
      </c>
      <c r="J42" s="30" t="str">
        <f t="shared" si="3"/>
        <v/>
      </c>
      <c r="K42" s="29" t="str">
        <f t="shared" si="4"/>
        <v/>
      </c>
    </row>
    <row r="43" spans="1:19" ht="32.25" customHeight="1">
      <c r="A43" s="31">
        <v>35</v>
      </c>
      <c r="B43" s="102"/>
      <c r="C43" s="103"/>
      <c r="D43" s="102"/>
      <c r="E43" s="104"/>
      <c r="F43" s="84" t="str">
        <f>IFERROR(VLOOKUP(E43,テーブル485[],2,FALSE)&amp;"","")</f>
        <v/>
      </c>
      <c r="G43" s="105"/>
      <c r="H43" s="106"/>
      <c r="I43" s="30" t="str">
        <f t="shared" si="0"/>
        <v/>
      </c>
      <c r="J43" s="30" t="str">
        <f t="shared" si="3"/>
        <v/>
      </c>
      <c r="K43" s="29" t="str">
        <f t="shared" si="4"/>
        <v/>
      </c>
    </row>
    <row r="44" spans="1:19" ht="32.25" customHeight="1">
      <c r="A44" s="31">
        <v>36</v>
      </c>
      <c r="B44" s="102"/>
      <c r="C44" s="103"/>
      <c r="D44" s="102"/>
      <c r="E44" s="104"/>
      <c r="F44" s="84" t="str">
        <f>IFERROR(VLOOKUP(E44,テーブル485[],2,FALSE)&amp;"","")</f>
        <v/>
      </c>
      <c r="G44" s="105"/>
      <c r="H44" s="106"/>
      <c r="I44" s="30" t="str">
        <f t="shared" si="0"/>
        <v/>
      </c>
      <c r="J44" s="30" t="str">
        <f t="shared" si="3"/>
        <v/>
      </c>
      <c r="K44" s="29" t="str">
        <f t="shared" si="4"/>
        <v/>
      </c>
    </row>
    <row r="45" spans="1:19" ht="32.25" customHeight="1">
      <c r="A45" s="31">
        <v>37</v>
      </c>
      <c r="B45" s="102"/>
      <c r="C45" s="103"/>
      <c r="D45" s="102"/>
      <c r="E45" s="104"/>
      <c r="F45" s="84" t="str">
        <f>IFERROR(VLOOKUP(E45,テーブル485[],2,FALSE)&amp;"","")</f>
        <v/>
      </c>
      <c r="G45" s="105"/>
      <c r="H45" s="106"/>
      <c r="I45" s="30" t="str">
        <f t="shared" si="0"/>
        <v/>
      </c>
      <c r="J45" s="30" t="str">
        <f t="shared" si="3"/>
        <v/>
      </c>
      <c r="K45" s="29" t="str">
        <f t="shared" si="4"/>
        <v/>
      </c>
    </row>
    <row r="46" spans="1:19" ht="32.25" customHeight="1">
      <c r="A46" s="31">
        <v>38</v>
      </c>
      <c r="B46" s="102"/>
      <c r="C46" s="103"/>
      <c r="D46" s="102"/>
      <c r="E46" s="104"/>
      <c r="F46" s="84" t="str">
        <f>IFERROR(VLOOKUP(E46,テーブル485[],2,FALSE)&amp;"","")</f>
        <v/>
      </c>
      <c r="G46" s="105"/>
      <c r="H46" s="106"/>
      <c r="I46" s="30" t="str">
        <f t="shared" si="0"/>
        <v/>
      </c>
      <c r="J46" s="30" t="str">
        <f t="shared" si="3"/>
        <v/>
      </c>
      <c r="K46" s="29" t="str">
        <f t="shared" si="4"/>
        <v/>
      </c>
    </row>
    <row r="47" spans="1:19" ht="32.25" customHeight="1">
      <c r="A47" s="31">
        <v>39</v>
      </c>
      <c r="B47" s="102"/>
      <c r="C47" s="103"/>
      <c r="D47" s="102"/>
      <c r="E47" s="104"/>
      <c r="F47" s="84" t="str">
        <f>IFERROR(VLOOKUP(E47,テーブル485[],2,FALSE)&amp;"","")</f>
        <v/>
      </c>
      <c r="G47" s="105"/>
      <c r="H47" s="106"/>
      <c r="I47" s="30" t="str">
        <f t="shared" si="0"/>
        <v/>
      </c>
      <c r="J47" s="30" t="str">
        <f t="shared" si="3"/>
        <v/>
      </c>
      <c r="K47" s="29" t="str">
        <f t="shared" si="4"/>
        <v/>
      </c>
    </row>
    <row r="48" spans="1:19" ht="32.25" customHeight="1">
      <c r="A48" s="31">
        <v>40</v>
      </c>
      <c r="B48" s="102"/>
      <c r="C48" s="103"/>
      <c r="D48" s="102"/>
      <c r="E48" s="104"/>
      <c r="F48" s="84" t="str">
        <f>IFERROR(VLOOKUP(E48,テーブル485[],2,FALSE)&amp;"","")</f>
        <v/>
      </c>
      <c r="G48" s="105"/>
      <c r="H48" s="106"/>
      <c r="I48" s="30" t="str">
        <f t="shared" si="0"/>
        <v/>
      </c>
      <c r="J48" s="30" t="str">
        <f t="shared" si="3"/>
        <v/>
      </c>
      <c r="K48" s="29" t="str">
        <f t="shared" si="4"/>
        <v/>
      </c>
    </row>
    <row r="49" spans="1:11" ht="32.25" customHeight="1">
      <c r="A49" s="31">
        <v>41</v>
      </c>
      <c r="B49" s="102"/>
      <c r="C49" s="103"/>
      <c r="D49" s="102"/>
      <c r="E49" s="104"/>
      <c r="F49" s="84" t="str">
        <f>IFERROR(VLOOKUP(E49,テーブル485[],2,FALSE)&amp;"","")</f>
        <v/>
      </c>
      <c r="G49" s="105"/>
      <c r="H49" s="106"/>
      <c r="I49" s="30" t="str">
        <f t="shared" si="0"/>
        <v/>
      </c>
      <c r="J49" s="30" t="str">
        <f t="shared" si="3"/>
        <v/>
      </c>
      <c r="K49" s="29" t="str">
        <f t="shared" si="4"/>
        <v/>
      </c>
    </row>
    <row r="50" spans="1:11" ht="32.25" customHeight="1">
      <c r="A50" s="31">
        <v>42</v>
      </c>
      <c r="B50" s="102"/>
      <c r="C50" s="103"/>
      <c r="D50" s="102"/>
      <c r="E50" s="104"/>
      <c r="F50" s="84" t="str">
        <f>IFERROR(VLOOKUP(E50,テーブル485[],2,FALSE)&amp;"","")</f>
        <v/>
      </c>
      <c r="G50" s="105"/>
      <c r="H50" s="106"/>
      <c r="I50" s="30" t="str">
        <f t="shared" si="0"/>
        <v/>
      </c>
      <c r="J50" s="30" t="str">
        <f t="shared" si="3"/>
        <v/>
      </c>
      <c r="K50" s="29" t="str">
        <f t="shared" si="4"/>
        <v/>
      </c>
    </row>
    <row r="51" spans="1:11" ht="32.25" customHeight="1">
      <c r="A51" s="31">
        <v>43</v>
      </c>
      <c r="B51" s="102"/>
      <c r="C51" s="103"/>
      <c r="D51" s="102"/>
      <c r="E51" s="104"/>
      <c r="F51" s="84" t="str">
        <f>IFERROR(VLOOKUP(E51,テーブル485[],2,FALSE)&amp;"","")</f>
        <v/>
      </c>
      <c r="G51" s="105"/>
      <c r="H51" s="106"/>
      <c r="I51" s="30" t="str">
        <f t="shared" si="0"/>
        <v/>
      </c>
      <c r="J51" s="30" t="str">
        <f t="shared" si="3"/>
        <v/>
      </c>
      <c r="K51" s="29" t="str">
        <f t="shared" si="4"/>
        <v/>
      </c>
    </row>
    <row r="52" spans="1:11" ht="32.25" customHeight="1">
      <c r="A52" s="31">
        <v>44</v>
      </c>
      <c r="B52" s="102"/>
      <c r="C52" s="103"/>
      <c r="D52" s="102"/>
      <c r="E52" s="104"/>
      <c r="F52" s="84" t="str">
        <f>IFERROR(VLOOKUP(E52,テーブル485[],2,FALSE)&amp;"","")</f>
        <v/>
      </c>
      <c r="G52" s="105"/>
      <c r="H52" s="106"/>
      <c r="I52" s="30" t="str">
        <f t="shared" si="0"/>
        <v/>
      </c>
      <c r="J52" s="30" t="str">
        <f t="shared" si="3"/>
        <v/>
      </c>
      <c r="K52" s="29" t="str">
        <f t="shared" si="4"/>
        <v/>
      </c>
    </row>
    <row r="53" spans="1:11" ht="32.25" customHeight="1">
      <c r="A53" s="31">
        <v>45</v>
      </c>
      <c r="B53" s="102"/>
      <c r="C53" s="103"/>
      <c r="D53" s="102"/>
      <c r="E53" s="104"/>
      <c r="F53" s="84" t="str">
        <f>IFERROR(VLOOKUP(E53,テーブル485[],2,FALSE)&amp;"","")</f>
        <v/>
      </c>
      <c r="G53" s="105"/>
      <c r="H53" s="106"/>
      <c r="I53" s="30" t="str">
        <f t="shared" si="0"/>
        <v/>
      </c>
      <c r="J53" s="30" t="str">
        <f t="shared" si="3"/>
        <v/>
      </c>
      <c r="K53" s="29" t="str">
        <f t="shared" si="4"/>
        <v/>
      </c>
    </row>
    <row r="54" spans="1:11" ht="32.25" customHeight="1">
      <c r="A54" s="31">
        <v>46</v>
      </c>
      <c r="B54" s="102"/>
      <c r="C54" s="103"/>
      <c r="D54" s="102"/>
      <c r="E54" s="104"/>
      <c r="F54" s="84" t="str">
        <f>IFERROR(VLOOKUP(E54,テーブル485[],2,FALSE)&amp;"","")</f>
        <v/>
      </c>
      <c r="G54" s="105"/>
      <c r="H54" s="106"/>
      <c r="I54" s="30" t="str">
        <f t="shared" si="0"/>
        <v/>
      </c>
      <c r="J54" s="30" t="str">
        <f t="shared" si="3"/>
        <v/>
      </c>
      <c r="K54" s="29" t="str">
        <f t="shared" si="4"/>
        <v/>
      </c>
    </row>
    <row r="55" spans="1:11" ht="32.25" customHeight="1">
      <c r="A55" s="31">
        <v>47</v>
      </c>
      <c r="B55" s="102"/>
      <c r="C55" s="103"/>
      <c r="D55" s="102"/>
      <c r="E55" s="104"/>
      <c r="F55" s="84" t="str">
        <f>IFERROR(VLOOKUP(E55,テーブル485[],2,FALSE)&amp;"","")</f>
        <v/>
      </c>
      <c r="G55" s="105"/>
      <c r="H55" s="106"/>
      <c r="I55" s="30" t="str">
        <f t="shared" si="0"/>
        <v/>
      </c>
      <c r="J55" s="30" t="str">
        <f t="shared" si="3"/>
        <v/>
      </c>
      <c r="K55" s="29" t="str">
        <f t="shared" si="4"/>
        <v/>
      </c>
    </row>
    <row r="56" spans="1:11" ht="32.25" customHeight="1">
      <c r="A56" s="31">
        <v>48</v>
      </c>
      <c r="B56" s="102"/>
      <c r="C56" s="103"/>
      <c r="D56" s="102"/>
      <c r="E56" s="104"/>
      <c r="F56" s="84" t="str">
        <f>IFERROR(VLOOKUP(E56,テーブル485[],2,FALSE)&amp;"","")</f>
        <v/>
      </c>
      <c r="G56" s="105"/>
      <c r="H56" s="106"/>
      <c r="I56" s="30" t="str">
        <f t="shared" si="0"/>
        <v/>
      </c>
      <c r="J56" s="30" t="str">
        <f t="shared" si="3"/>
        <v/>
      </c>
      <c r="K56" s="29" t="str">
        <f t="shared" si="4"/>
        <v/>
      </c>
    </row>
    <row r="57" spans="1:11" ht="32.25" customHeight="1">
      <c r="A57" s="31">
        <v>49</v>
      </c>
      <c r="B57" s="102"/>
      <c r="C57" s="103"/>
      <c r="D57" s="102"/>
      <c r="E57" s="104"/>
      <c r="F57" s="84" t="str">
        <f>IFERROR(VLOOKUP(E57,テーブル485[],2,FALSE)&amp;"","")</f>
        <v/>
      </c>
      <c r="G57" s="105"/>
      <c r="H57" s="106"/>
      <c r="I57" s="30" t="str">
        <f t="shared" si="0"/>
        <v/>
      </c>
      <c r="J57" s="30" t="str">
        <f t="shared" si="3"/>
        <v/>
      </c>
      <c r="K57" s="29" t="str">
        <f t="shared" si="4"/>
        <v/>
      </c>
    </row>
    <row r="58" spans="1:11" ht="32.25" customHeight="1">
      <c r="A58" s="31">
        <v>50</v>
      </c>
      <c r="B58" s="102"/>
      <c r="C58" s="103"/>
      <c r="D58" s="102"/>
      <c r="E58" s="104"/>
      <c r="F58" s="84" t="str">
        <f>IFERROR(VLOOKUP(E58,テーブル485[],2,FALSE)&amp;"","")</f>
        <v/>
      </c>
      <c r="G58" s="105"/>
      <c r="H58" s="106"/>
      <c r="I58" s="30" t="str">
        <f t="shared" si="0"/>
        <v/>
      </c>
      <c r="J58" s="30" t="str">
        <f t="shared" si="3"/>
        <v/>
      </c>
      <c r="K58" s="29" t="str">
        <f t="shared" si="4"/>
        <v/>
      </c>
    </row>
    <row r="59" spans="1:11" ht="32.25" customHeight="1">
      <c r="A59" s="31">
        <v>51</v>
      </c>
      <c r="B59" s="102"/>
      <c r="C59" s="103"/>
      <c r="D59" s="102"/>
      <c r="E59" s="104"/>
      <c r="F59" s="84" t="str">
        <f>IFERROR(VLOOKUP(E59,テーブル485[],2,FALSE)&amp;"","")</f>
        <v/>
      </c>
      <c r="G59" s="105"/>
      <c r="H59" s="106"/>
      <c r="I59" s="30" t="str">
        <f t="shared" si="0"/>
        <v/>
      </c>
      <c r="J59" s="30" t="str">
        <f t="shared" si="3"/>
        <v/>
      </c>
      <c r="K59" s="29" t="str">
        <f t="shared" si="4"/>
        <v/>
      </c>
    </row>
    <row r="60" spans="1:11" ht="32.25" customHeight="1">
      <c r="A60" s="31">
        <v>52</v>
      </c>
      <c r="B60" s="102"/>
      <c r="C60" s="103"/>
      <c r="D60" s="102"/>
      <c r="E60" s="104"/>
      <c r="F60" s="84" t="str">
        <f>IFERROR(VLOOKUP(E60,テーブル485[],2,FALSE)&amp;"","")</f>
        <v/>
      </c>
      <c r="G60" s="105"/>
      <c r="H60" s="106"/>
      <c r="I60" s="30" t="str">
        <f t="shared" si="0"/>
        <v/>
      </c>
      <c r="J60" s="30" t="str">
        <f t="shared" si="3"/>
        <v/>
      </c>
      <c r="K60" s="29" t="str">
        <f t="shared" si="4"/>
        <v/>
      </c>
    </row>
    <row r="61" spans="1:11" ht="32.25" customHeight="1">
      <c r="A61" s="31">
        <v>53</v>
      </c>
      <c r="B61" s="102"/>
      <c r="C61" s="103"/>
      <c r="D61" s="102"/>
      <c r="E61" s="104"/>
      <c r="F61" s="84" t="str">
        <f>IFERROR(VLOOKUP(E61,テーブル485[],2,FALSE)&amp;"","")</f>
        <v/>
      </c>
      <c r="G61" s="105"/>
      <c r="H61" s="106"/>
      <c r="I61" s="30" t="str">
        <f t="shared" si="0"/>
        <v/>
      </c>
      <c r="J61" s="30" t="str">
        <f t="shared" si="3"/>
        <v/>
      </c>
      <c r="K61" s="29" t="str">
        <f t="shared" si="4"/>
        <v/>
      </c>
    </row>
    <row r="62" spans="1:11" ht="32.25" customHeight="1">
      <c r="A62" s="31">
        <v>54</v>
      </c>
      <c r="B62" s="102"/>
      <c r="C62" s="103"/>
      <c r="D62" s="102"/>
      <c r="E62" s="104"/>
      <c r="F62" s="84" t="str">
        <f>IFERROR(VLOOKUP(E62,テーブル485[],2,FALSE)&amp;"","")</f>
        <v/>
      </c>
      <c r="G62" s="105"/>
      <c r="H62" s="106"/>
      <c r="I62" s="30" t="str">
        <f t="shared" si="0"/>
        <v/>
      </c>
      <c r="J62" s="30" t="str">
        <f t="shared" si="3"/>
        <v/>
      </c>
      <c r="K62" s="29" t="str">
        <f t="shared" si="4"/>
        <v/>
      </c>
    </row>
    <row r="63" spans="1:11" ht="32.25" customHeight="1">
      <c r="A63" s="31">
        <v>55</v>
      </c>
      <c r="B63" s="102"/>
      <c r="C63" s="103"/>
      <c r="D63" s="102"/>
      <c r="E63" s="104"/>
      <c r="F63" s="84" t="str">
        <f>IFERROR(VLOOKUP(E63,テーブル485[],2,FALSE)&amp;"","")</f>
        <v/>
      </c>
      <c r="G63" s="105"/>
      <c r="H63" s="106"/>
      <c r="I63" s="30" t="str">
        <f t="shared" si="0"/>
        <v/>
      </c>
      <c r="J63" s="30" t="str">
        <f t="shared" si="3"/>
        <v/>
      </c>
      <c r="K63" s="29" t="str">
        <f t="shared" si="4"/>
        <v/>
      </c>
    </row>
    <row r="64" spans="1:11" ht="32.25" customHeight="1">
      <c r="A64" s="31">
        <v>56</v>
      </c>
      <c r="B64" s="102"/>
      <c r="C64" s="103"/>
      <c r="D64" s="102"/>
      <c r="E64" s="104"/>
      <c r="F64" s="84" t="str">
        <f>IFERROR(VLOOKUP(E64,テーブル485[],2,FALSE)&amp;"","")</f>
        <v/>
      </c>
      <c r="G64" s="105"/>
      <c r="H64" s="106"/>
      <c r="I64" s="30" t="str">
        <f t="shared" si="0"/>
        <v/>
      </c>
      <c r="J64" s="30" t="str">
        <f t="shared" si="3"/>
        <v/>
      </c>
      <c r="K64" s="29" t="str">
        <f t="shared" si="4"/>
        <v/>
      </c>
    </row>
    <row r="65" spans="1:11" ht="32.25" customHeight="1">
      <c r="A65" s="31">
        <v>57</v>
      </c>
      <c r="B65" s="102"/>
      <c r="C65" s="103"/>
      <c r="D65" s="102"/>
      <c r="E65" s="104"/>
      <c r="F65" s="84" t="str">
        <f>IFERROR(VLOOKUP(E65,テーブル485[],2,FALSE)&amp;"","")</f>
        <v/>
      </c>
      <c r="G65" s="105"/>
      <c r="H65" s="106"/>
      <c r="I65" s="30" t="str">
        <f t="shared" si="0"/>
        <v/>
      </c>
      <c r="J65" s="30" t="str">
        <f t="shared" si="3"/>
        <v/>
      </c>
      <c r="K65" s="29" t="str">
        <f t="shared" si="4"/>
        <v/>
      </c>
    </row>
    <row r="66" spans="1:11" ht="32.25" customHeight="1">
      <c r="A66" s="31">
        <v>58</v>
      </c>
      <c r="B66" s="102"/>
      <c r="C66" s="103"/>
      <c r="D66" s="102"/>
      <c r="E66" s="104"/>
      <c r="F66" s="84" t="str">
        <f>IFERROR(VLOOKUP(E66,テーブル485[],2,FALSE)&amp;"","")</f>
        <v/>
      </c>
      <c r="G66" s="105"/>
      <c r="H66" s="106"/>
      <c r="I66" s="30" t="str">
        <f t="shared" si="0"/>
        <v/>
      </c>
      <c r="J66" s="30" t="str">
        <f t="shared" si="3"/>
        <v/>
      </c>
      <c r="K66" s="29" t="str">
        <f t="shared" si="4"/>
        <v/>
      </c>
    </row>
    <row r="67" spans="1:11" ht="32.25" customHeight="1">
      <c r="A67" s="31">
        <v>59</v>
      </c>
      <c r="B67" s="102"/>
      <c r="C67" s="103"/>
      <c r="D67" s="102"/>
      <c r="E67" s="104"/>
      <c r="F67" s="84" t="str">
        <f>IFERROR(VLOOKUP(E67,テーブル485[],2,FALSE)&amp;"","")</f>
        <v/>
      </c>
      <c r="G67" s="105"/>
      <c r="H67" s="106"/>
      <c r="I67" s="30" t="str">
        <f t="shared" si="0"/>
        <v/>
      </c>
      <c r="J67" s="30" t="str">
        <f t="shared" si="3"/>
        <v/>
      </c>
      <c r="K67" s="29" t="str">
        <f t="shared" si="4"/>
        <v/>
      </c>
    </row>
    <row r="68" spans="1:11" ht="32.25" customHeight="1">
      <c r="A68" s="31">
        <v>60</v>
      </c>
      <c r="B68" s="102"/>
      <c r="C68" s="103"/>
      <c r="D68" s="102"/>
      <c r="E68" s="104"/>
      <c r="F68" s="84" t="str">
        <f>IFERROR(VLOOKUP(E68,テーブル485[],2,FALSE)&amp;"","")</f>
        <v/>
      </c>
      <c r="G68" s="105"/>
      <c r="H68" s="106"/>
      <c r="I68" s="30" t="str">
        <f t="shared" si="0"/>
        <v/>
      </c>
      <c r="J68" s="30" t="str">
        <f t="shared" si="3"/>
        <v/>
      </c>
      <c r="K68" s="29" t="str">
        <f t="shared" si="4"/>
        <v/>
      </c>
    </row>
    <row r="69" spans="1:11" ht="32.25" customHeight="1">
      <c r="A69" s="31">
        <v>61</v>
      </c>
      <c r="B69" s="102"/>
      <c r="C69" s="103"/>
      <c r="D69" s="102"/>
      <c r="E69" s="104"/>
      <c r="F69" s="84" t="str">
        <f>IFERROR(VLOOKUP(E69,テーブル485[],2,FALSE)&amp;"","")</f>
        <v/>
      </c>
      <c r="G69" s="105"/>
      <c r="H69" s="106"/>
      <c r="I69" s="30" t="str">
        <f t="shared" si="0"/>
        <v/>
      </c>
      <c r="J69" s="30" t="str">
        <f t="shared" si="3"/>
        <v/>
      </c>
      <c r="K69" s="29" t="str">
        <f t="shared" si="4"/>
        <v/>
      </c>
    </row>
    <row r="70" spans="1:11" ht="32.25" customHeight="1">
      <c r="A70" s="31">
        <v>62</v>
      </c>
      <c r="B70" s="102"/>
      <c r="C70" s="103"/>
      <c r="D70" s="102"/>
      <c r="E70" s="104"/>
      <c r="F70" s="84" t="str">
        <f>IFERROR(VLOOKUP(E70,テーブル485[],2,FALSE)&amp;"","")</f>
        <v/>
      </c>
      <c r="G70" s="105"/>
      <c r="H70" s="106"/>
      <c r="I70" s="30" t="str">
        <f t="shared" si="0"/>
        <v/>
      </c>
      <c r="J70" s="30" t="str">
        <f t="shared" si="3"/>
        <v/>
      </c>
      <c r="K70" s="29" t="str">
        <f t="shared" si="4"/>
        <v/>
      </c>
    </row>
    <row r="71" spans="1:11" ht="32.25" customHeight="1">
      <c r="A71" s="31">
        <v>63</v>
      </c>
      <c r="B71" s="102"/>
      <c r="C71" s="103"/>
      <c r="D71" s="102"/>
      <c r="E71" s="104"/>
      <c r="F71" s="84" t="str">
        <f>IFERROR(VLOOKUP(E71,テーブル485[],2,FALSE)&amp;"","")</f>
        <v/>
      </c>
      <c r="G71" s="105"/>
      <c r="H71" s="106"/>
      <c r="I71" s="30" t="str">
        <f t="shared" si="0"/>
        <v/>
      </c>
      <c r="J71" s="30" t="str">
        <f t="shared" si="3"/>
        <v/>
      </c>
      <c r="K71" s="29" t="str">
        <f t="shared" si="4"/>
        <v/>
      </c>
    </row>
    <row r="72" spans="1:11" ht="32.25" customHeight="1">
      <c r="A72" s="31">
        <v>64</v>
      </c>
      <c r="B72" s="102"/>
      <c r="C72" s="103"/>
      <c r="D72" s="102"/>
      <c r="E72" s="104"/>
      <c r="F72" s="84" t="str">
        <f>IFERROR(VLOOKUP(E72,テーブル485[],2,FALSE)&amp;"","")</f>
        <v/>
      </c>
      <c r="G72" s="105"/>
      <c r="H72" s="106"/>
      <c r="I72" s="30" t="str">
        <f t="shared" si="0"/>
        <v/>
      </c>
      <c r="J72" s="30" t="str">
        <f t="shared" si="3"/>
        <v/>
      </c>
      <c r="K72" s="29" t="str">
        <f t="shared" si="4"/>
        <v/>
      </c>
    </row>
    <row r="73" spans="1:11" ht="32.25" customHeight="1">
      <c r="A73" s="31">
        <v>65</v>
      </c>
      <c r="B73" s="102"/>
      <c r="C73" s="103"/>
      <c r="D73" s="102"/>
      <c r="E73" s="104"/>
      <c r="F73" s="84" t="str">
        <f>IFERROR(VLOOKUP(E73,テーブル485[],2,FALSE)&amp;"","")</f>
        <v/>
      </c>
      <c r="G73" s="105"/>
      <c r="H73" s="106"/>
      <c r="I73" s="30" t="str">
        <f t="shared" ref="I73:I108" si="5">IF(E73="","",VLOOKUP(E73,$T$9:$X$12,4,0)*H73)</f>
        <v/>
      </c>
      <c r="J73" s="30" t="str">
        <f t="shared" ref="J73:J108" si="6">IF(E73="","",VLOOKUP(E73,$T$9:$X$12,5,0))</f>
        <v/>
      </c>
      <c r="K73" s="29" t="str">
        <f t="shared" ref="K73:K104" si="7">IF(AND(B73&lt;&gt;"",C73&lt;&gt;"",D73&lt;&gt;"",E73&lt;&gt;"",F73&lt;&gt;"",G73&lt;&gt;""),SUM(I73:J73),"")</f>
        <v/>
      </c>
    </row>
    <row r="74" spans="1:11" ht="32.25" customHeight="1">
      <c r="A74" s="31">
        <v>66</v>
      </c>
      <c r="B74" s="102"/>
      <c r="C74" s="103"/>
      <c r="D74" s="102"/>
      <c r="E74" s="104"/>
      <c r="F74" s="84" t="str">
        <f>IFERROR(VLOOKUP(E74,テーブル485[],2,FALSE)&amp;"","")</f>
        <v/>
      </c>
      <c r="G74" s="105"/>
      <c r="H74" s="106"/>
      <c r="I74" s="30" t="str">
        <f t="shared" si="5"/>
        <v/>
      </c>
      <c r="J74" s="30" t="str">
        <f t="shared" si="6"/>
        <v/>
      </c>
      <c r="K74" s="29" t="str">
        <f t="shared" si="7"/>
        <v/>
      </c>
    </row>
    <row r="75" spans="1:11" ht="32.25" customHeight="1">
      <c r="A75" s="31">
        <v>67</v>
      </c>
      <c r="B75" s="102"/>
      <c r="C75" s="103"/>
      <c r="D75" s="102"/>
      <c r="E75" s="104"/>
      <c r="F75" s="84" t="str">
        <f>IFERROR(VLOOKUP(E75,テーブル485[],2,FALSE)&amp;"","")</f>
        <v/>
      </c>
      <c r="G75" s="105"/>
      <c r="H75" s="106"/>
      <c r="I75" s="30" t="str">
        <f t="shared" si="5"/>
        <v/>
      </c>
      <c r="J75" s="30" t="str">
        <f t="shared" si="6"/>
        <v/>
      </c>
      <c r="K75" s="29" t="str">
        <f t="shared" si="7"/>
        <v/>
      </c>
    </row>
    <row r="76" spans="1:11" ht="32.25" customHeight="1">
      <c r="A76" s="31">
        <v>68</v>
      </c>
      <c r="B76" s="102"/>
      <c r="C76" s="103"/>
      <c r="D76" s="102"/>
      <c r="E76" s="104"/>
      <c r="F76" s="84" t="str">
        <f>IFERROR(VLOOKUP(E76,テーブル485[],2,FALSE)&amp;"","")</f>
        <v/>
      </c>
      <c r="G76" s="105"/>
      <c r="H76" s="106"/>
      <c r="I76" s="30" t="str">
        <f t="shared" si="5"/>
        <v/>
      </c>
      <c r="J76" s="30" t="str">
        <f t="shared" si="6"/>
        <v/>
      </c>
      <c r="K76" s="29" t="str">
        <f t="shared" si="7"/>
        <v/>
      </c>
    </row>
    <row r="77" spans="1:11" ht="32.25" customHeight="1">
      <c r="A77" s="31">
        <v>69</v>
      </c>
      <c r="B77" s="102"/>
      <c r="C77" s="103"/>
      <c r="D77" s="102"/>
      <c r="E77" s="104"/>
      <c r="F77" s="84" t="str">
        <f>IFERROR(VLOOKUP(E77,テーブル485[],2,FALSE)&amp;"","")</f>
        <v/>
      </c>
      <c r="G77" s="105"/>
      <c r="H77" s="106"/>
      <c r="I77" s="30" t="str">
        <f t="shared" si="5"/>
        <v/>
      </c>
      <c r="J77" s="30" t="str">
        <f t="shared" si="6"/>
        <v/>
      </c>
      <c r="K77" s="29" t="str">
        <f t="shared" si="7"/>
        <v/>
      </c>
    </row>
    <row r="78" spans="1:11" ht="32.25" customHeight="1">
      <c r="A78" s="31">
        <v>70</v>
      </c>
      <c r="B78" s="102"/>
      <c r="C78" s="103"/>
      <c r="D78" s="102"/>
      <c r="E78" s="104"/>
      <c r="F78" s="84" t="str">
        <f>IFERROR(VLOOKUP(E78,テーブル485[],2,FALSE)&amp;"","")</f>
        <v/>
      </c>
      <c r="G78" s="105"/>
      <c r="H78" s="106"/>
      <c r="I78" s="30" t="str">
        <f t="shared" si="5"/>
        <v/>
      </c>
      <c r="J78" s="30" t="str">
        <f t="shared" si="6"/>
        <v/>
      </c>
      <c r="K78" s="29" t="str">
        <f t="shared" si="7"/>
        <v/>
      </c>
    </row>
    <row r="79" spans="1:11" ht="32.25" customHeight="1">
      <c r="A79" s="31">
        <v>71</v>
      </c>
      <c r="B79" s="102"/>
      <c r="C79" s="103"/>
      <c r="D79" s="102"/>
      <c r="E79" s="104"/>
      <c r="F79" s="84" t="str">
        <f>IFERROR(VLOOKUP(E79,テーブル485[],2,FALSE)&amp;"","")</f>
        <v/>
      </c>
      <c r="G79" s="105"/>
      <c r="H79" s="106"/>
      <c r="I79" s="30" t="str">
        <f t="shared" si="5"/>
        <v/>
      </c>
      <c r="J79" s="30" t="str">
        <f t="shared" si="6"/>
        <v/>
      </c>
      <c r="K79" s="29" t="str">
        <f t="shared" si="7"/>
        <v/>
      </c>
    </row>
    <row r="80" spans="1:11" ht="32.25" customHeight="1">
      <c r="A80" s="31">
        <v>72</v>
      </c>
      <c r="B80" s="102"/>
      <c r="C80" s="103"/>
      <c r="D80" s="102"/>
      <c r="E80" s="104"/>
      <c r="F80" s="84" t="str">
        <f>IFERROR(VLOOKUP(E80,テーブル485[],2,FALSE)&amp;"","")</f>
        <v/>
      </c>
      <c r="G80" s="105"/>
      <c r="H80" s="106"/>
      <c r="I80" s="30" t="str">
        <f t="shared" si="5"/>
        <v/>
      </c>
      <c r="J80" s="30" t="str">
        <f t="shared" si="6"/>
        <v/>
      </c>
      <c r="K80" s="29" t="str">
        <f t="shared" si="7"/>
        <v/>
      </c>
    </row>
    <row r="81" spans="1:11" ht="32.25" customHeight="1">
      <c r="A81" s="31">
        <v>73</v>
      </c>
      <c r="B81" s="102"/>
      <c r="C81" s="103"/>
      <c r="D81" s="102"/>
      <c r="E81" s="104"/>
      <c r="F81" s="84" t="str">
        <f>IFERROR(VLOOKUP(E81,テーブル485[],2,FALSE)&amp;"","")</f>
        <v/>
      </c>
      <c r="G81" s="105"/>
      <c r="H81" s="106"/>
      <c r="I81" s="30" t="str">
        <f t="shared" si="5"/>
        <v/>
      </c>
      <c r="J81" s="30" t="str">
        <f t="shared" si="6"/>
        <v/>
      </c>
      <c r="K81" s="29" t="str">
        <f t="shared" si="7"/>
        <v/>
      </c>
    </row>
    <row r="82" spans="1:11" ht="32.25" customHeight="1">
      <c r="A82" s="31">
        <v>74</v>
      </c>
      <c r="B82" s="102"/>
      <c r="C82" s="103"/>
      <c r="D82" s="102"/>
      <c r="E82" s="104"/>
      <c r="F82" s="84" t="str">
        <f>IFERROR(VLOOKUP(E82,テーブル485[],2,FALSE)&amp;"","")</f>
        <v/>
      </c>
      <c r="G82" s="105"/>
      <c r="H82" s="106"/>
      <c r="I82" s="30" t="str">
        <f t="shared" si="5"/>
        <v/>
      </c>
      <c r="J82" s="30" t="str">
        <f t="shared" si="6"/>
        <v/>
      </c>
      <c r="K82" s="29" t="str">
        <f t="shared" si="7"/>
        <v/>
      </c>
    </row>
    <row r="83" spans="1:11" ht="32.25" customHeight="1">
      <c r="A83" s="31">
        <v>75</v>
      </c>
      <c r="B83" s="102"/>
      <c r="C83" s="103"/>
      <c r="D83" s="102"/>
      <c r="E83" s="104"/>
      <c r="F83" s="84" t="str">
        <f>IFERROR(VLOOKUP(E83,テーブル485[],2,FALSE)&amp;"","")</f>
        <v/>
      </c>
      <c r="G83" s="105"/>
      <c r="H83" s="106"/>
      <c r="I83" s="30" t="str">
        <f t="shared" si="5"/>
        <v/>
      </c>
      <c r="J83" s="30" t="str">
        <f t="shared" si="6"/>
        <v/>
      </c>
      <c r="K83" s="29" t="str">
        <f t="shared" si="7"/>
        <v/>
      </c>
    </row>
    <row r="84" spans="1:11" ht="32.25" customHeight="1">
      <c r="A84" s="31">
        <v>76</v>
      </c>
      <c r="B84" s="102"/>
      <c r="C84" s="103"/>
      <c r="D84" s="102"/>
      <c r="E84" s="104"/>
      <c r="F84" s="84" t="str">
        <f>IFERROR(VLOOKUP(E84,テーブル485[],2,FALSE)&amp;"","")</f>
        <v/>
      </c>
      <c r="G84" s="105"/>
      <c r="H84" s="106"/>
      <c r="I84" s="30" t="str">
        <f t="shared" si="5"/>
        <v/>
      </c>
      <c r="J84" s="30" t="str">
        <f t="shared" si="6"/>
        <v/>
      </c>
      <c r="K84" s="29" t="str">
        <f t="shared" si="7"/>
        <v/>
      </c>
    </row>
    <row r="85" spans="1:11" ht="32.25" customHeight="1">
      <c r="A85" s="31">
        <v>77</v>
      </c>
      <c r="B85" s="102"/>
      <c r="C85" s="103"/>
      <c r="D85" s="102"/>
      <c r="E85" s="104"/>
      <c r="F85" s="84" t="str">
        <f>IFERROR(VLOOKUP(E85,テーブル485[],2,FALSE)&amp;"","")</f>
        <v/>
      </c>
      <c r="G85" s="105"/>
      <c r="H85" s="106"/>
      <c r="I85" s="30" t="str">
        <f t="shared" si="5"/>
        <v/>
      </c>
      <c r="J85" s="30" t="str">
        <f t="shared" si="6"/>
        <v/>
      </c>
      <c r="K85" s="29" t="str">
        <f t="shared" si="7"/>
        <v/>
      </c>
    </row>
    <row r="86" spans="1:11" ht="32.25" customHeight="1">
      <c r="A86" s="31">
        <v>78</v>
      </c>
      <c r="B86" s="102"/>
      <c r="C86" s="103"/>
      <c r="D86" s="102"/>
      <c r="E86" s="104"/>
      <c r="F86" s="84" t="str">
        <f>IFERROR(VLOOKUP(E86,テーブル485[],2,FALSE)&amp;"","")</f>
        <v/>
      </c>
      <c r="G86" s="105"/>
      <c r="H86" s="106"/>
      <c r="I86" s="30" t="str">
        <f t="shared" si="5"/>
        <v/>
      </c>
      <c r="J86" s="30" t="str">
        <f t="shared" si="6"/>
        <v/>
      </c>
      <c r="K86" s="29" t="str">
        <f t="shared" si="7"/>
        <v/>
      </c>
    </row>
    <row r="87" spans="1:11" ht="32.25" customHeight="1">
      <c r="A87" s="31">
        <v>79</v>
      </c>
      <c r="B87" s="102"/>
      <c r="C87" s="103"/>
      <c r="D87" s="102"/>
      <c r="E87" s="104"/>
      <c r="F87" s="84" t="str">
        <f>IFERROR(VLOOKUP(E87,テーブル485[],2,FALSE)&amp;"","")</f>
        <v/>
      </c>
      <c r="G87" s="105"/>
      <c r="H87" s="106"/>
      <c r="I87" s="30" t="str">
        <f t="shared" si="5"/>
        <v/>
      </c>
      <c r="J87" s="30" t="str">
        <f t="shared" si="6"/>
        <v/>
      </c>
      <c r="K87" s="29" t="str">
        <f t="shared" si="7"/>
        <v/>
      </c>
    </row>
    <row r="88" spans="1:11" ht="32.25" customHeight="1">
      <c r="A88" s="31">
        <v>80</v>
      </c>
      <c r="B88" s="102"/>
      <c r="C88" s="103"/>
      <c r="D88" s="102"/>
      <c r="E88" s="104"/>
      <c r="F88" s="84" t="str">
        <f>IFERROR(VLOOKUP(E88,テーブル485[],2,FALSE)&amp;"","")</f>
        <v/>
      </c>
      <c r="G88" s="105"/>
      <c r="H88" s="106"/>
      <c r="I88" s="30" t="str">
        <f t="shared" si="5"/>
        <v/>
      </c>
      <c r="J88" s="30" t="str">
        <f t="shared" si="6"/>
        <v/>
      </c>
      <c r="K88" s="29" t="str">
        <f t="shared" si="7"/>
        <v/>
      </c>
    </row>
    <row r="89" spans="1:11" ht="32.25" customHeight="1">
      <c r="A89" s="31">
        <v>81</v>
      </c>
      <c r="B89" s="102"/>
      <c r="C89" s="103"/>
      <c r="D89" s="102"/>
      <c r="E89" s="104"/>
      <c r="F89" s="84" t="str">
        <f>IFERROR(VLOOKUP(E89,テーブル485[],2,FALSE)&amp;"","")</f>
        <v/>
      </c>
      <c r="G89" s="105"/>
      <c r="H89" s="106"/>
      <c r="I89" s="30" t="str">
        <f t="shared" si="5"/>
        <v/>
      </c>
      <c r="J89" s="30" t="str">
        <f t="shared" si="6"/>
        <v/>
      </c>
      <c r="K89" s="29" t="str">
        <f t="shared" si="7"/>
        <v/>
      </c>
    </row>
    <row r="90" spans="1:11" ht="32.25" customHeight="1">
      <c r="A90" s="31">
        <v>82</v>
      </c>
      <c r="B90" s="102"/>
      <c r="C90" s="103"/>
      <c r="D90" s="102"/>
      <c r="E90" s="104"/>
      <c r="F90" s="84" t="str">
        <f>IFERROR(VLOOKUP(E90,テーブル485[],2,FALSE)&amp;"","")</f>
        <v/>
      </c>
      <c r="G90" s="105"/>
      <c r="H90" s="106"/>
      <c r="I90" s="30" t="str">
        <f t="shared" si="5"/>
        <v/>
      </c>
      <c r="J90" s="30" t="str">
        <f t="shared" si="6"/>
        <v/>
      </c>
      <c r="K90" s="29" t="str">
        <f t="shared" si="7"/>
        <v/>
      </c>
    </row>
    <row r="91" spans="1:11" ht="32.25" customHeight="1">
      <c r="A91" s="31">
        <v>83</v>
      </c>
      <c r="B91" s="102"/>
      <c r="C91" s="103"/>
      <c r="D91" s="102"/>
      <c r="E91" s="104"/>
      <c r="F91" s="84" t="str">
        <f>IFERROR(VLOOKUP(E91,テーブル485[],2,FALSE)&amp;"","")</f>
        <v/>
      </c>
      <c r="G91" s="105"/>
      <c r="H91" s="106"/>
      <c r="I91" s="30" t="str">
        <f t="shared" si="5"/>
        <v/>
      </c>
      <c r="J91" s="30" t="str">
        <f t="shared" si="6"/>
        <v/>
      </c>
      <c r="K91" s="29" t="str">
        <f t="shared" si="7"/>
        <v/>
      </c>
    </row>
    <row r="92" spans="1:11" ht="32.25" customHeight="1">
      <c r="A92" s="31">
        <v>84</v>
      </c>
      <c r="B92" s="102"/>
      <c r="C92" s="103"/>
      <c r="D92" s="102"/>
      <c r="E92" s="104"/>
      <c r="F92" s="84" t="str">
        <f>IFERROR(VLOOKUP(E92,テーブル485[],2,FALSE)&amp;"","")</f>
        <v/>
      </c>
      <c r="G92" s="105"/>
      <c r="H92" s="106"/>
      <c r="I92" s="30" t="str">
        <f t="shared" si="5"/>
        <v/>
      </c>
      <c r="J92" s="30" t="str">
        <f t="shared" si="6"/>
        <v/>
      </c>
      <c r="K92" s="29" t="str">
        <f t="shared" si="7"/>
        <v/>
      </c>
    </row>
    <row r="93" spans="1:11" ht="32.25" customHeight="1">
      <c r="A93" s="31">
        <v>85</v>
      </c>
      <c r="B93" s="102"/>
      <c r="C93" s="103"/>
      <c r="D93" s="102"/>
      <c r="E93" s="104"/>
      <c r="F93" s="84" t="str">
        <f>IFERROR(VLOOKUP(E93,テーブル485[],2,FALSE)&amp;"","")</f>
        <v/>
      </c>
      <c r="G93" s="105"/>
      <c r="H93" s="106"/>
      <c r="I93" s="30" t="str">
        <f t="shared" si="5"/>
        <v/>
      </c>
      <c r="J93" s="30" t="str">
        <f t="shared" si="6"/>
        <v/>
      </c>
      <c r="K93" s="29" t="str">
        <f t="shared" si="7"/>
        <v/>
      </c>
    </row>
    <row r="94" spans="1:11" ht="32.25" customHeight="1">
      <c r="A94" s="31">
        <v>86</v>
      </c>
      <c r="B94" s="102"/>
      <c r="C94" s="103"/>
      <c r="D94" s="102"/>
      <c r="E94" s="104"/>
      <c r="F94" s="84" t="str">
        <f>IFERROR(VLOOKUP(E94,テーブル485[],2,FALSE)&amp;"","")</f>
        <v/>
      </c>
      <c r="G94" s="105"/>
      <c r="H94" s="106"/>
      <c r="I94" s="30" t="str">
        <f t="shared" si="5"/>
        <v/>
      </c>
      <c r="J94" s="30" t="str">
        <f t="shared" si="6"/>
        <v/>
      </c>
      <c r="K94" s="29" t="str">
        <f t="shared" si="7"/>
        <v/>
      </c>
    </row>
    <row r="95" spans="1:11" ht="32.25" customHeight="1">
      <c r="A95" s="31">
        <v>87</v>
      </c>
      <c r="B95" s="102"/>
      <c r="C95" s="103"/>
      <c r="D95" s="102"/>
      <c r="E95" s="104"/>
      <c r="F95" s="84" t="str">
        <f>IFERROR(VLOOKUP(E95,テーブル485[],2,FALSE)&amp;"","")</f>
        <v/>
      </c>
      <c r="G95" s="105"/>
      <c r="H95" s="106"/>
      <c r="I95" s="30" t="str">
        <f t="shared" si="5"/>
        <v/>
      </c>
      <c r="J95" s="30" t="str">
        <f t="shared" si="6"/>
        <v/>
      </c>
      <c r="K95" s="29" t="str">
        <f t="shared" si="7"/>
        <v/>
      </c>
    </row>
    <row r="96" spans="1:11" ht="32.25" customHeight="1">
      <c r="A96" s="31">
        <v>88</v>
      </c>
      <c r="B96" s="102"/>
      <c r="C96" s="103"/>
      <c r="D96" s="102"/>
      <c r="E96" s="104"/>
      <c r="F96" s="84" t="str">
        <f>IFERROR(VLOOKUP(E96,テーブル485[],2,FALSE)&amp;"","")</f>
        <v/>
      </c>
      <c r="G96" s="105"/>
      <c r="H96" s="106"/>
      <c r="I96" s="30" t="str">
        <f t="shared" si="5"/>
        <v/>
      </c>
      <c r="J96" s="30" t="str">
        <f t="shared" si="6"/>
        <v/>
      </c>
      <c r="K96" s="29" t="str">
        <f t="shared" si="7"/>
        <v/>
      </c>
    </row>
    <row r="97" spans="1:11" ht="32.25" customHeight="1">
      <c r="A97" s="31">
        <v>89</v>
      </c>
      <c r="B97" s="102"/>
      <c r="C97" s="103"/>
      <c r="D97" s="102"/>
      <c r="E97" s="104"/>
      <c r="F97" s="84" t="str">
        <f>IFERROR(VLOOKUP(E97,テーブル485[],2,FALSE)&amp;"","")</f>
        <v/>
      </c>
      <c r="G97" s="105"/>
      <c r="H97" s="106"/>
      <c r="I97" s="30" t="str">
        <f t="shared" si="5"/>
        <v/>
      </c>
      <c r="J97" s="30" t="str">
        <f t="shared" si="6"/>
        <v/>
      </c>
      <c r="K97" s="29" t="str">
        <f t="shared" si="7"/>
        <v/>
      </c>
    </row>
    <row r="98" spans="1:11" ht="32.25" customHeight="1">
      <c r="A98" s="31">
        <v>90</v>
      </c>
      <c r="B98" s="102"/>
      <c r="C98" s="103"/>
      <c r="D98" s="102"/>
      <c r="E98" s="104"/>
      <c r="F98" s="84" t="str">
        <f>IFERROR(VLOOKUP(E98,テーブル485[],2,FALSE)&amp;"","")</f>
        <v/>
      </c>
      <c r="G98" s="105"/>
      <c r="H98" s="106"/>
      <c r="I98" s="30" t="str">
        <f t="shared" si="5"/>
        <v/>
      </c>
      <c r="J98" s="30" t="str">
        <f t="shared" si="6"/>
        <v/>
      </c>
      <c r="K98" s="29" t="str">
        <f t="shared" si="7"/>
        <v/>
      </c>
    </row>
    <row r="99" spans="1:11" ht="32.25" customHeight="1">
      <c r="A99" s="31">
        <v>91</v>
      </c>
      <c r="B99" s="102"/>
      <c r="C99" s="103"/>
      <c r="D99" s="102"/>
      <c r="E99" s="104"/>
      <c r="F99" s="84" t="str">
        <f>IFERROR(VLOOKUP(E99,テーブル485[],2,FALSE)&amp;"","")</f>
        <v/>
      </c>
      <c r="G99" s="105"/>
      <c r="H99" s="106"/>
      <c r="I99" s="30" t="str">
        <f t="shared" si="5"/>
        <v/>
      </c>
      <c r="J99" s="30" t="str">
        <f t="shared" si="6"/>
        <v/>
      </c>
      <c r="K99" s="29" t="str">
        <f t="shared" si="7"/>
        <v/>
      </c>
    </row>
    <row r="100" spans="1:11" ht="32.25" customHeight="1">
      <c r="A100" s="31">
        <v>92</v>
      </c>
      <c r="B100" s="102"/>
      <c r="C100" s="103"/>
      <c r="D100" s="102"/>
      <c r="E100" s="104"/>
      <c r="F100" s="84" t="str">
        <f>IFERROR(VLOOKUP(E100,テーブル485[],2,FALSE)&amp;"","")</f>
        <v/>
      </c>
      <c r="G100" s="105"/>
      <c r="H100" s="106"/>
      <c r="I100" s="30" t="str">
        <f t="shared" si="5"/>
        <v/>
      </c>
      <c r="J100" s="30" t="str">
        <f t="shared" si="6"/>
        <v/>
      </c>
      <c r="K100" s="29" t="str">
        <f t="shared" si="7"/>
        <v/>
      </c>
    </row>
    <row r="101" spans="1:11" ht="32.25" customHeight="1">
      <c r="A101" s="31">
        <v>93</v>
      </c>
      <c r="B101" s="102"/>
      <c r="C101" s="103"/>
      <c r="D101" s="102"/>
      <c r="E101" s="104"/>
      <c r="F101" s="84" t="str">
        <f>IFERROR(VLOOKUP(E101,テーブル485[],2,FALSE)&amp;"","")</f>
        <v/>
      </c>
      <c r="G101" s="105"/>
      <c r="H101" s="106"/>
      <c r="I101" s="30" t="str">
        <f t="shared" si="5"/>
        <v/>
      </c>
      <c r="J101" s="30" t="str">
        <f t="shared" si="6"/>
        <v/>
      </c>
      <c r="K101" s="29" t="str">
        <f t="shared" si="7"/>
        <v/>
      </c>
    </row>
    <row r="102" spans="1:11" ht="32.25" customHeight="1">
      <c r="A102" s="31">
        <v>94</v>
      </c>
      <c r="B102" s="102"/>
      <c r="C102" s="103"/>
      <c r="D102" s="102"/>
      <c r="E102" s="104"/>
      <c r="F102" s="84" t="str">
        <f>IFERROR(VLOOKUP(E102,テーブル485[],2,FALSE)&amp;"","")</f>
        <v/>
      </c>
      <c r="G102" s="105"/>
      <c r="H102" s="106"/>
      <c r="I102" s="30" t="str">
        <f t="shared" si="5"/>
        <v/>
      </c>
      <c r="J102" s="30" t="str">
        <f t="shared" si="6"/>
        <v/>
      </c>
      <c r="K102" s="29" t="str">
        <f t="shared" si="7"/>
        <v/>
      </c>
    </row>
    <row r="103" spans="1:11" ht="32.25" customHeight="1">
      <c r="A103" s="31">
        <v>95</v>
      </c>
      <c r="B103" s="102"/>
      <c r="C103" s="103"/>
      <c r="D103" s="102"/>
      <c r="E103" s="104"/>
      <c r="F103" s="84" t="str">
        <f>IFERROR(VLOOKUP(E103,テーブル485[],2,FALSE)&amp;"","")</f>
        <v/>
      </c>
      <c r="G103" s="105"/>
      <c r="H103" s="106"/>
      <c r="I103" s="30" t="str">
        <f t="shared" si="5"/>
        <v/>
      </c>
      <c r="J103" s="30" t="str">
        <f t="shared" si="6"/>
        <v/>
      </c>
      <c r="K103" s="29" t="str">
        <f t="shared" si="7"/>
        <v/>
      </c>
    </row>
    <row r="104" spans="1:11" ht="32.25" customHeight="1">
      <c r="A104" s="31">
        <v>96</v>
      </c>
      <c r="B104" s="102"/>
      <c r="C104" s="103"/>
      <c r="D104" s="102"/>
      <c r="E104" s="104"/>
      <c r="F104" s="84" t="str">
        <f>IFERROR(VLOOKUP(E104,テーブル485[],2,FALSE)&amp;"","")</f>
        <v/>
      </c>
      <c r="G104" s="105"/>
      <c r="H104" s="106"/>
      <c r="I104" s="30" t="str">
        <f t="shared" si="5"/>
        <v/>
      </c>
      <c r="J104" s="30" t="str">
        <f t="shared" si="6"/>
        <v/>
      </c>
      <c r="K104" s="29" t="str">
        <f t="shared" si="7"/>
        <v/>
      </c>
    </row>
    <row r="105" spans="1:11" ht="32.25" customHeight="1">
      <c r="A105" s="31">
        <v>97</v>
      </c>
      <c r="B105" s="102"/>
      <c r="C105" s="103"/>
      <c r="D105" s="102"/>
      <c r="E105" s="104"/>
      <c r="F105" s="84" t="str">
        <f>IFERROR(VLOOKUP(E105,テーブル485[],2,FALSE)&amp;"","")</f>
        <v/>
      </c>
      <c r="G105" s="105"/>
      <c r="H105" s="106"/>
      <c r="I105" s="30" t="str">
        <f t="shared" si="5"/>
        <v/>
      </c>
      <c r="J105" s="30" t="str">
        <f t="shared" si="6"/>
        <v/>
      </c>
      <c r="K105" s="29" t="str">
        <f t="shared" ref="K105:K108" si="8">IF(AND(B105&lt;&gt;"",C105&lt;&gt;"",D105&lt;&gt;"",E105&lt;&gt;"",F105&lt;&gt;"",G105&lt;&gt;""),SUM(I105:J105),"")</f>
        <v/>
      </c>
    </row>
    <row r="106" spans="1:11" ht="32.25" customHeight="1">
      <c r="A106" s="31">
        <v>98</v>
      </c>
      <c r="B106" s="102"/>
      <c r="C106" s="103"/>
      <c r="D106" s="102"/>
      <c r="E106" s="104"/>
      <c r="F106" s="84" t="str">
        <f>IFERROR(VLOOKUP(E106,テーブル485[],2,FALSE)&amp;"","")</f>
        <v/>
      </c>
      <c r="G106" s="105"/>
      <c r="H106" s="106"/>
      <c r="I106" s="30" t="str">
        <f t="shared" si="5"/>
        <v/>
      </c>
      <c r="J106" s="30" t="str">
        <f t="shared" si="6"/>
        <v/>
      </c>
      <c r="K106" s="29" t="str">
        <f t="shared" si="8"/>
        <v/>
      </c>
    </row>
    <row r="107" spans="1:11" ht="32.25" customHeight="1">
      <c r="A107" s="31">
        <v>99</v>
      </c>
      <c r="B107" s="102"/>
      <c r="C107" s="103"/>
      <c r="D107" s="102"/>
      <c r="E107" s="104"/>
      <c r="F107" s="84" t="str">
        <f>IFERROR(VLOOKUP(E107,テーブル485[],2,FALSE)&amp;"","")</f>
        <v/>
      </c>
      <c r="G107" s="105"/>
      <c r="H107" s="106"/>
      <c r="I107" s="30" t="str">
        <f t="shared" si="5"/>
        <v/>
      </c>
      <c r="J107" s="30" t="str">
        <f t="shared" si="6"/>
        <v/>
      </c>
      <c r="K107" s="29" t="str">
        <f t="shared" si="8"/>
        <v/>
      </c>
    </row>
    <row r="108" spans="1:11" ht="32.25" customHeight="1">
      <c r="A108" s="31">
        <v>100</v>
      </c>
      <c r="B108" s="102"/>
      <c r="C108" s="103"/>
      <c r="D108" s="102"/>
      <c r="E108" s="104"/>
      <c r="F108" s="84" t="str">
        <f>IFERROR(VLOOKUP(E108,テーブル485[],2,FALSE)&amp;"","")</f>
        <v/>
      </c>
      <c r="G108" s="105"/>
      <c r="H108" s="106"/>
      <c r="I108" s="30" t="str">
        <f t="shared" si="5"/>
        <v/>
      </c>
      <c r="J108" s="30" t="str">
        <f t="shared" si="6"/>
        <v/>
      </c>
      <c r="K108" s="29" t="str">
        <f t="shared" si="8"/>
        <v/>
      </c>
    </row>
    <row r="117" spans="2:9">
      <c r="B117" s="28"/>
    </row>
    <row r="118" spans="2:9">
      <c r="B118" s="28"/>
    </row>
    <row r="119" spans="2:9">
      <c r="B119" s="28"/>
      <c r="E119" s="14"/>
      <c r="F119" s="25"/>
      <c r="I119" s="21"/>
    </row>
    <row r="150" spans="1:5">
      <c r="A150" s="24"/>
      <c r="C150" s="25"/>
      <c r="D150" s="27"/>
      <c r="E150" s="26"/>
    </row>
    <row r="151" spans="1:5">
      <c r="A151" s="24"/>
      <c r="C151" s="25"/>
      <c r="D151" s="27"/>
      <c r="E151" s="26"/>
    </row>
    <row r="152" spans="1:5">
      <c r="A152" s="24"/>
      <c r="C152" s="25"/>
      <c r="D152" s="27"/>
      <c r="E152" s="26"/>
    </row>
    <row r="153" spans="1:5">
      <c r="A153" s="24"/>
      <c r="C153" s="25"/>
      <c r="D153" s="27"/>
      <c r="E153" s="26"/>
    </row>
    <row r="154" spans="1:5">
      <c r="A154" s="24"/>
      <c r="C154" s="25"/>
      <c r="D154" s="27"/>
      <c r="E154" s="26"/>
    </row>
    <row r="304" spans="5:6">
      <c r="E304" s="14"/>
      <c r="F304" s="19"/>
    </row>
    <row r="305" spans="5:6">
      <c r="E305" s="14"/>
      <c r="F305" s="19"/>
    </row>
    <row r="306" spans="5:6">
      <c r="E306" s="14"/>
      <c r="F306" s="19"/>
    </row>
    <row r="307" spans="5:6">
      <c r="E307" s="14"/>
      <c r="F307" s="19"/>
    </row>
    <row r="308" spans="5:6">
      <c r="E308" s="14"/>
      <c r="F308" s="19"/>
    </row>
    <row r="309" spans="5:6">
      <c r="E309" s="14"/>
      <c r="F309" s="19"/>
    </row>
    <row r="310" spans="5:6">
      <c r="E310" s="14"/>
      <c r="F310" s="19"/>
    </row>
    <row r="311" spans="5:6">
      <c r="E311" s="14"/>
      <c r="F311" s="19"/>
    </row>
    <row r="312" spans="5:6">
      <c r="E312" s="14"/>
      <c r="F312" s="19"/>
    </row>
    <row r="313" spans="5:6">
      <c r="E313" s="14"/>
      <c r="F313" s="19"/>
    </row>
    <row r="314" spans="5:6">
      <c r="E314" s="14"/>
      <c r="F314" s="19"/>
    </row>
    <row r="315" spans="5:6">
      <c r="E315" s="14"/>
      <c r="F315" s="19"/>
    </row>
    <row r="316" spans="5:6">
      <c r="E316" s="14"/>
      <c r="F316" s="19"/>
    </row>
    <row r="317" spans="5:6">
      <c r="E317" s="14"/>
      <c r="F317" s="19"/>
    </row>
    <row r="318" spans="5:6">
      <c r="E318" s="14"/>
      <c r="F318" s="19"/>
    </row>
    <row r="319" spans="5:6">
      <c r="E319" s="14"/>
      <c r="F319" s="19"/>
    </row>
    <row r="320" spans="5:6">
      <c r="E320" s="14"/>
      <c r="F320" s="19"/>
    </row>
    <row r="321" spans="5:6">
      <c r="E321" s="14"/>
      <c r="F321" s="19"/>
    </row>
    <row r="324" spans="5:6">
      <c r="E324" s="14"/>
      <c r="F324" s="19"/>
    </row>
    <row r="325" spans="5:6">
      <c r="E325" s="14"/>
      <c r="F325" s="19"/>
    </row>
    <row r="326" spans="5:6">
      <c r="E326" s="14"/>
      <c r="F326" s="19"/>
    </row>
    <row r="327" spans="5:6">
      <c r="E327" s="14"/>
      <c r="F327" s="19"/>
    </row>
    <row r="328" spans="5:6">
      <c r="E328" s="14"/>
      <c r="F328" s="19"/>
    </row>
    <row r="329" spans="5:6">
      <c r="E329" s="14"/>
      <c r="F329" s="19"/>
    </row>
  </sheetData>
  <sheetProtection password="DD4F" sheet="1" objects="1" scenarios="1"/>
  <mergeCells count="17">
    <mergeCell ref="C1:D1"/>
    <mergeCell ref="C2:D2"/>
    <mergeCell ref="E1:G2"/>
    <mergeCell ref="F6:K6"/>
    <mergeCell ref="I7:I8"/>
    <mergeCell ref="J7:J8"/>
    <mergeCell ref="K7:K8"/>
    <mergeCell ref="F7:F8"/>
    <mergeCell ref="G7:G8"/>
    <mergeCell ref="H7:H8"/>
    <mergeCell ref="H4:K4"/>
    <mergeCell ref="B6:D6"/>
    <mergeCell ref="A7:A8"/>
    <mergeCell ref="B7:B8"/>
    <mergeCell ref="C7:C8"/>
    <mergeCell ref="D7:D8"/>
    <mergeCell ref="E7:E8"/>
  </mergeCells>
  <phoneticPr fontId="2"/>
  <conditionalFormatting sqref="I9:I108">
    <cfRule type="expression" dxfId="49" priority="10">
      <formula>FIND(3,E9)</formula>
    </cfRule>
    <cfRule type="expression" dxfId="48" priority="11">
      <formula>FIND(4,E9)</formula>
    </cfRule>
  </conditionalFormatting>
  <conditionalFormatting sqref="J9:J108">
    <cfRule type="expression" dxfId="47" priority="9">
      <formula>FIND(1,E9)</formula>
    </cfRule>
  </conditionalFormatting>
  <conditionalFormatting sqref="H9:H108">
    <cfRule type="expression" dxfId="46" priority="2">
      <formula>FIND(3,E9)</formula>
    </cfRule>
    <cfRule type="expression" dxfId="45" priority="7">
      <formula>FIND(4,E9)</formula>
    </cfRule>
  </conditionalFormatting>
  <dataValidations count="2">
    <dataValidation type="list" allowBlank="1" showInputMessage="1" showErrorMessage="1" sqref="G9:G108">
      <formula1>INDIRECT(F9)</formula1>
    </dataValidation>
    <dataValidation imeMode="disabled" allowBlank="1" showInputMessage="1" showErrorMessage="1" sqref="H14:H108 E9:E108"/>
  </dataValidations>
  <pageMargins left="0.70866141732283472" right="0.70866141732283472" top="0.74803149606299213" bottom="0.74803149606299213" header="0.31496062992125984" footer="0.31496062992125984"/>
  <pageSetup paperSize="9" scale="85" fitToHeight="0" orientation="portrait" r:id="rId1"/>
  <drawing r:id="rId2"/>
  <legacyDrawing r:id="rId3"/>
  <tableParts count="2">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2"/>
  <sheetViews>
    <sheetView showGridLines="0" zoomScaleNormal="100" zoomScaleSheetLayoutView="100" workbookViewId="0">
      <selection activeCell="D9" sqref="D9"/>
    </sheetView>
  </sheetViews>
  <sheetFormatPr defaultColWidth="9" defaultRowHeight="10.8"/>
  <cols>
    <col min="1" max="1" width="4" style="6" customWidth="1"/>
    <col min="2" max="2" width="21.3984375" style="1" customWidth="1"/>
    <col min="3" max="3" width="21.69921875" style="1" customWidth="1"/>
    <col min="4" max="4" width="33" style="3" customWidth="1"/>
    <col min="5" max="5" width="9" style="1"/>
    <col min="6" max="8" width="8.69921875" style="1" customWidth="1"/>
    <col min="9" max="16384" width="9" style="1"/>
  </cols>
  <sheetData>
    <row r="1" spans="1:4" ht="37.5" customHeight="1">
      <c r="A1" s="224" t="s">
        <v>162</v>
      </c>
      <c r="B1" s="224"/>
      <c r="C1" s="224"/>
      <c r="D1" s="224"/>
    </row>
    <row r="3" spans="1:4" ht="60" customHeight="1">
      <c r="A3" s="91">
        <v>1</v>
      </c>
      <c r="B3" s="7" t="s">
        <v>163</v>
      </c>
      <c r="C3" s="2" t="s">
        <v>127</v>
      </c>
      <c r="D3" s="2" t="s">
        <v>126</v>
      </c>
    </row>
    <row r="4" spans="1:4" s="3" customFormat="1" ht="60" customHeight="1">
      <c r="A4" s="91">
        <v>2</v>
      </c>
      <c r="B4" s="7" t="s">
        <v>164</v>
      </c>
      <c r="C4" s="2" t="s">
        <v>131</v>
      </c>
      <c r="D4" s="2" t="s">
        <v>134</v>
      </c>
    </row>
    <row r="5" spans="1:4" ht="90.75" customHeight="1">
      <c r="A5" s="91">
        <v>3</v>
      </c>
      <c r="B5" s="7" t="s">
        <v>133</v>
      </c>
      <c r="C5" s="2" t="s">
        <v>165</v>
      </c>
      <c r="D5" s="2" t="s">
        <v>135</v>
      </c>
    </row>
    <row r="6" spans="1:4" ht="60" customHeight="1">
      <c r="A6" s="91">
        <v>4</v>
      </c>
      <c r="B6" s="7" t="s">
        <v>129</v>
      </c>
      <c r="C6" s="2" t="s">
        <v>132</v>
      </c>
      <c r="D6" s="2" t="s">
        <v>130</v>
      </c>
    </row>
    <row r="7" spans="1:4" s="5" customFormat="1" ht="75" customHeight="1">
      <c r="A7" s="107">
        <v>5</v>
      </c>
      <c r="B7" s="108" t="s">
        <v>172</v>
      </c>
      <c r="C7" s="4" t="s">
        <v>166</v>
      </c>
      <c r="D7" s="4" t="s">
        <v>173</v>
      </c>
    </row>
    <row r="8" spans="1:4" ht="75" customHeight="1">
      <c r="A8" s="225">
        <v>6</v>
      </c>
      <c r="B8" s="227" t="s">
        <v>128</v>
      </c>
      <c r="C8" s="2" t="s">
        <v>167</v>
      </c>
      <c r="D8" s="2" t="s">
        <v>176</v>
      </c>
    </row>
    <row r="9" spans="1:4" ht="60" customHeight="1">
      <c r="A9" s="226"/>
      <c r="B9" s="227"/>
      <c r="C9" s="2" t="s">
        <v>168</v>
      </c>
      <c r="D9" s="2" t="s">
        <v>169</v>
      </c>
    </row>
    <row r="10" spans="1:4" ht="17.25" customHeight="1"/>
    <row r="11" spans="1:4" ht="17.25" customHeight="1"/>
    <row r="12" spans="1:4" ht="17.25" customHeight="1"/>
  </sheetData>
  <sheetProtection password="DD4F" sheet="1" objects="1" scenarios="1"/>
  <mergeCells count="3">
    <mergeCell ref="A1:D1"/>
    <mergeCell ref="A8:A9"/>
    <mergeCell ref="B8:B9"/>
  </mergeCells>
  <phoneticPr fontId="2"/>
  <pageMargins left="0.7" right="0.7" top="0.75" bottom="0.75" header="0.3" footer="0.3"/>
  <pageSetup paperSize="9" fitToHeight="0"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AI41"/>
  <sheetViews>
    <sheetView zoomScaleNormal="100" zoomScaleSheetLayoutView="100" workbookViewId="0">
      <selection activeCell="L29" sqref="L29:P29"/>
    </sheetView>
  </sheetViews>
  <sheetFormatPr defaultColWidth="2" defaultRowHeight="12"/>
  <cols>
    <col min="1" max="4" width="4.19921875" style="229" customWidth="1"/>
    <col min="5" max="5" width="4.09765625" style="229" customWidth="1"/>
    <col min="6" max="7" width="4.59765625" style="229" customWidth="1"/>
    <col min="8" max="11" width="2" style="229" customWidth="1"/>
    <col min="12" max="31" width="1.8984375" style="229" customWidth="1"/>
    <col min="32" max="32" width="2.09765625" style="229" customWidth="1"/>
    <col min="33" max="16384" width="2" style="229"/>
  </cols>
  <sheetData>
    <row r="1" spans="1:35" ht="19.5" customHeight="1">
      <c r="A1" s="228" t="s">
        <v>74</v>
      </c>
      <c r="C1" s="230"/>
      <c r="D1" s="230"/>
      <c r="AG1" s="231"/>
      <c r="AH1" s="231"/>
      <c r="AI1" s="231"/>
    </row>
    <row r="2" spans="1:35" ht="6" customHeight="1">
      <c r="A2" s="232"/>
      <c r="C2" s="230"/>
      <c r="D2" s="230"/>
    </row>
    <row r="3" spans="1:35" s="234" customFormat="1" ht="19.5" customHeight="1">
      <c r="A3" s="233" t="s">
        <v>146</v>
      </c>
      <c r="B3" s="233"/>
      <c r="C3" s="233"/>
      <c r="D3" s="233"/>
      <c r="E3" s="233"/>
      <c r="F3" s="233"/>
      <c r="G3" s="233"/>
      <c r="H3" s="233"/>
      <c r="I3" s="233"/>
      <c r="J3" s="233"/>
      <c r="K3" s="233"/>
      <c r="L3" s="233"/>
      <c r="M3" s="233"/>
      <c r="N3" s="233"/>
      <c r="O3" s="233"/>
      <c r="P3" s="233"/>
      <c r="Q3" s="233"/>
      <c r="R3" s="233"/>
      <c r="S3" s="233"/>
      <c r="T3" s="233"/>
      <c r="U3" s="233"/>
      <c r="V3" s="233"/>
      <c r="W3" s="233"/>
      <c r="X3" s="233"/>
      <c r="Y3" s="233"/>
      <c r="Z3" s="233"/>
      <c r="AA3" s="233"/>
      <c r="AB3" s="233"/>
      <c r="AC3" s="233"/>
      <c r="AD3" s="233"/>
      <c r="AE3" s="233"/>
      <c r="AF3" s="233"/>
    </row>
    <row r="4" spans="1:35" s="234" customFormat="1" ht="19.5" customHeight="1">
      <c r="A4" s="235" t="s">
        <v>20</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row>
    <row r="5" spans="1:35" ht="6" customHeight="1">
      <c r="A5" s="230"/>
      <c r="B5" s="230"/>
      <c r="C5" s="23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row>
    <row r="6" spans="1:35" ht="19.5" customHeight="1">
      <c r="C6" s="230"/>
      <c r="D6" s="230"/>
      <c r="V6" s="236" t="s">
        <v>0</v>
      </c>
      <c r="W6" s="237">
        <v>7</v>
      </c>
      <c r="X6" s="237"/>
      <c r="Y6" s="230" t="s">
        <v>1</v>
      </c>
      <c r="Z6" s="237">
        <v>2</v>
      </c>
      <c r="AA6" s="237"/>
      <c r="AB6" s="230" t="s">
        <v>2</v>
      </c>
      <c r="AC6" s="237">
        <v>10</v>
      </c>
      <c r="AD6" s="237"/>
      <c r="AE6" s="230" t="s">
        <v>3</v>
      </c>
    </row>
    <row r="7" spans="1:35" ht="19.5" customHeight="1">
      <c r="A7" s="228"/>
      <c r="B7" s="238" t="s">
        <v>19</v>
      </c>
      <c r="C7" s="238"/>
      <c r="D7" s="238"/>
      <c r="E7" s="238"/>
      <c r="F7" s="238"/>
    </row>
    <row r="8" spans="1:35" ht="51" customHeight="1">
      <c r="A8" s="239"/>
      <c r="B8" s="240" t="s">
        <v>147</v>
      </c>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39"/>
      <c r="AF8" s="239"/>
    </row>
    <row r="9" spans="1:35" ht="6" customHeight="1">
      <c r="A9" s="241"/>
      <c r="B9" s="241"/>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row>
    <row r="10" spans="1:35" ht="13.5" customHeight="1">
      <c r="A10" s="242" t="s">
        <v>4</v>
      </c>
      <c r="B10" s="243" t="s">
        <v>5</v>
      </c>
      <c r="C10" s="243"/>
      <c r="D10" s="243"/>
      <c r="E10" s="243"/>
      <c r="F10" s="244" t="s">
        <v>124</v>
      </c>
      <c r="G10" s="244"/>
      <c r="H10" s="244"/>
      <c r="I10" s="244"/>
      <c r="J10" s="244"/>
      <c r="K10" s="244"/>
      <c r="L10" s="244"/>
      <c r="M10" s="244"/>
      <c r="N10" s="244"/>
      <c r="O10" s="244"/>
      <c r="P10" s="244"/>
      <c r="Q10" s="244"/>
      <c r="R10" s="244"/>
      <c r="S10" s="244"/>
      <c r="T10" s="244"/>
      <c r="U10" s="244"/>
      <c r="V10" s="244"/>
      <c r="W10" s="244"/>
      <c r="X10" s="244"/>
      <c r="Y10" s="244"/>
      <c r="Z10" s="244"/>
      <c r="AA10" s="244"/>
      <c r="AB10" s="244"/>
      <c r="AC10" s="244"/>
      <c r="AD10" s="244"/>
      <c r="AE10" s="244"/>
      <c r="AF10" s="244"/>
    </row>
    <row r="11" spans="1:35" ht="26.25" customHeight="1">
      <c r="A11" s="245"/>
      <c r="B11" s="246" t="s">
        <v>6</v>
      </c>
      <c r="C11" s="246"/>
      <c r="D11" s="246"/>
      <c r="E11" s="246"/>
      <c r="F11" s="247" t="s">
        <v>123</v>
      </c>
      <c r="G11" s="247"/>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row>
    <row r="12" spans="1:35" ht="13.5" customHeight="1">
      <c r="A12" s="245"/>
      <c r="B12" s="248" t="s">
        <v>86</v>
      </c>
      <c r="C12" s="249"/>
      <c r="D12" s="249"/>
      <c r="E12" s="250"/>
      <c r="F12" s="251" t="s">
        <v>100</v>
      </c>
      <c r="G12" s="252">
        <v>123</v>
      </c>
      <c r="H12" s="253" t="s">
        <v>87</v>
      </c>
      <c r="I12" s="254">
        <v>4567</v>
      </c>
      <c r="J12" s="254"/>
      <c r="K12" s="254"/>
      <c r="L12" s="255" t="s">
        <v>82</v>
      </c>
      <c r="M12" s="256"/>
      <c r="N12" s="256"/>
      <c r="O12" s="256"/>
      <c r="P12" s="256"/>
      <c r="Q12" s="256"/>
      <c r="R12" s="256"/>
      <c r="S12" s="256"/>
      <c r="T12" s="256"/>
      <c r="U12" s="256"/>
      <c r="V12" s="256"/>
      <c r="W12" s="256"/>
      <c r="X12" s="256"/>
      <c r="Y12" s="256"/>
      <c r="Z12" s="256"/>
      <c r="AA12" s="256"/>
      <c r="AB12" s="256"/>
      <c r="AC12" s="256"/>
      <c r="AD12" s="256"/>
      <c r="AE12" s="256"/>
      <c r="AF12" s="257"/>
    </row>
    <row r="13" spans="1:35" ht="27.6" customHeight="1">
      <c r="A13" s="245"/>
      <c r="B13" s="258" t="s">
        <v>83</v>
      </c>
      <c r="C13" s="259"/>
      <c r="D13" s="259"/>
      <c r="E13" s="260"/>
      <c r="F13" s="261" t="s">
        <v>91</v>
      </c>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row>
    <row r="14" spans="1:35" ht="19.5" customHeight="1">
      <c r="A14" s="245"/>
      <c r="B14" s="262" t="s">
        <v>81</v>
      </c>
      <c r="C14" s="262"/>
      <c r="D14" s="262"/>
      <c r="E14" s="262"/>
      <c r="F14" s="262" t="s">
        <v>9</v>
      </c>
      <c r="G14" s="262"/>
      <c r="H14" s="263" t="s">
        <v>89</v>
      </c>
      <c r="I14" s="263"/>
      <c r="J14" s="263"/>
      <c r="K14" s="263"/>
      <c r="L14" s="263"/>
      <c r="M14" s="263"/>
      <c r="N14" s="263"/>
      <c r="O14" s="263"/>
      <c r="P14" s="263"/>
      <c r="Q14" s="263"/>
      <c r="R14" s="262" t="s">
        <v>10</v>
      </c>
      <c r="S14" s="262"/>
      <c r="T14" s="262"/>
      <c r="U14" s="262"/>
      <c r="V14" s="262"/>
      <c r="W14" s="264" t="s">
        <v>90</v>
      </c>
      <c r="X14" s="264"/>
      <c r="Y14" s="264"/>
      <c r="Z14" s="264"/>
      <c r="AA14" s="264"/>
      <c r="AB14" s="264"/>
      <c r="AC14" s="264"/>
      <c r="AD14" s="264"/>
      <c r="AE14" s="264"/>
      <c r="AF14" s="264"/>
    </row>
    <row r="15" spans="1:35" ht="19.5" customHeight="1">
      <c r="A15" s="245"/>
      <c r="B15" s="262" t="s">
        <v>16</v>
      </c>
      <c r="C15" s="262"/>
      <c r="D15" s="262"/>
      <c r="E15" s="262"/>
      <c r="F15" s="262" t="s">
        <v>7</v>
      </c>
      <c r="G15" s="262"/>
      <c r="H15" s="265" t="s">
        <v>118</v>
      </c>
      <c r="I15" s="265"/>
      <c r="J15" s="265"/>
      <c r="K15" s="265"/>
      <c r="L15" s="265"/>
      <c r="M15" s="265"/>
      <c r="N15" s="265"/>
      <c r="O15" s="265"/>
      <c r="P15" s="265"/>
      <c r="Q15" s="265"/>
      <c r="R15" s="262" t="s">
        <v>13</v>
      </c>
      <c r="S15" s="262"/>
      <c r="T15" s="262"/>
      <c r="U15" s="262"/>
      <c r="V15" s="262"/>
      <c r="W15" s="266" t="s">
        <v>119</v>
      </c>
      <c r="X15" s="266"/>
      <c r="Y15" s="266"/>
      <c r="Z15" s="266"/>
      <c r="AA15" s="266"/>
      <c r="AB15" s="266"/>
      <c r="AC15" s="266"/>
      <c r="AD15" s="266"/>
      <c r="AE15" s="266"/>
      <c r="AF15" s="266"/>
    </row>
    <row r="16" spans="1:35" ht="19.5" customHeight="1">
      <c r="A16" s="245"/>
      <c r="B16" s="267" t="s">
        <v>79</v>
      </c>
      <c r="C16" s="267"/>
      <c r="D16" s="267"/>
      <c r="E16" s="267"/>
      <c r="F16" s="262" t="s">
        <v>9</v>
      </c>
      <c r="G16" s="262"/>
      <c r="H16" s="263" t="s">
        <v>114</v>
      </c>
      <c r="I16" s="263"/>
      <c r="J16" s="263"/>
      <c r="K16" s="263"/>
      <c r="L16" s="263"/>
      <c r="M16" s="263"/>
      <c r="N16" s="263"/>
      <c r="O16" s="263"/>
      <c r="P16" s="263"/>
      <c r="Q16" s="263"/>
      <c r="R16" s="262" t="s">
        <v>10</v>
      </c>
      <c r="S16" s="262"/>
      <c r="T16" s="262"/>
      <c r="U16" s="262"/>
      <c r="V16" s="262"/>
      <c r="W16" s="264" t="s">
        <v>115</v>
      </c>
      <c r="X16" s="264"/>
      <c r="Y16" s="264"/>
      <c r="Z16" s="264"/>
      <c r="AA16" s="264"/>
      <c r="AB16" s="264"/>
      <c r="AC16" s="264"/>
      <c r="AD16" s="264"/>
      <c r="AE16" s="264"/>
      <c r="AF16" s="264"/>
    </row>
    <row r="17" spans="1:34" ht="19.5" customHeight="1">
      <c r="A17" s="245"/>
      <c r="B17" s="267" t="s">
        <v>80</v>
      </c>
      <c r="C17" s="267"/>
      <c r="D17" s="267"/>
      <c r="E17" s="267"/>
      <c r="F17" s="262" t="s">
        <v>9</v>
      </c>
      <c r="G17" s="262"/>
      <c r="H17" s="263" t="s">
        <v>116</v>
      </c>
      <c r="I17" s="263"/>
      <c r="J17" s="263"/>
      <c r="K17" s="263"/>
      <c r="L17" s="263"/>
      <c r="M17" s="263"/>
      <c r="N17" s="263"/>
      <c r="O17" s="263"/>
      <c r="P17" s="263"/>
      <c r="Q17" s="263"/>
      <c r="R17" s="262" t="s">
        <v>10</v>
      </c>
      <c r="S17" s="262"/>
      <c r="T17" s="262"/>
      <c r="U17" s="262"/>
      <c r="V17" s="262"/>
      <c r="W17" s="264" t="s">
        <v>117</v>
      </c>
      <c r="X17" s="264"/>
      <c r="Y17" s="264"/>
      <c r="Z17" s="264"/>
      <c r="AA17" s="264"/>
      <c r="AB17" s="264"/>
      <c r="AC17" s="264"/>
      <c r="AD17" s="264"/>
      <c r="AE17" s="264"/>
      <c r="AF17" s="264"/>
    </row>
    <row r="18" spans="1:34" ht="19.5" customHeight="1">
      <c r="A18" s="245"/>
      <c r="B18" s="268" t="s">
        <v>113</v>
      </c>
      <c r="C18" s="268"/>
      <c r="D18" s="268"/>
      <c r="E18" s="268"/>
      <c r="F18" s="262" t="s">
        <v>7</v>
      </c>
      <c r="G18" s="262"/>
      <c r="H18" s="265" t="s">
        <v>120</v>
      </c>
      <c r="I18" s="265"/>
      <c r="J18" s="265"/>
      <c r="K18" s="265"/>
      <c r="L18" s="265"/>
      <c r="M18" s="265"/>
      <c r="N18" s="265"/>
      <c r="O18" s="265"/>
      <c r="P18" s="265"/>
      <c r="Q18" s="265"/>
      <c r="R18" s="262" t="s">
        <v>13</v>
      </c>
      <c r="S18" s="262"/>
      <c r="T18" s="262"/>
      <c r="U18" s="262"/>
      <c r="V18" s="262"/>
      <c r="W18" s="266" t="s">
        <v>121</v>
      </c>
      <c r="X18" s="266"/>
      <c r="Y18" s="266"/>
      <c r="Z18" s="266"/>
      <c r="AA18" s="266"/>
      <c r="AB18" s="266"/>
      <c r="AC18" s="266"/>
      <c r="AD18" s="266"/>
      <c r="AE18" s="266"/>
      <c r="AF18" s="266"/>
    </row>
    <row r="19" spans="1:34" ht="19.5" customHeight="1">
      <c r="A19" s="269"/>
      <c r="B19" s="270"/>
      <c r="C19" s="270"/>
      <c r="D19" s="270"/>
      <c r="E19" s="270"/>
      <c r="F19" s="271" t="s">
        <v>8</v>
      </c>
      <c r="G19" s="271"/>
      <c r="H19" s="272" t="s">
        <v>122</v>
      </c>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row>
    <row r="20" spans="1:34" ht="6" customHeight="1">
      <c r="A20" s="232"/>
      <c r="C20" s="230"/>
      <c r="D20" s="230"/>
    </row>
    <row r="21" spans="1:34" ht="29.4" customHeight="1" thickBot="1">
      <c r="A21" s="273" t="s">
        <v>14</v>
      </c>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row>
    <row r="22" spans="1:34" ht="19.5" customHeight="1" thickBot="1">
      <c r="A22" s="274" t="s">
        <v>15</v>
      </c>
      <c r="B22" s="275"/>
      <c r="C22" s="275"/>
      <c r="D22" s="275"/>
      <c r="E22" s="275"/>
      <c r="F22" s="275"/>
      <c r="G22" s="275"/>
      <c r="H22" s="275"/>
      <c r="I22" s="275"/>
      <c r="J22" s="275"/>
      <c r="K22" s="275"/>
      <c r="L22" s="275"/>
      <c r="M22" s="275"/>
      <c r="N22" s="275"/>
      <c r="O22" s="275"/>
      <c r="P22" s="275"/>
      <c r="Q22" s="276"/>
      <c r="R22" s="277">
        <f>'(記入例)様式第1号 別紙'!K2</f>
        <v>3465000</v>
      </c>
      <c r="S22" s="277"/>
      <c r="T22" s="277"/>
      <c r="U22" s="277"/>
      <c r="V22" s="277"/>
      <c r="W22" s="277"/>
      <c r="X22" s="277"/>
      <c r="Y22" s="277"/>
      <c r="Z22" s="277"/>
      <c r="AA22" s="277"/>
      <c r="AB22" s="277"/>
      <c r="AC22" s="277"/>
      <c r="AD22" s="277"/>
      <c r="AE22" s="278" t="s">
        <v>11</v>
      </c>
      <c r="AF22" s="279"/>
    </row>
    <row r="23" spans="1:34" ht="8.25" customHeight="1">
      <c r="A23" s="230"/>
      <c r="C23" s="230"/>
      <c r="D23" s="230"/>
    </row>
    <row r="24" spans="1:34" ht="15" customHeight="1">
      <c r="A24" s="280" t="s">
        <v>75</v>
      </c>
      <c r="B24" s="281"/>
      <c r="C24" s="282"/>
      <c r="D24" s="283" t="s">
        <v>17</v>
      </c>
      <c r="E24" s="283"/>
      <c r="F24" s="283"/>
      <c r="G24" s="283"/>
      <c r="H24" s="283"/>
      <c r="I24" s="283"/>
      <c r="J24" s="283"/>
      <c r="K24" s="283"/>
      <c r="L24" s="283"/>
      <c r="M24" s="283"/>
      <c r="N24" s="283"/>
      <c r="O24" s="283"/>
      <c r="P24" s="283"/>
      <c r="Q24" s="283"/>
      <c r="R24" s="283"/>
      <c r="S24" s="283"/>
      <c r="T24" s="283"/>
      <c r="U24" s="283"/>
      <c r="V24" s="283"/>
      <c r="W24" s="283"/>
      <c r="X24" s="283"/>
      <c r="Y24" s="283"/>
      <c r="Z24" s="283"/>
      <c r="AA24" s="283"/>
      <c r="AB24" s="283"/>
      <c r="AC24" s="283"/>
      <c r="AD24" s="283"/>
      <c r="AE24" s="283"/>
      <c r="AF24" s="284"/>
    </row>
    <row r="25" spans="1:34" ht="15" customHeight="1">
      <c r="A25" s="285"/>
      <c r="B25" s="281"/>
      <c r="C25" s="282"/>
      <c r="D25" s="283" t="s">
        <v>88</v>
      </c>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4"/>
    </row>
    <row r="26" spans="1:34" ht="15" customHeight="1">
      <c r="A26" s="286"/>
      <c r="B26" s="281"/>
      <c r="C26" s="282"/>
      <c r="D26" s="283" t="s">
        <v>18</v>
      </c>
      <c r="E26" s="283"/>
      <c r="F26" s="283"/>
      <c r="G26" s="283"/>
      <c r="H26" s="283"/>
      <c r="I26" s="283"/>
      <c r="J26" s="283"/>
      <c r="K26" s="283"/>
      <c r="L26" s="283"/>
      <c r="M26" s="283"/>
      <c r="N26" s="283"/>
      <c r="O26" s="283"/>
      <c r="P26" s="283"/>
      <c r="Q26" s="283"/>
      <c r="R26" s="283"/>
      <c r="S26" s="283"/>
      <c r="T26" s="283"/>
      <c r="U26" s="283"/>
      <c r="V26" s="283"/>
      <c r="W26" s="283"/>
      <c r="X26" s="283"/>
      <c r="Y26" s="283"/>
      <c r="Z26" s="283"/>
      <c r="AA26" s="283"/>
      <c r="AB26" s="283"/>
      <c r="AC26" s="283"/>
      <c r="AD26" s="283"/>
      <c r="AE26" s="283"/>
      <c r="AF26" s="284"/>
      <c r="AH26" s="241"/>
    </row>
    <row r="27" spans="1:34" ht="6" customHeight="1">
      <c r="A27" s="287"/>
      <c r="C27" s="230"/>
      <c r="D27" s="230"/>
    </row>
    <row r="28" spans="1:34" ht="16.5" customHeight="1">
      <c r="A28" s="288" t="s">
        <v>76</v>
      </c>
      <c r="B28" s="289" t="s">
        <v>57</v>
      </c>
      <c r="C28" s="289"/>
      <c r="D28" s="289"/>
      <c r="E28" s="289"/>
      <c r="F28" s="290" t="s">
        <v>92</v>
      </c>
      <c r="G28" s="290"/>
      <c r="H28" s="290"/>
      <c r="I28" s="290"/>
      <c r="J28" s="290"/>
      <c r="K28" s="290"/>
      <c r="L28" s="291" t="s">
        <v>56</v>
      </c>
      <c r="M28" s="291"/>
      <c r="N28" s="291"/>
      <c r="O28" s="291"/>
      <c r="P28" s="291"/>
      <c r="Q28" s="291" t="s">
        <v>58</v>
      </c>
      <c r="R28" s="291"/>
      <c r="S28" s="291"/>
      <c r="T28" s="291"/>
      <c r="U28" s="291"/>
      <c r="V28" s="291" t="s">
        <v>59</v>
      </c>
      <c r="W28" s="291"/>
      <c r="X28" s="291"/>
      <c r="Y28" s="291"/>
      <c r="Z28" s="291"/>
      <c r="AA28" s="292"/>
      <c r="AB28" s="293"/>
      <c r="AC28" s="293"/>
      <c r="AD28" s="293"/>
      <c r="AE28" s="293"/>
      <c r="AF28" s="294"/>
    </row>
    <row r="29" spans="1:34" ht="16.5" customHeight="1">
      <c r="A29" s="288"/>
      <c r="B29" s="289"/>
      <c r="C29" s="289"/>
      <c r="D29" s="289"/>
      <c r="E29" s="289"/>
      <c r="F29" s="290"/>
      <c r="G29" s="290"/>
      <c r="H29" s="290"/>
      <c r="I29" s="290"/>
      <c r="J29" s="290"/>
      <c r="K29" s="290"/>
      <c r="L29" s="295" t="s">
        <v>60</v>
      </c>
      <c r="M29" s="295"/>
      <c r="N29" s="295"/>
      <c r="O29" s="295"/>
      <c r="P29" s="295"/>
      <c r="Q29" s="295" t="s">
        <v>61</v>
      </c>
      <c r="R29" s="295"/>
      <c r="S29" s="295"/>
      <c r="T29" s="295"/>
      <c r="U29" s="295"/>
      <c r="V29" s="296" t="s">
        <v>62</v>
      </c>
      <c r="W29" s="296"/>
      <c r="X29" s="296"/>
      <c r="Y29" s="296"/>
      <c r="Z29" s="296"/>
      <c r="AA29" s="297" t="s">
        <v>67</v>
      </c>
      <c r="AB29" s="298"/>
      <c r="AC29" s="298"/>
      <c r="AD29" s="298"/>
      <c r="AE29" s="298"/>
      <c r="AF29" s="299" t="s">
        <v>82</v>
      </c>
    </row>
    <row r="30" spans="1:34" ht="16.5" customHeight="1">
      <c r="A30" s="288"/>
      <c r="B30" s="300" t="s">
        <v>71</v>
      </c>
      <c r="C30" s="300"/>
      <c r="D30" s="300"/>
      <c r="E30" s="300"/>
      <c r="F30" s="301" t="s">
        <v>93</v>
      </c>
      <c r="G30" s="301"/>
      <c r="H30" s="301"/>
      <c r="I30" s="301"/>
      <c r="J30" s="301"/>
      <c r="K30" s="301"/>
      <c r="L30" s="291" t="s">
        <v>63</v>
      </c>
      <c r="M30" s="291"/>
      <c r="N30" s="291"/>
      <c r="O30" s="291"/>
      <c r="P30" s="291"/>
      <c r="Q30" s="291" t="s">
        <v>64</v>
      </c>
      <c r="R30" s="291"/>
      <c r="S30" s="291"/>
      <c r="T30" s="291"/>
      <c r="U30" s="291"/>
      <c r="V30" s="302"/>
      <c r="W30" s="302"/>
      <c r="X30" s="302"/>
      <c r="Y30" s="302"/>
      <c r="Z30" s="302"/>
      <c r="AA30" s="292"/>
      <c r="AB30" s="293"/>
      <c r="AC30" s="293"/>
      <c r="AD30" s="293"/>
      <c r="AE30" s="293"/>
      <c r="AF30" s="294"/>
    </row>
    <row r="31" spans="1:34" ht="16.5" customHeight="1">
      <c r="A31" s="288"/>
      <c r="B31" s="303" t="s">
        <v>70</v>
      </c>
      <c r="C31" s="303"/>
      <c r="D31" s="303"/>
      <c r="E31" s="303"/>
      <c r="F31" s="301"/>
      <c r="G31" s="301"/>
      <c r="H31" s="301"/>
      <c r="I31" s="301"/>
      <c r="J31" s="301"/>
      <c r="K31" s="301"/>
      <c r="L31" s="304" t="s">
        <v>66</v>
      </c>
      <c r="M31" s="304"/>
      <c r="N31" s="304"/>
      <c r="O31" s="304"/>
      <c r="P31" s="304"/>
      <c r="Q31" s="304" t="s">
        <v>65</v>
      </c>
      <c r="R31" s="304"/>
      <c r="S31" s="304"/>
      <c r="T31" s="304"/>
      <c r="U31" s="304"/>
      <c r="V31" s="304" t="s">
        <v>62</v>
      </c>
      <c r="W31" s="304"/>
      <c r="X31" s="304"/>
      <c r="Y31" s="304"/>
      <c r="Z31" s="304"/>
      <c r="AA31" s="297" t="s">
        <v>67</v>
      </c>
      <c r="AB31" s="298"/>
      <c r="AC31" s="298"/>
      <c r="AD31" s="298"/>
      <c r="AE31" s="298"/>
      <c r="AF31" s="299" t="s">
        <v>82</v>
      </c>
    </row>
    <row r="32" spans="1:34" ht="19.5" customHeight="1">
      <c r="A32" s="288"/>
      <c r="B32" s="305" t="s">
        <v>103</v>
      </c>
      <c r="C32" s="306"/>
      <c r="D32" s="306"/>
      <c r="E32" s="306"/>
      <c r="F32" s="306"/>
      <c r="G32" s="306"/>
      <c r="H32" s="306"/>
      <c r="I32" s="306"/>
      <c r="J32" s="306"/>
      <c r="K32" s="307"/>
      <c r="L32" s="308" t="s">
        <v>68</v>
      </c>
      <c r="M32" s="309"/>
      <c r="N32" s="309"/>
      <c r="O32" s="309"/>
      <c r="P32" s="309"/>
      <c r="Q32" s="309" t="s">
        <v>69</v>
      </c>
      <c r="R32" s="309"/>
      <c r="S32" s="309"/>
      <c r="T32" s="309"/>
      <c r="U32" s="309"/>
      <c r="V32" s="309" t="s">
        <v>62</v>
      </c>
      <c r="W32" s="309"/>
      <c r="X32" s="309"/>
      <c r="Y32" s="309"/>
      <c r="Z32" s="309"/>
      <c r="AA32" s="310" t="s">
        <v>67</v>
      </c>
      <c r="AB32" s="311"/>
      <c r="AC32" s="311"/>
      <c r="AD32" s="311"/>
      <c r="AE32" s="311"/>
      <c r="AF32" s="312" t="s">
        <v>82</v>
      </c>
    </row>
    <row r="33" spans="1:32" ht="19.5" customHeight="1">
      <c r="A33" s="288"/>
      <c r="B33" s="305" t="s">
        <v>104</v>
      </c>
      <c r="C33" s="306"/>
      <c r="D33" s="306"/>
      <c r="E33" s="306"/>
      <c r="F33" s="306"/>
      <c r="G33" s="306"/>
      <c r="H33" s="306"/>
      <c r="I33" s="306"/>
      <c r="J33" s="306"/>
      <c r="K33" s="307"/>
      <c r="L33" s="313">
        <v>0</v>
      </c>
      <c r="M33" s="314"/>
      <c r="N33" s="314"/>
      <c r="O33" s="314">
        <v>1</v>
      </c>
      <c r="P33" s="314"/>
      <c r="Q33" s="314"/>
      <c r="R33" s="314">
        <v>2</v>
      </c>
      <c r="S33" s="314"/>
      <c r="T33" s="314"/>
      <c r="U33" s="314">
        <v>3</v>
      </c>
      <c r="V33" s="314"/>
      <c r="W33" s="314"/>
      <c r="X33" s="314">
        <v>4</v>
      </c>
      <c r="Y33" s="314"/>
      <c r="Z33" s="314"/>
      <c r="AA33" s="314">
        <v>5</v>
      </c>
      <c r="AB33" s="314"/>
      <c r="AC33" s="314"/>
      <c r="AD33" s="314">
        <v>6</v>
      </c>
      <c r="AE33" s="314"/>
      <c r="AF33" s="315"/>
    </row>
    <row r="34" spans="1:32" s="232" customFormat="1" ht="30" customHeight="1">
      <c r="A34" s="288"/>
      <c r="B34" s="316" t="s">
        <v>21</v>
      </c>
      <c r="C34" s="316"/>
      <c r="D34" s="316"/>
      <c r="E34" s="316"/>
      <c r="F34" s="317" t="s">
        <v>145</v>
      </c>
      <c r="G34" s="317"/>
      <c r="H34" s="317"/>
      <c r="I34" s="317"/>
      <c r="J34" s="317"/>
      <c r="K34" s="317"/>
      <c r="L34" s="318"/>
      <c r="M34" s="318"/>
      <c r="N34" s="318"/>
      <c r="O34" s="318"/>
      <c r="P34" s="318"/>
      <c r="Q34" s="318"/>
      <c r="R34" s="318"/>
      <c r="S34" s="318"/>
      <c r="T34" s="318"/>
      <c r="U34" s="318"/>
      <c r="V34" s="318"/>
      <c r="W34" s="318"/>
      <c r="X34" s="318"/>
      <c r="Y34" s="318"/>
      <c r="Z34" s="318"/>
      <c r="AA34" s="318"/>
      <c r="AB34" s="318"/>
      <c r="AC34" s="318"/>
      <c r="AD34" s="318"/>
      <c r="AE34" s="318"/>
      <c r="AF34" s="318"/>
    </row>
    <row r="35" spans="1:32" s="232" customFormat="1" ht="30" customHeight="1">
      <c r="A35" s="288"/>
      <c r="B35" s="316" t="s">
        <v>22</v>
      </c>
      <c r="C35" s="316"/>
      <c r="D35" s="316"/>
      <c r="E35" s="316"/>
      <c r="F35" s="317" t="s">
        <v>125</v>
      </c>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row>
    <row r="36" spans="1:32" ht="6" customHeight="1">
      <c r="A36" s="287"/>
      <c r="C36" s="230"/>
      <c r="D36" s="230"/>
      <c r="H36" s="319"/>
      <c r="I36" s="319"/>
      <c r="J36" s="319"/>
      <c r="K36" s="319"/>
    </row>
    <row r="37" spans="1:32" ht="10.5" customHeight="1">
      <c r="A37" s="320" t="s">
        <v>77</v>
      </c>
      <c r="B37" s="321" t="s">
        <v>101</v>
      </c>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row>
    <row r="38" spans="1:32" ht="15" customHeight="1">
      <c r="A38" s="322"/>
      <c r="B38" s="323" t="s">
        <v>23</v>
      </c>
      <c r="C38" s="324"/>
      <c r="D38" s="324"/>
      <c r="E38" s="325"/>
      <c r="F38" s="326"/>
      <c r="G38" s="327"/>
      <c r="H38" s="328" t="s">
        <v>85</v>
      </c>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row>
    <row r="39" spans="1:32" ht="19.5" customHeight="1">
      <c r="A39" s="322"/>
      <c r="B39" s="330"/>
      <c r="C39" s="331"/>
      <c r="D39" s="331"/>
      <c r="E39" s="332"/>
      <c r="F39" s="326"/>
      <c r="G39" s="327"/>
      <c r="H39" s="333" t="s">
        <v>84</v>
      </c>
      <c r="I39" s="334"/>
      <c r="J39" s="334"/>
      <c r="K39" s="334"/>
      <c r="L39" s="334"/>
      <c r="M39" s="334"/>
      <c r="N39" s="334"/>
      <c r="O39" s="334"/>
      <c r="P39" s="334"/>
      <c r="Q39" s="334"/>
      <c r="R39" s="334"/>
      <c r="S39" s="335" t="s">
        <v>102</v>
      </c>
      <c r="T39" s="335"/>
      <c r="U39" s="335"/>
      <c r="V39" s="335"/>
      <c r="W39" s="335"/>
      <c r="X39" s="335"/>
      <c r="Y39" s="335"/>
      <c r="Z39" s="335"/>
      <c r="AA39" s="335"/>
      <c r="AB39" s="335"/>
      <c r="AC39" s="335"/>
      <c r="AD39" s="335"/>
      <c r="AE39" s="335"/>
      <c r="AF39" s="336"/>
    </row>
    <row r="40" spans="1:32" ht="15" customHeight="1">
      <c r="A40" s="322"/>
      <c r="B40" s="323" t="s">
        <v>78</v>
      </c>
      <c r="C40" s="324"/>
      <c r="D40" s="324"/>
      <c r="E40" s="325"/>
      <c r="F40" s="326"/>
      <c r="G40" s="327"/>
      <c r="H40" s="337" t="s">
        <v>105</v>
      </c>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row>
    <row r="41" spans="1:32" ht="15" customHeight="1">
      <c r="A41" s="339"/>
      <c r="B41" s="340"/>
      <c r="C41" s="341"/>
      <c r="D41" s="341"/>
      <c r="E41" s="342"/>
      <c r="F41" s="326"/>
      <c r="G41" s="327"/>
      <c r="H41" s="337" t="s">
        <v>106</v>
      </c>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row>
  </sheetData>
  <sheetProtection password="DD4F" sheet="1" objects="1" scenarios="1"/>
  <mergeCells count="105">
    <mergeCell ref="A24:A26"/>
    <mergeCell ref="B17:E17"/>
    <mergeCell ref="A21:AF21"/>
    <mergeCell ref="A22:Q22"/>
    <mergeCell ref="R22:AD22"/>
    <mergeCell ref="AE22:AF22"/>
    <mergeCell ref="B18:E19"/>
    <mergeCell ref="A3:AF3"/>
    <mergeCell ref="A4:AF4"/>
    <mergeCell ref="B7:F7"/>
    <mergeCell ref="H14:Q14"/>
    <mergeCell ref="W14:AF14"/>
    <mergeCell ref="F14:G14"/>
    <mergeCell ref="B14:E14"/>
    <mergeCell ref="B10:E10"/>
    <mergeCell ref="B8:AD8"/>
    <mergeCell ref="R16:V16"/>
    <mergeCell ref="A10:A19"/>
    <mergeCell ref="AC6:AD6"/>
    <mergeCell ref="I12:K12"/>
    <mergeCell ref="M12:AF12"/>
    <mergeCell ref="R14:V14"/>
    <mergeCell ref="H15:Q15"/>
    <mergeCell ref="Z6:AA6"/>
    <mergeCell ref="F41:G41"/>
    <mergeCell ref="H41:AF41"/>
    <mergeCell ref="A37:A41"/>
    <mergeCell ref="B40:E41"/>
    <mergeCell ref="B30:E30"/>
    <mergeCell ref="B31:E31"/>
    <mergeCell ref="B34:E34"/>
    <mergeCell ref="F30:K31"/>
    <mergeCell ref="B11:E11"/>
    <mergeCell ref="B15:E15"/>
    <mergeCell ref="W18:AF18"/>
    <mergeCell ref="Q28:U28"/>
    <mergeCell ref="A28:A35"/>
    <mergeCell ref="B28:E29"/>
    <mergeCell ref="L28:P28"/>
    <mergeCell ref="O33:Q33"/>
    <mergeCell ref="F34:AF34"/>
    <mergeCell ref="AB32:AE32"/>
    <mergeCell ref="F15:G15"/>
    <mergeCell ref="F16:G16"/>
    <mergeCell ref="F17:G17"/>
    <mergeCell ref="F18:G18"/>
    <mergeCell ref="F19:G19"/>
    <mergeCell ref="R15:V15"/>
    <mergeCell ref="V30:Z30"/>
    <mergeCell ref="AB30:AE31"/>
    <mergeCell ref="B16:E16"/>
    <mergeCell ref="W16:AF16"/>
    <mergeCell ref="W17:AF17"/>
    <mergeCell ref="R17:V17"/>
    <mergeCell ref="R18:V18"/>
    <mergeCell ref="B26:C26"/>
    <mergeCell ref="D24:AF24"/>
    <mergeCell ref="D25:AF25"/>
    <mergeCell ref="D26:AF26"/>
    <mergeCell ref="H18:Q18"/>
    <mergeCell ref="H19:AF19"/>
    <mergeCell ref="H16:Q16"/>
    <mergeCell ref="H17:Q17"/>
    <mergeCell ref="B35:E35"/>
    <mergeCell ref="L29:P29"/>
    <mergeCell ref="F35:AF35"/>
    <mergeCell ref="V29:Z29"/>
    <mergeCell ref="L32:P32"/>
    <mergeCell ref="L33:N33"/>
    <mergeCell ref="Q32:U32"/>
    <mergeCell ref="V32:Z32"/>
    <mergeCell ref="R33:T33"/>
    <mergeCell ref="X33:Z33"/>
    <mergeCell ref="AA33:AC33"/>
    <mergeCell ref="AD33:AF33"/>
    <mergeCell ref="F28:K29"/>
    <mergeCell ref="Q29:U29"/>
    <mergeCell ref="V28:Z28"/>
    <mergeCell ref="U33:W33"/>
    <mergeCell ref="B32:K32"/>
    <mergeCell ref="B33:K33"/>
    <mergeCell ref="L30:P30"/>
    <mergeCell ref="L31:P31"/>
    <mergeCell ref="Q30:U30"/>
    <mergeCell ref="Q31:U31"/>
    <mergeCell ref="V31:Z31"/>
    <mergeCell ref="AB28:AE29"/>
    <mergeCell ref="B37:AF37"/>
    <mergeCell ref="H38:AF38"/>
    <mergeCell ref="F38:G38"/>
    <mergeCell ref="F39:G39"/>
    <mergeCell ref="F40:G40"/>
    <mergeCell ref="H40:AF40"/>
    <mergeCell ref="B38:E39"/>
    <mergeCell ref="H39:R39"/>
    <mergeCell ref="S39:AF39"/>
    <mergeCell ref="W6:X6"/>
    <mergeCell ref="B12:E12"/>
    <mergeCell ref="B13:E13"/>
    <mergeCell ref="B24:C24"/>
    <mergeCell ref="B25:C25"/>
    <mergeCell ref="F10:AF10"/>
    <mergeCell ref="F11:AF11"/>
    <mergeCell ref="F13:AF13"/>
    <mergeCell ref="W15:AF15"/>
  </mergeCells>
  <phoneticPr fontId="2"/>
  <dataValidations count="8">
    <dataValidation imeMode="fullKatakana" allowBlank="1" showInputMessage="1" showErrorMessage="1" sqref="F10:AF10"/>
    <dataValidation type="list" allowBlank="1" showInputMessage="1" showErrorMessage="1" sqref="Z6:AA6">
      <formula1>",　,2,3,4"</formula1>
    </dataValidation>
    <dataValidation type="list" allowBlank="1" showInputMessage="1" showErrorMessage="1" sqref="W6:X6">
      <formula1>",　,７"</formula1>
    </dataValidation>
    <dataValidation type="list" allowBlank="1" showInputMessage="1" showErrorMessage="1" sqref="AC6">
      <formula1>",　,1,2,3,4,5,6,7,8,9,10,11,12,13,14,15,16,17,18,19,20,21,22,23,24,25,26,27,28,29,30,31"</formula1>
    </dataValidation>
    <dataValidation allowBlank="1" showErrorMessage="1" sqref="F35:AF35"/>
    <dataValidation imeMode="fullKatakana" allowBlank="1" showErrorMessage="1" sqref="F34:AF34"/>
    <dataValidation imeMode="disabled" allowBlank="1" showInputMessage="1" showErrorMessage="1" sqref="L33:AF33 W15:AF15 W18:AF18 H18:Q18 G12 I12:M12 H15:Q15"/>
    <dataValidation type="list" allowBlank="1" showInputMessage="1" showErrorMessage="1" sqref="M27:O27 M36:O36">
      <formula1>"　,○"</formula1>
    </dataValidation>
  </dataValidations>
  <pageMargins left="1.1023622047244095" right="0.31496062992125984" top="0.74803149606299213" bottom="0.35433070866141736" header="0.31496062992125984" footer="0.31496062992125984"/>
  <pageSetup paperSize="9" scale="9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7653" r:id="rId4" name="Check Box 5">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7654" r:id="rId5" name="Check Box 6">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7655" r:id="rId6" name="Check Box 7">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7656" r:id="rId7" name="Check Box 8">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7657" r:id="rId8" name="Check Box 9">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7658" r:id="rId9" name="Check Box 10">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7659" r:id="rId10" name="Check Box 11">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7660" r:id="rId11" name="Check Box 12">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7661" r:id="rId12" name="Check Box 13">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7662" r:id="rId13" name="Check Box 14">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7663" r:id="rId14" name="Check Box 15">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7664" r:id="rId15" name="Check Box 16">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7665" r:id="rId16" name="Check Box 17">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7666" r:id="rId17" name="Check Box 18">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7667" r:id="rId18" name="Check Box 19">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7668" r:id="rId19" name="Check Box 20">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7669" r:id="rId20" name="Check Box 21">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7670" r:id="rId21" name="Check Box 22">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7671" r:id="rId22" name="Check Box 23">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7672" r:id="rId23" name="Check Box 24">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7673" r:id="rId24" name="Check Box 25">
              <controlPr defaultSize="0" autoFill="0" autoLine="0" autoPict="0">
                <anchor moveWithCells="1">
                  <from>
                    <xdr:col>5</xdr:col>
                    <xdr:colOff>251460</xdr:colOff>
                    <xdr:row>39</xdr:row>
                    <xdr:rowOff>144780</xdr:rowOff>
                  </from>
                  <to>
                    <xdr:col>6</xdr:col>
                    <xdr:colOff>152400</xdr:colOff>
                    <xdr:row>41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AB329"/>
  <sheetViews>
    <sheetView zoomScaleNormal="100" zoomScaleSheetLayoutView="100" workbookViewId="0">
      <selection activeCell="AC7" sqref="AC7"/>
    </sheetView>
  </sheetViews>
  <sheetFormatPr defaultColWidth="9" defaultRowHeight="16.2"/>
  <cols>
    <col min="1" max="1" width="3.09765625" style="361" customWidth="1"/>
    <col min="2" max="2" width="13.5" style="435" customWidth="1"/>
    <col min="3" max="3" width="9.09765625" style="434" customWidth="1"/>
    <col min="4" max="4" width="16.3984375" style="435" customWidth="1"/>
    <col min="5" max="5" width="4.09765625" style="385" customWidth="1"/>
    <col min="6" max="6" width="4.3984375" style="436" customWidth="1"/>
    <col min="7" max="7" width="10" style="352" customWidth="1"/>
    <col min="8" max="8" width="4.09765625" style="437" customWidth="1"/>
    <col min="9" max="10" width="8.59765625" style="241" customWidth="1"/>
    <col min="11" max="11" width="12.5" style="241" customWidth="1"/>
    <col min="12" max="12" width="10" style="352" customWidth="1"/>
    <col min="13" max="13" width="1.19921875" style="402" hidden="1" customWidth="1"/>
    <col min="14" max="14" width="13.69921875" style="403" hidden="1" customWidth="1"/>
    <col min="15" max="15" width="15.8984375" style="403" hidden="1" customWidth="1"/>
    <col min="16" max="17" width="13.69921875" style="403" hidden="1" customWidth="1"/>
    <col min="18" max="19" width="1.19921875" style="402" hidden="1" customWidth="1"/>
    <col min="20" max="20" width="5.5" style="402" hidden="1" customWidth="1"/>
    <col min="21" max="21" width="12.5" style="402" hidden="1" customWidth="1"/>
    <col min="22" max="24" width="6.5" style="402" hidden="1" customWidth="1"/>
    <col min="25" max="25" width="8.5" style="402" hidden="1" customWidth="1"/>
    <col min="26" max="28" width="8.69921875" style="352" hidden="1" customWidth="1"/>
    <col min="29" max="35" width="8.69921875" style="352" customWidth="1"/>
    <col min="36" max="16384" width="9" style="352"/>
  </cols>
  <sheetData>
    <row r="1" spans="1:25" ht="42" customHeight="1">
      <c r="A1" s="343"/>
      <c r="B1" s="343"/>
      <c r="C1" s="344" t="s">
        <v>160</v>
      </c>
      <c r="D1" s="345"/>
      <c r="E1" s="346" t="s">
        <v>54</v>
      </c>
      <c r="F1" s="347"/>
      <c r="G1" s="348"/>
      <c r="H1" s="349" t="s">
        <v>143</v>
      </c>
      <c r="I1" s="350" t="s">
        <v>154</v>
      </c>
      <c r="J1" s="350" t="s">
        <v>155</v>
      </c>
      <c r="K1" s="351" t="s">
        <v>54</v>
      </c>
    </row>
    <row r="2" spans="1:25" ht="23.25" customHeight="1" thickBot="1">
      <c r="A2" s="343"/>
      <c r="B2" s="343"/>
      <c r="C2" s="353" t="s">
        <v>137</v>
      </c>
      <c r="D2" s="354"/>
      <c r="E2" s="355"/>
      <c r="F2" s="356"/>
      <c r="G2" s="357"/>
      <c r="H2" s="358">
        <f>COUNTIFS(K9:K108,"&gt;0")</f>
        <v>8</v>
      </c>
      <c r="I2" s="359">
        <f>SUM(I9:I108)</f>
        <v>3105000</v>
      </c>
      <c r="J2" s="359">
        <f>SUM(J9:J108)</f>
        <v>360000</v>
      </c>
      <c r="K2" s="360">
        <f>SUM(K9:K108)</f>
        <v>3465000</v>
      </c>
    </row>
    <row r="3" spans="1:25" ht="48.6" customHeight="1">
      <c r="B3" s="362"/>
      <c r="C3" s="363"/>
      <c r="D3" s="364"/>
      <c r="E3" s="365"/>
      <c r="F3" s="365"/>
      <c r="G3" s="366"/>
      <c r="H3" s="366"/>
      <c r="I3" s="367"/>
      <c r="J3" s="367"/>
      <c r="K3" s="368"/>
    </row>
    <row r="4" spans="1:25" ht="22.5" customHeight="1">
      <c r="A4" s="369" t="s">
        <v>140</v>
      </c>
      <c r="B4" s="370"/>
      <c r="C4" s="371"/>
      <c r="D4" s="370"/>
      <c r="E4" s="372"/>
      <c r="F4" s="373"/>
      <c r="G4" s="374" t="s">
        <v>55</v>
      </c>
      <c r="H4" s="375" t="str">
        <f>'(記入例)様式第1号 申請書兼実績報告書'!F11&amp;""</f>
        <v>社会福祉法人○○</v>
      </c>
      <c r="I4" s="376"/>
      <c r="J4" s="376"/>
      <c r="K4" s="376"/>
    </row>
    <row r="5" spans="1:25" ht="8.25" customHeight="1">
      <c r="A5" s="377"/>
      <c r="B5" s="378"/>
      <c r="C5" s="379"/>
      <c r="D5" s="378"/>
      <c r="E5" s="352"/>
      <c r="F5" s="380"/>
      <c r="G5" s="381"/>
      <c r="H5" s="377"/>
      <c r="I5" s="382"/>
      <c r="J5" s="382"/>
      <c r="K5" s="382"/>
    </row>
    <row r="6" spans="1:25" ht="25.8" customHeight="1">
      <c r="A6" s="383"/>
      <c r="B6" s="384" t="s">
        <v>159</v>
      </c>
      <c r="C6" s="384"/>
      <c r="D6" s="384"/>
      <c r="F6" s="386" t="s">
        <v>156</v>
      </c>
      <c r="G6" s="386"/>
      <c r="H6" s="386"/>
      <c r="I6" s="386"/>
      <c r="J6" s="386"/>
      <c r="K6" s="386"/>
      <c r="M6" s="404"/>
      <c r="N6" s="405"/>
      <c r="O6" s="406"/>
      <c r="P6" s="406"/>
      <c r="Q6" s="406"/>
      <c r="R6" s="404"/>
      <c r="S6" s="404"/>
      <c r="T6" s="407"/>
      <c r="U6" s="406"/>
      <c r="V6" s="406"/>
      <c r="W6" s="406"/>
      <c r="X6" s="406"/>
      <c r="Y6" s="408"/>
    </row>
    <row r="7" spans="1:25" ht="44.25" customHeight="1">
      <c r="A7" s="387" t="s">
        <v>12</v>
      </c>
      <c r="B7" s="388" t="s">
        <v>111</v>
      </c>
      <c r="C7" s="389" t="s">
        <v>112</v>
      </c>
      <c r="D7" s="388" t="s">
        <v>138</v>
      </c>
      <c r="E7" s="388" t="s">
        <v>72</v>
      </c>
      <c r="F7" s="388" t="s">
        <v>139</v>
      </c>
      <c r="G7" s="388" t="s">
        <v>142</v>
      </c>
      <c r="H7" s="388" t="s">
        <v>73</v>
      </c>
      <c r="I7" s="388" t="s">
        <v>151</v>
      </c>
      <c r="J7" s="388" t="s">
        <v>152</v>
      </c>
      <c r="K7" s="388" t="s">
        <v>158</v>
      </c>
      <c r="N7" s="409" t="s">
        <v>53</v>
      </c>
      <c r="O7" s="410"/>
      <c r="P7" s="410"/>
      <c r="Q7" s="410"/>
      <c r="T7" s="411" t="s">
        <v>144</v>
      </c>
      <c r="U7" s="410"/>
      <c r="V7" s="410"/>
      <c r="W7" s="410"/>
      <c r="X7" s="410"/>
      <c r="Y7" s="412"/>
    </row>
    <row r="8" spans="1:25" s="361" customFormat="1" ht="24.6" customHeight="1">
      <c r="A8" s="390"/>
      <c r="B8" s="391"/>
      <c r="C8" s="392"/>
      <c r="D8" s="391"/>
      <c r="E8" s="391"/>
      <c r="F8" s="391"/>
      <c r="G8" s="391"/>
      <c r="H8" s="391"/>
      <c r="I8" s="391"/>
      <c r="J8" s="391"/>
      <c r="K8" s="391"/>
      <c r="M8" s="413"/>
      <c r="N8" s="414" t="s">
        <v>27</v>
      </c>
      <c r="O8" s="415" t="s">
        <v>52</v>
      </c>
      <c r="P8" s="415" t="s">
        <v>25</v>
      </c>
      <c r="Q8" s="416" t="s">
        <v>24</v>
      </c>
      <c r="R8" s="413"/>
      <c r="S8" s="413"/>
      <c r="T8" s="417" t="s">
        <v>110</v>
      </c>
      <c r="U8" s="415" t="s">
        <v>109</v>
      </c>
      <c r="V8" s="418" t="s">
        <v>148</v>
      </c>
      <c r="W8" s="418" t="s">
        <v>154</v>
      </c>
      <c r="X8" s="418" t="s">
        <v>155</v>
      </c>
      <c r="Y8" s="419" t="s">
        <v>153</v>
      </c>
    </row>
    <row r="9" spans="1:25" ht="32.25" customHeight="1">
      <c r="A9" s="393">
        <v>1</v>
      </c>
      <c r="B9" s="394" t="s">
        <v>94</v>
      </c>
      <c r="C9" s="395">
        <v>700000001</v>
      </c>
      <c r="D9" s="394" t="s">
        <v>95</v>
      </c>
      <c r="E9" s="396">
        <v>1</v>
      </c>
      <c r="F9" s="397" t="str">
        <f>IFERROR(VLOOKUP(E9,テーブル48[],2,FALSE)&amp;"","")</f>
        <v>入所系事業所</v>
      </c>
      <c r="G9" s="398" t="s">
        <v>51</v>
      </c>
      <c r="H9" s="399">
        <v>80</v>
      </c>
      <c r="I9" s="400">
        <f t="shared" ref="I9:I26" si="0">IF(E9="","",VLOOKUP(E9,$T$9:$X$12,4,0)*H9)</f>
        <v>1200000</v>
      </c>
      <c r="J9" s="400">
        <f t="shared" ref="J9:J40" si="1">IF(E9="","",VLOOKUP(E9,$T$9:$X$12,5,0))</f>
        <v>0</v>
      </c>
      <c r="K9" s="401">
        <f t="shared" ref="K9:K40" si="2">IF(AND(B9&lt;&gt;"",C9&lt;&gt;"",D9&lt;&gt;"",E9&lt;&gt;"",F9&lt;&gt;"",G9&lt;&gt;""),SUM(I9:J9),"")</f>
        <v>1200000</v>
      </c>
      <c r="N9" s="420"/>
      <c r="O9" s="421"/>
      <c r="P9" s="421"/>
      <c r="Q9" s="422"/>
      <c r="R9" s="413"/>
      <c r="S9" s="413"/>
      <c r="T9" s="420">
        <v>1</v>
      </c>
      <c r="U9" s="421" t="s">
        <v>27</v>
      </c>
      <c r="V9" s="423"/>
      <c r="W9" s="423">
        <v>15000</v>
      </c>
      <c r="X9" s="421"/>
      <c r="Y9" s="424"/>
    </row>
    <row r="10" spans="1:25" ht="32.25" customHeight="1">
      <c r="A10" s="393">
        <v>2</v>
      </c>
      <c r="B10" s="394" t="s">
        <v>94</v>
      </c>
      <c r="C10" s="395">
        <v>700000002</v>
      </c>
      <c r="D10" s="394" t="s">
        <v>95</v>
      </c>
      <c r="E10" s="396">
        <v>1</v>
      </c>
      <c r="F10" s="397" t="str">
        <f>IFERROR(VLOOKUP(E10,テーブル48[],2,FALSE)&amp;"","")</f>
        <v>入所系事業所</v>
      </c>
      <c r="G10" s="398" t="s">
        <v>36</v>
      </c>
      <c r="H10" s="399">
        <v>20</v>
      </c>
      <c r="I10" s="400">
        <f t="shared" si="0"/>
        <v>300000</v>
      </c>
      <c r="J10" s="400">
        <f t="shared" si="1"/>
        <v>0</v>
      </c>
      <c r="K10" s="401">
        <f t="shared" si="2"/>
        <v>300000</v>
      </c>
      <c r="N10" s="420" t="s">
        <v>51</v>
      </c>
      <c r="O10" s="421" t="s">
        <v>29</v>
      </c>
      <c r="P10" s="421" t="s">
        <v>50</v>
      </c>
      <c r="Q10" s="422" t="s">
        <v>49</v>
      </c>
      <c r="T10" s="420">
        <v>2</v>
      </c>
      <c r="U10" s="421" t="s">
        <v>26</v>
      </c>
      <c r="V10" s="423"/>
      <c r="W10" s="423">
        <v>15000</v>
      </c>
      <c r="X10" s="423">
        <v>130000</v>
      </c>
      <c r="Y10" s="424"/>
    </row>
    <row r="11" spans="1:25" ht="32.25" customHeight="1">
      <c r="A11" s="393">
        <v>3</v>
      </c>
      <c r="B11" s="394" t="s">
        <v>96</v>
      </c>
      <c r="C11" s="395">
        <v>700000003</v>
      </c>
      <c r="D11" s="394" t="s">
        <v>95</v>
      </c>
      <c r="E11" s="396">
        <v>4</v>
      </c>
      <c r="F11" s="397" t="str">
        <f>IFERROR(VLOOKUP(E11,テーブル48[],2,FALSE)&amp;"","")</f>
        <v>訪問系事業所</v>
      </c>
      <c r="G11" s="398" t="s">
        <v>37</v>
      </c>
      <c r="H11" s="399"/>
      <c r="I11" s="400">
        <f t="shared" si="0"/>
        <v>0</v>
      </c>
      <c r="J11" s="400">
        <f t="shared" si="1"/>
        <v>100000</v>
      </c>
      <c r="K11" s="401">
        <f t="shared" si="2"/>
        <v>100000</v>
      </c>
      <c r="N11" s="420" t="s">
        <v>48</v>
      </c>
      <c r="O11" s="421" t="s">
        <v>28</v>
      </c>
      <c r="P11" s="421" t="s">
        <v>47</v>
      </c>
      <c r="Q11" s="422" t="s">
        <v>46</v>
      </c>
      <c r="T11" s="420">
        <v>3</v>
      </c>
      <c r="U11" s="421" t="s">
        <v>25</v>
      </c>
      <c r="V11" s="423"/>
      <c r="W11" s="421"/>
      <c r="X11" s="423">
        <v>130000</v>
      </c>
      <c r="Y11" s="425"/>
    </row>
    <row r="12" spans="1:25" ht="32.25" customHeight="1">
      <c r="A12" s="393">
        <v>4</v>
      </c>
      <c r="B12" s="394" t="s">
        <v>136</v>
      </c>
      <c r="C12" s="395">
        <v>700000004</v>
      </c>
      <c r="D12" s="394" t="s">
        <v>95</v>
      </c>
      <c r="E12" s="396">
        <v>3</v>
      </c>
      <c r="F12" s="397" t="str">
        <f>IFERROR(VLOOKUP(E12,テーブル48[],2,FALSE)&amp;"","")</f>
        <v>通所系事業所</v>
      </c>
      <c r="G12" s="398" t="s">
        <v>50</v>
      </c>
      <c r="H12" s="399"/>
      <c r="I12" s="400">
        <f t="shared" si="0"/>
        <v>0</v>
      </c>
      <c r="J12" s="400">
        <f t="shared" si="1"/>
        <v>130000</v>
      </c>
      <c r="K12" s="401">
        <f t="shared" si="2"/>
        <v>130000</v>
      </c>
      <c r="N12" s="420" t="s">
        <v>45</v>
      </c>
      <c r="O12" s="421"/>
      <c r="P12" s="421" t="s">
        <v>44</v>
      </c>
      <c r="Q12" s="422" t="s">
        <v>43</v>
      </c>
      <c r="T12" s="426">
        <v>4</v>
      </c>
      <c r="U12" s="427" t="s">
        <v>24</v>
      </c>
      <c r="V12" s="428"/>
      <c r="W12" s="427"/>
      <c r="X12" s="428">
        <v>100000</v>
      </c>
      <c r="Y12" s="429"/>
    </row>
    <row r="13" spans="1:25" ht="32.25" customHeight="1">
      <c r="A13" s="393">
        <v>5</v>
      </c>
      <c r="B13" s="394" t="s">
        <v>97</v>
      </c>
      <c r="C13" s="395">
        <v>700000005</v>
      </c>
      <c r="D13" s="394" t="s">
        <v>98</v>
      </c>
      <c r="E13" s="396">
        <v>1</v>
      </c>
      <c r="F13" s="397" t="str">
        <f>IFERROR(VLOOKUP(E13,テーブル48[],2,FALSE)&amp;"","")</f>
        <v>入所系事業所</v>
      </c>
      <c r="G13" s="398" t="s">
        <v>30</v>
      </c>
      <c r="H13" s="399">
        <v>50</v>
      </c>
      <c r="I13" s="400">
        <f t="shared" si="0"/>
        <v>750000</v>
      </c>
      <c r="J13" s="400">
        <f t="shared" si="1"/>
        <v>0</v>
      </c>
      <c r="K13" s="401">
        <f t="shared" si="2"/>
        <v>750000</v>
      </c>
      <c r="N13" s="420" t="s">
        <v>40</v>
      </c>
      <c r="O13" s="421"/>
      <c r="P13" s="421" t="s">
        <v>42</v>
      </c>
      <c r="Q13" s="422" t="s">
        <v>41</v>
      </c>
    </row>
    <row r="14" spans="1:25" ht="32.25" customHeight="1">
      <c r="A14" s="393">
        <v>6</v>
      </c>
      <c r="B14" s="394" t="s">
        <v>99</v>
      </c>
      <c r="C14" s="395">
        <v>700000006</v>
      </c>
      <c r="D14" s="394" t="s">
        <v>107</v>
      </c>
      <c r="E14" s="396">
        <v>2</v>
      </c>
      <c r="F14" s="397" t="str">
        <f>IFERROR(VLOOKUP(E14,テーブル48[],2,FALSE)&amp;"","")</f>
        <v>複合型サービス事業所</v>
      </c>
      <c r="G14" s="398" t="s">
        <v>29</v>
      </c>
      <c r="H14" s="399">
        <v>9</v>
      </c>
      <c r="I14" s="400">
        <f t="shared" si="0"/>
        <v>135000</v>
      </c>
      <c r="J14" s="400">
        <f t="shared" si="1"/>
        <v>130000</v>
      </c>
      <c r="K14" s="401">
        <f t="shared" si="2"/>
        <v>265000</v>
      </c>
      <c r="N14" s="420" t="s">
        <v>38</v>
      </c>
      <c r="O14" s="421"/>
      <c r="P14" s="421"/>
      <c r="Q14" s="422" t="s">
        <v>39</v>
      </c>
    </row>
    <row r="15" spans="1:25" ht="32.25" customHeight="1">
      <c r="A15" s="393">
        <v>7</v>
      </c>
      <c r="B15" s="394" t="s">
        <v>108</v>
      </c>
      <c r="C15" s="395">
        <v>700000007</v>
      </c>
      <c r="D15" s="394" t="s">
        <v>175</v>
      </c>
      <c r="E15" s="396">
        <v>1</v>
      </c>
      <c r="F15" s="397" t="str">
        <f>IFERROR(VLOOKUP(E15,テーブル48[],2,FALSE)&amp;"","")</f>
        <v>入所系事業所</v>
      </c>
      <c r="G15" s="398" t="s">
        <v>40</v>
      </c>
      <c r="H15" s="399">
        <v>18</v>
      </c>
      <c r="I15" s="400">
        <f t="shared" si="0"/>
        <v>270000</v>
      </c>
      <c r="J15" s="400">
        <f t="shared" si="1"/>
        <v>0</v>
      </c>
      <c r="K15" s="401">
        <f t="shared" si="2"/>
        <v>270000</v>
      </c>
      <c r="N15" s="420" t="s">
        <v>36</v>
      </c>
      <c r="O15" s="421"/>
      <c r="P15" s="421"/>
      <c r="Q15" s="422" t="s">
        <v>37</v>
      </c>
    </row>
    <row r="16" spans="1:25" ht="32.25" customHeight="1">
      <c r="A16" s="393">
        <v>8</v>
      </c>
      <c r="B16" s="394" t="s">
        <v>170</v>
      </c>
      <c r="C16" s="395" t="s">
        <v>171</v>
      </c>
      <c r="D16" s="394" t="s">
        <v>174</v>
      </c>
      <c r="E16" s="396">
        <v>1</v>
      </c>
      <c r="F16" s="397" t="str">
        <f>IFERROR(VLOOKUP(E16,テーブル48[],2,FALSE)&amp;"","")</f>
        <v>入所系事業所</v>
      </c>
      <c r="G16" s="398" t="s">
        <v>32</v>
      </c>
      <c r="H16" s="399">
        <v>30</v>
      </c>
      <c r="I16" s="400">
        <f t="shared" si="0"/>
        <v>450000</v>
      </c>
      <c r="J16" s="400">
        <f t="shared" si="1"/>
        <v>0</v>
      </c>
      <c r="K16" s="401">
        <f t="shared" si="2"/>
        <v>450000</v>
      </c>
      <c r="N16" s="420" t="s">
        <v>34</v>
      </c>
      <c r="O16" s="421"/>
      <c r="P16" s="421"/>
      <c r="Q16" s="422" t="s">
        <v>35</v>
      </c>
    </row>
    <row r="17" spans="1:17" ht="32.25" customHeight="1">
      <c r="A17" s="393">
        <v>9</v>
      </c>
      <c r="B17" s="394"/>
      <c r="C17" s="395"/>
      <c r="D17" s="394"/>
      <c r="E17" s="396"/>
      <c r="F17" s="397" t="str">
        <f>IFERROR(VLOOKUP(E17,テーブル48[],2,FALSE)&amp;"","")</f>
        <v/>
      </c>
      <c r="G17" s="398"/>
      <c r="H17" s="399"/>
      <c r="I17" s="400" t="str">
        <f t="shared" si="0"/>
        <v/>
      </c>
      <c r="J17" s="400" t="str">
        <f t="shared" si="1"/>
        <v/>
      </c>
      <c r="K17" s="401" t="str">
        <f t="shared" si="2"/>
        <v/>
      </c>
      <c r="N17" s="420" t="s">
        <v>32</v>
      </c>
      <c r="O17" s="421"/>
      <c r="P17" s="421"/>
      <c r="Q17" s="422" t="s">
        <v>33</v>
      </c>
    </row>
    <row r="18" spans="1:17" ht="32.25" customHeight="1">
      <c r="A18" s="393">
        <v>10</v>
      </c>
      <c r="B18" s="394"/>
      <c r="C18" s="395"/>
      <c r="D18" s="394"/>
      <c r="E18" s="396"/>
      <c r="F18" s="397" t="str">
        <f>IFERROR(VLOOKUP(E18,テーブル48[],2,FALSE)&amp;"","")</f>
        <v/>
      </c>
      <c r="G18" s="398"/>
      <c r="H18" s="399"/>
      <c r="I18" s="400" t="str">
        <f t="shared" si="0"/>
        <v/>
      </c>
      <c r="J18" s="400" t="str">
        <f t="shared" si="1"/>
        <v/>
      </c>
      <c r="K18" s="401" t="str">
        <f t="shared" si="2"/>
        <v/>
      </c>
      <c r="N18" s="420" t="s">
        <v>31</v>
      </c>
      <c r="O18" s="421"/>
      <c r="P18" s="421"/>
      <c r="Q18" s="422"/>
    </row>
    <row r="19" spans="1:17" ht="32.25" customHeight="1">
      <c r="A19" s="393">
        <v>11</v>
      </c>
      <c r="B19" s="394"/>
      <c r="C19" s="395"/>
      <c r="D19" s="394"/>
      <c r="E19" s="396"/>
      <c r="F19" s="397" t="str">
        <f>IFERROR(VLOOKUP(E19,テーブル48[],2,FALSE)&amp;"","")</f>
        <v/>
      </c>
      <c r="G19" s="398"/>
      <c r="H19" s="399"/>
      <c r="I19" s="400" t="str">
        <f t="shared" si="0"/>
        <v/>
      </c>
      <c r="J19" s="400" t="str">
        <f t="shared" si="1"/>
        <v/>
      </c>
      <c r="K19" s="401" t="str">
        <f t="shared" si="2"/>
        <v/>
      </c>
      <c r="N19" s="426" t="s">
        <v>30</v>
      </c>
      <c r="O19" s="421"/>
      <c r="P19" s="421"/>
      <c r="Q19" s="422"/>
    </row>
    <row r="20" spans="1:17" ht="32.25" customHeight="1">
      <c r="A20" s="393">
        <v>12</v>
      </c>
      <c r="B20" s="394"/>
      <c r="C20" s="395"/>
      <c r="D20" s="394"/>
      <c r="E20" s="396"/>
      <c r="F20" s="397" t="str">
        <f>IFERROR(VLOOKUP(E20,テーブル48[],2,FALSE)&amp;"","")</f>
        <v/>
      </c>
      <c r="G20" s="398"/>
      <c r="H20" s="399"/>
      <c r="I20" s="400" t="str">
        <f t="shared" si="0"/>
        <v/>
      </c>
      <c r="J20" s="400" t="str">
        <f t="shared" si="1"/>
        <v/>
      </c>
      <c r="K20" s="401" t="str">
        <f t="shared" si="2"/>
        <v/>
      </c>
      <c r="N20" s="426"/>
      <c r="O20" s="427"/>
      <c r="P20" s="427"/>
      <c r="Q20" s="430"/>
    </row>
    <row r="21" spans="1:17" ht="32.25" customHeight="1">
      <c r="A21" s="393">
        <v>13</v>
      </c>
      <c r="B21" s="394"/>
      <c r="C21" s="395"/>
      <c r="D21" s="394"/>
      <c r="E21" s="396"/>
      <c r="F21" s="397" t="str">
        <f>IFERROR(VLOOKUP(E21,テーブル48[],2,FALSE)&amp;"","")</f>
        <v/>
      </c>
      <c r="G21" s="398"/>
      <c r="H21" s="399"/>
      <c r="I21" s="400" t="str">
        <f t="shared" si="0"/>
        <v/>
      </c>
      <c r="J21" s="400" t="str">
        <f t="shared" si="1"/>
        <v/>
      </c>
      <c r="K21" s="401" t="str">
        <f t="shared" si="2"/>
        <v/>
      </c>
    </row>
    <row r="22" spans="1:17" ht="32.25" customHeight="1">
      <c r="A22" s="393">
        <v>14</v>
      </c>
      <c r="B22" s="394"/>
      <c r="C22" s="395"/>
      <c r="D22" s="394"/>
      <c r="E22" s="396"/>
      <c r="F22" s="397" t="str">
        <f>IFERROR(VLOOKUP(E22,テーブル48[],2,FALSE)&amp;"","")</f>
        <v/>
      </c>
      <c r="G22" s="398"/>
      <c r="H22" s="399"/>
      <c r="I22" s="400" t="str">
        <f t="shared" si="0"/>
        <v/>
      </c>
      <c r="J22" s="400" t="str">
        <f t="shared" si="1"/>
        <v/>
      </c>
      <c r="K22" s="401" t="str">
        <f t="shared" si="2"/>
        <v/>
      </c>
    </row>
    <row r="23" spans="1:17" ht="32.25" customHeight="1">
      <c r="A23" s="393">
        <v>15</v>
      </c>
      <c r="B23" s="394"/>
      <c r="C23" s="395"/>
      <c r="D23" s="394"/>
      <c r="E23" s="396"/>
      <c r="F23" s="397" t="str">
        <f>IFERROR(VLOOKUP(E23,テーブル48[],2,FALSE)&amp;"","")</f>
        <v/>
      </c>
      <c r="G23" s="398"/>
      <c r="H23" s="399"/>
      <c r="I23" s="400" t="str">
        <f t="shared" si="0"/>
        <v/>
      </c>
      <c r="J23" s="400" t="str">
        <f t="shared" si="1"/>
        <v/>
      </c>
      <c r="K23" s="401" t="str">
        <f t="shared" si="2"/>
        <v/>
      </c>
    </row>
    <row r="24" spans="1:17" ht="32.25" customHeight="1">
      <c r="A24" s="393">
        <v>16</v>
      </c>
      <c r="B24" s="394"/>
      <c r="C24" s="395"/>
      <c r="D24" s="394"/>
      <c r="E24" s="396"/>
      <c r="F24" s="397" t="str">
        <f>IFERROR(VLOOKUP(E24,テーブル48[],2,FALSE)&amp;"","")</f>
        <v/>
      </c>
      <c r="G24" s="398"/>
      <c r="H24" s="399"/>
      <c r="I24" s="400" t="str">
        <f t="shared" si="0"/>
        <v/>
      </c>
      <c r="J24" s="400" t="str">
        <f t="shared" si="1"/>
        <v/>
      </c>
      <c r="K24" s="401" t="str">
        <f t="shared" si="2"/>
        <v/>
      </c>
    </row>
    <row r="25" spans="1:17" ht="32.25" customHeight="1">
      <c r="A25" s="393">
        <v>17</v>
      </c>
      <c r="B25" s="394"/>
      <c r="C25" s="395"/>
      <c r="D25" s="394"/>
      <c r="E25" s="396"/>
      <c r="F25" s="397" t="str">
        <f>IFERROR(VLOOKUP(E25,テーブル48[],2,FALSE)&amp;"","")</f>
        <v/>
      </c>
      <c r="G25" s="398"/>
      <c r="H25" s="399"/>
      <c r="I25" s="400" t="str">
        <f t="shared" si="0"/>
        <v/>
      </c>
      <c r="J25" s="400" t="str">
        <f t="shared" si="1"/>
        <v/>
      </c>
      <c r="K25" s="401" t="str">
        <f t="shared" si="2"/>
        <v/>
      </c>
    </row>
    <row r="26" spans="1:17" ht="32.25" customHeight="1">
      <c r="A26" s="393">
        <v>18</v>
      </c>
      <c r="B26" s="394"/>
      <c r="C26" s="395"/>
      <c r="D26" s="394"/>
      <c r="E26" s="396"/>
      <c r="F26" s="397" t="str">
        <f>IFERROR(VLOOKUP(E26,テーブル48[],2,FALSE)&amp;"","")</f>
        <v/>
      </c>
      <c r="G26" s="398"/>
      <c r="H26" s="399"/>
      <c r="I26" s="400" t="str">
        <f t="shared" si="0"/>
        <v/>
      </c>
      <c r="J26" s="400" t="str">
        <f t="shared" si="1"/>
        <v/>
      </c>
      <c r="K26" s="401" t="str">
        <f t="shared" si="2"/>
        <v/>
      </c>
    </row>
    <row r="27" spans="1:17" ht="32.25" customHeight="1">
      <c r="A27" s="393">
        <v>19</v>
      </c>
      <c r="B27" s="394"/>
      <c r="C27" s="395"/>
      <c r="D27" s="394"/>
      <c r="E27" s="396"/>
      <c r="F27" s="397" t="str">
        <f>IFERROR(VLOOKUP(E27,テーブル48[],2,FALSE)&amp;"","")</f>
        <v/>
      </c>
      <c r="G27" s="398"/>
      <c r="H27" s="399"/>
      <c r="I27" s="400"/>
      <c r="J27" s="400" t="str">
        <f t="shared" si="1"/>
        <v/>
      </c>
      <c r="K27" s="401" t="str">
        <f t="shared" si="2"/>
        <v/>
      </c>
    </row>
    <row r="28" spans="1:17" ht="32.25" customHeight="1">
      <c r="A28" s="393">
        <v>20</v>
      </c>
      <c r="B28" s="394"/>
      <c r="C28" s="395"/>
      <c r="D28" s="394"/>
      <c r="E28" s="396"/>
      <c r="F28" s="397" t="str">
        <f>IFERROR(VLOOKUP(E28,テーブル48[],2,FALSE)&amp;"","")</f>
        <v/>
      </c>
      <c r="G28" s="398"/>
      <c r="H28" s="399"/>
      <c r="I28" s="400"/>
      <c r="J28" s="400" t="str">
        <f t="shared" si="1"/>
        <v/>
      </c>
      <c r="K28" s="401" t="str">
        <f t="shared" si="2"/>
        <v/>
      </c>
    </row>
    <row r="29" spans="1:17" ht="32.25" customHeight="1">
      <c r="A29" s="393">
        <v>21</v>
      </c>
      <c r="B29" s="394"/>
      <c r="C29" s="395"/>
      <c r="D29" s="394"/>
      <c r="E29" s="396"/>
      <c r="F29" s="397" t="str">
        <f>IFERROR(VLOOKUP(E29,テーブル48[],2,FALSE)&amp;"","")</f>
        <v/>
      </c>
      <c r="G29" s="398"/>
      <c r="H29" s="399"/>
      <c r="I29" s="400"/>
      <c r="J29" s="400" t="str">
        <f t="shared" si="1"/>
        <v/>
      </c>
      <c r="K29" s="401" t="str">
        <f t="shared" si="2"/>
        <v/>
      </c>
    </row>
    <row r="30" spans="1:17" ht="32.25" customHeight="1">
      <c r="A30" s="393">
        <v>22</v>
      </c>
      <c r="B30" s="394"/>
      <c r="C30" s="395"/>
      <c r="D30" s="394"/>
      <c r="E30" s="396"/>
      <c r="F30" s="397" t="str">
        <f>IFERROR(VLOOKUP(E30,テーブル48[],2,FALSE)&amp;"","")</f>
        <v/>
      </c>
      <c r="G30" s="398"/>
      <c r="H30" s="399"/>
      <c r="I30" s="400"/>
      <c r="J30" s="400" t="str">
        <f t="shared" si="1"/>
        <v/>
      </c>
      <c r="K30" s="401" t="str">
        <f t="shared" si="2"/>
        <v/>
      </c>
    </row>
    <row r="31" spans="1:17" ht="32.25" customHeight="1">
      <c r="A31" s="393">
        <v>23</v>
      </c>
      <c r="B31" s="394"/>
      <c r="C31" s="395"/>
      <c r="D31" s="394"/>
      <c r="E31" s="396"/>
      <c r="F31" s="397" t="str">
        <f>IFERROR(VLOOKUP(E31,テーブル48[],2,FALSE)&amp;"","")</f>
        <v/>
      </c>
      <c r="G31" s="398"/>
      <c r="H31" s="399"/>
      <c r="I31" s="400"/>
      <c r="J31" s="400" t="str">
        <f t="shared" si="1"/>
        <v/>
      </c>
      <c r="K31" s="401" t="str">
        <f t="shared" si="2"/>
        <v/>
      </c>
    </row>
    <row r="32" spans="1:17" ht="32.25" customHeight="1">
      <c r="A32" s="393">
        <v>24</v>
      </c>
      <c r="B32" s="394"/>
      <c r="C32" s="395"/>
      <c r="D32" s="394"/>
      <c r="E32" s="396"/>
      <c r="F32" s="397" t="str">
        <f>IFERROR(VLOOKUP(E32,テーブル48[],2,FALSE)&amp;"","")</f>
        <v/>
      </c>
      <c r="G32" s="398"/>
      <c r="H32" s="399"/>
      <c r="I32" s="400"/>
      <c r="J32" s="400" t="str">
        <f t="shared" si="1"/>
        <v/>
      </c>
      <c r="K32" s="401" t="str">
        <f t="shared" si="2"/>
        <v/>
      </c>
    </row>
    <row r="33" spans="1:19" ht="32.25" customHeight="1">
      <c r="A33" s="393">
        <v>25</v>
      </c>
      <c r="B33" s="394"/>
      <c r="C33" s="395"/>
      <c r="D33" s="394"/>
      <c r="E33" s="396"/>
      <c r="F33" s="397" t="str">
        <f>IFERROR(VLOOKUP(E33,テーブル48[],2,FALSE)&amp;"","")</f>
        <v/>
      </c>
      <c r="G33" s="398"/>
      <c r="H33" s="399"/>
      <c r="I33" s="400"/>
      <c r="J33" s="400" t="str">
        <f t="shared" si="1"/>
        <v/>
      </c>
      <c r="K33" s="401" t="str">
        <f t="shared" si="2"/>
        <v/>
      </c>
      <c r="Q33" s="431"/>
      <c r="R33" s="432"/>
      <c r="S33" s="432"/>
    </row>
    <row r="34" spans="1:19" ht="32.25" customHeight="1">
      <c r="A34" s="393">
        <v>26</v>
      </c>
      <c r="B34" s="394"/>
      <c r="C34" s="395"/>
      <c r="D34" s="394"/>
      <c r="E34" s="396"/>
      <c r="F34" s="397" t="str">
        <f>IFERROR(VLOOKUP(E34,テーブル48[],2,FALSE)&amp;"","")</f>
        <v/>
      </c>
      <c r="G34" s="398"/>
      <c r="H34" s="399"/>
      <c r="I34" s="400"/>
      <c r="J34" s="400" t="str">
        <f t="shared" si="1"/>
        <v/>
      </c>
      <c r="K34" s="401" t="str">
        <f t="shared" si="2"/>
        <v/>
      </c>
      <c r="Q34" s="431"/>
      <c r="R34" s="432"/>
      <c r="S34" s="432"/>
    </row>
    <row r="35" spans="1:19" ht="32.25" customHeight="1">
      <c r="A35" s="393">
        <v>27</v>
      </c>
      <c r="B35" s="394"/>
      <c r="C35" s="395"/>
      <c r="D35" s="394"/>
      <c r="E35" s="396"/>
      <c r="F35" s="397" t="str">
        <f>IFERROR(VLOOKUP(E35,テーブル48[],2,FALSE)&amp;"","")</f>
        <v/>
      </c>
      <c r="G35" s="398"/>
      <c r="H35" s="399"/>
      <c r="I35" s="400"/>
      <c r="J35" s="400" t="str">
        <f t="shared" si="1"/>
        <v/>
      </c>
      <c r="K35" s="401" t="str">
        <f t="shared" si="2"/>
        <v/>
      </c>
      <c r="R35" s="432"/>
      <c r="S35" s="432"/>
    </row>
    <row r="36" spans="1:19" ht="32.25" customHeight="1">
      <c r="A36" s="393">
        <v>28</v>
      </c>
      <c r="B36" s="394"/>
      <c r="C36" s="395"/>
      <c r="D36" s="394"/>
      <c r="E36" s="396"/>
      <c r="F36" s="397" t="str">
        <f>IFERROR(VLOOKUP(E36,テーブル48[],2,FALSE)&amp;"","")</f>
        <v/>
      </c>
      <c r="G36" s="398"/>
      <c r="H36" s="399"/>
      <c r="I36" s="400"/>
      <c r="J36" s="400" t="str">
        <f t="shared" si="1"/>
        <v/>
      </c>
      <c r="K36" s="401" t="str">
        <f t="shared" si="2"/>
        <v/>
      </c>
      <c r="R36" s="432"/>
      <c r="S36" s="432"/>
    </row>
    <row r="37" spans="1:19" ht="32.25" customHeight="1">
      <c r="A37" s="393">
        <v>29</v>
      </c>
      <c r="B37" s="394"/>
      <c r="C37" s="395"/>
      <c r="D37" s="394"/>
      <c r="E37" s="396"/>
      <c r="F37" s="397" t="str">
        <f>IFERROR(VLOOKUP(E37,テーブル48[],2,FALSE)&amp;"","")</f>
        <v/>
      </c>
      <c r="G37" s="398"/>
      <c r="H37" s="399"/>
      <c r="I37" s="400"/>
      <c r="J37" s="400" t="str">
        <f t="shared" si="1"/>
        <v/>
      </c>
      <c r="K37" s="401" t="str">
        <f t="shared" si="2"/>
        <v/>
      </c>
    </row>
    <row r="38" spans="1:19" ht="32.25" customHeight="1">
      <c r="A38" s="393">
        <v>30</v>
      </c>
      <c r="B38" s="394"/>
      <c r="C38" s="395"/>
      <c r="D38" s="394"/>
      <c r="E38" s="396"/>
      <c r="F38" s="397" t="str">
        <f>IFERROR(VLOOKUP(E38,テーブル48[],2,FALSE)&amp;"","")</f>
        <v/>
      </c>
      <c r="G38" s="398"/>
      <c r="H38" s="399"/>
      <c r="I38" s="400"/>
      <c r="J38" s="400" t="str">
        <f t="shared" si="1"/>
        <v/>
      </c>
      <c r="K38" s="401" t="str">
        <f t="shared" si="2"/>
        <v/>
      </c>
    </row>
    <row r="39" spans="1:19" ht="32.25" customHeight="1">
      <c r="A39" s="393">
        <v>31</v>
      </c>
      <c r="B39" s="394"/>
      <c r="C39" s="395"/>
      <c r="D39" s="394"/>
      <c r="E39" s="396"/>
      <c r="F39" s="397" t="str">
        <f>IFERROR(VLOOKUP(E39,テーブル48[],2,FALSE)&amp;"","")</f>
        <v/>
      </c>
      <c r="G39" s="398"/>
      <c r="H39" s="399"/>
      <c r="I39" s="400"/>
      <c r="J39" s="400" t="str">
        <f t="shared" si="1"/>
        <v/>
      </c>
      <c r="K39" s="401" t="str">
        <f t="shared" si="2"/>
        <v/>
      </c>
    </row>
    <row r="40" spans="1:19" ht="32.25" customHeight="1">
      <c r="A40" s="393">
        <v>32</v>
      </c>
      <c r="B40" s="394"/>
      <c r="C40" s="395"/>
      <c r="D40" s="394"/>
      <c r="E40" s="396"/>
      <c r="F40" s="397" t="str">
        <f>IFERROR(VLOOKUP(E40,テーブル48[],2,FALSE)&amp;"","")</f>
        <v/>
      </c>
      <c r="G40" s="398"/>
      <c r="H40" s="399"/>
      <c r="I40" s="400"/>
      <c r="J40" s="400" t="str">
        <f t="shared" si="1"/>
        <v/>
      </c>
      <c r="K40" s="401" t="str">
        <f t="shared" si="2"/>
        <v/>
      </c>
    </row>
    <row r="41" spans="1:19" ht="32.25" customHeight="1">
      <c r="A41" s="393">
        <v>33</v>
      </c>
      <c r="B41" s="394"/>
      <c r="C41" s="395"/>
      <c r="D41" s="394"/>
      <c r="E41" s="396"/>
      <c r="F41" s="397" t="str">
        <f>IFERROR(VLOOKUP(E41,テーブル48[],2,FALSE)&amp;"","")</f>
        <v/>
      </c>
      <c r="G41" s="398"/>
      <c r="H41" s="399"/>
      <c r="I41" s="400"/>
      <c r="J41" s="400" t="str">
        <f t="shared" ref="J41:J74" si="3">IF(E41="","",VLOOKUP(E41,$T$9:$X$12,5,0))</f>
        <v/>
      </c>
      <c r="K41" s="401" t="str">
        <f t="shared" ref="K41:K72" si="4">IF(AND(B41&lt;&gt;"",C41&lt;&gt;"",D41&lt;&gt;"",E41&lt;&gt;"",F41&lt;&gt;"",G41&lt;&gt;""),SUM(I41:J41),"")</f>
        <v/>
      </c>
    </row>
    <row r="42" spans="1:19" ht="32.25" customHeight="1">
      <c r="A42" s="393">
        <v>34</v>
      </c>
      <c r="B42" s="394"/>
      <c r="C42" s="395"/>
      <c r="D42" s="394"/>
      <c r="E42" s="396"/>
      <c r="F42" s="397" t="str">
        <f>IFERROR(VLOOKUP(E42,テーブル48[],2,FALSE)&amp;"","")</f>
        <v/>
      </c>
      <c r="G42" s="398"/>
      <c r="H42" s="399"/>
      <c r="I42" s="400"/>
      <c r="J42" s="400" t="str">
        <f t="shared" si="3"/>
        <v/>
      </c>
      <c r="K42" s="401" t="str">
        <f t="shared" si="4"/>
        <v/>
      </c>
    </row>
    <row r="43" spans="1:19" ht="32.25" customHeight="1">
      <c r="A43" s="393">
        <v>35</v>
      </c>
      <c r="B43" s="394"/>
      <c r="C43" s="395"/>
      <c r="D43" s="394"/>
      <c r="E43" s="396"/>
      <c r="F43" s="397" t="str">
        <f>IFERROR(VLOOKUP(E43,テーブル48[],2,FALSE)&amp;"","")</f>
        <v/>
      </c>
      <c r="G43" s="398"/>
      <c r="H43" s="399"/>
      <c r="I43" s="400"/>
      <c r="J43" s="400" t="str">
        <f t="shared" si="3"/>
        <v/>
      </c>
      <c r="K43" s="401" t="str">
        <f t="shared" si="4"/>
        <v/>
      </c>
    </row>
    <row r="44" spans="1:19" ht="32.25" customHeight="1">
      <c r="A44" s="393">
        <v>36</v>
      </c>
      <c r="B44" s="394"/>
      <c r="C44" s="395"/>
      <c r="D44" s="394"/>
      <c r="E44" s="396"/>
      <c r="F44" s="397" t="str">
        <f>IFERROR(VLOOKUP(E44,テーブル48[],2,FALSE)&amp;"","")</f>
        <v/>
      </c>
      <c r="G44" s="398"/>
      <c r="H44" s="399"/>
      <c r="I44" s="400"/>
      <c r="J44" s="400" t="str">
        <f t="shared" si="3"/>
        <v/>
      </c>
      <c r="K44" s="401" t="str">
        <f t="shared" si="4"/>
        <v/>
      </c>
    </row>
    <row r="45" spans="1:19" ht="32.25" customHeight="1">
      <c r="A45" s="393">
        <v>37</v>
      </c>
      <c r="B45" s="394"/>
      <c r="C45" s="395"/>
      <c r="D45" s="394"/>
      <c r="E45" s="396"/>
      <c r="F45" s="397" t="str">
        <f>IFERROR(VLOOKUP(E45,テーブル48[],2,FALSE)&amp;"","")</f>
        <v/>
      </c>
      <c r="G45" s="398"/>
      <c r="H45" s="399"/>
      <c r="I45" s="400"/>
      <c r="J45" s="400" t="str">
        <f t="shared" si="3"/>
        <v/>
      </c>
      <c r="K45" s="401" t="str">
        <f t="shared" si="4"/>
        <v/>
      </c>
    </row>
    <row r="46" spans="1:19" ht="32.25" customHeight="1">
      <c r="A46" s="393">
        <v>38</v>
      </c>
      <c r="B46" s="394"/>
      <c r="C46" s="395"/>
      <c r="D46" s="394"/>
      <c r="E46" s="396"/>
      <c r="F46" s="397" t="str">
        <f>IFERROR(VLOOKUP(E46,テーブル48[],2,FALSE)&amp;"","")</f>
        <v/>
      </c>
      <c r="G46" s="398"/>
      <c r="H46" s="399"/>
      <c r="I46" s="400"/>
      <c r="J46" s="400" t="str">
        <f t="shared" si="3"/>
        <v/>
      </c>
      <c r="K46" s="401" t="str">
        <f t="shared" si="4"/>
        <v/>
      </c>
    </row>
    <row r="47" spans="1:19" ht="32.25" customHeight="1">
      <c r="A47" s="393">
        <v>39</v>
      </c>
      <c r="B47" s="394"/>
      <c r="C47" s="395"/>
      <c r="D47" s="394"/>
      <c r="E47" s="396"/>
      <c r="F47" s="397" t="str">
        <f>IFERROR(VLOOKUP(E47,テーブル48[],2,FALSE)&amp;"","")</f>
        <v/>
      </c>
      <c r="G47" s="398"/>
      <c r="H47" s="399"/>
      <c r="I47" s="400"/>
      <c r="J47" s="400" t="str">
        <f t="shared" si="3"/>
        <v/>
      </c>
      <c r="K47" s="401" t="str">
        <f t="shared" si="4"/>
        <v/>
      </c>
    </row>
    <row r="48" spans="1:19" ht="32.25" customHeight="1">
      <c r="A48" s="393">
        <v>40</v>
      </c>
      <c r="B48" s="394"/>
      <c r="C48" s="395"/>
      <c r="D48" s="394"/>
      <c r="E48" s="396"/>
      <c r="F48" s="397" t="str">
        <f>IFERROR(VLOOKUP(E48,テーブル48[],2,FALSE)&amp;"","")</f>
        <v/>
      </c>
      <c r="G48" s="398"/>
      <c r="H48" s="399"/>
      <c r="I48" s="400"/>
      <c r="J48" s="400" t="str">
        <f t="shared" si="3"/>
        <v/>
      </c>
      <c r="K48" s="401" t="str">
        <f t="shared" si="4"/>
        <v/>
      </c>
    </row>
    <row r="49" spans="1:11" ht="32.25" customHeight="1">
      <c r="A49" s="393">
        <v>41</v>
      </c>
      <c r="B49" s="394"/>
      <c r="C49" s="395"/>
      <c r="D49" s="394"/>
      <c r="E49" s="396"/>
      <c r="F49" s="397" t="str">
        <f>IFERROR(VLOOKUP(E49,テーブル48[],2,FALSE)&amp;"","")</f>
        <v/>
      </c>
      <c r="G49" s="398"/>
      <c r="H49" s="399"/>
      <c r="I49" s="400"/>
      <c r="J49" s="400" t="str">
        <f t="shared" si="3"/>
        <v/>
      </c>
      <c r="K49" s="401" t="str">
        <f t="shared" si="4"/>
        <v/>
      </c>
    </row>
    <row r="50" spans="1:11" ht="32.25" customHeight="1">
      <c r="A50" s="393">
        <v>42</v>
      </c>
      <c r="B50" s="394"/>
      <c r="C50" s="395"/>
      <c r="D50" s="394"/>
      <c r="E50" s="396"/>
      <c r="F50" s="397" t="str">
        <f>IFERROR(VLOOKUP(E50,テーブル48[],2,FALSE)&amp;"","")</f>
        <v/>
      </c>
      <c r="G50" s="398"/>
      <c r="H50" s="399"/>
      <c r="I50" s="400"/>
      <c r="J50" s="400" t="str">
        <f t="shared" si="3"/>
        <v/>
      </c>
      <c r="K50" s="401" t="str">
        <f t="shared" si="4"/>
        <v/>
      </c>
    </row>
    <row r="51" spans="1:11" ht="32.25" customHeight="1">
      <c r="A51" s="393">
        <v>43</v>
      </c>
      <c r="B51" s="394"/>
      <c r="C51" s="395"/>
      <c r="D51" s="394"/>
      <c r="E51" s="396"/>
      <c r="F51" s="397" t="str">
        <f>IFERROR(VLOOKUP(E51,テーブル48[],2,FALSE)&amp;"","")</f>
        <v/>
      </c>
      <c r="G51" s="398"/>
      <c r="H51" s="399"/>
      <c r="I51" s="400"/>
      <c r="J51" s="400" t="str">
        <f t="shared" si="3"/>
        <v/>
      </c>
      <c r="K51" s="401" t="str">
        <f t="shared" si="4"/>
        <v/>
      </c>
    </row>
    <row r="52" spans="1:11" ht="32.25" customHeight="1">
      <c r="A52" s="393">
        <v>44</v>
      </c>
      <c r="B52" s="394"/>
      <c r="C52" s="395"/>
      <c r="D52" s="394"/>
      <c r="E52" s="396"/>
      <c r="F52" s="397" t="str">
        <f>IFERROR(VLOOKUP(E52,テーブル48[],2,FALSE)&amp;"","")</f>
        <v/>
      </c>
      <c r="G52" s="398"/>
      <c r="H52" s="399"/>
      <c r="I52" s="400"/>
      <c r="J52" s="400" t="str">
        <f t="shared" si="3"/>
        <v/>
      </c>
      <c r="K52" s="401" t="str">
        <f t="shared" si="4"/>
        <v/>
      </c>
    </row>
    <row r="53" spans="1:11" ht="32.25" customHeight="1">
      <c r="A53" s="393">
        <v>45</v>
      </c>
      <c r="B53" s="394"/>
      <c r="C53" s="395"/>
      <c r="D53" s="394"/>
      <c r="E53" s="396"/>
      <c r="F53" s="397" t="str">
        <f>IFERROR(VLOOKUP(E53,テーブル48[],2,FALSE)&amp;"","")</f>
        <v/>
      </c>
      <c r="G53" s="398"/>
      <c r="H53" s="399"/>
      <c r="I53" s="400"/>
      <c r="J53" s="400" t="str">
        <f t="shared" si="3"/>
        <v/>
      </c>
      <c r="K53" s="401" t="str">
        <f t="shared" si="4"/>
        <v/>
      </c>
    </row>
    <row r="54" spans="1:11" ht="32.25" customHeight="1">
      <c r="A54" s="393">
        <v>46</v>
      </c>
      <c r="B54" s="394"/>
      <c r="C54" s="395"/>
      <c r="D54" s="394"/>
      <c r="E54" s="396"/>
      <c r="F54" s="397" t="str">
        <f>IFERROR(VLOOKUP(E54,テーブル48[],2,FALSE)&amp;"","")</f>
        <v/>
      </c>
      <c r="G54" s="398"/>
      <c r="H54" s="399"/>
      <c r="I54" s="400"/>
      <c r="J54" s="400" t="str">
        <f t="shared" si="3"/>
        <v/>
      </c>
      <c r="K54" s="401" t="str">
        <f t="shared" si="4"/>
        <v/>
      </c>
    </row>
    <row r="55" spans="1:11" ht="32.25" customHeight="1">
      <c r="A55" s="393">
        <v>47</v>
      </c>
      <c r="B55" s="394"/>
      <c r="C55" s="395"/>
      <c r="D55" s="394"/>
      <c r="E55" s="396"/>
      <c r="F55" s="397" t="str">
        <f>IFERROR(VLOOKUP(E55,テーブル48[],2,FALSE)&amp;"","")</f>
        <v/>
      </c>
      <c r="G55" s="398"/>
      <c r="H55" s="399"/>
      <c r="I55" s="400"/>
      <c r="J55" s="400" t="str">
        <f t="shared" si="3"/>
        <v/>
      </c>
      <c r="K55" s="401" t="str">
        <f t="shared" si="4"/>
        <v/>
      </c>
    </row>
    <row r="56" spans="1:11" ht="32.25" customHeight="1">
      <c r="A56" s="393">
        <v>48</v>
      </c>
      <c r="B56" s="394"/>
      <c r="C56" s="395"/>
      <c r="D56" s="394"/>
      <c r="E56" s="396"/>
      <c r="F56" s="397" t="str">
        <f>IFERROR(VLOOKUP(E56,テーブル48[],2,FALSE)&amp;"","")</f>
        <v/>
      </c>
      <c r="G56" s="398"/>
      <c r="H56" s="399"/>
      <c r="I56" s="400"/>
      <c r="J56" s="400" t="str">
        <f t="shared" si="3"/>
        <v/>
      </c>
      <c r="K56" s="401" t="str">
        <f t="shared" si="4"/>
        <v/>
      </c>
    </row>
    <row r="57" spans="1:11" ht="32.25" customHeight="1">
      <c r="A57" s="393">
        <v>49</v>
      </c>
      <c r="B57" s="394"/>
      <c r="C57" s="395"/>
      <c r="D57" s="394"/>
      <c r="E57" s="396"/>
      <c r="F57" s="397" t="str">
        <f>IFERROR(VLOOKUP(E57,テーブル48[],2,FALSE)&amp;"","")</f>
        <v/>
      </c>
      <c r="G57" s="398"/>
      <c r="H57" s="399"/>
      <c r="I57" s="400"/>
      <c r="J57" s="400" t="str">
        <f t="shared" si="3"/>
        <v/>
      </c>
      <c r="K57" s="401" t="str">
        <f t="shared" si="4"/>
        <v/>
      </c>
    </row>
    <row r="58" spans="1:11" ht="32.25" customHeight="1">
      <c r="A58" s="393">
        <v>50</v>
      </c>
      <c r="B58" s="394"/>
      <c r="C58" s="395"/>
      <c r="D58" s="394"/>
      <c r="E58" s="396"/>
      <c r="F58" s="397" t="str">
        <f>IFERROR(VLOOKUP(E58,テーブル48[],2,FALSE)&amp;"","")</f>
        <v/>
      </c>
      <c r="G58" s="398"/>
      <c r="H58" s="399"/>
      <c r="I58" s="400"/>
      <c r="J58" s="400" t="str">
        <f t="shared" si="3"/>
        <v/>
      </c>
      <c r="K58" s="401" t="str">
        <f t="shared" si="4"/>
        <v/>
      </c>
    </row>
    <row r="59" spans="1:11" ht="32.25" customHeight="1">
      <c r="A59" s="393">
        <v>51</v>
      </c>
      <c r="B59" s="394"/>
      <c r="C59" s="395"/>
      <c r="D59" s="394"/>
      <c r="E59" s="396"/>
      <c r="F59" s="397" t="str">
        <f>IFERROR(VLOOKUP(E59,テーブル48[],2,FALSE)&amp;"","")</f>
        <v/>
      </c>
      <c r="G59" s="398"/>
      <c r="H59" s="399"/>
      <c r="I59" s="400"/>
      <c r="J59" s="400" t="str">
        <f t="shared" si="3"/>
        <v/>
      </c>
      <c r="K59" s="401" t="str">
        <f t="shared" si="4"/>
        <v/>
      </c>
    </row>
    <row r="60" spans="1:11" ht="32.25" customHeight="1">
      <c r="A60" s="393">
        <v>52</v>
      </c>
      <c r="B60" s="394"/>
      <c r="C60" s="395"/>
      <c r="D60" s="394"/>
      <c r="E60" s="396"/>
      <c r="F60" s="397" t="str">
        <f>IFERROR(VLOOKUP(E60,テーブル48[],2,FALSE)&amp;"","")</f>
        <v/>
      </c>
      <c r="G60" s="398"/>
      <c r="H60" s="399"/>
      <c r="I60" s="400"/>
      <c r="J60" s="400" t="str">
        <f t="shared" si="3"/>
        <v/>
      </c>
      <c r="K60" s="401" t="str">
        <f t="shared" si="4"/>
        <v/>
      </c>
    </row>
    <row r="61" spans="1:11" ht="32.25" customHeight="1">
      <c r="A61" s="393">
        <v>53</v>
      </c>
      <c r="B61" s="394"/>
      <c r="C61" s="395"/>
      <c r="D61" s="394"/>
      <c r="E61" s="396"/>
      <c r="F61" s="397" t="str">
        <f>IFERROR(VLOOKUP(E61,テーブル48[],2,FALSE)&amp;"","")</f>
        <v/>
      </c>
      <c r="G61" s="398"/>
      <c r="H61" s="399"/>
      <c r="I61" s="400"/>
      <c r="J61" s="400" t="str">
        <f t="shared" si="3"/>
        <v/>
      </c>
      <c r="K61" s="401" t="str">
        <f t="shared" si="4"/>
        <v/>
      </c>
    </row>
    <row r="62" spans="1:11" ht="32.25" customHeight="1">
      <c r="A62" s="393">
        <v>54</v>
      </c>
      <c r="B62" s="394"/>
      <c r="C62" s="395"/>
      <c r="D62" s="394"/>
      <c r="E62" s="396"/>
      <c r="F62" s="397" t="str">
        <f>IFERROR(VLOOKUP(E62,テーブル48[],2,FALSE)&amp;"","")</f>
        <v/>
      </c>
      <c r="G62" s="398"/>
      <c r="H62" s="399"/>
      <c r="I62" s="400"/>
      <c r="J62" s="400" t="str">
        <f t="shared" si="3"/>
        <v/>
      </c>
      <c r="K62" s="401" t="str">
        <f t="shared" si="4"/>
        <v/>
      </c>
    </row>
    <row r="63" spans="1:11" ht="32.25" customHeight="1">
      <c r="A63" s="393">
        <v>55</v>
      </c>
      <c r="B63" s="394"/>
      <c r="C63" s="395"/>
      <c r="D63" s="394"/>
      <c r="E63" s="396"/>
      <c r="F63" s="397" t="str">
        <f>IFERROR(VLOOKUP(E63,テーブル48[],2,FALSE)&amp;"","")</f>
        <v/>
      </c>
      <c r="G63" s="398"/>
      <c r="H63" s="399"/>
      <c r="I63" s="400"/>
      <c r="J63" s="400" t="str">
        <f t="shared" si="3"/>
        <v/>
      </c>
      <c r="K63" s="401" t="str">
        <f t="shared" si="4"/>
        <v/>
      </c>
    </row>
    <row r="64" spans="1:11" ht="32.25" customHeight="1">
      <c r="A64" s="393">
        <v>56</v>
      </c>
      <c r="B64" s="394"/>
      <c r="C64" s="395"/>
      <c r="D64" s="394"/>
      <c r="E64" s="396"/>
      <c r="F64" s="397" t="str">
        <f>IFERROR(VLOOKUP(E64,テーブル48[],2,FALSE)&amp;"","")</f>
        <v/>
      </c>
      <c r="G64" s="398"/>
      <c r="H64" s="399"/>
      <c r="I64" s="400"/>
      <c r="J64" s="400" t="str">
        <f t="shared" si="3"/>
        <v/>
      </c>
      <c r="K64" s="401" t="str">
        <f t="shared" si="4"/>
        <v/>
      </c>
    </row>
    <row r="65" spans="1:11" ht="32.25" customHeight="1">
      <c r="A65" s="393">
        <v>57</v>
      </c>
      <c r="B65" s="394"/>
      <c r="C65" s="395"/>
      <c r="D65" s="394"/>
      <c r="E65" s="396"/>
      <c r="F65" s="397" t="str">
        <f>IFERROR(VLOOKUP(E65,テーブル48[],2,FALSE)&amp;"","")</f>
        <v/>
      </c>
      <c r="G65" s="398"/>
      <c r="H65" s="399"/>
      <c r="I65" s="400"/>
      <c r="J65" s="400" t="str">
        <f t="shared" si="3"/>
        <v/>
      </c>
      <c r="K65" s="401" t="str">
        <f t="shared" si="4"/>
        <v/>
      </c>
    </row>
    <row r="66" spans="1:11" ht="32.25" customHeight="1">
      <c r="A66" s="393">
        <v>58</v>
      </c>
      <c r="B66" s="394"/>
      <c r="C66" s="395"/>
      <c r="D66" s="394"/>
      <c r="E66" s="396"/>
      <c r="F66" s="397" t="str">
        <f>IFERROR(VLOOKUP(E66,テーブル48[],2,FALSE)&amp;"","")</f>
        <v/>
      </c>
      <c r="G66" s="398"/>
      <c r="H66" s="399"/>
      <c r="I66" s="400"/>
      <c r="J66" s="400" t="str">
        <f t="shared" si="3"/>
        <v/>
      </c>
      <c r="K66" s="401" t="str">
        <f t="shared" si="4"/>
        <v/>
      </c>
    </row>
    <row r="67" spans="1:11" ht="32.25" customHeight="1">
      <c r="A67" s="393">
        <v>59</v>
      </c>
      <c r="B67" s="394"/>
      <c r="C67" s="395"/>
      <c r="D67" s="394"/>
      <c r="E67" s="396"/>
      <c r="F67" s="397" t="str">
        <f>IFERROR(VLOOKUP(E67,テーブル48[],2,FALSE)&amp;"","")</f>
        <v/>
      </c>
      <c r="G67" s="398"/>
      <c r="H67" s="399"/>
      <c r="I67" s="400"/>
      <c r="J67" s="400" t="str">
        <f t="shared" si="3"/>
        <v/>
      </c>
      <c r="K67" s="401" t="str">
        <f t="shared" si="4"/>
        <v/>
      </c>
    </row>
    <row r="68" spans="1:11" ht="32.25" customHeight="1">
      <c r="A68" s="393">
        <v>60</v>
      </c>
      <c r="B68" s="394"/>
      <c r="C68" s="395"/>
      <c r="D68" s="394"/>
      <c r="E68" s="396"/>
      <c r="F68" s="397" t="str">
        <f>IFERROR(VLOOKUP(E68,テーブル48[],2,FALSE)&amp;"","")</f>
        <v/>
      </c>
      <c r="G68" s="398"/>
      <c r="H68" s="399"/>
      <c r="I68" s="400"/>
      <c r="J68" s="400" t="str">
        <f t="shared" si="3"/>
        <v/>
      </c>
      <c r="K68" s="401" t="str">
        <f t="shared" si="4"/>
        <v/>
      </c>
    </row>
    <row r="69" spans="1:11" ht="32.25" customHeight="1">
      <c r="A69" s="393">
        <v>61</v>
      </c>
      <c r="B69" s="394"/>
      <c r="C69" s="395"/>
      <c r="D69" s="394"/>
      <c r="E69" s="396"/>
      <c r="F69" s="397" t="str">
        <f>IFERROR(VLOOKUP(E69,テーブル48[],2,FALSE)&amp;"","")</f>
        <v/>
      </c>
      <c r="G69" s="398"/>
      <c r="H69" s="399"/>
      <c r="I69" s="400"/>
      <c r="J69" s="400" t="str">
        <f t="shared" si="3"/>
        <v/>
      </c>
      <c r="K69" s="401" t="str">
        <f t="shared" si="4"/>
        <v/>
      </c>
    </row>
    <row r="70" spans="1:11" ht="32.25" customHeight="1">
      <c r="A70" s="393">
        <v>62</v>
      </c>
      <c r="B70" s="394"/>
      <c r="C70" s="395"/>
      <c r="D70" s="394"/>
      <c r="E70" s="396"/>
      <c r="F70" s="397" t="str">
        <f>IFERROR(VLOOKUP(E70,テーブル48[],2,FALSE)&amp;"","")</f>
        <v/>
      </c>
      <c r="G70" s="398"/>
      <c r="H70" s="399"/>
      <c r="I70" s="400"/>
      <c r="J70" s="400" t="str">
        <f t="shared" si="3"/>
        <v/>
      </c>
      <c r="K70" s="401" t="str">
        <f t="shared" si="4"/>
        <v/>
      </c>
    </row>
    <row r="71" spans="1:11" ht="32.25" customHeight="1">
      <c r="A71" s="393">
        <v>63</v>
      </c>
      <c r="B71" s="394"/>
      <c r="C71" s="395"/>
      <c r="D71" s="394"/>
      <c r="E71" s="396"/>
      <c r="F71" s="397" t="str">
        <f>IFERROR(VLOOKUP(E71,テーブル48[],2,FALSE)&amp;"","")</f>
        <v/>
      </c>
      <c r="G71" s="398"/>
      <c r="H71" s="399"/>
      <c r="I71" s="400"/>
      <c r="J71" s="400" t="str">
        <f t="shared" si="3"/>
        <v/>
      </c>
      <c r="K71" s="401" t="str">
        <f t="shared" si="4"/>
        <v/>
      </c>
    </row>
    <row r="72" spans="1:11" ht="32.25" customHeight="1">
      <c r="A72" s="393">
        <v>64</v>
      </c>
      <c r="B72" s="394"/>
      <c r="C72" s="395"/>
      <c r="D72" s="394"/>
      <c r="E72" s="396"/>
      <c r="F72" s="397" t="str">
        <f>IFERROR(VLOOKUP(E72,テーブル48[],2,FALSE)&amp;"","")</f>
        <v/>
      </c>
      <c r="G72" s="398"/>
      <c r="H72" s="399"/>
      <c r="I72" s="400"/>
      <c r="J72" s="400" t="str">
        <f t="shared" si="3"/>
        <v/>
      </c>
      <c r="K72" s="401" t="str">
        <f t="shared" si="4"/>
        <v/>
      </c>
    </row>
    <row r="73" spans="1:11" ht="32.25" customHeight="1">
      <c r="A73" s="393">
        <v>65</v>
      </c>
      <c r="B73" s="394"/>
      <c r="C73" s="395"/>
      <c r="D73" s="394"/>
      <c r="E73" s="396"/>
      <c r="F73" s="397" t="str">
        <f>IFERROR(VLOOKUP(E73,テーブル48[],2,FALSE)&amp;"","")</f>
        <v/>
      </c>
      <c r="G73" s="398"/>
      <c r="H73" s="399"/>
      <c r="I73" s="400"/>
      <c r="J73" s="400" t="str">
        <f t="shared" si="3"/>
        <v/>
      </c>
      <c r="K73" s="401" t="str">
        <f t="shared" ref="K73:K104" si="5">IF(AND(B73&lt;&gt;"",C73&lt;&gt;"",D73&lt;&gt;"",E73&lt;&gt;"",F73&lt;&gt;"",G73&lt;&gt;""),SUM(I73:J73),"")</f>
        <v/>
      </c>
    </row>
    <row r="74" spans="1:11" ht="32.25" customHeight="1">
      <c r="A74" s="393">
        <v>66</v>
      </c>
      <c r="B74" s="394"/>
      <c r="C74" s="395"/>
      <c r="D74" s="394"/>
      <c r="E74" s="396"/>
      <c r="F74" s="397" t="str">
        <f>IFERROR(VLOOKUP(E74,テーブル48[],2,FALSE)&amp;"","")</f>
        <v/>
      </c>
      <c r="G74" s="398"/>
      <c r="H74" s="399"/>
      <c r="I74" s="400" t="str">
        <f t="shared" ref="I74:I108" si="6">IF(E74="","",VLOOKUP(E74,$T$9:$X$12,4,0)*H74)</f>
        <v/>
      </c>
      <c r="J74" s="400" t="str">
        <f t="shared" si="3"/>
        <v/>
      </c>
      <c r="K74" s="401" t="str">
        <f t="shared" si="5"/>
        <v/>
      </c>
    </row>
    <row r="75" spans="1:11" ht="32.25" customHeight="1">
      <c r="A75" s="393">
        <v>67</v>
      </c>
      <c r="B75" s="394"/>
      <c r="C75" s="395"/>
      <c r="D75" s="394"/>
      <c r="E75" s="396"/>
      <c r="F75" s="397" t="str">
        <f>IFERROR(VLOOKUP(E75,テーブル48[],2,FALSE)&amp;"","")</f>
        <v/>
      </c>
      <c r="G75" s="398"/>
      <c r="H75" s="399"/>
      <c r="I75" s="400" t="str">
        <f t="shared" si="6"/>
        <v/>
      </c>
      <c r="J75" s="400" t="str">
        <f t="shared" ref="J75:J108" si="7">IF(E75="","",VLOOKUP(E75,$T$9:$X$12,5,0))</f>
        <v/>
      </c>
      <c r="K75" s="401" t="str">
        <f t="shared" si="5"/>
        <v/>
      </c>
    </row>
    <row r="76" spans="1:11" ht="32.25" customHeight="1">
      <c r="A76" s="393">
        <v>68</v>
      </c>
      <c r="B76" s="394"/>
      <c r="C76" s="395"/>
      <c r="D76" s="394"/>
      <c r="E76" s="396"/>
      <c r="F76" s="397" t="str">
        <f>IFERROR(VLOOKUP(E76,テーブル48[],2,FALSE)&amp;"","")</f>
        <v/>
      </c>
      <c r="G76" s="398"/>
      <c r="H76" s="399"/>
      <c r="I76" s="400" t="str">
        <f t="shared" si="6"/>
        <v/>
      </c>
      <c r="J76" s="400" t="str">
        <f t="shared" si="7"/>
        <v/>
      </c>
      <c r="K76" s="401" t="str">
        <f t="shared" si="5"/>
        <v/>
      </c>
    </row>
    <row r="77" spans="1:11" ht="32.25" customHeight="1">
      <c r="A77" s="393">
        <v>69</v>
      </c>
      <c r="B77" s="394"/>
      <c r="C77" s="395"/>
      <c r="D77" s="394"/>
      <c r="E77" s="396"/>
      <c r="F77" s="397" t="str">
        <f>IFERROR(VLOOKUP(E77,テーブル48[],2,FALSE)&amp;"","")</f>
        <v/>
      </c>
      <c r="G77" s="398"/>
      <c r="H77" s="399"/>
      <c r="I77" s="400" t="str">
        <f t="shared" si="6"/>
        <v/>
      </c>
      <c r="J77" s="400" t="str">
        <f t="shared" si="7"/>
        <v/>
      </c>
      <c r="K77" s="401" t="str">
        <f t="shared" si="5"/>
        <v/>
      </c>
    </row>
    <row r="78" spans="1:11" ht="32.25" customHeight="1">
      <c r="A78" s="393">
        <v>70</v>
      </c>
      <c r="B78" s="394"/>
      <c r="C78" s="395"/>
      <c r="D78" s="394"/>
      <c r="E78" s="396"/>
      <c r="F78" s="397" t="str">
        <f>IFERROR(VLOOKUP(E78,テーブル48[],2,FALSE)&amp;"","")</f>
        <v/>
      </c>
      <c r="G78" s="398"/>
      <c r="H78" s="399"/>
      <c r="I78" s="400" t="str">
        <f t="shared" si="6"/>
        <v/>
      </c>
      <c r="J78" s="400" t="str">
        <f t="shared" si="7"/>
        <v/>
      </c>
      <c r="K78" s="401" t="str">
        <f t="shared" si="5"/>
        <v/>
      </c>
    </row>
    <row r="79" spans="1:11" ht="32.25" customHeight="1">
      <c r="A79" s="393">
        <v>71</v>
      </c>
      <c r="B79" s="394"/>
      <c r="C79" s="395"/>
      <c r="D79" s="394"/>
      <c r="E79" s="396"/>
      <c r="F79" s="397" t="str">
        <f>IFERROR(VLOOKUP(E79,テーブル48[],2,FALSE)&amp;"","")</f>
        <v/>
      </c>
      <c r="G79" s="398"/>
      <c r="H79" s="399"/>
      <c r="I79" s="400" t="str">
        <f t="shared" si="6"/>
        <v/>
      </c>
      <c r="J79" s="400" t="str">
        <f t="shared" si="7"/>
        <v/>
      </c>
      <c r="K79" s="401" t="str">
        <f t="shared" si="5"/>
        <v/>
      </c>
    </row>
    <row r="80" spans="1:11" ht="32.25" customHeight="1">
      <c r="A80" s="393">
        <v>72</v>
      </c>
      <c r="B80" s="394"/>
      <c r="C80" s="395"/>
      <c r="D80" s="394"/>
      <c r="E80" s="396"/>
      <c r="F80" s="397" t="str">
        <f>IFERROR(VLOOKUP(E80,テーブル48[],2,FALSE)&amp;"","")</f>
        <v/>
      </c>
      <c r="G80" s="398"/>
      <c r="H80" s="399"/>
      <c r="I80" s="400" t="str">
        <f t="shared" si="6"/>
        <v/>
      </c>
      <c r="J80" s="400" t="str">
        <f t="shared" si="7"/>
        <v/>
      </c>
      <c r="K80" s="401" t="str">
        <f t="shared" si="5"/>
        <v/>
      </c>
    </row>
    <row r="81" spans="1:11" ht="32.25" customHeight="1">
      <c r="A81" s="393">
        <v>73</v>
      </c>
      <c r="B81" s="394"/>
      <c r="C81" s="395"/>
      <c r="D81" s="394"/>
      <c r="E81" s="396"/>
      <c r="F81" s="397" t="str">
        <f>IFERROR(VLOOKUP(E81,テーブル48[],2,FALSE)&amp;"","")</f>
        <v/>
      </c>
      <c r="G81" s="398"/>
      <c r="H81" s="399"/>
      <c r="I81" s="400" t="str">
        <f t="shared" si="6"/>
        <v/>
      </c>
      <c r="J81" s="400" t="str">
        <f t="shared" si="7"/>
        <v/>
      </c>
      <c r="K81" s="401" t="str">
        <f t="shared" si="5"/>
        <v/>
      </c>
    </row>
    <row r="82" spans="1:11" ht="32.25" customHeight="1">
      <c r="A82" s="393">
        <v>74</v>
      </c>
      <c r="B82" s="394"/>
      <c r="C82" s="395"/>
      <c r="D82" s="394"/>
      <c r="E82" s="396"/>
      <c r="F82" s="397" t="str">
        <f>IFERROR(VLOOKUP(E82,テーブル48[],2,FALSE)&amp;"","")</f>
        <v/>
      </c>
      <c r="G82" s="398"/>
      <c r="H82" s="399"/>
      <c r="I82" s="400" t="str">
        <f t="shared" si="6"/>
        <v/>
      </c>
      <c r="J82" s="400" t="str">
        <f t="shared" si="7"/>
        <v/>
      </c>
      <c r="K82" s="401" t="str">
        <f t="shared" si="5"/>
        <v/>
      </c>
    </row>
    <row r="83" spans="1:11" ht="32.25" customHeight="1">
      <c r="A83" s="393">
        <v>75</v>
      </c>
      <c r="B83" s="394"/>
      <c r="C83" s="395"/>
      <c r="D83" s="394"/>
      <c r="E83" s="396"/>
      <c r="F83" s="397" t="str">
        <f>IFERROR(VLOOKUP(E83,テーブル48[],2,FALSE)&amp;"","")</f>
        <v/>
      </c>
      <c r="G83" s="398"/>
      <c r="H83" s="399"/>
      <c r="I83" s="400" t="str">
        <f t="shared" si="6"/>
        <v/>
      </c>
      <c r="J83" s="400" t="str">
        <f t="shared" si="7"/>
        <v/>
      </c>
      <c r="K83" s="401" t="str">
        <f t="shared" si="5"/>
        <v/>
      </c>
    </row>
    <row r="84" spans="1:11" ht="32.25" customHeight="1">
      <c r="A84" s="393">
        <v>76</v>
      </c>
      <c r="B84" s="394"/>
      <c r="C84" s="395"/>
      <c r="D84" s="394"/>
      <c r="E84" s="396"/>
      <c r="F84" s="397" t="str">
        <f>IFERROR(VLOOKUP(E84,テーブル48[],2,FALSE)&amp;"","")</f>
        <v/>
      </c>
      <c r="G84" s="398"/>
      <c r="H84" s="399"/>
      <c r="I84" s="400" t="str">
        <f t="shared" si="6"/>
        <v/>
      </c>
      <c r="J84" s="400" t="str">
        <f t="shared" si="7"/>
        <v/>
      </c>
      <c r="K84" s="401" t="str">
        <f t="shared" si="5"/>
        <v/>
      </c>
    </row>
    <row r="85" spans="1:11" ht="32.25" customHeight="1">
      <c r="A85" s="393">
        <v>77</v>
      </c>
      <c r="B85" s="394"/>
      <c r="C85" s="395"/>
      <c r="D85" s="394"/>
      <c r="E85" s="396"/>
      <c r="F85" s="397" t="str">
        <f>IFERROR(VLOOKUP(E85,テーブル48[],2,FALSE)&amp;"","")</f>
        <v/>
      </c>
      <c r="G85" s="398"/>
      <c r="H85" s="399"/>
      <c r="I85" s="400" t="str">
        <f t="shared" si="6"/>
        <v/>
      </c>
      <c r="J85" s="400" t="str">
        <f t="shared" si="7"/>
        <v/>
      </c>
      <c r="K85" s="401" t="str">
        <f t="shared" si="5"/>
        <v/>
      </c>
    </row>
    <row r="86" spans="1:11" ht="32.25" customHeight="1">
      <c r="A86" s="393">
        <v>78</v>
      </c>
      <c r="B86" s="394"/>
      <c r="C86" s="395"/>
      <c r="D86" s="394"/>
      <c r="E86" s="396"/>
      <c r="F86" s="397" t="str">
        <f>IFERROR(VLOOKUP(E86,テーブル48[],2,FALSE)&amp;"","")</f>
        <v/>
      </c>
      <c r="G86" s="398"/>
      <c r="H86" s="399"/>
      <c r="I86" s="400" t="str">
        <f t="shared" si="6"/>
        <v/>
      </c>
      <c r="J86" s="400" t="str">
        <f t="shared" si="7"/>
        <v/>
      </c>
      <c r="K86" s="401" t="str">
        <f t="shared" si="5"/>
        <v/>
      </c>
    </row>
    <row r="87" spans="1:11" ht="32.25" customHeight="1">
      <c r="A87" s="393">
        <v>79</v>
      </c>
      <c r="B87" s="394"/>
      <c r="C87" s="395"/>
      <c r="D87" s="394"/>
      <c r="E87" s="396"/>
      <c r="F87" s="397" t="str">
        <f>IFERROR(VLOOKUP(E87,テーブル48[],2,FALSE)&amp;"","")</f>
        <v/>
      </c>
      <c r="G87" s="398"/>
      <c r="H87" s="399"/>
      <c r="I87" s="400" t="str">
        <f t="shared" si="6"/>
        <v/>
      </c>
      <c r="J87" s="400" t="str">
        <f t="shared" si="7"/>
        <v/>
      </c>
      <c r="K87" s="401" t="str">
        <f t="shared" si="5"/>
        <v/>
      </c>
    </row>
    <row r="88" spans="1:11" ht="32.25" customHeight="1">
      <c r="A88" s="393">
        <v>80</v>
      </c>
      <c r="B88" s="394"/>
      <c r="C88" s="395"/>
      <c r="D88" s="394"/>
      <c r="E88" s="396"/>
      <c r="F88" s="397" t="str">
        <f>IFERROR(VLOOKUP(E88,テーブル48[],2,FALSE)&amp;"","")</f>
        <v/>
      </c>
      <c r="G88" s="398"/>
      <c r="H88" s="399"/>
      <c r="I88" s="400" t="str">
        <f t="shared" si="6"/>
        <v/>
      </c>
      <c r="J88" s="400" t="str">
        <f t="shared" si="7"/>
        <v/>
      </c>
      <c r="K88" s="401" t="str">
        <f t="shared" si="5"/>
        <v/>
      </c>
    </row>
    <row r="89" spans="1:11" ht="32.25" customHeight="1">
      <c r="A89" s="393">
        <v>81</v>
      </c>
      <c r="B89" s="394"/>
      <c r="C89" s="395"/>
      <c r="D89" s="394"/>
      <c r="E89" s="396"/>
      <c r="F89" s="397" t="str">
        <f>IFERROR(VLOOKUP(E89,テーブル48[],2,FALSE)&amp;"","")</f>
        <v/>
      </c>
      <c r="G89" s="398"/>
      <c r="H89" s="399"/>
      <c r="I89" s="400" t="str">
        <f t="shared" si="6"/>
        <v/>
      </c>
      <c r="J89" s="400" t="str">
        <f t="shared" si="7"/>
        <v/>
      </c>
      <c r="K89" s="401" t="str">
        <f t="shared" si="5"/>
        <v/>
      </c>
    </row>
    <row r="90" spans="1:11" ht="32.25" customHeight="1">
      <c r="A90" s="393">
        <v>82</v>
      </c>
      <c r="B90" s="394"/>
      <c r="C90" s="395"/>
      <c r="D90" s="394"/>
      <c r="E90" s="396"/>
      <c r="F90" s="397" t="str">
        <f>IFERROR(VLOOKUP(E90,テーブル48[],2,FALSE)&amp;"","")</f>
        <v/>
      </c>
      <c r="G90" s="398"/>
      <c r="H90" s="399"/>
      <c r="I90" s="400" t="str">
        <f t="shared" si="6"/>
        <v/>
      </c>
      <c r="J90" s="400" t="str">
        <f t="shared" si="7"/>
        <v/>
      </c>
      <c r="K90" s="401" t="str">
        <f t="shared" si="5"/>
        <v/>
      </c>
    </row>
    <row r="91" spans="1:11" ht="32.25" customHeight="1">
      <c r="A91" s="393">
        <v>83</v>
      </c>
      <c r="B91" s="394"/>
      <c r="C91" s="395"/>
      <c r="D91" s="394"/>
      <c r="E91" s="396"/>
      <c r="F91" s="397" t="str">
        <f>IFERROR(VLOOKUP(E91,テーブル48[],2,FALSE)&amp;"","")</f>
        <v/>
      </c>
      <c r="G91" s="398"/>
      <c r="H91" s="399"/>
      <c r="I91" s="400" t="str">
        <f t="shared" si="6"/>
        <v/>
      </c>
      <c r="J91" s="400" t="str">
        <f t="shared" si="7"/>
        <v/>
      </c>
      <c r="K91" s="401" t="str">
        <f t="shared" si="5"/>
        <v/>
      </c>
    </row>
    <row r="92" spans="1:11" ht="32.25" customHeight="1">
      <c r="A92" s="393">
        <v>84</v>
      </c>
      <c r="B92" s="394"/>
      <c r="C92" s="395"/>
      <c r="D92" s="394"/>
      <c r="E92" s="396"/>
      <c r="F92" s="397" t="str">
        <f>IFERROR(VLOOKUP(E92,テーブル48[],2,FALSE)&amp;"","")</f>
        <v/>
      </c>
      <c r="G92" s="398"/>
      <c r="H92" s="399"/>
      <c r="I92" s="400" t="str">
        <f t="shared" si="6"/>
        <v/>
      </c>
      <c r="J92" s="400" t="str">
        <f t="shared" si="7"/>
        <v/>
      </c>
      <c r="K92" s="401" t="str">
        <f t="shared" si="5"/>
        <v/>
      </c>
    </row>
    <row r="93" spans="1:11" ht="32.25" customHeight="1">
      <c r="A93" s="393">
        <v>85</v>
      </c>
      <c r="B93" s="394"/>
      <c r="C93" s="395"/>
      <c r="D93" s="394"/>
      <c r="E93" s="396"/>
      <c r="F93" s="397" t="str">
        <f>IFERROR(VLOOKUP(E93,テーブル48[],2,FALSE)&amp;"","")</f>
        <v/>
      </c>
      <c r="G93" s="398"/>
      <c r="H93" s="399"/>
      <c r="I93" s="400" t="str">
        <f t="shared" si="6"/>
        <v/>
      </c>
      <c r="J93" s="400" t="str">
        <f t="shared" si="7"/>
        <v/>
      </c>
      <c r="K93" s="401" t="str">
        <f t="shared" si="5"/>
        <v/>
      </c>
    </row>
    <row r="94" spans="1:11" ht="32.25" customHeight="1">
      <c r="A94" s="393">
        <v>86</v>
      </c>
      <c r="B94" s="394"/>
      <c r="C94" s="395"/>
      <c r="D94" s="394"/>
      <c r="E94" s="396"/>
      <c r="F94" s="397" t="str">
        <f>IFERROR(VLOOKUP(E94,テーブル48[],2,FALSE)&amp;"","")</f>
        <v/>
      </c>
      <c r="G94" s="398"/>
      <c r="H94" s="399"/>
      <c r="I94" s="400" t="str">
        <f t="shared" si="6"/>
        <v/>
      </c>
      <c r="J94" s="400" t="str">
        <f t="shared" si="7"/>
        <v/>
      </c>
      <c r="K94" s="401" t="str">
        <f t="shared" si="5"/>
        <v/>
      </c>
    </row>
    <row r="95" spans="1:11" ht="32.25" customHeight="1">
      <c r="A95" s="393">
        <v>87</v>
      </c>
      <c r="B95" s="394"/>
      <c r="C95" s="395"/>
      <c r="D95" s="394"/>
      <c r="E95" s="396"/>
      <c r="F95" s="397" t="str">
        <f>IFERROR(VLOOKUP(E95,テーブル48[],2,FALSE)&amp;"","")</f>
        <v/>
      </c>
      <c r="G95" s="398"/>
      <c r="H95" s="399"/>
      <c r="I95" s="400" t="str">
        <f t="shared" si="6"/>
        <v/>
      </c>
      <c r="J95" s="400" t="str">
        <f t="shared" si="7"/>
        <v/>
      </c>
      <c r="K95" s="401" t="str">
        <f t="shared" si="5"/>
        <v/>
      </c>
    </row>
    <row r="96" spans="1:11" ht="32.25" customHeight="1">
      <c r="A96" s="393">
        <v>88</v>
      </c>
      <c r="B96" s="394"/>
      <c r="C96" s="395"/>
      <c r="D96" s="394"/>
      <c r="E96" s="396"/>
      <c r="F96" s="397" t="str">
        <f>IFERROR(VLOOKUP(E96,テーブル48[],2,FALSE)&amp;"","")</f>
        <v/>
      </c>
      <c r="G96" s="398"/>
      <c r="H96" s="399"/>
      <c r="I96" s="400" t="str">
        <f t="shared" si="6"/>
        <v/>
      </c>
      <c r="J96" s="400" t="str">
        <f t="shared" si="7"/>
        <v/>
      </c>
      <c r="K96" s="401" t="str">
        <f t="shared" si="5"/>
        <v/>
      </c>
    </row>
    <row r="97" spans="1:11" ht="32.25" customHeight="1">
      <c r="A97" s="393">
        <v>89</v>
      </c>
      <c r="B97" s="394"/>
      <c r="C97" s="395"/>
      <c r="D97" s="394"/>
      <c r="E97" s="396"/>
      <c r="F97" s="397" t="str">
        <f>IFERROR(VLOOKUP(E97,テーブル48[],2,FALSE)&amp;"","")</f>
        <v/>
      </c>
      <c r="G97" s="398"/>
      <c r="H97" s="399"/>
      <c r="I97" s="400" t="str">
        <f t="shared" si="6"/>
        <v/>
      </c>
      <c r="J97" s="400" t="str">
        <f t="shared" si="7"/>
        <v/>
      </c>
      <c r="K97" s="401" t="str">
        <f t="shared" si="5"/>
        <v/>
      </c>
    </row>
    <row r="98" spans="1:11" ht="32.25" customHeight="1">
      <c r="A98" s="393">
        <v>90</v>
      </c>
      <c r="B98" s="394"/>
      <c r="C98" s="395"/>
      <c r="D98" s="394"/>
      <c r="E98" s="396"/>
      <c r="F98" s="397" t="str">
        <f>IFERROR(VLOOKUP(E98,テーブル48[],2,FALSE)&amp;"","")</f>
        <v/>
      </c>
      <c r="G98" s="398"/>
      <c r="H98" s="399"/>
      <c r="I98" s="400" t="str">
        <f t="shared" si="6"/>
        <v/>
      </c>
      <c r="J98" s="400" t="str">
        <f t="shared" si="7"/>
        <v/>
      </c>
      <c r="K98" s="401" t="str">
        <f t="shared" si="5"/>
        <v/>
      </c>
    </row>
    <row r="99" spans="1:11" ht="32.25" customHeight="1">
      <c r="A99" s="393">
        <v>91</v>
      </c>
      <c r="B99" s="394"/>
      <c r="C99" s="395"/>
      <c r="D99" s="394"/>
      <c r="E99" s="396"/>
      <c r="F99" s="397" t="str">
        <f>IFERROR(VLOOKUP(E99,テーブル48[],2,FALSE)&amp;"","")</f>
        <v/>
      </c>
      <c r="G99" s="398"/>
      <c r="H99" s="399"/>
      <c r="I99" s="400" t="str">
        <f t="shared" si="6"/>
        <v/>
      </c>
      <c r="J99" s="400" t="str">
        <f t="shared" si="7"/>
        <v/>
      </c>
      <c r="K99" s="401" t="str">
        <f t="shared" si="5"/>
        <v/>
      </c>
    </row>
    <row r="100" spans="1:11" ht="32.25" customHeight="1">
      <c r="A100" s="393">
        <v>92</v>
      </c>
      <c r="B100" s="394"/>
      <c r="C100" s="395"/>
      <c r="D100" s="394"/>
      <c r="E100" s="396"/>
      <c r="F100" s="397" t="str">
        <f>IFERROR(VLOOKUP(E100,テーブル48[],2,FALSE)&amp;"","")</f>
        <v/>
      </c>
      <c r="G100" s="398"/>
      <c r="H100" s="399"/>
      <c r="I100" s="400" t="str">
        <f t="shared" si="6"/>
        <v/>
      </c>
      <c r="J100" s="400" t="str">
        <f t="shared" si="7"/>
        <v/>
      </c>
      <c r="K100" s="401" t="str">
        <f t="shared" si="5"/>
        <v/>
      </c>
    </row>
    <row r="101" spans="1:11" ht="32.25" customHeight="1">
      <c r="A101" s="393">
        <v>93</v>
      </c>
      <c r="B101" s="394"/>
      <c r="C101" s="395"/>
      <c r="D101" s="394"/>
      <c r="E101" s="396"/>
      <c r="F101" s="397" t="str">
        <f>IFERROR(VLOOKUP(E101,テーブル48[],2,FALSE)&amp;"","")</f>
        <v/>
      </c>
      <c r="G101" s="398"/>
      <c r="H101" s="399"/>
      <c r="I101" s="400" t="str">
        <f t="shared" si="6"/>
        <v/>
      </c>
      <c r="J101" s="400" t="str">
        <f t="shared" si="7"/>
        <v/>
      </c>
      <c r="K101" s="401" t="str">
        <f t="shared" si="5"/>
        <v/>
      </c>
    </row>
    <row r="102" spans="1:11" ht="32.25" customHeight="1">
      <c r="A102" s="393">
        <v>94</v>
      </c>
      <c r="B102" s="394"/>
      <c r="C102" s="395"/>
      <c r="D102" s="394"/>
      <c r="E102" s="396"/>
      <c r="F102" s="397" t="str">
        <f>IFERROR(VLOOKUP(E102,テーブル48[],2,FALSE)&amp;"","")</f>
        <v/>
      </c>
      <c r="G102" s="398"/>
      <c r="H102" s="399"/>
      <c r="I102" s="400" t="str">
        <f t="shared" si="6"/>
        <v/>
      </c>
      <c r="J102" s="400" t="str">
        <f t="shared" si="7"/>
        <v/>
      </c>
      <c r="K102" s="401" t="str">
        <f t="shared" si="5"/>
        <v/>
      </c>
    </row>
    <row r="103" spans="1:11" ht="32.25" customHeight="1">
      <c r="A103" s="393">
        <v>95</v>
      </c>
      <c r="B103" s="394"/>
      <c r="C103" s="395"/>
      <c r="D103" s="394"/>
      <c r="E103" s="396"/>
      <c r="F103" s="397" t="str">
        <f>IFERROR(VLOOKUP(E103,テーブル48[],2,FALSE)&amp;"","")</f>
        <v/>
      </c>
      <c r="G103" s="398"/>
      <c r="H103" s="399"/>
      <c r="I103" s="400" t="str">
        <f t="shared" si="6"/>
        <v/>
      </c>
      <c r="J103" s="400" t="str">
        <f t="shared" si="7"/>
        <v/>
      </c>
      <c r="K103" s="401" t="str">
        <f t="shared" si="5"/>
        <v/>
      </c>
    </row>
    <row r="104" spans="1:11" ht="32.25" customHeight="1">
      <c r="A104" s="393">
        <v>96</v>
      </c>
      <c r="B104" s="394"/>
      <c r="C104" s="395"/>
      <c r="D104" s="394"/>
      <c r="E104" s="396"/>
      <c r="F104" s="397" t="str">
        <f>IFERROR(VLOOKUP(E104,テーブル48[],2,FALSE)&amp;"","")</f>
        <v/>
      </c>
      <c r="G104" s="398"/>
      <c r="H104" s="399"/>
      <c r="I104" s="400" t="str">
        <f t="shared" si="6"/>
        <v/>
      </c>
      <c r="J104" s="400" t="str">
        <f t="shared" si="7"/>
        <v/>
      </c>
      <c r="K104" s="401" t="str">
        <f t="shared" si="5"/>
        <v/>
      </c>
    </row>
    <row r="105" spans="1:11" ht="32.25" customHeight="1">
      <c r="A105" s="393">
        <v>97</v>
      </c>
      <c r="B105" s="394"/>
      <c r="C105" s="395"/>
      <c r="D105" s="394"/>
      <c r="E105" s="396"/>
      <c r="F105" s="397" t="str">
        <f>IFERROR(VLOOKUP(E105,テーブル48[],2,FALSE)&amp;"","")</f>
        <v/>
      </c>
      <c r="G105" s="398"/>
      <c r="H105" s="399"/>
      <c r="I105" s="400" t="str">
        <f t="shared" si="6"/>
        <v/>
      </c>
      <c r="J105" s="400" t="str">
        <f t="shared" si="7"/>
        <v/>
      </c>
      <c r="K105" s="401" t="str">
        <f t="shared" ref="K105:K108" si="8">IF(AND(B105&lt;&gt;"",C105&lt;&gt;"",D105&lt;&gt;"",E105&lt;&gt;"",F105&lt;&gt;"",G105&lt;&gt;""),SUM(I105:J105),"")</f>
        <v/>
      </c>
    </row>
    <row r="106" spans="1:11" ht="32.25" customHeight="1">
      <c r="A106" s="393">
        <v>98</v>
      </c>
      <c r="B106" s="394"/>
      <c r="C106" s="395"/>
      <c r="D106" s="394"/>
      <c r="E106" s="396"/>
      <c r="F106" s="397" t="str">
        <f>IFERROR(VLOOKUP(E106,テーブル48[],2,FALSE)&amp;"","")</f>
        <v/>
      </c>
      <c r="G106" s="398"/>
      <c r="H106" s="399"/>
      <c r="I106" s="400" t="str">
        <f t="shared" si="6"/>
        <v/>
      </c>
      <c r="J106" s="400" t="str">
        <f t="shared" si="7"/>
        <v/>
      </c>
      <c r="K106" s="401" t="str">
        <f t="shared" si="8"/>
        <v/>
      </c>
    </row>
    <row r="107" spans="1:11" ht="32.25" customHeight="1">
      <c r="A107" s="393">
        <v>99</v>
      </c>
      <c r="B107" s="394"/>
      <c r="C107" s="395"/>
      <c r="D107" s="394"/>
      <c r="E107" s="396"/>
      <c r="F107" s="397" t="str">
        <f>IFERROR(VLOOKUP(E107,テーブル48[],2,FALSE)&amp;"","")</f>
        <v/>
      </c>
      <c r="G107" s="398"/>
      <c r="H107" s="399"/>
      <c r="I107" s="400" t="str">
        <f t="shared" si="6"/>
        <v/>
      </c>
      <c r="J107" s="400" t="str">
        <f t="shared" si="7"/>
        <v/>
      </c>
      <c r="K107" s="401" t="str">
        <f t="shared" si="8"/>
        <v/>
      </c>
    </row>
    <row r="108" spans="1:11" ht="32.25" customHeight="1">
      <c r="A108" s="393">
        <v>100</v>
      </c>
      <c r="B108" s="394"/>
      <c r="C108" s="395"/>
      <c r="D108" s="394"/>
      <c r="E108" s="396"/>
      <c r="F108" s="397" t="str">
        <f>IFERROR(VLOOKUP(E108,テーブル48[],2,FALSE)&amp;"","")</f>
        <v/>
      </c>
      <c r="G108" s="398"/>
      <c r="H108" s="399"/>
      <c r="I108" s="400" t="str">
        <f t="shared" si="6"/>
        <v/>
      </c>
      <c r="J108" s="400" t="str">
        <f t="shared" si="7"/>
        <v/>
      </c>
      <c r="K108" s="401" t="str">
        <f t="shared" si="8"/>
        <v/>
      </c>
    </row>
    <row r="117" spans="2:9">
      <c r="B117" s="433"/>
    </row>
    <row r="118" spans="2:9">
      <c r="B118" s="433"/>
    </row>
    <row r="119" spans="2:9">
      <c r="B119" s="433"/>
      <c r="E119" s="239"/>
      <c r="F119" s="361"/>
      <c r="I119" s="437"/>
    </row>
    <row r="150" spans="1:5">
      <c r="A150" s="434"/>
      <c r="C150" s="361"/>
      <c r="D150" s="438"/>
      <c r="E150" s="439"/>
    </row>
    <row r="151" spans="1:5">
      <c r="A151" s="434"/>
      <c r="C151" s="361"/>
      <c r="D151" s="438"/>
      <c r="E151" s="439"/>
    </row>
    <row r="152" spans="1:5">
      <c r="A152" s="434"/>
      <c r="C152" s="361"/>
      <c r="D152" s="438"/>
      <c r="E152" s="439"/>
    </row>
    <row r="153" spans="1:5">
      <c r="A153" s="434"/>
      <c r="C153" s="361"/>
      <c r="D153" s="438"/>
      <c r="E153" s="439"/>
    </row>
    <row r="154" spans="1:5">
      <c r="A154" s="434"/>
      <c r="C154" s="361"/>
      <c r="D154" s="438"/>
      <c r="E154" s="439"/>
    </row>
    <row r="304" spans="5:6">
      <c r="E304" s="239"/>
      <c r="F304" s="352"/>
    </row>
    <row r="305" spans="5:6">
      <c r="E305" s="239"/>
      <c r="F305" s="352"/>
    </row>
    <row r="306" spans="5:6">
      <c r="E306" s="239"/>
      <c r="F306" s="352"/>
    </row>
    <row r="307" spans="5:6">
      <c r="E307" s="239"/>
      <c r="F307" s="352"/>
    </row>
    <row r="308" spans="5:6">
      <c r="E308" s="239"/>
      <c r="F308" s="352"/>
    </row>
    <row r="309" spans="5:6">
      <c r="E309" s="239"/>
      <c r="F309" s="352"/>
    </row>
    <row r="310" spans="5:6">
      <c r="E310" s="239"/>
      <c r="F310" s="352"/>
    </row>
    <row r="311" spans="5:6">
      <c r="E311" s="239"/>
      <c r="F311" s="352"/>
    </row>
    <row r="312" spans="5:6">
      <c r="E312" s="239"/>
      <c r="F312" s="352"/>
    </row>
    <row r="313" spans="5:6">
      <c r="E313" s="239"/>
      <c r="F313" s="352"/>
    </row>
    <row r="314" spans="5:6">
      <c r="E314" s="239"/>
      <c r="F314" s="352"/>
    </row>
    <row r="315" spans="5:6">
      <c r="E315" s="239"/>
      <c r="F315" s="352"/>
    </row>
    <row r="316" spans="5:6">
      <c r="E316" s="239"/>
      <c r="F316" s="352"/>
    </row>
    <row r="317" spans="5:6">
      <c r="E317" s="239"/>
      <c r="F317" s="352"/>
    </row>
    <row r="318" spans="5:6">
      <c r="E318" s="239"/>
      <c r="F318" s="352"/>
    </row>
    <row r="319" spans="5:6">
      <c r="E319" s="239"/>
      <c r="F319" s="352"/>
    </row>
    <row r="320" spans="5:6">
      <c r="E320" s="239"/>
      <c r="F320" s="352"/>
    </row>
    <row r="321" spans="5:6">
      <c r="E321" s="239"/>
      <c r="F321" s="352"/>
    </row>
    <row r="324" spans="5:6">
      <c r="E324" s="239"/>
      <c r="F324" s="352"/>
    </row>
    <row r="325" spans="5:6">
      <c r="E325" s="239"/>
      <c r="F325" s="352"/>
    </row>
    <row r="326" spans="5:6">
      <c r="E326" s="239"/>
      <c r="F326" s="352"/>
    </row>
    <row r="327" spans="5:6">
      <c r="E327" s="239"/>
      <c r="F327" s="352"/>
    </row>
    <row r="328" spans="5:6">
      <c r="E328" s="239"/>
      <c r="F328" s="352"/>
    </row>
    <row r="329" spans="5:6">
      <c r="E329" s="239"/>
      <c r="F329" s="352"/>
    </row>
  </sheetData>
  <sheetProtection password="DD4F" sheet="1" objects="1" scenarios="1"/>
  <mergeCells count="16">
    <mergeCell ref="J7:J8"/>
    <mergeCell ref="K7:K8"/>
    <mergeCell ref="I7:I8"/>
    <mergeCell ref="A7:A8"/>
    <mergeCell ref="B7:B8"/>
    <mergeCell ref="C7:C8"/>
    <mergeCell ref="D7:D8"/>
    <mergeCell ref="E7:E8"/>
    <mergeCell ref="H7:H8"/>
    <mergeCell ref="G7:G8"/>
    <mergeCell ref="F7:F8"/>
    <mergeCell ref="F6:K6"/>
    <mergeCell ref="B6:D6"/>
    <mergeCell ref="C1:D1"/>
    <mergeCell ref="C2:D2"/>
    <mergeCell ref="E1:G2"/>
  </mergeCells>
  <phoneticPr fontId="2"/>
  <conditionalFormatting sqref="I9:I108">
    <cfRule type="expression" dxfId="24" priority="13">
      <formula>FIND(3,E9)</formula>
    </cfRule>
    <cfRule type="expression" dxfId="23" priority="14">
      <formula>FIND(4,E9)</formula>
    </cfRule>
  </conditionalFormatting>
  <conditionalFormatting sqref="J9:J108">
    <cfRule type="expression" dxfId="22" priority="12">
      <formula>FIND(1,E9)</formula>
    </cfRule>
  </conditionalFormatting>
  <conditionalFormatting sqref="H9:H108">
    <cfRule type="expression" dxfId="21" priority="2">
      <formula>FIND(3,E9)</formula>
    </cfRule>
    <cfRule type="expression" dxfId="20" priority="7">
      <formula>FIND(4,E9)</formula>
    </cfRule>
  </conditionalFormatting>
  <dataValidations count="2">
    <dataValidation imeMode="disabled" allowBlank="1" showInputMessage="1" showErrorMessage="1" sqref="E9:E108 H14:H108"/>
    <dataValidation type="list" allowBlank="1" showInputMessage="1" showErrorMessage="1" sqref="G9:G108">
      <formula1>INDIRECT(F9)</formula1>
    </dataValidation>
  </dataValidations>
  <pageMargins left="0.9055118110236221" right="0.51181102362204722" top="0.74803149606299213" bottom="0.74803149606299213" header="0.31496062992125984" footer="0.31496062992125984"/>
  <pageSetup paperSize="9" scale="80" orientation="portrait" cellComments="asDisplayed" r:id="rId1"/>
  <rowBreaks count="1" manualBreakCount="1">
    <brk id="28" max="10" man="1"/>
  </rowBreaks>
  <drawing r:id="rId2"/>
  <legacyDrawing r:id="rId3"/>
  <tableParts count="2">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様式第1号 申請書兼実績報告書</vt:lpstr>
      <vt:lpstr>様式第1号 別紙</vt:lpstr>
      <vt:lpstr>入力上の注意</vt:lpstr>
      <vt:lpstr>(記入例)様式第1号 申請書兼実績報告書</vt:lpstr>
      <vt:lpstr>(記入例)様式第1号 別紙</vt:lpstr>
      <vt:lpstr>'(記入例)様式第1号 別紙'!Print_Area</vt:lpstr>
      <vt:lpstr>'様式第1号 申請書兼実績報告書'!Print_Area</vt:lpstr>
      <vt:lpstr>'様式第1号 別紙'!Print_Area</vt:lpstr>
      <vt:lpstr>通所系事業所</vt:lpstr>
      <vt:lpstr>入所系事業所</vt:lpstr>
      <vt:lpstr>複合型サービス事業所</vt:lpstr>
      <vt:lpstr>訪問系事業所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丹治 由美子</cp:lastModifiedBy>
  <cp:lastPrinted>2025-01-28T10:16:33Z</cp:lastPrinted>
  <dcterms:created xsi:type="dcterms:W3CDTF">2022-09-13T02:25:29Z</dcterms:created>
  <dcterms:modified xsi:type="dcterms:W3CDTF">2025-01-28T10:31:44Z</dcterms:modified>
</cp:coreProperties>
</file>