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0290\Desktop\"/>
    </mc:Choice>
  </mc:AlternateContent>
  <xr:revisionPtr revIDLastSave="0" documentId="13_ncr:1_{27AA8584-C4CB-4B68-A895-DBF5711EC3AB}" xr6:coauthVersionLast="45" xr6:coauthVersionMax="45" xr10:uidLastSave="{00000000-0000-0000-0000-000000000000}"/>
  <bookViews>
    <workbookView xWindow="-120" yWindow="-120" windowWidth="20730" windowHeight="1116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BW43" i="10" s="1"/>
  <c r="AM34" i="10"/>
  <c r="U34" i="10"/>
  <c r="U35" i="10" s="1"/>
  <c r="U36" i="10" s="1"/>
  <c r="U37" i="10" s="1"/>
  <c r="C34" i="10"/>
  <c r="BE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<sst xmlns="http://schemas.openxmlformats.org/spreadsheetml/2006/main" count="1159" uniqueCount="589">
  <si>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</si>
  <si>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</si>
  <si>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</si>
  <si>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</si>
  <si>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</si>
  <si>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</si>
  <si>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</si>
  <si>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</si>
  <si>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</si>
  <si>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</si>
  <si>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</si>
  <si>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</si>
  <si>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</si>
  <si>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</si>
  <si>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</si>
  <si>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</si>
  <si>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</si>
  <si>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</si>
  <si>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</si>
  <si>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</si>
  <si>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</si>
  <si>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</si>
  <si>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</si>
  <si>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</si>
  <si>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</si>
  <si>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</si>
  <si>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</si>
  <si>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</si>
  <si>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</si>
  <si>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</si>
  <si>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</si>
  <si>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</si>
  <si>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</si>
  <si>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</si>
  <si>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</si>
  <si>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</si>
  <si>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</si>
  <si>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</si>
  <si>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</si>
  <si>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</si>
  <si>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</si>
  <si>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</si>
  <si>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</si>
  <si>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</si>
  <si>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</si>
  <si>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</si>
  <si>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</si>
  <si>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</si>
  <si>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</si>
  <si>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</si>
  <si>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</si>
  <si>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</si>
  <si>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</si>
  <si>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</si>
  <si>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</si>
  <si>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</si>
  <si>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</si>
  <si>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</si>
  <si>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</si>
  <si>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</si>
  <si>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</si>
  <si>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</si>
  <si>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</si>
  <si>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</si>
  <si>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</si>
  <si>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</si>
  <si>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</si>
  <si>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</si>
  <si>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</si>
  <si>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</si>
  <si>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</si>
  <si>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</si>
  <si>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</si>
  <si>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</si>
  <si>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</si>
  <si>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</si>
  <si>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</si>
  <si>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</si>
  <si>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</si>
  <si>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</si>
  <si>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</si>
  <si>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</si>
  <si>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</si>
  <si>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</si>
  <si>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</si>
  <si>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</si>
  <si>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</si>
  <si>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</si>
  <si>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</si>
  <si>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</si>
  <si>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</si>
  <si>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</si>
  <si>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</si>
  <si>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</si>
  <si>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</si>
  <si>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</si>
  <si>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</si>
  <si>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</si>
  <si>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</si>
  <si>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</si>
  <si>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川内村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</si>
  <si>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</si>
  <si>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</si>
  <si>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</si>
  <si>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</si>
  <si>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</si>
  <si>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</si>
  <si>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</si>
  <si>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</si>
  <si>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</si>
  <si>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</si>
  <si>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</si>
  <si>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</si>
  <si>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</si>
  <si>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</si>
  <si>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</si>
  <si>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</si>
  <si>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</si>
  <si>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</si>
  <si>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</si>
  <si>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</si>
  <si>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</si>
  <si>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</si>
  <si>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</si>
  <si>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</si>
  <si>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</si>
  <si>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</si>
  <si>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</si>
  <si>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</si>
  <si>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</si>
  <si>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</si>
  <si>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</si>
  <si>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</si>
  <si>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</si>
  <si>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</si>
  <si>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</si>
  <si>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</si>
  <si>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</si>
  <si>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</si>
  <si>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</si>
  <si>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</si>
  <si>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</si>
  <si>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</si>
  <si>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</si>
  <si>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</si>
  <si>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</si>
  <si>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</si>
  <si>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</si>
  <si>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</si>
  <si>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</si>
  <si>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</si>
  <si>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</si>
  <si>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</si>
  <si>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</si>
  <si>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</si>
  <si>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</si>
  <si>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</si>
  <si>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</si>
  <si>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</si>
  <si>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</si>
  <si>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</si>
  <si>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</si>
  <si>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</si>
  <si>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</si>
  <si>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</si>
  <si>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</si>
  <si>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</si>
  <si>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</si>
  <si>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</si>
  <si>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</si>
  <si>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</si>
  <si>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</si>
  <si>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</si>
  <si>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</si>
  <si>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</si>
  <si>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</si>
  <si>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</si>
  <si>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</si>
  <si>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</si>
  <si>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</si>
  <si>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</si>
  <si>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</si>
  <si>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</si>
  <si>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</si>
  <si>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</si>
  <si>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</si>
  <si>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</si>
  <si>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</si>
  <si>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</si>
  <si>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</si>
  <si>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</si>
  <si>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</si>
  <si>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</si>
  <si>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</si>
  <si>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</si>
  <si>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</si>
  <si>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</si>
  <si>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</si>
  <si>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</si>
  <si>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</si>
  <si>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</si>
  <si>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</si>
  <si>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</si>
  <si>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</si>
  <si>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</si>
  <si>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</si>
  <si>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</si>
  <si>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</si>
  <si>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</si>
  <si>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</si>
  <si>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</si>
  <si>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</si>
  <si>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</si>
  <si>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</si>
  <si>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</si>
  <si>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</si>
  <si>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</si>
  <si>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</si>
  <si>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福島県川内村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</si>
  <si>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</si>
  <si>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</si>
  <si>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</si>
  <si>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</si>
  <si>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</si>
  <si>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</si>
  <si>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</si>
  <si>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</si>
  <si>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</si>
  <si>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</si>
  <si>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</si>
  <si>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</si>
  <si>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</si>
  <si>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</si>
  <si>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</si>
  <si>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</si>
  <si>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</si>
  <si>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</si>
  <si>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</si>
  <si>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</si>
  <si>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</si>
  <si>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</si>
  <si>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</si>
  <si>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</si>
  <si>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</si>
  <si>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</si>
  <si>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</si>
  <si>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</si>
  <si>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</si>
  <si>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</si>
  <si>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</si>
  <si>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</si>
  <si>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</si>
  <si>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</si>
  <si>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</si>
  <si>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</si>
  <si>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</si>
  <si>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</si>
  <si>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</si>
  <si>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</si>
  <si>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</si>
  <si>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</si>
  <si>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</si>
  <si>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</si>
  <si>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</si>
  <si>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</si>
  <si>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</si>
  <si>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</si>
  <si>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</si>
  <si>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</si>
  <si>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</si>
  <si>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</si>
  <si>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</si>
  <si>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</si>
  <si>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</si>
  <si>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</si>
  <si>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</si>
  <si>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</si>
  <si>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</si>
  <si>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</si>
  <si>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</si>
  <si>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</si>
  <si>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</si>
  <si>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</si>
  <si>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</si>
  <si>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</si>
  <si>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</si>
  <si>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</si>
  <si>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</si>
  <si>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</si>
  <si>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</si>
  <si>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</si>
  <si>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</si>
  <si>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</si>
  <si>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</si>
  <si>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</si>
  <si>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</si>
  <si>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</si>
  <si>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</si>
  <si>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</si>
  <si>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</si>
  <si>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</si>
  <si>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</si>
  <si>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</si>
  <si>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</si>
  <si>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</si>
  <si>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</si>
  <si>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</si>
  <si>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</si>
  <si>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</si>
  <si>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</si>
  <si>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</si>
  <si>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</si>
  <si>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</si>
  <si>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</si>
  <si>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</si>
  <si>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</si>
  <si>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</si>
  <si>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</si>
  <si>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</si>
  <si>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</si>
  <si>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</si>
  <si>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</si>
  <si>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</si>
  <si>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</si>
  <si>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</si>
  <si>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</si>
  <si>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</si>
  <si>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</si>
  <si>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</si>
  <si>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</si>
  <si>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</si>
  <si>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</si>
  <si>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</si>
  <si>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</si>
  <si>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</si>
  <si>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</si>
  <si>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</si>
  <si>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</si>
  <si>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</si>
  <si>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</si>
  <si>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</si>
  <si>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</si>
  <si>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</si>
  <si>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</si>
  <si>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</si>
  <si>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</si>
  <si>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</si>
  <si>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</si>
  <si>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</si>
  <si>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</si>
  <si>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</si>
  <si>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</si>
  <si>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</si>
  <si>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</si>
  <si>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</si>
  <si>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</si>
  <si>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</si>
  <si>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</si>
  <si>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</si>
  <si>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</si>
  <si>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</si>
  <si>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</si>
  <si>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</si>
  <si>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</si>
  <si>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</si>
  <si>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</si>
  <si>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</si>
  <si>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</si>
  <si>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</si>
  <si>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</si>
  <si>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</si>
  <si>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福島県川内村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</si>
  <si>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</si>
  <si>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</si>
  <si>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</si>
  <si>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</si>
  <si>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</si>
  <si>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</si>
  <si>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</si>
  <si>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</si>
  <si>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</si>
  <si>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</si>
  <si>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</si>
  <si>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</si>
  <si>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</si>
  <si>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</si>
  <si>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</si>
  <si>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</si>
  <si>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</si>
  <si>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</si>
  <si>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</si>
  <si>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</si>
  <si>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</si>
  <si>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</si>
  <si>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</si>
  <si>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</si>
  <si>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</si>
  <si>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</si>
  <si>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</si>
  <si>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</si>
  <si>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</si>
  <si>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</si>
  <si>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</si>
  <si>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</si>
  <si>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</si>
  <si>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</si>
  <si>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</si>
  <si>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</si>
  <si>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介護保険事業勘定特別会計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</si>
  <si>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</si>
  <si>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</si>
  <si>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</si>
  <si>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</si>
  <si>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</si>
  <si>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</si>
  <si>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</si>
  <si>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</si>
  <si>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</si>
  <si>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</si>
  <si>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</si>
  <si>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</si>
  <si>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</si>
  <si>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</si>
  <si>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</si>
  <si>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</si>
  <si>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</si>
  <si>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</si>
  <si>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</si>
  <si>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</si>
  <si>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</si>
  <si>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</si>
  <si>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</si>
  <si>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</si>
  <si>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</si>
  <si>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</si>
  <si>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</si>
  <si>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</si>
  <si>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</si>
  <si>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</si>
  <si>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</si>
  <si>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</si>
  <si>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</si>
  <si>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</si>
  <si>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</si>
  <si>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</si>
  <si>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</si>
  <si>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</si>
  <si>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</si>
  <si>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</si>
  <si>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</si>
  <si>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</si>
  <si>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</si>
  <si>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</si>
  <si>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</si>
  <si>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</si>
  <si>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</si>
  <si>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</si>
  <si>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</si>
  <si>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</si>
  <si>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</si>
  <si>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</si>
  <si>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</si>
  <si>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</si>
  <si>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</si>
  <si>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</si>
  <si>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</si>
  <si>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</si>
  <si>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</si>
  <si>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</si>
  <si>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</si>
  <si>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</si>
  <si>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</si>
  <si>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</si>
  <si>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</si>
  <si>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</si>
  <si>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</si>
  <si>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</si>
  <si>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</si>
  <si>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</si>
  <si>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</si>
  <si>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</si>
  <si>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</si>
  <si>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</si>
  <si>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</si>
  <si>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</si>
  <si>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</si>
  <si>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</si>
  <si>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</si>
  <si>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</si>
  <si>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</si>
  <si>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</si>
  <si>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</si>
  <si>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</si>
  <si>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</si>
  <si>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</si>
  <si>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</si>
  <si>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</si>
  <si>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</si>
  <si>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</si>
  <si>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</si>
  <si>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</si>
  <si>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</si>
  <si>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</si>
  <si>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</si>
  <si>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</si>
  <si>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</si>
  <si>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</si>
  <si>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</si>
  <si>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</si>
  <si>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</si>
  <si>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</si>
  <si>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</si>
  <si>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</si>
  <si>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</si>
  <si>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</si>
  <si>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</si>
  <si>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</si>
  <si>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</si>
  <si>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</si>
  <si>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</si>
  <si>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</si>
  <si>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</si>
  <si>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</si>
  <si>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</si>
  <si>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</si>
  <si>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</si>
  <si>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</si>
  <si>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</si>
  <si>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</si>
  <si>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</si>
  <si>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</si>
  <si>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</si>
  <si>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</si>
  <si>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</si>
  <si>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</si>
  <si>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</si>
  <si>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</si>
  <si>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</si>
  <si>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</si>
  <si>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</si>
  <si>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</si>
  <si>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</si>
  <si>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</si>
  <si>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</si>
  <si>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</si>
  <si>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</si>
  <si>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</si>
  <si>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</si>
  <si>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</si>
  <si>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</si>
  <si>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</si>
  <si>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</si>
  <si>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</si>
  <si>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</si>
  <si>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</si>
  <si>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</si>
  <si>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</si>
  <si>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</si>
  <si>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7.50</t>
  </si>
  <si>
    <t>▲ 6.80</t>
  </si>
  <si>
    <t>一般会計</t>
  </si>
  <si>
    <t>国民健康保険事業勘定特別会計</t>
  </si>
  <si>
    <t>農業集落排水事業特別会計</t>
  </si>
  <si>
    <t>介護保険事業勘定特別会計</t>
  </si>
  <si>
    <t>国民健康保険直営診療施設勘定特別会計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</si>
  <si>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</si>
  <si>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</si>
  <si>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</si>
  <si>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</si>
  <si>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</si>
  <si>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</si>
  <si>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</si>
  <si>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</si>
  <si>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</si>
  <si>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双葉地方広域市町村圏組合　一般会計</t>
    <rPh sb="0" eb="2">
      <t>フタバ</t>
    </rPh>
    <rPh sb="2" eb="4">
      <t>チホウ</t>
    </rPh>
    <rPh sb="4" eb="6">
      <t>コウイキ</t>
    </rPh>
    <rPh sb="6" eb="9">
      <t>シチョウソン</t>
    </rPh>
    <rPh sb="9" eb="10">
      <t>ケン</t>
    </rPh>
    <rPh sb="10" eb="12">
      <t>クミアイ</t>
    </rPh>
    <rPh sb="13" eb="17">
      <t>イッパンカイケイ</t>
    </rPh>
    <phoneticPr fontId="2"/>
  </si>
  <si>
    <t>双葉地方広域市町村圏組合　下水道事業特別会計</t>
    <rPh sb="0" eb="2">
      <t>フタバ</t>
    </rPh>
    <rPh sb="2" eb="4">
      <t>チホウ</t>
    </rPh>
    <rPh sb="4" eb="6">
      <t>コウイキ</t>
    </rPh>
    <rPh sb="6" eb="9">
      <t>シチョウソン</t>
    </rPh>
    <rPh sb="9" eb="10">
      <t>ケン</t>
    </rPh>
    <rPh sb="10" eb="12">
      <t>クミアイ</t>
    </rPh>
    <rPh sb="13" eb="16">
      <t>ゲスイドウ</t>
    </rPh>
    <rPh sb="16" eb="18">
      <t>ジギョウ</t>
    </rPh>
    <rPh sb="18" eb="22">
      <t>トクベツカイケイ</t>
    </rPh>
    <phoneticPr fontId="2"/>
  </si>
  <si>
    <t>公立小野町地方綜合病院企業団</t>
    <rPh sb="0" eb="2">
      <t>コウリツ</t>
    </rPh>
    <rPh sb="2" eb="5">
      <t>オノマチ</t>
    </rPh>
    <rPh sb="5" eb="7">
      <t>チホウ</t>
    </rPh>
    <rPh sb="7" eb="9">
      <t>ソウゴウ</t>
    </rPh>
    <rPh sb="9" eb="11">
      <t>ビョウイン</t>
    </rPh>
    <rPh sb="11" eb="13">
      <t>キギョウ</t>
    </rPh>
    <rPh sb="13" eb="14">
      <t>ダン</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</si>
  <si>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</si>
  <si>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</si>
  <si>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</si>
  <si>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</si>
  <si>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</si>
  <si>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</si>
  <si>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</si>
  <si>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川内村地域創造基金</t>
  </si>
  <si>
    <t>川内村公共施設建設及び維持管理基金</t>
  </si>
  <si>
    <t>過疎地域自立促進対策事業基金</t>
  </si>
  <si>
    <t>復興に資する公共施設維持管理基金</t>
  </si>
  <si>
    <t>川内村復興基金</t>
    <rPh sb="0" eb="3">
      <t>カワウチムラ</t>
    </rPh>
    <rPh sb="3" eb="7">
      <t>フッコウキキン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</si>
</sst>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277467</c:v>
                </c:pt>
                <c:pt idx="4">
                  <c:v>282256</c:v>
                </c:pt>
              </c:numCache>
            </c:numRef>
          </c:val>
          <c:smooth val="0"/>
          <c:extLst>
            <c:ext xmlns:c16="http://schemas.microsoft.com/office/drawing/2014/chart" uri="{C3380CC4-5D6E-409C-BE32-E72D297353CC}">
              <c16:uniqueId val="{00000000-5A90-4A9B-A6B6-14DB43AEE3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667142</c:v>
                </c:pt>
                <c:pt idx="1">
                  <c:v>808605</c:v>
                </c:pt>
                <c:pt idx="2">
                  <c:v>1136694</c:v>
                </c:pt>
                <c:pt idx="3">
                  <c:v>418608</c:v>
                </c:pt>
                <c:pt idx="4">
                  <c:v>465950</c:v>
                </c:pt>
              </c:numCache>
            </c:numRef>
          </c:val>
          <c:smooth val="0"/>
          <c:extLst>
            <c:ext xmlns:c16="http://schemas.microsoft.com/office/drawing/2014/chart" uri="{C3380CC4-5D6E-409C-BE32-E72D297353CC}">
              <c16:uniqueId val="{00000001-5A90-4A9B-A6B6-14DB43AEE3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9.6199999999999992</c:v>
                </c:pt>
                <c:pt idx="1">
                  <c:v>2.1</c:v>
                </c:pt>
                <c:pt idx="2">
                  <c:v>5.48</c:v>
                </c:pt>
                <c:pt idx="3">
                  <c:v>2.72</c:v>
                </c:pt>
                <c:pt idx="4">
                  <c:v>16.649999999999999</c:v>
                </c:pt>
              </c:numCache>
            </c:numRef>
          </c:val>
          <c:extLst>
            <c:ext xmlns:c16="http://schemas.microsoft.com/office/drawing/2014/chart" uri="{C3380CC4-5D6E-409C-BE32-E72D297353CC}">
              <c16:uniqueId val="{00000000-3883-4DFA-A2B1-5E77133AEC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63.85</c:v>
                </c:pt>
                <c:pt idx="1">
                  <c:v>68.66</c:v>
                </c:pt>
                <c:pt idx="2">
                  <c:v>67.67</c:v>
                </c:pt>
                <c:pt idx="3">
                  <c:v>55.98</c:v>
                </c:pt>
                <c:pt idx="4">
                  <c:v>58.46</c:v>
                </c:pt>
              </c:numCache>
            </c:numRef>
          </c:val>
          <c:extLst>
            <c:ext xmlns:c16="http://schemas.microsoft.com/office/drawing/2014/chart" uri="{C3380CC4-5D6E-409C-BE32-E72D297353CC}">
              <c16:uniqueId val="{00000001-3883-4DFA-A2B1-5E77133AEC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12.64</c:v>
                </c:pt>
                <c:pt idx="1">
                  <c:v>-7.5</c:v>
                </c:pt>
                <c:pt idx="2">
                  <c:v>3.44</c:v>
                </c:pt>
                <c:pt idx="3">
                  <c:v>-6.8</c:v>
                </c:pt>
                <c:pt idx="4">
                  <c:v>13.88</c:v>
                </c:pt>
              </c:numCache>
            </c:numRef>
          </c:val>
          <c:smooth val="0"/>
          <c:extLst>
            <c:ext xmlns:c16="http://schemas.microsoft.com/office/drawing/2014/chart" uri="{C3380CC4-5D6E-409C-BE32-E72D297353CC}">
              <c16:uniqueId val="{00000002-3883-4DFA-A2B1-5E77133AEC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0FBA-4660-9C41-0A4C9699A7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BA-4660-9C41-0A4C9699A7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BA-4660-9C41-0A4C9699A7E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FBA-4660-9C41-0A4C9699A7E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0FBA-4660-9C41-0A4C9699A7EB}"/>
            </c:ext>
          </c:extLst>
        </c:ser>
        <c:ser>
          <c:idx val="5"/>
          <c:order val="5"/>
          <c:tx>
            <c:strRef>
              <c:f>データシート!$A$32</c:f>
              <c:strCache>
                <c:ptCount val="1"/>
                <c:pt idx="0">
                  <c:v>国民健康保険直営診療施設勘定特別会計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1.76</c:v>
                </c:pt>
                <c:pt idx="2">
                  <c:v>#N/A</c:v>
                </c:pt>
                <c:pt idx="3">
                  <c:v>1.54</c:v>
                </c:pt>
                <c:pt idx="4">
                  <c:v>#N/A</c:v>
                </c:pt>
                <c:pt idx="5">
                  <c:v>0.99</c:v>
                </c:pt>
                <c:pt idx="6">
                  <c:v>#N/A</c:v>
                </c:pt>
                <c:pt idx="7">
                  <c:v>0.96</c:v>
                </c:pt>
                <c:pt idx="8">
                  <c:v>#N/A</c:v>
                </c:pt>
                <c:pt idx="9">
                  <c:v>0.62</c:v>
                </c:pt>
              </c:numCache>
            </c:numRef>
          </c:val>
          <c:extLst>
            <c:ext xmlns:c16="http://schemas.microsoft.com/office/drawing/2014/chart" uri="{C3380CC4-5D6E-409C-BE32-E72D297353CC}">
              <c16:uniqueId val="{00000005-0FBA-4660-9C41-0A4C9699A7EB}"/>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1.65</c:v>
                </c:pt>
                <c:pt idx="2">
                  <c:v>#N/A</c:v>
                </c:pt>
                <c:pt idx="3">
                  <c:v>2.94</c:v>
                </c:pt>
                <c:pt idx="4">
                  <c:v>#N/A</c:v>
                </c:pt>
                <c:pt idx="5">
                  <c:v>2.2200000000000002</c:v>
                </c:pt>
                <c:pt idx="6">
                  <c:v>#N/A</c:v>
                </c:pt>
                <c:pt idx="7">
                  <c:v>1.41</c:v>
                </c:pt>
                <c:pt idx="8">
                  <c:v>#N/A</c:v>
                </c:pt>
                <c:pt idx="9">
                  <c:v>1.1000000000000001</c:v>
                </c:pt>
              </c:numCache>
            </c:numRef>
          </c:val>
          <c:extLst>
            <c:ext xmlns:c16="http://schemas.microsoft.com/office/drawing/2014/chart" uri="{C3380CC4-5D6E-409C-BE32-E72D297353CC}">
              <c16:uniqueId val="{00000006-0FBA-4660-9C41-0A4C9699A7EB}"/>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1.34</c:v>
                </c:pt>
                <c:pt idx="2">
                  <c:v>#N/A</c:v>
                </c:pt>
                <c:pt idx="3">
                  <c:v>0.64</c:v>
                </c:pt>
                <c:pt idx="4">
                  <c:v>#N/A</c:v>
                </c:pt>
                <c:pt idx="5">
                  <c:v>0.06</c:v>
                </c:pt>
                <c:pt idx="6">
                  <c:v>#N/A</c:v>
                </c:pt>
                <c:pt idx="7">
                  <c:v>0.27</c:v>
                </c:pt>
                <c:pt idx="8">
                  <c:v>#N/A</c:v>
                </c:pt>
                <c:pt idx="9">
                  <c:v>1.81</c:v>
                </c:pt>
              </c:numCache>
            </c:numRef>
          </c:val>
          <c:extLst>
            <c:ext xmlns:c16="http://schemas.microsoft.com/office/drawing/2014/chart" uri="{C3380CC4-5D6E-409C-BE32-E72D297353CC}">
              <c16:uniqueId val="{00000007-0FBA-4660-9C41-0A4C9699A7EB}"/>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1.27</c:v>
                </c:pt>
                <c:pt idx="2">
                  <c:v>#N/A</c:v>
                </c:pt>
                <c:pt idx="3">
                  <c:v>3.31</c:v>
                </c:pt>
                <c:pt idx="4">
                  <c:v>#N/A</c:v>
                </c:pt>
                <c:pt idx="5">
                  <c:v>1.71</c:v>
                </c:pt>
                <c:pt idx="6">
                  <c:v>#N/A</c:v>
                </c:pt>
                <c:pt idx="7">
                  <c:v>1.7</c:v>
                </c:pt>
                <c:pt idx="8">
                  <c:v>#N/A</c:v>
                </c:pt>
                <c:pt idx="9">
                  <c:v>1.87</c:v>
                </c:pt>
              </c:numCache>
            </c:numRef>
          </c:val>
          <c:extLst>
            <c:ext xmlns:c16="http://schemas.microsoft.com/office/drawing/2014/chart" uri="{C3380CC4-5D6E-409C-BE32-E72D297353CC}">
              <c16:uniqueId val="{00000008-0FBA-4660-9C41-0A4C9699A7E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9.6199999999999992</c:v>
                </c:pt>
                <c:pt idx="2">
                  <c:v>#N/A</c:v>
                </c:pt>
                <c:pt idx="3">
                  <c:v>2.09</c:v>
                </c:pt>
                <c:pt idx="4">
                  <c:v>#N/A</c:v>
                </c:pt>
                <c:pt idx="5">
                  <c:v>5.48</c:v>
                </c:pt>
                <c:pt idx="6">
                  <c:v>#N/A</c:v>
                </c:pt>
                <c:pt idx="7">
                  <c:v>2.72</c:v>
                </c:pt>
                <c:pt idx="8">
                  <c:v>#N/A</c:v>
                </c:pt>
                <c:pt idx="9">
                  <c:v>16.649999999999999</c:v>
                </c:pt>
              </c:numCache>
            </c:numRef>
          </c:val>
          <c:extLst>
            <c:ext xmlns:c16="http://schemas.microsoft.com/office/drawing/2014/chart" uri="{C3380CC4-5D6E-409C-BE32-E72D297353CC}">
              <c16:uniqueId val="{00000009-0FBA-4660-9C41-0A4C9699A7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253</c:v>
                </c:pt>
                <c:pt idx="5">
                  <c:v>237</c:v>
                </c:pt>
                <c:pt idx="8">
                  <c:v>231</c:v>
                </c:pt>
                <c:pt idx="11">
                  <c:v>238</c:v>
                </c:pt>
                <c:pt idx="14">
                  <c:v>285</c:v>
                </c:pt>
              </c:numCache>
            </c:numRef>
          </c:val>
          <c:extLst>
            <c:ext xmlns:c16="http://schemas.microsoft.com/office/drawing/2014/chart" uri="{C3380CC4-5D6E-409C-BE32-E72D297353CC}">
              <c16:uniqueId val="{00000000-E4EB-4782-BEE9-419A030B7C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4EB-4782-BEE9-419A030B7C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4EB-4782-BEE9-419A030B7C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7</c:v>
                </c:pt>
                <c:pt idx="6">
                  <c:v>5</c:v>
                </c:pt>
                <c:pt idx="9">
                  <c:v>6</c:v>
                </c:pt>
                <c:pt idx="12">
                  <c:v>6</c:v>
                </c:pt>
              </c:numCache>
            </c:numRef>
          </c:val>
          <c:extLst>
            <c:ext xmlns:c16="http://schemas.microsoft.com/office/drawing/2014/chart" uri="{C3380CC4-5D6E-409C-BE32-E72D297353CC}">
              <c16:uniqueId val="{00000003-E4EB-4782-BEE9-419A030B7C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63</c:v>
                </c:pt>
                <c:pt idx="3">
                  <c:v>63</c:v>
                </c:pt>
                <c:pt idx="6">
                  <c:v>63</c:v>
                </c:pt>
                <c:pt idx="9">
                  <c:v>63</c:v>
                </c:pt>
                <c:pt idx="12">
                  <c:v>63</c:v>
                </c:pt>
              </c:numCache>
            </c:numRef>
          </c:val>
          <c:extLst>
            <c:ext xmlns:c16="http://schemas.microsoft.com/office/drawing/2014/chart" uri="{C3380CC4-5D6E-409C-BE32-E72D297353CC}">
              <c16:uniqueId val="{00000004-E4EB-4782-BEE9-419A030B7C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EB-4782-BEE9-419A030B7C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4EB-4782-BEE9-419A030B7C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306</c:v>
                </c:pt>
                <c:pt idx="3">
                  <c:v>305</c:v>
                </c:pt>
                <c:pt idx="6">
                  <c:v>287</c:v>
                </c:pt>
                <c:pt idx="9">
                  <c:v>284</c:v>
                </c:pt>
                <c:pt idx="12">
                  <c:v>337</c:v>
                </c:pt>
              </c:numCache>
            </c:numRef>
          </c:val>
          <c:extLst>
            <c:ext xmlns:c16="http://schemas.microsoft.com/office/drawing/2014/chart" uri="{C3380CC4-5D6E-409C-BE32-E72D297353CC}">
              <c16:uniqueId val="{00000007-E4EB-4782-BEE9-419A030B7C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124</c:v>
                </c:pt>
                <c:pt idx="2">
                  <c:v>#N/A</c:v>
                </c:pt>
                <c:pt idx="3">
                  <c:v>#N/A</c:v>
                </c:pt>
                <c:pt idx="4">
                  <c:v>138</c:v>
                </c:pt>
                <c:pt idx="5">
                  <c:v>#N/A</c:v>
                </c:pt>
                <c:pt idx="6">
                  <c:v>#N/A</c:v>
                </c:pt>
                <c:pt idx="7">
                  <c:v>124</c:v>
                </c:pt>
                <c:pt idx="8">
                  <c:v>#N/A</c:v>
                </c:pt>
                <c:pt idx="9">
                  <c:v>#N/A</c:v>
                </c:pt>
                <c:pt idx="10">
                  <c:v>115</c:v>
                </c:pt>
                <c:pt idx="11">
                  <c:v>#N/A</c:v>
                </c:pt>
                <c:pt idx="12">
                  <c:v>#N/A</c:v>
                </c:pt>
                <c:pt idx="13">
                  <c:v>121</c:v>
                </c:pt>
                <c:pt idx="14">
                  <c:v>#N/A</c:v>
                </c:pt>
              </c:numCache>
            </c:numRef>
          </c:val>
          <c:smooth val="0"/>
          <c:extLst>
            <c:ext xmlns:c16="http://schemas.microsoft.com/office/drawing/2014/chart" uri="{C3380CC4-5D6E-409C-BE32-E72D297353CC}">
              <c16:uniqueId val="{00000008-E4EB-4782-BEE9-419A030B7C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2248</c:v>
                </c:pt>
                <c:pt idx="5">
                  <c:v>2170</c:v>
                </c:pt>
                <c:pt idx="8">
                  <c:v>2574</c:v>
                </c:pt>
                <c:pt idx="11">
                  <c:v>2712</c:v>
                </c:pt>
                <c:pt idx="14">
                  <c:v>2627</c:v>
                </c:pt>
              </c:numCache>
            </c:numRef>
          </c:val>
          <c:extLst>
            <c:ext xmlns:c16="http://schemas.microsoft.com/office/drawing/2014/chart" uri="{C3380CC4-5D6E-409C-BE32-E72D297353CC}">
              <c16:uniqueId val="{00000000-3FAF-4E0E-8A7E-D1E87D2698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FAF-4E0E-8A7E-D1E87D2698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3458</c:v>
                </c:pt>
                <c:pt idx="5">
                  <c:v>3729</c:v>
                </c:pt>
                <c:pt idx="8">
                  <c:v>4736</c:v>
                </c:pt>
                <c:pt idx="11">
                  <c:v>5098</c:v>
                </c:pt>
                <c:pt idx="14">
                  <c:v>8560</c:v>
                </c:pt>
              </c:numCache>
            </c:numRef>
          </c:val>
          <c:extLst>
            <c:ext xmlns:c16="http://schemas.microsoft.com/office/drawing/2014/chart" uri="{C3380CC4-5D6E-409C-BE32-E72D297353CC}">
              <c16:uniqueId val="{00000002-3FAF-4E0E-8A7E-D1E87D2698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FAF-4E0E-8A7E-D1E87D2698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FAF-4E0E-8A7E-D1E87D2698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AF-4E0E-8A7E-D1E87D2698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313</c:v>
                </c:pt>
                <c:pt idx="3">
                  <c:v>271</c:v>
                </c:pt>
                <c:pt idx="6">
                  <c:v>277</c:v>
                </c:pt>
                <c:pt idx="9">
                  <c:v>287</c:v>
                </c:pt>
                <c:pt idx="12">
                  <c:v>230</c:v>
                </c:pt>
              </c:numCache>
            </c:numRef>
          </c:val>
          <c:extLst>
            <c:ext xmlns:c16="http://schemas.microsoft.com/office/drawing/2014/chart" uri="{C3380CC4-5D6E-409C-BE32-E72D297353CC}">
              <c16:uniqueId val="{00000006-3FAF-4E0E-8A7E-D1E87D2698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c:v>
                </c:pt>
                <c:pt idx="3">
                  <c:v>35</c:v>
                </c:pt>
                <c:pt idx="6">
                  <c:v>30</c:v>
                </c:pt>
                <c:pt idx="9">
                  <c:v>27</c:v>
                </c:pt>
                <c:pt idx="12">
                  <c:v>23</c:v>
                </c:pt>
              </c:numCache>
            </c:numRef>
          </c:val>
          <c:extLst>
            <c:ext xmlns:c16="http://schemas.microsoft.com/office/drawing/2014/chart" uri="{C3380CC4-5D6E-409C-BE32-E72D297353CC}">
              <c16:uniqueId val="{00000007-3FAF-4E0E-8A7E-D1E87D2698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572</c:v>
                </c:pt>
                <c:pt idx="3">
                  <c:v>520</c:v>
                </c:pt>
                <c:pt idx="6">
                  <c:v>467</c:v>
                </c:pt>
                <c:pt idx="9">
                  <c:v>413</c:v>
                </c:pt>
                <c:pt idx="12">
                  <c:v>358</c:v>
                </c:pt>
              </c:numCache>
            </c:numRef>
          </c:val>
          <c:extLst>
            <c:ext xmlns:c16="http://schemas.microsoft.com/office/drawing/2014/chart" uri="{C3380CC4-5D6E-409C-BE32-E72D297353CC}">
              <c16:uniqueId val="{00000008-3FAF-4E0E-8A7E-D1E87D2698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FAF-4E0E-8A7E-D1E87D2698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2035</c:v>
                </c:pt>
                <c:pt idx="3">
                  <c:v>1874</c:v>
                </c:pt>
                <c:pt idx="6">
                  <c:v>2448</c:v>
                </c:pt>
                <c:pt idx="9">
                  <c:v>2510</c:v>
                </c:pt>
                <c:pt idx="12">
                  <c:v>2399</c:v>
                </c:pt>
              </c:numCache>
            </c:numRef>
          </c:val>
          <c:extLst>
            <c:ext xmlns:c16="http://schemas.microsoft.com/office/drawing/2014/chart" uri="{C3380CC4-5D6E-409C-BE32-E72D297353CC}">
              <c16:uniqueId val="{0000000A-3FAF-4E0E-8A7E-D1E87D2698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FAF-4E0E-8A7E-D1E87D2698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1214</c:v>
                </c:pt>
                <c:pt idx="1">
                  <c:v>1164</c:v>
                </c:pt>
                <c:pt idx="2">
                  <c:v>1193</c:v>
                </c:pt>
              </c:numCache>
            </c:numRef>
          </c:val>
          <c:extLst>
            <c:ext xmlns:c16="http://schemas.microsoft.com/office/drawing/2014/chart" uri="{C3380CC4-5D6E-409C-BE32-E72D297353CC}">
              <c16:uniqueId val="{00000000-598A-4D1F-8D93-206784E5D7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598A-4D1F-8D93-206784E5D7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3837</c:v>
                </c:pt>
                <c:pt idx="1">
                  <c:v>4461</c:v>
                </c:pt>
                <c:pt idx="2">
                  <c:v>7581</c:v>
                </c:pt>
              </c:numCache>
            </c:numRef>
          </c:val>
          <c:extLst>
            <c:ext xmlns:c16="http://schemas.microsoft.com/office/drawing/2014/chart" uri="{C3380CC4-5D6E-409C-BE32-E72D297353CC}">
              <c16:uniqueId val="{00000002-598A-4D1F-8D93-206784E5D7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福島県川内村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財政調整基金は、本年度に基金への積戻し</a:t>
          </a:r>
          <a:r>
            <a:rPr kumimoji="1" lang="en-US" altLang="ja-JP" sz="1100">
              <a:solidFill>
                <a:schemeClr val="dk1"/>
              </a:solidFill>
              <a:effectLst/>
              <a:latin typeface="+mn-lt"/>
              <a:ea typeface="+mn-ea"/>
              <a:cs typeface="+mn-cs"/>
            </a:rPr>
            <a:t>29,000</a:t>
          </a:r>
          <a:r>
            <a:rPr kumimoji="1" lang="ja-JP" altLang="ja-JP" sz="1100">
              <a:solidFill>
                <a:schemeClr val="dk1"/>
              </a:solidFill>
              <a:effectLst/>
              <a:latin typeface="+mn-lt"/>
              <a:ea typeface="+mn-ea"/>
              <a:cs typeface="+mn-cs"/>
            </a:rPr>
            <a:t>千円を実施したため増額となっている。</a:t>
          </a:r>
          <a:endParaRPr lang="ja-JP" altLang="ja-JP" sz="1400">
            <a:effectLst/>
          </a:endParaRPr>
        </a:p>
        <a:p>
          <a:r>
            <a:rPr kumimoji="1" lang="ja-JP" altLang="ja-JP" sz="1100">
              <a:solidFill>
                <a:schemeClr val="dk1"/>
              </a:solidFill>
              <a:effectLst/>
              <a:latin typeface="+mn-lt"/>
              <a:ea typeface="+mn-ea"/>
              <a:cs typeface="+mn-cs"/>
            </a:rPr>
            <a:t>　地域創造基金は、東電賠償（山林）を約</a:t>
          </a:r>
          <a:r>
            <a:rPr kumimoji="1" lang="en-US" altLang="ja-JP" sz="1100">
              <a:solidFill>
                <a:schemeClr val="dk1"/>
              </a:solidFill>
              <a:effectLst/>
              <a:latin typeface="+mn-lt"/>
              <a:ea typeface="+mn-ea"/>
              <a:cs typeface="+mn-cs"/>
            </a:rPr>
            <a:t>31.8</a:t>
          </a:r>
          <a:r>
            <a:rPr kumimoji="1" lang="ja-JP" altLang="ja-JP" sz="1100">
              <a:solidFill>
                <a:schemeClr val="dk1"/>
              </a:solidFill>
              <a:effectLst/>
              <a:latin typeface="+mn-lt"/>
              <a:ea typeface="+mn-ea"/>
              <a:cs typeface="+mn-cs"/>
            </a:rPr>
            <a:t>億円ほど積立したため、増額となっている。</a:t>
          </a:r>
          <a:endParaRPr lang="ja-JP" altLang="ja-JP" sz="1400">
            <a:effectLst/>
          </a:endParaRPr>
        </a:p>
        <a:p>
          <a:r>
            <a:rPr kumimoji="1" lang="ja-JP" altLang="ja-JP" sz="1100">
              <a:solidFill>
                <a:schemeClr val="dk1"/>
              </a:solidFill>
              <a:effectLst/>
              <a:latin typeface="+mn-lt"/>
              <a:ea typeface="+mn-ea"/>
              <a:cs typeface="+mn-cs"/>
            </a:rPr>
            <a:t>　この影響により総体的には、増となっている。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今後予定されている庁舎新設に向けた特定目的基金の積立を検討している。また、復興期間が終了となると、補助事業等</a:t>
          </a:r>
          <a:endParaRPr lang="ja-JP" altLang="ja-JP" sz="1400">
            <a:effectLst/>
          </a:endParaRPr>
        </a:p>
        <a:p>
          <a:r>
            <a:rPr kumimoji="1" lang="ja-JP" altLang="ja-JP" sz="1100">
              <a:solidFill>
                <a:schemeClr val="dk1"/>
              </a:solidFill>
              <a:effectLst/>
              <a:latin typeface="+mn-lt"/>
              <a:ea typeface="+mn-ea"/>
              <a:cs typeface="+mn-cs"/>
            </a:rPr>
            <a:t>　の減少も考察されることから、財源不足に対応するため財政調整基金を始めとした各基金の増加を図りたい。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・主な特定目的基金</a:t>
          </a:r>
          <a:endParaRPr lang="ja-JP" altLang="ja-JP" sz="1400">
            <a:effectLst/>
          </a:endParaRPr>
        </a:p>
        <a:p>
          <a:r>
            <a:rPr kumimoji="1" lang="ja-JP" altLang="ja-JP" sz="1100">
              <a:solidFill>
                <a:schemeClr val="dk1"/>
              </a:solidFill>
              <a:effectLst/>
              <a:latin typeface="+mn-lt"/>
              <a:ea typeface="+mn-ea"/>
              <a:cs typeface="+mn-cs"/>
            </a:rPr>
            <a:t>　　①川内村地域創造基金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村の林業振興、公共施設等、移住者に対する住宅環境整備を目的として設置</a:t>
          </a:r>
          <a:endParaRPr lang="ja-JP" altLang="ja-JP" sz="1400">
            <a:effectLst/>
          </a:endParaRPr>
        </a:p>
        <a:p>
          <a:r>
            <a:rPr kumimoji="1" lang="ja-JP" altLang="ja-JP" sz="1100">
              <a:solidFill>
                <a:schemeClr val="dk1"/>
              </a:solidFill>
              <a:effectLst/>
              <a:latin typeface="+mn-lt"/>
              <a:ea typeface="+mn-ea"/>
              <a:cs typeface="+mn-cs"/>
            </a:rPr>
            <a:t>　　②川内村公共施設建設及び維持管理基金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公共施設の建設及び維持管理に要する費用に充てるため設置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③過疎地域自立促進対策事業基金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過疎地域自立促進計画に定める自立対策を総合的に推進するために設置</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④復興に資する公共施設維持管理基金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東日本大震災以降に整備した公共施設の維持管理ために設置</a:t>
          </a:r>
          <a:endParaRPr lang="ja-JP" altLang="ja-JP" sz="1400">
            <a:effectLst/>
          </a:endParaRPr>
        </a:p>
        <a:p>
          <a:r>
            <a:rPr kumimoji="1" lang="ja-JP" altLang="ja-JP" sz="1100">
              <a:solidFill>
                <a:schemeClr val="dk1"/>
              </a:solidFill>
              <a:effectLst/>
              <a:latin typeface="+mn-lt"/>
              <a:ea typeface="+mn-ea"/>
              <a:cs typeface="+mn-cs"/>
            </a:rPr>
            <a:t>　　⑤川内村復興基金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東日本大震災において復興事業に要する費用に充てるために設置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・川内村地域創造基金は、震災以降の村の住宅不足を解消するために平成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年度より新設、また、林業振興や公共施設等建設など</a:t>
          </a:r>
          <a:endParaRPr lang="ja-JP" altLang="ja-JP" sz="1400">
            <a:effectLst/>
          </a:endParaRPr>
        </a:p>
        <a:p>
          <a:r>
            <a:rPr kumimoji="1" lang="ja-JP" altLang="ja-JP" sz="1100">
              <a:solidFill>
                <a:schemeClr val="dk1"/>
              </a:solidFill>
              <a:effectLst/>
              <a:latin typeface="+mn-lt"/>
              <a:ea typeface="+mn-ea"/>
              <a:cs typeface="+mn-cs"/>
            </a:rPr>
            <a:t>　　地域を創造する公共事業のために資金を積み立てられており、今年度においては東電賠償金の約</a:t>
          </a:r>
          <a:r>
            <a:rPr kumimoji="1" lang="en-US" altLang="ja-JP" sz="1100">
              <a:solidFill>
                <a:schemeClr val="dk1"/>
              </a:solidFill>
              <a:effectLst/>
              <a:latin typeface="+mn-lt"/>
              <a:ea typeface="+mn-ea"/>
              <a:cs typeface="+mn-cs"/>
            </a:rPr>
            <a:t>31.8</a:t>
          </a:r>
          <a:r>
            <a:rPr kumimoji="1" lang="ja-JP" altLang="ja-JP" sz="1100">
              <a:solidFill>
                <a:schemeClr val="dk1"/>
              </a:solidFill>
              <a:effectLst/>
              <a:latin typeface="+mn-lt"/>
              <a:ea typeface="+mn-ea"/>
              <a:cs typeface="+mn-cs"/>
            </a:rPr>
            <a:t>億円を積立。</a:t>
          </a:r>
          <a:endParaRPr lang="ja-JP" altLang="ja-JP" sz="1400">
            <a:effectLst/>
          </a:endParaRPr>
        </a:p>
        <a:p>
          <a:r>
            <a:rPr kumimoji="1" lang="ja-JP" altLang="ja-JP" sz="1100">
              <a:solidFill>
                <a:schemeClr val="dk1"/>
              </a:solidFill>
              <a:effectLst/>
              <a:latin typeface="+mn-lt"/>
              <a:ea typeface="+mn-ea"/>
              <a:cs typeface="+mn-cs"/>
            </a:rPr>
            <a:t>　・過疎地域自立促進対策事業基金は、村民プール運営費に充てるため、毎年度</a:t>
          </a:r>
          <a:r>
            <a:rPr kumimoji="1" lang="en-US" altLang="ja-JP" sz="1100">
              <a:solidFill>
                <a:schemeClr val="dk1"/>
              </a:solidFill>
              <a:effectLst/>
              <a:latin typeface="+mn-lt"/>
              <a:ea typeface="+mn-ea"/>
              <a:cs typeface="+mn-cs"/>
            </a:rPr>
            <a:t>35,000</a:t>
          </a:r>
          <a:r>
            <a:rPr kumimoji="1" lang="ja-JP" altLang="ja-JP" sz="1100">
              <a:solidFill>
                <a:schemeClr val="dk1"/>
              </a:solidFill>
              <a:effectLst/>
              <a:latin typeface="+mn-lt"/>
              <a:ea typeface="+mn-ea"/>
              <a:cs typeface="+mn-cs"/>
            </a:rPr>
            <a:t>千円を積立</a:t>
          </a:r>
          <a:endParaRPr lang="ja-JP" altLang="ja-JP" sz="1400">
            <a:effectLst/>
          </a:endParaRPr>
        </a:p>
        <a:p>
          <a:r>
            <a:rPr kumimoji="1" lang="ja-JP" altLang="ja-JP" sz="1100">
              <a:solidFill>
                <a:schemeClr val="dk1"/>
              </a:solidFill>
              <a:effectLst/>
              <a:latin typeface="+mn-lt"/>
              <a:ea typeface="+mn-ea"/>
              <a:cs typeface="+mn-cs"/>
            </a:rPr>
            <a:t>　・川内村公共施設建設及び維持管理基金は、県道等改良に伴う公共施設等の移設補償費を積み立てたため増額している。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・庁舎新設にかかる財源確保のため、新たな基金設立を予定</a:t>
          </a:r>
          <a:endParaRPr lang="ja-JP" altLang="ja-JP" sz="1400">
            <a:effectLst/>
          </a:endParaRPr>
        </a:p>
        <a:p>
          <a:r>
            <a:rPr kumimoji="1" lang="ja-JP" altLang="ja-JP" sz="1100">
              <a:solidFill>
                <a:schemeClr val="dk1"/>
              </a:solidFill>
              <a:effectLst/>
              <a:latin typeface="+mn-lt"/>
              <a:ea typeface="+mn-ea"/>
              <a:cs typeface="+mn-cs"/>
            </a:rPr>
            <a:t>　・川内村広域的減容化施設影響緩和基金は平成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年度の期限付きで実施</a:t>
          </a:r>
          <a:endParaRPr lang="ja-JP" altLang="ja-JP" sz="1400">
            <a:effectLst/>
          </a:endParaRPr>
        </a:p>
        <a:p>
          <a:r>
            <a:rPr kumimoji="1" lang="ja-JP" altLang="ja-JP" sz="1100">
              <a:solidFill>
                <a:schemeClr val="dk1"/>
              </a:solidFill>
              <a:effectLst/>
              <a:latin typeface="+mn-lt"/>
              <a:ea typeface="+mn-ea"/>
              <a:cs typeface="+mn-cs"/>
            </a:rPr>
            <a:t>　・川内村帰還環境整備交付金基金は、令和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年度に学校建設が終了し、令和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年度には償還金の返還が見込まれる。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財政調整基金は、本年度に基金への積戻し</a:t>
          </a:r>
          <a:r>
            <a:rPr kumimoji="1" lang="en-US" altLang="ja-JP" sz="1100">
              <a:solidFill>
                <a:schemeClr val="dk1"/>
              </a:solidFill>
              <a:effectLst/>
              <a:latin typeface="+mn-lt"/>
              <a:ea typeface="+mn-ea"/>
              <a:cs typeface="+mn-cs"/>
            </a:rPr>
            <a:t>29,000</a:t>
          </a:r>
          <a:r>
            <a:rPr kumimoji="1" lang="ja-JP" altLang="ja-JP" sz="1100">
              <a:solidFill>
                <a:schemeClr val="dk1"/>
              </a:solidFill>
              <a:effectLst/>
              <a:latin typeface="+mn-lt"/>
              <a:ea typeface="+mn-ea"/>
              <a:cs typeface="+mn-cs"/>
            </a:rPr>
            <a:t>千円を実施したため増額となっております。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復興期間の終了が近づいてきており、補助金・交付金等の減少が予想される。補助事業が減少することにより</a:t>
          </a:r>
          <a:endParaRPr lang="ja-JP" altLang="ja-JP" sz="1400">
            <a:effectLst/>
          </a:endParaRPr>
        </a:p>
        <a:p>
          <a:r>
            <a:rPr kumimoji="1" lang="ja-JP" altLang="ja-JP" sz="1100">
              <a:solidFill>
                <a:schemeClr val="dk1"/>
              </a:solidFill>
              <a:effectLst/>
              <a:latin typeface="+mn-lt"/>
              <a:ea typeface="+mn-ea"/>
              <a:cs typeface="+mn-cs"/>
            </a:rPr>
            <a:t>　一般財源の持ち出しが必然的に多くなること、また、予定されている庁舎新設における特定財源が無いことなどから、</a:t>
          </a:r>
          <a:endParaRPr lang="ja-JP" altLang="ja-JP" sz="1400">
            <a:effectLst/>
          </a:endParaRPr>
        </a:p>
        <a:p>
          <a:r>
            <a:rPr kumimoji="1" lang="ja-JP" altLang="ja-JP" sz="1100">
              <a:solidFill>
                <a:schemeClr val="dk1"/>
              </a:solidFill>
              <a:effectLst/>
              <a:latin typeface="+mn-lt"/>
              <a:ea typeface="+mn-ea"/>
              <a:cs typeface="+mn-cs"/>
            </a:rPr>
            <a:t>　財源不足に対応するため基金の増加を図りたい。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今後、各事業の地方債償還計画を踏まえ、積立を検討している。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
2,330
197.35
8,786,909
8,303,096
339,992
2,041,669
2,399,449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昨年度と同数になりましたが、依然として横ばい状態であります。類似団体と比較すると高い水準を示していますが、財源の確保においては地方交付税や国県支出金、更には復興関連補助金に依存しており村税等の一般財源は厳しい状況にあり、自主財源の確保が喫緊の課題となっております。将来において、固定資産税や法人税等の増収を目指すため、企業等の村内進出を積極的に推進する事業計画を作成し、実践してゆく必要があると考えます。財政力指数の当面の目標を</a:t>
          </a:r>
          <a:r>
            <a:rPr kumimoji="1" lang="en-US" altLang="ja-JP" sz="1100">
              <a:solidFill>
                <a:schemeClr val="dk1"/>
              </a:solidFill>
              <a:effectLst/>
              <a:latin typeface="+mn-lt"/>
              <a:ea typeface="+mn-ea"/>
              <a:cs typeface="+mn-cs"/>
            </a:rPr>
            <a:t>0.40</a:t>
          </a:r>
          <a:r>
            <a:rPr kumimoji="1" lang="ja-JP" altLang="ja-JP" sz="1100">
              <a:solidFill>
                <a:schemeClr val="dk1"/>
              </a:solidFill>
              <a:effectLst/>
              <a:latin typeface="+mn-lt"/>
              <a:ea typeface="+mn-ea"/>
              <a:cs typeface="+mn-cs"/>
            </a:rPr>
            <a:t>以上と設定し、各課全庁的に連携・協力し、努力してゆきたい。</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42</xdr:row>
      <xdr:rowOff>5292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1659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5292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66269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経常収支比率は前年度より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％増となっています。主な要因は、台風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号災害復旧事業債の償還開始や村道等の維持管理事業の増加したことにより、経常収支比率が前年度より増加しています。これは、一時的な変動であると予想されます。</a:t>
          </a:r>
          <a:endParaRPr lang="ja-JP" altLang="ja-JP" sz="1400">
            <a:effectLst/>
          </a:endParaRPr>
        </a:p>
        <a:p>
          <a:r>
            <a:rPr kumimoji="1" lang="ja-JP" altLang="ja-JP" sz="1100">
              <a:solidFill>
                <a:schemeClr val="dk1"/>
              </a:solidFill>
              <a:effectLst/>
              <a:latin typeface="+mn-lt"/>
              <a:ea typeface="+mn-ea"/>
              <a:cs typeface="+mn-cs"/>
            </a:rPr>
            <a:t>比率は依然として高いため、引き続き義務的経費の削減に努め、弾力性のある財政運営に努めます。最近増加傾向にある電気代に着目し、経費を抑える諸施策等を実施してゆきたい。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164042</xdr:rowOff>
    </xdr:from>
    <xdr:to>
      <xdr:col>23</xdr:col>
      <xdr:colOff>133350</xdr:colOff>
      <xdr:row>66</xdr:row>
      <xdr:rowOff>42333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36842"/>
          <a:ext cx="8382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55456</xdr:rowOff>
    </xdr:from>
    <xdr:to>
      <xdr:col>19</xdr:col>
      <xdr:colOff>133350</xdr:colOff>
      <xdr:row>64</xdr:row>
      <xdr:rowOff>164042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028256"/>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65</xdr:row>
      <xdr:rowOff>121285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028256"/>
          <a:ext cx="889000" cy="23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151977</xdr:rowOff>
    </xdr:from>
    <xdr:to>
      <xdr:col>15</xdr:col>
      <xdr:colOff>133350</xdr:colOff>
      <xdr:row>64</xdr:row>
      <xdr:rowOff>82127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92304</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16721</xdr:rowOff>
    </xdr:from>
    <xdr:to>
      <xdr:col>11</xdr:col>
      <xdr:colOff>31750</xdr:colOff>
      <xdr:row>65</xdr:row>
      <xdr:rowOff>121285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60971"/>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44873</xdr:rowOff>
    </xdr:from>
    <xdr:to>
      <xdr:col>11</xdr:col>
      <xdr:colOff>82550</xdr:colOff>
      <xdr:row>64</xdr:row>
      <xdr:rowOff>146473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156650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7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41504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162983</xdr:rowOff>
    </xdr:from>
    <xdr:to>
      <xdr:col>23</xdr:col>
      <xdr:colOff>184150</xdr:colOff>
      <xdr:row>66</xdr:row>
      <xdr:rowOff>93133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135060</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7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113242</xdr:rowOff>
    </xdr:from>
    <xdr:to>
      <xdr:col>19</xdr:col>
      <xdr:colOff>184150</xdr:colOff>
      <xdr:row>65</xdr:row>
      <xdr:rowOff>43392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70485</xdr:rowOff>
    </xdr:from>
    <xdr:to>
      <xdr:col>11</xdr:col>
      <xdr:colOff>82550</xdr:colOff>
      <xdr:row>66</xdr:row>
      <xdr:rowOff>635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156862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137371</xdr:rowOff>
    </xdr:from>
    <xdr:to>
      <xdr:col>7</xdr:col>
      <xdr:colOff>31750</xdr:colOff>
      <xdr:row>65</xdr:row>
      <xdr:rowOff>67521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52298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[796,417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微増していますが、類似団体よりは依然として高い数値となっています。これは依然として続く原子力災害による除染対策事業や復興関連事業の物件費、人件費等が原因となっております。復興関連事業も徐々に減少してきましたが、除染関連事業は令和４年度まで続く予定のため、この状況は比較的高い数値で継続されます。それ以降は、緩やかに減少してくるものと思われ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82021</xdr:rowOff>
    </xdr:from>
    <xdr:to>
      <xdr:col>23</xdr:col>
      <xdr:colOff>133350</xdr:colOff>
      <xdr:row>84</xdr:row>
      <xdr:rowOff>39452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12371"/>
          <a:ext cx="838200" cy="12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82021</xdr:rowOff>
    </xdr:from>
    <xdr:to>
      <xdr:col>19</xdr:col>
      <xdr:colOff>133350</xdr:colOff>
      <xdr:row>84</xdr:row>
      <xdr:rowOff>136840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312371"/>
          <a:ext cx="889000" cy="22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109296</xdr:rowOff>
    </xdr:from>
    <xdr:to>
      <xdr:col>15</xdr:col>
      <xdr:colOff>82550</xdr:colOff>
      <xdr:row>84</xdr:row>
      <xdr:rowOff>136840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39646"/>
          <a:ext cx="889000" cy="19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105518</xdr:rowOff>
    </xdr:from>
    <xdr:to>
      <xdr:col>15</xdr:col>
      <xdr:colOff>133350</xdr:colOff>
      <xdr:row>83</xdr:row>
      <xdr:rowOff>35668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45845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3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57232</xdr:rowOff>
    </xdr:from>
    <xdr:to>
      <xdr:col>11</xdr:col>
      <xdr:colOff>31750</xdr:colOff>
      <xdr:row>83</xdr:row>
      <xdr:rowOff>109296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87582"/>
          <a:ext cx="889000" cy="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93081</xdr:rowOff>
    </xdr:from>
    <xdr:to>
      <xdr:col>11</xdr:col>
      <xdr:colOff>82550</xdr:colOff>
      <xdr:row>83</xdr:row>
      <xdr:rowOff>23231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5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33408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2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92424</xdr:rowOff>
    </xdr:from>
    <xdr:to>
      <xdr:col>7</xdr:col>
      <xdr:colOff>31750</xdr:colOff>
      <xdr:row>83</xdr:row>
      <xdr:rowOff>22574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32751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160102</xdr:rowOff>
    </xdr:from>
    <xdr:to>
      <xdr:col>23</xdr:col>
      <xdr:colOff>184150</xdr:colOff>
      <xdr:row>84</xdr:row>
      <xdr:rowOff>90252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9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132179</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6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31221</xdr:rowOff>
    </xdr:from>
    <xdr:to>
      <xdr:col>19</xdr:col>
      <xdr:colOff>184150</xdr:colOff>
      <xdr:row>83</xdr:row>
      <xdr:rowOff>132821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86040</xdr:rowOff>
    </xdr:from>
    <xdr:to>
      <xdr:col>15</xdr:col>
      <xdr:colOff>133350</xdr:colOff>
      <xdr:row>85</xdr:row>
      <xdr:rowOff>16190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967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58496</xdr:rowOff>
    </xdr:from>
    <xdr:to>
      <xdr:col>11</xdr:col>
      <xdr:colOff>82550</xdr:colOff>
      <xdr:row>83</xdr:row>
      <xdr:rowOff>160096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144873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6432</xdr:rowOff>
    </xdr:from>
    <xdr:to>
      <xdr:col>7</xdr:col>
      <xdr:colOff>31750</xdr:colOff>
      <xdr:row>83</xdr:row>
      <xdr:rowOff>108032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92809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2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ラスパイレス指数は前年度より</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の増加となります。</a:t>
          </a:r>
          <a:endParaRPr lang="ja-JP" altLang="ja-JP" sz="1400">
            <a:effectLst/>
          </a:endParaRPr>
        </a:p>
        <a:p>
          <a:r>
            <a:rPr kumimoji="1" lang="ja-JP" altLang="ja-JP" sz="1100">
              <a:solidFill>
                <a:schemeClr val="dk1"/>
              </a:solidFill>
              <a:effectLst/>
              <a:latin typeface="+mn-lt"/>
              <a:ea typeface="+mn-ea"/>
              <a:cs typeface="+mn-cs"/>
            </a:rPr>
            <a:t>本村は、対象となる職員数が非常に少ないため、職員構成のわずかな変動がラスパイレス数値へ著しい影響を与えているものと考察されます。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28956</xdr:rowOff>
    </xdr:from>
    <xdr:to>
      <xdr:col>81</xdr:col>
      <xdr:colOff>44450</xdr:colOff>
      <xdr:row>88</xdr:row>
      <xdr:rowOff>168911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116556"/>
          <a:ext cx="838200" cy="1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166624</xdr:rowOff>
    </xdr:from>
    <xdr:to>
      <xdr:col>77</xdr:col>
      <xdr:colOff>44450</xdr:colOff>
      <xdr:row>88</xdr:row>
      <xdr:rowOff>28956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08277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166624</xdr:rowOff>
    </xdr:from>
    <xdr:to>
      <xdr:col>72</xdr:col>
      <xdr:colOff>203200</xdr:colOff>
      <xdr:row>88</xdr:row>
      <xdr:rowOff>82042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08277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57913</xdr:rowOff>
    </xdr:from>
    <xdr:to>
      <xdr:col>73</xdr:col>
      <xdr:colOff>44450</xdr:colOff>
      <xdr:row>87</xdr:row>
      <xdr:rowOff>159513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169690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4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57913</xdr:rowOff>
    </xdr:from>
    <xdr:to>
      <xdr:col>68</xdr:col>
      <xdr:colOff>152400</xdr:colOff>
      <xdr:row>88</xdr:row>
      <xdr:rowOff>82042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4551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57913</xdr:rowOff>
    </xdr:from>
    <xdr:to>
      <xdr:col>68</xdr:col>
      <xdr:colOff>203200</xdr:colOff>
      <xdr:row>87</xdr:row>
      <xdr:rowOff>159513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169690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4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118111</xdr:rowOff>
    </xdr:from>
    <xdr:to>
      <xdr:col>81</xdr:col>
      <xdr:colOff>95250</xdr:colOff>
      <xdr:row>89</xdr:row>
      <xdr:rowOff>48261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13988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10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149606</xdr:rowOff>
    </xdr:from>
    <xdr:to>
      <xdr:col>77</xdr:col>
      <xdr:colOff>95250</xdr:colOff>
      <xdr:row>88</xdr:row>
      <xdr:rowOff>79756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89933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3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115824</xdr:rowOff>
    </xdr:from>
    <xdr:to>
      <xdr:col>73</xdr:col>
      <xdr:colOff>44450</xdr:colOff>
      <xdr:row>88</xdr:row>
      <xdr:rowOff>45974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30751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11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31242</xdr:rowOff>
    </xdr:from>
    <xdr:to>
      <xdr:col>68</xdr:col>
      <xdr:colOff>203200</xdr:colOff>
      <xdr:row>88</xdr:row>
      <xdr:rowOff>132842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1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117619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0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7113</xdr:rowOff>
    </xdr:from>
    <xdr:to>
      <xdr:col>64</xdr:col>
      <xdr:colOff>152400</xdr:colOff>
      <xdr:row>88</xdr:row>
      <xdr:rowOff>108713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93490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人口千人当たりの職員数はここ数年横ばいの傾向にあり、本年度も前年度から微増となっています。</a:t>
          </a:r>
          <a:endParaRPr lang="ja-JP" altLang="ja-JP" sz="1400">
            <a:effectLst/>
          </a:endParaRPr>
        </a:p>
        <a:p>
          <a:r>
            <a:rPr kumimoji="1" lang="ja-JP" altLang="ja-JP" sz="1100">
              <a:solidFill>
                <a:schemeClr val="dk1"/>
              </a:solidFill>
              <a:effectLst/>
              <a:latin typeface="+mn-lt"/>
              <a:ea typeface="+mn-ea"/>
              <a:cs typeface="+mn-cs"/>
            </a:rPr>
            <a:t>前年度よりも</a:t>
          </a:r>
          <a:r>
            <a:rPr kumimoji="1" lang="en-US" altLang="ja-JP" sz="1100">
              <a:solidFill>
                <a:schemeClr val="dk1"/>
              </a:solidFill>
              <a:effectLst/>
              <a:latin typeface="+mn-lt"/>
              <a:ea typeface="+mn-ea"/>
              <a:cs typeface="+mn-cs"/>
            </a:rPr>
            <a:t>1.94</a:t>
          </a:r>
          <a:r>
            <a:rPr kumimoji="1" lang="ja-JP" altLang="ja-JP" sz="1100">
              <a:solidFill>
                <a:schemeClr val="dk1"/>
              </a:solidFill>
              <a:effectLst/>
              <a:latin typeface="+mn-lt"/>
              <a:ea typeface="+mn-ea"/>
              <a:cs typeface="+mn-cs"/>
            </a:rPr>
            <a:t>人増加しましたが、職員数においては、事務機構改善による組織の見直しや、職員数の抑制等を行っている状況ですが、震災関連の復旧・復興事業もあいまって、現状の職員数を減らしていくことは困難な状況で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137777</xdr:rowOff>
    </xdr:from>
    <xdr:to>
      <xdr:col>81</xdr:col>
      <xdr:colOff>44450</xdr:colOff>
      <xdr:row>61</xdr:row>
      <xdr:rowOff>33201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24777"/>
          <a:ext cx="838200" cy="6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107442</xdr:rowOff>
    </xdr:from>
    <xdr:to>
      <xdr:col>77</xdr:col>
      <xdr:colOff>44450</xdr:colOff>
      <xdr:row>60</xdr:row>
      <xdr:rowOff>137777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94442"/>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64008</xdr:rowOff>
    </xdr:from>
    <xdr:to>
      <xdr:col>72</xdr:col>
      <xdr:colOff>203200</xdr:colOff>
      <xdr:row>60</xdr:row>
      <xdr:rowOff>107442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5100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97318</xdr:rowOff>
    </xdr:from>
    <xdr:to>
      <xdr:col>73</xdr:col>
      <xdr:colOff>44450</xdr:colOff>
      <xdr:row>61</xdr:row>
      <xdr:rowOff>27468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12245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7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15748</xdr:rowOff>
    </xdr:from>
    <xdr:to>
      <xdr:col>68</xdr:col>
      <xdr:colOff>152400</xdr:colOff>
      <xdr:row>60</xdr:row>
      <xdr:rowOff>64008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027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128343</xdr:rowOff>
    </xdr:from>
    <xdr:to>
      <xdr:col>68</xdr:col>
      <xdr:colOff>203200</xdr:colOff>
      <xdr:row>61</xdr:row>
      <xdr:rowOff>58493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43270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114554</xdr:rowOff>
    </xdr:from>
    <xdr:to>
      <xdr:col>64</xdr:col>
      <xdr:colOff>152400</xdr:colOff>
      <xdr:row>61</xdr:row>
      <xdr:rowOff>44704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29481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153851</xdr:rowOff>
    </xdr:from>
    <xdr:to>
      <xdr:col>81</xdr:col>
      <xdr:colOff>95250</xdr:colOff>
      <xdr:row>61</xdr:row>
      <xdr:rowOff>84001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125928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86977</xdr:rowOff>
    </xdr:from>
    <xdr:to>
      <xdr:col>77</xdr:col>
      <xdr:colOff>95250</xdr:colOff>
      <xdr:row>61</xdr:row>
      <xdr:rowOff>17127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1904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4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56642</xdr:rowOff>
    </xdr:from>
    <xdr:to>
      <xdr:col>73</xdr:col>
      <xdr:colOff>44450</xdr:colOff>
      <xdr:row>60</xdr:row>
      <xdr:rowOff>158242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168419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13208</xdr:rowOff>
    </xdr:from>
    <xdr:to>
      <xdr:col>68</xdr:col>
      <xdr:colOff>203200</xdr:colOff>
      <xdr:row>60</xdr:row>
      <xdr:rowOff>114808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124985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136398</xdr:rowOff>
    </xdr:from>
    <xdr:to>
      <xdr:col>64</xdr:col>
      <xdr:colOff>152400</xdr:colOff>
      <xdr:row>60</xdr:row>
      <xdr:rowOff>66548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76725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実質公債比率は、前年度よりも</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％減少しましたが、全国や福島県平均と比較しても同程度の数値となっており健全な状態となっています。増えていた要因は、令和元年度に発生した台風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号による災害復旧事業債の増加によるものです。地方債の発行に関しても、普通交付税で措置される辺地債や過疎債、緊防債の借入を優先し、健全な財政運営を行っていきます。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42</xdr:row>
      <xdr:rowOff>1270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14586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57573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021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57573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2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92287</xdr:rowOff>
    </xdr:from>
    <xdr:to>
      <xdr:col>68</xdr:col>
      <xdr:colOff>152400</xdr:colOff>
      <xdr:row>42</xdr:row>
      <xdr:rowOff>25400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12173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82144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121920</xdr:rowOff>
    </xdr:from>
    <xdr:to>
      <xdr:col>77</xdr:col>
      <xdr:colOff>95250</xdr:colOff>
      <xdr:row>42</xdr:row>
      <xdr:rowOff>52070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6773</xdr:rowOff>
    </xdr:from>
    <xdr:to>
      <xdr:col>73</xdr:col>
      <xdr:colOff>44450</xdr:colOff>
      <xdr:row>42</xdr:row>
      <xdr:rowOff>108373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93150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現在高の減少に加え、充当可能基金の確保等により将来負担比率は健全な数値となっています。地方債においては、普通交付税の基準財政需要額の算入率の高い起債を借入するように心がけ、また、借入額が償還を上回らないようにし、年々地方債現在高を減少させるようにしてい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
2,330
197.35
8,786,909
8,303,096
339,992
2,041,669
2,399,449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前年度比で微増となりました。主な要因は、職員採用と退職等が原因と考えられますが、県平均や類似団体と同程度となっております。引き続き、人件費の抑制に努めます。</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043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043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128778</xdr:rowOff>
    </xdr:from>
    <xdr:to>
      <xdr:col>15</xdr:col>
      <xdr:colOff>149225</xdr:colOff>
      <xdr:row>38</xdr:row>
      <xdr:rowOff>58928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43705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45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55626</xdr:rowOff>
    </xdr:from>
    <xdr:to>
      <xdr:col>11</xdr:col>
      <xdr:colOff>60325</xdr:colOff>
      <xdr:row>37</xdr:row>
      <xdr:rowOff>157226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167403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92202</xdr:rowOff>
    </xdr:from>
    <xdr:to>
      <xdr:col>11</xdr:col>
      <xdr:colOff>60325</xdr:colOff>
      <xdr:row>38</xdr:row>
      <xdr:rowOff>22352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7129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162831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物件費については、復興関連事業の増加により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％の増ととなりました。これは、除染事業の終了に伴い、仮置場の原形復旧事業や返地作業の増加によるものです。また復興関連等の新規事業が展開されており、物件費が変動すると見込まれます。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28702</xdr:rowOff>
    </xdr:from>
    <xdr:to>
      <xdr:col>82</xdr:col>
      <xdr:colOff>107950</xdr:colOff>
      <xdr:row>19</xdr:row>
      <xdr:rowOff>42418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2862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113284</xdr:rowOff>
    </xdr:from>
    <xdr:to>
      <xdr:col>78</xdr:col>
      <xdr:colOff>69850</xdr:colOff>
      <xdr:row>19</xdr:row>
      <xdr:rowOff>28702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993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94996</xdr:rowOff>
    </xdr:from>
    <xdr:to>
      <xdr:col>73</xdr:col>
      <xdr:colOff>180975</xdr:colOff>
      <xdr:row>18</xdr:row>
      <xdr:rowOff>113284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810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131064</xdr:rowOff>
    </xdr:from>
    <xdr:to>
      <xdr:col>74</xdr:col>
      <xdr:colOff>31750</xdr:colOff>
      <xdr:row>17</xdr:row>
      <xdr:rowOff>61214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71391</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94996</xdr:rowOff>
    </xdr:from>
    <xdr:to>
      <xdr:col>69</xdr:col>
      <xdr:colOff>92075</xdr:colOff>
      <xdr:row>18</xdr:row>
      <xdr:rowOff>159004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810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32766</xdr:rowOff>
    </xdr:from>
    <xdr:to>
      <xdr:col>69</xdr:col>
      <xdr:colOff>142875</xdr:colOff>
      <xdr:row>17</xdr:row>
      <xdr:rowOff>134366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144543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1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149115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163068</xdr:rowOff>
    </xdr:from>
    <xdr:to>
      <xdr:col>82</xdr:col>
      <xdr:colOff>158750</xdr:colOff>
      <xdr:row>19</xdr:row>
      <xdr:rowOff>93218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135145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149352</xdr:rowOff>
    </xdr:from>
    <xdr:to>
      <xdr:col>78</xdr:col>
      <xdr:colOff>120650</xdr:colOff>
      <xdr:row>19</xdr:row>
      <xdr:rowOff>79502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23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64279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32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62484</xdr:rowOff>
    </xdr:from>
    <xdr:to>
      <xdr:col>74</xdr:col>
      <xdr:colOff>31750</xdr:colOff>
      <xdr:row>18</xdr:row>
      <xdr:rowOff>164084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148861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44196</xdr:rowOff>
    </xdr:from>
    <xdr:to>
      <xdr:col>69</xdr:col>
      <xdr:colOff>142875</xdr:colOff>
      <xdr:row>18</xdr:row>
      <xdr:rowOff>145796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130573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1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108204</xdr:rowOff>
    </xdr:from>
    <xdr:to>
      <xdr:col>65</xdr:col>
      <xdr:colOff>53975</xdr:colOff>
      <xdr:row>19</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23131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微減となりました。主な要因は、子育て世帯への臨時特別給付金の減少となったことが要因と考えられます。増えている高齢化率に比例し、扶助費についても増加してゆくことが推測されるので、全庁的に協力し、抑制する諸施策等実施してゆき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873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78015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昨年度比で</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ポイント増加しています。類似団体と比較すると依然として高い推移のため、事業の適正な執行と健全財政運営のための財源確保が重要となってきます。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1270</xdr:rowOff>
    </xdr:from>
    <xdr:to>
      <xdr:col>82</xdr:col>
      <xdr:colOff>107950</xdr:colOff>
      <xdr:row>59</xdr:row>
      <xdr:rowOff>92710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116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09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149860</xdr:rowOff>
    </xdr:from>
    <xdr:to>
      <xdr:col>73</xdr:col>
      <xdr:colOff>180975</xdr:colOff>
      <xdr:row>59</xdr:row>
      <xdr:rowOff>52705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1009396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24765</xdr:rowOff>
    </xdr:from>
    <xdr:to>
      <xdr:col>74</xdr:col>
      <xdr:colOff>31750</xdr:colOff>
      <xdr:row>57</xdr:row>
      <xdr:rowOff>126365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136542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6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115570</xdr:rowOff>
    </xdr:from>
    <xdr:to>
      <xdr:col>69</xdr:col>
      <xdr:colOff>92075</xdr:colOff>
      <xdr:row>59</xdr:row>
      <xdr:rowOff>52705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004800" y="100596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30480</xdr:rowOff>
    </xdr:from>
    <xdr:to>
      <xdr:col>69</xdr:col>
      <xdr:colOff>142875</xdr:colOff>
      <xdr:row>57</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142257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70485</xdr:rowOff>
    </xdr:from>
    <xdr:to>
      <xdr:col>65</xdr:col>
      <xdr:colOff>53975</xdr:colOff>
      <xdr:row>58</xdr:row>
      <xdr:rowOff>635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10812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121920</xdr:rowOff>
    </xdr:from>
    <xdr:to>
      <xdr:col>78</xdr:col>
      <xdr:colOff>120650</xdr:colOff>
      <xdr:row>59</xdr:row>
      <xdr:rowOff>52070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36847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xdr:rowOff>
    </xdr:from>
    <xdr:to>
      <xdr:col>69</xdr:col>
      <xdr:colOff>142875</xdr:colOff>
      <xdr:row>59</xdr:row>
      <xdr:rowOff>103505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88282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64770</xdr:rowOff>
    </xdr:from>
    <xdr:to>
      <xdr:col>65</xdr:col>
      <xdr:colOff>53975</xdr:colOff>
      <xdr:row>58</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151147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補助費については、前年度比で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ポイント増加しています。主な要因は、義務教育学校建設に係る補助金返還金があったことによるものです。</a:t>
          </a:r>
          <a:endParaRPr lang="ja-JP" altLang="ja-JP" sz="1400">
            <a:effectLst/>
          </a:endParaRPr>
        </a:p>
        <a:p>
          <a:r>
            <a:rPr kumimoji="1" lang="ja-JP" altLang="ja-JP" sz="1100">
              <a:solidFill>
                <a:schemeClr val="dk1"/>
              </a:solidFill>
              <a:effectLst/>
              <a:latin typeface="+mn-lt"/>
              <a:ea typeface="+mn-ea"/>
              <a:cs typeface="+mn-cs"/>
            </a:rPr>
            <a:t>補助金等の縮減や見直し、廃止等について、経費抑制のため努力してゆきたい。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2397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67564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194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21844</xdr:rowOff>
    </xdr:from>
    <xdr:to>
      <xdr:col>73</xdr:col>
      <xdr:colOff>180975</xdr:colOff>
      <xdr:row>36</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940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21844</xdr:rowOff>
    </xdr:from>
    <xdr:to>
      <xdr:col>69</xdr:col>
      <xdr:colOff>92075</xdr:colOff>
      <xdr:row>36</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940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前年度よりも</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ポイント増加しましたが、類似団体よりも低い水準となっています。</a:t>
          </a:r>
          <a:endParaRPr lang="ja-JP" altLang="ja-JP" sz="1400">
            <a:effectLst/>
          </a:endParaRPr>
        </a:p>
        <a:p>
          <a:r>
            <a:rPr kumimoji="1" lang="ja-JP" altLang="ja-JP" sz="1100">
              <a:solidFill>
                <a:schemeClr val="dk1"/>
              </a:solidFill>
              <a:effectLst/>
              <a:latin typeface="+mn-lt"/>
              <a:ea typeface="+mn-ea"/>
              <a:cs typeface="+mn-cs"/>
            </a:rPr>
            <a:t>公債費は横ばいの傾向にあり、健全な状況と考えられます。今後も健全財政運営に努め、実質公債比率を勘案しながら起債額を調整していきます。</a:t>
          </a:r>
          <a:endParaRPr lang="ja-JP" altLang="ja-JP" sz="1400">
            <a:effectLst/>
          </a:endParaRPr>
        </a:p>
        <a:p>
          <a:r>
            <a:rPr kumimoji="1" lang="ja-JP" altLang="ja-JP" sz="1100">
              <a:solidFill>
                <a:schemeClr val="dk1"/>
              </a:solidFill>
              <a:effectLst/>
              <a:latin typeface="+mn-lt"/>
              <a:ea typeface="+mn-ea"/>
              <a:cs typeface="+mn-cs"/>
            </a:rPr>
            <a:t>増加の要因は、台風１９号関連の地方債の償還開始によるものです。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111761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505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43180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5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43180</xdr:rowOff>
    </xdr:from>
    <xdr:to>
      <xdr:col>15</xdr:col>
      <xdr:colOff>98425</xdr:colOff>
      <xdr:row>76</xdr:row>
      <xdr:rowOff>130811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733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76</xdr:row>
      <xdr:rowOff>130811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49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77487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163830</xdr:rowOff>
    </xdr:from>
    <xdr:to>
      <xdr:col>15</xdr:col>
      <xdr:colOff>149225</xdr:colOff>
      <xdr:row>76</xdr:row>
      <xdr:rowOff>93980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104157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80011</xdr:rowOff>
    </xdr:from>
    <xdr:to>
      <xdr:col>11</xdr:col>
      <xdr:colOff>60325</xdr:colOff>
      <xdr:row>77</xdr:row>
      <xdr:rowOff>10161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20337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公債費以外では、前年度比で</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ポイント増加していますが、依然として類似団体よりも高い数値となっています。経常的収入の減少と経常的支出の増加が要因と考えられます。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100330</xdr:rowOff>
    </xdr:from>
    <xdr:to>
      <xdr:col>82</xdr:col>
      <xdr:colOff>107950</xdr:colOff>
      <xdr:row>81</xdr:row>
      <xdr:rowOff>46989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8163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146050</xdr:rowOff>
    </xdr:from>
    <xdr:to>
      <xdr:col>78</xdr:col>
      <xdr:colOff>69850</xdr:colOff>
      <xdr:row>80</xdr:row>
      <xdr:rowOff>100330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6906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146050</xdr:rowOff>
    </xdr:from>
    <xdr:to>
      <xdr:col>73</xdr:col>
      <xdr:colOff>180975</xdr:colOff>
      <xdr:row>80</xdr:row>
      <xdr:rowOff>111761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906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95250</xdr:rowOff>
    </xdr:from>
    <xdr:to>
      <xdr:col>74</xdr:col>
      <xdr:colOff>31750</xdr:colOff>
      <xdr:row>79</xdr:row>
      <xdr:rowOff>25400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35577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24130</xdr:rowOff>
    </xdr:from>
    <xdr:to>
      <xdr:col>69</xdr:col>
      <xdr:colOff>92075</xdr:colOff>
      <xdr:row>80</xdr:row>
      <xdr:rowOff>111761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7401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123207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32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167639</xdr:rowOff>
    </xdr:from>
    <xdr:to>
      <xdr:col>82</xdr:col>
      <xdr:colOff>158750</xdr:colOff>
      <xdr:row>81</xdr:row>
      <xdr:rowOff>97789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139716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49530</xdr:rowOff>
    </xdr:from>
    <xdr:to>
      <xdr:col>78</xdr:col>
      <xdr:colOff>120650</xdr:colOff>
      <xdr:row>80</xdr:row>
      <xdr:rowOff>151130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135907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85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95250</xdr:rowOff>
    </xdr:from>
    <xdr:to>
      <xdr:col>74</xdr:col>
      <xdr:colOff>31750</xdr:colOff>
      <xdr:row>80</xdr:row>
      <xdr:rowOff>25400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60961</xdr:rowOff>
    </xdr:from>
    <xdr:to>
      <xdr:col>69</xdr:col>
      <xdr:colOff>142875</xdr:colOff>
      <xdr:row>80</xdr:row>
      <xdr:rowOff>162561</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147338</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144780</xdr:rowOff>
    </xdr:from>
    <xdr:to>
      <xdr:col>65</xdr:col>
      <xdr:colOff>53975</xdr:colOff>
      <xdr:row>80</xdr:row>
      <xdr:rowOff>74930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59707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35311</xdr:rowOff>
    </xdr:from>
    <xdr:to>
      <xdr:col>29</xdr:col>
      <xdr:colOff>127000</xdr:colOff>
      <xdr:row>19</xdr:row>
      <xdr:rowOff>68884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40486"/>
          <a:ext cx="647700" cy="3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68884</xdr:rowOff>
    </xdr:from>
    <xdr:to>
      <xdr:col>26</xdr:col>
      <xdr:colOff>50800</xdr:colOff>
      <xdr:row>19</xdr:row>
      <xdr:rowOff>95388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74059"/>
          <a:ext cx="698500" cy="26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94665</xdr:rowOff>
    </xdr:from>
    <xdr:to>
      <xdr:col>22</xdr:col>
      <xdr:colOff>114300</xdr:colOff>
      <xdr:row>19</xdr:row>
      <xdr:rowOff>95388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399840"/>
          <a:ext cx="698500" cy="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150626</xdr:rowOff>
    </xdr:from>
    <xdr:to>
      <xdr:col>22</xdr:col>
      <xdr:colOff>165100</xdr:colOff>
      <xdr:row>19</xdr:row>
      <xdr:rowOff>80776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84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90953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5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94665</xdr:rowOff>
    </xdr:from>
    <xdr:to>
      <xdr:col>18</xdr:col>
      <xdr:colOff>177800</xdr:colOff>
      <xdr:row>19</xdr:row>
      <xdr:rowOff>123501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99840"/>
          <a:ext cx="698500" cy="288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132523</xdr:rowOff>
    </xdr:from>
    <xdr:to>
      <xdr:col>19</xdr:col>
      <xdr:colOff>38100</xdr:colOff>
      <xdr:row>19</xdr:row>
      <xdr:rowOff>62673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266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72850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3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141418</xdr:rowOff>
    </xdr:from>
    <xdr:to>
      <xdr:col>15</xdr:col>
      <xdr:colOff>101600</xdr:colOff>
      <xdr:row>19</xdr:row>
      <xdr:rowOff>71568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275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81745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4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155961</xdr:rowOff>
    </xdr:from>
    <xdr:to>
      <xdr:col>29</xdr:col>
      <xdr:colOff>177800</xdr:colOff>
      <xdr:row>19</xdr:row>
      <xdr:rowOff>86111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89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128038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6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18084</xdr:rowOff>
    </xdr:from>
    <xdr:to>
      <xdr:col>26</xdr:col>
      <xdr:colOff>101600</xdr:colOff>
      <xdr:row>19</xdr:row>
      <xdr:rowOff>119684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23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104461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0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44588</xdr:rowOff>
    </xdr:from>
    <xdr:to>
      <xdr:col>22</xdr:col>
      <xdr:colOff>165100</xdr:colOff>
      <xdr:row>19</xdr:row>
      <xdr:rowOff>146188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4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130965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43865</xdr:rowOff>
    </xdr:from>
    <xdr:to>
      <xdr:col>19</xdr:col>
      <xdr:colOff>38100</xdr:colOff>
      <xdr:row>19</xdr:row>
      <xdr:rowOff>145465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4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130242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3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72701</xdr:rowOff>
    </xdr:from>
    <xdr:to>
      <xdr:col>15</xdr:col>
      <xdr:colOff>101600</xdr:colOff>
      <xdr:row>20</xdr:row>
      <xdr:rowOff>2851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7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159078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6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121838</xdr:rowOff>
    </xdr:from>
    <xdr:to>
      <xdr:col>29</xdr:col>
      <xdr:colOff>127000</xdr:colOff>
      <xdr:row>37</xdr:row>
      <xdr:rowOff>139655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46538"/>
          <a:ext cx="647700" cy="1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131160</xdr:rowOff>
    </xdr:from>
    <xdr:to>
      <xdr:col>26</xdr:col>
      <xdr:colOff>50800</xdr:colOff>
      <xdr:row>37</xdr:row>
      <xdr:rowOff>139655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7255860"/>
          <a:ext cx="698500" cy="8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112502</xdr:rowOff>
    </xdr:from>
    <xdr:to>
      <xdr:col>22</xdr:col>
      <xdr:colOff>114300</xdr:colOff>
      <xdr:row>37</xdr:row>
      <xdr:rowOff>131160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7237202"/>
          <a:ext cx="698500" cy="1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82647</xdr:rowOff>
    </xdr:from>
    <xdr:to>
      <xdr:col>22</xdr:col>
      <xdr:colOff>165100</xdr:colOff>
      <xdr:row>37</xdr:row>
      <xdr:rowOff>184247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07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169024</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7293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112502</xdr:rowOff>
    </xdr:from>
    <xdr:to>
      <xdr:col>18</xdr:col>
      <xdr:colOff>177800</xdr:colOff>
      <xdr:row>37</xdr:row>
      <xdr:rowOff>142184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37202"/>
          <a:ext cx="698500" cy="2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93327</xdr:rowOff>
    </xdr:from>
    <xdr:to>
      <xdr:col>19</xdr:col>
      <xdr:colOff>38100</xdr:colOff>
      <xdr:row>37</xdr:row>
      <xdr:rowOff>194927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180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179704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73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97089</xdr:rowOff>
    </xdr:from>
    <xdr:to>
      <xdr:col>15</xdr:col>
      <xdr:colOff>101600</xdr:colOff>
      <xdr:row>37</xdr:row>
      <xdr:rowOff>198689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21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183466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0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71038</xdr:rowOff>
    </xdr:from>
    <xdr:to>
      <xdr:col>29</xdr:col>
      <xdr:colOff>177800</xdr:colOff>
      <xdr:row>37</xdr:row>
      <xdr:rowOff>172638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95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43115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16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88855</xdr:rowOff>
    </xdr:from>
    <xdr:to>
      <xdr:col>26</xdr:col>
      <xdr:colOff>101600</xdr:colOff>
      <xdr:row>37</xdr:row>
      <xdr:rowOff>190455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13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175232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299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80360</xdr:rowOff>
    </xdr:from>
    <xdr:to>
      <xdr:col>22</xdr:col>
      <xdr:colOff>165100</xdr:colOff>
      <xdr:row>37</xdr:row>
      <xdr:rowOff>181960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0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20687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9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61702</xdr:rowOff>
    </xdr:from>
    <xdr:to>
      <xdr:col>19</xdr:col>
      <xdr:colOff>38100</xdr:colOff>
      <xdr:row>37</xdr:row>
      <xdr:rowOff>163302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18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2029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95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91384</xdr:rowOff>
    </xdr:from>
    <xdr:to>
      <xdr:col>15</xdr:col>
      <xdr:colOff>101600</xdr:colOff>
      <xdr:row>37</xdr:row>
      <xdr:rowOff>192984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1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31711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8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
2,330
197.35
8,786,909
8,303,096
339,992
2,041,669
2,399,449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112014</xdr:rowOff>
    </xdr:from>
    <xdr:to>
      <xdr:col>24</xdr:col>
      <xdr:colOff>63500</xdr:colOff>
      <xdr:row>36</xdr:row>
      <xdr:rowOff>135241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84214"/>
          <a:ext cx="838200" cy="2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135241</xdr:rowOff>
    </xdr:from>
    <xdr:to>
      <xdr:col>19</xdr:col>
      <xdr:colOff>177800</xdr:colOff>
      <xdr:row>36</xdr:row>
      <xdr:rowOff>150599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07441"/>
          <a:ext cx="889000" cy="1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150599</xdr:rowOff>
    </xdr:from>
    <xdr:to>
      <xdr:col>15</xdr:col>
      <xdr:colOff>50800</xdr:colOff>
      <xdr:row>36</xdr:row>
      <xdr:rowOff>168083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22799"/>
          <a:ext cx="8890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50829</xdr:rowOff>
    </xdr:from>
    <xdr:to>
      <xdr:col>15</xdr:col>
      <xdr:colOff>101600</xdr:colOff>
      <xdr:row>36</xdr:row>
      <xdr:rowOff>152429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2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168956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599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168083</xdr:rowOff>
    </xdr:from>
    <xdr:to>
      <xdr:col>10</xdr:col>
      <xdr:colOff>114300</xdr:colOff>
      <xdr:row>37</xdr:row>
      <xdr:rowOff>7171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40283"/>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92358</xdr:rowOff>
    </xdr:from>
    <xdr:to>
      <xdr:col>10</xdr:col>
      <xdr:colOff>165100</xdr:colOff>
      <xdr:row>37</xdr:row>
      <xdr:rowOff>22508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26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39035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3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101142</xdr:rowOff>
    </xdr:from>
    <xdr:to>
      <xdr:col>6</xdr:col>
      <xdr:colOff>38100</xdr:colOff>
      <xdr:row>37</xdr:row>
      <xdr:rowOff>31292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2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47819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48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61214</xdr:rowOff>
    </xdr:from>
    <xdr:to>
      <xdr:col>24</xdr:col>
      <xdr:colOff>114300</xdr:colOff>
      <xdr:row>36</xdr:row>
      <xdr:rowOff>162814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39641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1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84441</xdr:rowOff>
    </xdr:from>
    <xdr:to>
      <xdr:col>20</xdr:col>
      <xdr:colOff>38100</xdr:colOff>
      <xdr:row>37</xdr:row>
      <xdr:rowOff>14591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5718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34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99799</xdr:rowOff>
    </xdr:from>
    <xdr:to>
      <xdr:col>15</xdr:col>
      <xdr:colOff>101600</xdr:colOff>
      <xdr:row>37</xdr:row>
      <xdr:rowOff>29949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21076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6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117283</xdr:rowOff>
    </xdr:from>
    <xdr:to>
      <xdr:col>10</xdr:col>
      <xdr:colOff>165100</xdr:colOff>
      <xdr:row>37</xdr:row>
      <xdr:rowOff>47433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38560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38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127821</xdr:rowOff>
    </xdr:from>
    <xdr:to>
      <xdr:col>6</xdr:col>
      <xdr:colOff>38100</xdr:colOff>
      <xdr:row>37</xdr:row>
      <xdr:rowOff>57971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49098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392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60217</xdr:rowOff>
    </xdr:from>
    <xdr:to>
      <xdr:col>24</xdr:col>
      <xdr:colOff>63500</xdr:colOff>
      <xdr:row>57</xdr:row>
      <xdr:rowOff>26257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61417"/>
          <a:ext cx="838200" cy="1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37789</xdr:rowOff>
    </xdr:from>
    <xdr:to>
      <xdr:col>19</xdr:col>
      <xdr:colOff>177800</xdr:colOff>
      <xdr:row>57</xdr:row>
      <xdr:rowOff>26257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467539"/>
          <a:ext cx="889000" cy="33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37789</xdr:rowOff>
    </xdr:from>
    <xdr:to>
      <xdr:col>15</xdr:col>
      <xdr:colOff>50800</xdr:colOff>
      <xdr:row>56</xdr:row>
      <xdr:rowOff>136571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67539"/>
          <a:ext cx="889000" cy="27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102470</xdr:rowOff>
    </xdr:from>
    <xdr:to>
      <xdr:col>15</xdr:col>
      <xdr:colOff>101600</xdr:colOff>
      <xdr:row>58</xdr:row>
      <xdr:rowOff>32620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23747</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6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136571</xdr:rowOff>
    </xdr:from>
    <xdr:to>
      <xdr:col>10</xdr:col>
      <xdr:colOff>114300</xdr:colOff>
      <xdr:row>57</xdr:row>
      <xdr:rowOff>10299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7771"/>
          <a:ext cx="889000" cy="4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92070</xdr:rowOff>
    </xdr:from>
    <xdr:to>
      <xdr:col>10</xdr:col>
      <xdr:colOff>165100</xdr:colOff>
      <xdr:row>58</xdr:row>
      <xdr:rowOff>22220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13347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90532</xdr:rowOff>
    </xdr:from>
    <xdr:to>
      <xdr:col>6</xdr:col>
      <xdr:colOff>38100</xdr:colOff>
      <xdr:row>58</xdr:row>
      <xdr:rowOff>20682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11809</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9417</xdr:rowOff>
    </xdr:from>
    <xdr:to>
      <xdr:col>24</xdr:col>
      <xdr:colOff>114300</xdr:colOff>
      <xdr:row>56</xdr:row>
      <xdr:rowOff>111017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32294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6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146907</xdr:rowOff>
    </xdr:from>
    <xdr:to>
      <xdr:col>20</xdr:col>
      <xdr:colOff>38100</xdr:colOff>
      <xdr:row>57</xdr:row>
      <xdr:rowOff>77057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93584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2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158439</xdr:rowOff>
    </xdr:from>
    <xdr:to>
      <xdr:col>15</xdr:col>
      <xdr:colOff>101600</xdr:colOff>
      <xdr:row>55</xdr:row>
      <xdr:rowOff>88589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105116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19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85771</xdr:rowOff>
    </xdr:from>
    <xdr:to>
      <xdr:col>10</xdr:col>
      <xdr:colOff>165100</xdr:colOff>
      <xdr:row>57</xdr:row>
      <xdr:rowOff>15921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32448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46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130949</xdr:rowOff>
    </xdr:from>
    <xdr:to>
      <xdr:col>6</xdr:col>
      <xdr:colOff>38100</xdr:colOff>
      <xdr:row>57</xdr:row>
      <xdr:rowOff>61099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77626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07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41213</xdr:rowOff>
    </xdr:from>
    <xdr:to>
      <xdr:col>24</xdr:col>
      <xdr:colOff>63500</xdr:colOff>
      <xdr:row>76</xdr:row>
      <xdr:rowOff>158383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71413"/>
          <a:ext cx="838200" cy="1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158383</xdr:rowOff>
    </xdr:from>
    <xdr:to>
      <xdr:col>19</xdr:col>
      <xdr:colOff>177800</xdr:colOff>
      <xdr:row>77</xdr:row>
      <xdr:rowOff>78659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88583"/>
          <a:ext cx="889000" cy="9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60821</xdr:rowOff>
    </xdr:from>
    <xdr:to>
      <xdr:col>15</xdr:col>
      <xdr:colOff>50800</xdr:colOff>
      <xdr:row>77</xdr:row>
      <xdr:rowOff>78659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62471"/>
          <a:ext cx="889000" cy="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60821</xdr:rowOff>
    </xdr:from>
    <xdr:to>
      <xdr:col>10</xdr:col>
      <xdr:colOff>114300</xdr:colOff>
      <xdr:row>77</xdr:row>
      <xdr:rowOff>111068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62471"/>
          <a:ext cx="889000" cy="5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121111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3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161863</xdr:rowOff>
    </xdr:from>
    <xdr:to>
      <xdr:col>24</xdr:col>
      <xdr:colOff>114300</xdr:colOff>
      <xdr:row>76</xdr:row>
      <xdr:rowOff>92013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13291</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7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107583</xdr:rowOff>
    </xdr:from>
    <xdr:to>
      <xdr:col>20</xdr:col>
      <xdr:colOff>38100</xdr:colOff>
      <xdr:row>77</xdr:row>
      <xdr:rowOff>37733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54260</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27859</xdr:rowOff>
    </xdr:from>
    <xdr:to>
      <xdr:col>15</xdr:col>
      <xdr:colOff>101600</xdr:colOff>
      <xdr:row>77</xdr:row>
      <xdr:rowOff>129459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2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120586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10021</xdr:rowOff>
    </xdr:from>
    <xdr:to>
      <xdr:col>10</xdr:col>
      <xdr:colOff>165100</xdr:colOff>
      <xdr:row>77</xdr:row>
      <xdr:rowOff>111621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128148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8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60268</xdr:rowOff>
    </xdr:from>
    <xdr:to>
      <xdr:col>6</xdr:col>
      <xdr:colOff>38100</xdr:colOff>
      <xdr:row>77</xdr:row>
      <xdr:rowOff>161868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152995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5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18016</xdr:rowOff>
    </xdr:from>
    <xdr:to>
      <xdr:col>24</xdr:col>
      <xdr:colOff>63500</xdr:colOff>
      <xdr:row>96</xdr:row>
      <xdr:rowOff>133003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77216"/>
          <a:ext cx="838200" cy="11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18016</xdr:rowOff>
    </xdr:from>
    <xdr:to>
      <xdr:col>19</xdr:col>
      <xdr:colOff>177800</xdr:colOff>
      <xdr:row>97</xdr:row>
      <xdr:rowOff>38179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77216"/>
          <a:ext cx="889000" cy="19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36951</xdr:rowOff>
    </xdr:from>
    <xdr:to>
      <xdr:col>15</xdr:col>
      <xdr:colOff>50800</xdr:colOff>
      <xdr:row>97</xdr:row>
      <xdr:rowOff>38179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67601"/>
          <a:ext cx="889000" cy="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36951</xdr:rowOff>
    </xdr:from>
    <xdr:to>
      <xdr:col>10</xdr:col>
      <xdr:colOff>114300</xdr:colOff>
      <xdr:row>97</xdr:row>
      <xdr:rowOff>51056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67601"/>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82203</xdr:rowOff>
    </xdr:from>
    <xdr:to>
      <xdr:col>24</xdr:col>
      <xdr:colOff>114300</xdr:colOff>
      <xdr:row>97</xdr:row>
      <xdr:rowOff>12353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4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60630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1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138666</xdr:rowOff>
    </xdr:from>
    <xdr:to>
      <xdr:col>20</xdr:col>
      <xdr:colOff>38100</xdr:colOff>
      <xdr:row>96</xdr:row>
      <xdr:rowOff>68816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59943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1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158829</xdr:rowOff>
    </xdr:from>
    <xdr:to>
      <xdr:col>15</xdr:col>
      <xdr:colOff>101600</xdr:colOff>
      <xdr:row>97</xdr:row>
      <xdr:rowOff>88979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80106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1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157601</xdr:rowOff>
    </xdr:from>
    <xdr:to>
      <xdr:col>10</xdr:col>
      <xdr:colOff>165100</xdr:colOff>
      <xdr:row>97</xdr:row>
      <xdr:rowOff>87751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78878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256</xdr:rowOff>
    </xdr:from>
    <xdr:to>
      <xdr:col>6</xdr:col>
      <xdr:colOff>38100</xdr:colOff>
      <xdr:row>97</xdr:row>
      <xdr:rowOff>101856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92983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2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38360</xdr:rowOff>
    </xdr:from>
    <xdr:to>
      <xdr:col>55</xdr:col>
      <xdr:colOff>0</xdr:colOff>
      <xdr:row>37</xdr:row>
      <xdr:rowOff>55863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39110"/>
          <a:ext cx="838200" cy="36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60178</xdr:rowOff>
    </xdr:from>
    <xdr:to>
      <xdr:col>50</xdr:col>
      <xdr:colOff>114300</xdr:colOff>
      <xdr:row>37</xdr:row>
      <xdr:rowOff>55863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32378"/>
          <a:ext cx="889000" cy="16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60178</xdr:rowOff>
    </xdr:from>
    <xdr:to>
      <xdr:col>45</xdr:col>
      <xdr:colOff>177800</xdr:colOff>
      <xdr:row>37</xdr:row>
      <xdr:rowOff>106419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32378"/>
          <a:ext cx="889000" cy="2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4177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106419</xdr:rowOff>
    </xdr:from>
    <xdr:to>
      <xdr:col>41</xdr:col>
      <xdr:colOff>50800</xdr:colOff>
      <xdr:row>37</xdr:row>
      <xdr:rowOff>125500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450069"/>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87450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83208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159010</xdr:rowOff>
    </xdr:from>
    <xdr:to>
      <xdr:col>55</xdr:col>
      <xdr:colOff>50800</xdr:colOff>
      <xdr:row>35</xdr:row>
      <xdr:rowOff>89160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10437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3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5063</xdr:rowOff>
    </xdr:from>
    <xdr:to>
      <xdr:col>50</xdr:col>
      <xdr:colOff>165100</xdr:colOff>
      <xdr:row>37</xdr:row>
      <xdr:rowOff>106663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97790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4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9378</xdr:rowOff>
    </xdr:from>
    <xdr:to>
      <xdr:col>46</xdr:col>
      <xdr:colOff>38100</xdr:colOff>
      <xdr:row>36</xdr:row>
      <xdr:rowOff>110978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102105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7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55619</xdr:rowOff>
    </xdr:from>
    <xdr:to>
      <xdr:col>41</xdr:col>
      <xdr:colOff>101600</xdr:colOff>
      <xdr:row>37</xdr:row>
      <xdr:rowOff>157219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148347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49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74700</xdr:rowOff>
    </xdr:from>
    <xdr:to>
      <xdr:col>36</xdr:col>
      <xdr:colOff>165100</xdr:colOff>
      <xdr:row>38</xdr:row>
      <xdr:rowOff>4850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1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167427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1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102009</xdr:rowOff>
    </xdr:from>
    <xdr:to>
      <xdr:col>55</xdr:col>
      <xdr:colOff>0</xdr:colOff>
      <xdr:row>56</xdr:row>
      <xdr:rowOff>129066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03209"/>
          <a:ext cx="838200" cy="2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61579</xdr:rowOff>
    </xdr:from>
    <xdr:to>
      <xdr:col>50</xdr:col>
      <xdr:colOff>114300</xdr:colOff>
      <xdr:row>56</xdr:row>
      <xdr:rowOff>129066</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319879"/>
          <a:ext cx="889000" cy="4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61579</xdr:rowOff>
    </xdr:from>
    <xdr:to>
      <xdr:col>45</xdr:col>
      <xdr:colOff>177800</xdr:colOff>
      <xdr:row>55</xdr:row>
      <xdr:rowOff>77632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319879"/>
          <a:ext cx="889000" cy="1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127562</xdr:rowOff>
    </xdr:from>
    <xdr:to>
      <xdr:col>46</xdr:col>
      <xdr:colOff>38100</xdr:colOff>
      <xdr:row>57</xdr:row>
      <xdr:rowOff>57712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48839</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2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77632</xdr:rowOff>
    </xdr:from>
    <xdr:to>
      <xdr:col>41</xdr:col>
      <xdr:colOff>50800</xdr:colOff>
      <xdr:row>55</xdr:row>
      <xdr:rowOff>158479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507382"/>
          <a:ext cx="889000" cy="8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136371</xdr:rowOff>
    </xdr:from>
    <xdr:to>
      <xdr:col>41</xdr:col>
      <xdr:colOff>101600</xdr:colOff>
      <xdr:row>57</xdr:row>
      <xdr:rowOff>66521</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57648</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151915</xdr:rowOff>
    </xdr:from>
    <xdr:to>
      <xdr:col>36</xdr:col>
      <xdr:colOff>165100</xdr:colOff>
      <xdr:row>57</xdr:row>
      <xdr:rowOff>82065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73192</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51209</xdr:rowOff>
    </xdr:from>
    <xdr:to>
      <xdr:col>55</xdr:col>
      <xdr:colOff>50800</xdr:colOff>
      <xdr:row>56</xdr:row>
      <xdr:rowOff>152809</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5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74086</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0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78266</xdr:rowOff>
    </xdr:from>
    <xdr:to>
      <xdr:col>50</xdr:col>
      <xdr:colOff>165100</xdr:colOff>
      <xdr:row>57</xdr:row>
      <xdr:rowOff>8416</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24943</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5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10779</xdr:rowOff>
    </xdr:from>
    <xdr:to>
      <xdr:col>46</xdr:col>
      <xdr:colOff>38100</xdr:colOff>
      <xdr:row>54</xdr:row>
      <xdr:rowOff>112379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2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128906</xdr:rowOff>
    </xdr:from>
    <xdr:ext cx="690189"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05205" y="9044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26832</xdr:rowOff>
    </xdr:from>
    <xdr:to>
      <xdr:col>41</xdr:col>
      <xdr:colOff>101600</xdr:colOff>
      <xdr:row>55</xdr:row>
      <xdr:rowOff>128432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4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144959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23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107679</xdr:rowOff>
    </xdr:from>
    <xdr:to>
      <xdr:col>36</xdr:col>
      <xdr:colOff>165100</xdr:colOff>
      <xdr:row>56</xdr:row>
      <xdr:rowOff>37829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53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54356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31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31283</xdr:rowOff>
    </xdr:from>
    <xdr:to>
      <xdr:col>55</xdr:col>
      <xdr:colOff>0</xdr:colOff>
      <xdr:row>77</xdr:row>
      <xdr:rowOff>37215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232933"/>
          <a:ext cx="838200" cy="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82657</xdr:rowOff>
    </xdr:from>
    <xdr:to>
      <xdr:col>50</xdr:col>
      <xdr:colOff>114300</xdr:colOff>
      <xdr:row>77</xdr:row>
      <xdr:rowOff>37215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112857"/>
          <a:ext cx="889000" cy="12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82657</xdr:rowOff>
    </xdr:from>
    <xdr:to>
      <xdr:col>45</xdr:col>
      <xdr:colOff>177800</xdr:colOff>
      <xdr:row>77</xdr:row>
      <xdr:rowOff>30252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112857"/>
          <a:ext cx="889000" cy="11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79204</xdr:rowOff>
    </xdr:from>
    <xdr:to>
      <xdr:col>46</xdr:col>
      <xdr:colOff>38100</xdr:colOff>
      <xdr:row>78</xdr:row>
      <xdr:rowOff>9354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28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481</xdr:rowOff>
    </xdr:from>
    <xdr:ext cx="599010"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50795" y="1337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101874</xdr:rowOff>
    </xdr:from>
    <xdr:to>
      <xdr:col>41</xdr:col>
      <xdr:colOff>50800</xdr:colOff>
      <xdr:row>77</xdr:row>
      <xdr:rowOff>30252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132074"/>
          <a:ext cx="889000" cy="9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76124</xdr:rowOff>
    </xdr:from>
    <xdr:to>
      <xdr:col>41</xdr:col>
      <xdr:colOff>101600</xdr:colOff>
      <xdr:row>78</xdr:row>
      <xdr:rowOff>6274</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27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168851</xdr:rowOff>
    </xdr:from>
    <xdr:ext cx="599010"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61795" y="1337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81545</xdr:rowOff>
    </xdr:from>
    <xdr:to>
      <xdr:col>36</xdr:col>
      <xdr:colOff>165100</xdr:colOff>
      <xdr:row>78</xdr:row>
      <xdr:rowOff>11695</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28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2822</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672795" y="1337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151933</xdr:rowOff>
    </xdr:from>
    <xdr:to>
      <xdr:col>55</xdr:col>
      <xdr:colOff>50800</xdr:colOff>
      <xdr:row>77</xdr:row>
      <xdr:rowOff>82083</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18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3360</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157865</xdr:rowOff>
    </xdr:from>
    <xdr:to>
      <xdr:col>50</xdr:col>
      <xdr:colOff>165100</xdr:colOff>
      <xdr:row>77</xdr:row>
      <xdr:rowOff>88015</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18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104541</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296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31857</xdr:rowOff>
    </xdr:from>
    <xdr:to>
      <xdr:col>46</xdr:col>
      <xdr:colOff>38100</xdr:colOff>
      <xdr:row>76</xdr:row>
      <xdr:rowOff>133457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0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149985</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283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150902</xdr:rowOff>
    </xdr:from>
    <xdr:to>
      <xdr:col>41</xdr:col>
      <xdr:colOff>101600</xdr:colOff>
      <xdr:row>77</xdr:row>
      <xdr:rowOff>81052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18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97580</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61795" y="12956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51074</xdr:rowOff>
    </xdr:from>
    <xdr:to>
      <xdr:col>36</xdr:col>
      <xdr:colOff>165100</xdr:colOff>
      <xdr:row>76</xdr:row>
      <xdr:rowOff>152674</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08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169201</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2856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106742</xdr:rowOff>
    </xdr:from>
    <xdr:to>
      <xdr:col>55</xdr:col>
      <xdr:colOff>0</xdr:colOff>
      <xdr:row>97</xdr:row>
      <xdr:rowOff>157387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737392"/>
          <a:ext cx="838200" cy="5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55980</xdr:rowOff>
    </xdr:from>
    <xdr:to>
      <xdr:col>50</xdr:col>
      <xdr:colOff>114300</xdr:colOff>
      <xdr:row>97</xdr:row>
      <xdr:rowOff>157387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000830"/>
          <a:ext cx="889000" cy="78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55980</xdr:rowOff>
    </xdr:from>
    <xdr:to>
      <xdr:col>45</xdr:col>
      <xdr:colOff>177800</xdr:colOff>
      <xdr:row>93</xdr:row>
      <xdr:rowOff>131274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000830"/>
          <a:ext cx="889000" cy="7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138574</xdr:rowOff>
    </xdr:from>
    <xdr:to>
      <xdr:col>46</xdr:col>
      <xdr:colOff>38100</xdr:colOff>
      <xdr:row>97</xdr:row>
      <xdr:rowOff>68724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597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59851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690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131274</xdr:rowOff>
    </xdr:from>
    <xdr:to>
      <xdr:col>41</xdr:col>
      <xdr:colOff>50800</xdr:colOff>
      <xdr:row>97</xdr:row>
      <xdr:rowOff>54694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076124"/>
          <a:ext cx="889000" cy="60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12540</xdr:rowOff>
    </xdr:from>
    <xdr:to>
      <xdr:col>41</xdr:col>
      <xdr:colOff>101600</xdr:colOff>
      <xdr:row>97</xdr:row>
      <xdr:rowOff>114140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4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105267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3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43664</xdr:rowOff>
    </xdr:from>
    <xdr:to>
      <xdr:col>36</xdr:col>
      <xdr:colOff>165100</xdr:colOff>
      <xdr:row>97</xdr:row>
      <xdr:rowOff>145264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67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136391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6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55942</xdr:rowOff>
    </xdr:from>
    <xdr:to>
      <xdr:col>55</xdr:col>
      <xdr:colOff>50800</xdr:colOff>
      <xdr:row>97</xdr:row>
      <xdr:rowOff>157542</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34369</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106587</xdr:rowOff>
    </xdr:from>
    <xdr:to>
      <xdr:col>50</xdr:col>
      <xdr:colOff>165100</xdr:colOff>
      <xdr:row>98</xdr:row>
      <xdr:rowOff>36737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27864</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82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5180</xdr:rowOff>
    </xdr:from>
    <xdr:to>
      <xdr:col>46</xdr:col>
      <xdr:colOff>38100</xdr:colOff>
      <xdr:row>93</xdr:row>
      <xdr:rowOff>106780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59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123307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572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80474</xdr:rowOff>
    </xdr:from>
    <xdr:to>
      <xdr:col>41</xdr:col>
      <xdr:colOff>101600</xdr:colOff>
      <xdr:row>94</xdr:row>
      <xdr:rowOff>10624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02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27151</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5800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3894</xdr:rowOff>
    </xdr:from>
    <xdr:to>
      <xdr:col>36</xdr:col>
      <xdr:colOff>165100</xdr:colOff>
      <xdr:row>97</xdr:row>
      <xdr:rowOff>105494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63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122021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40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72011</xdr:rowOff>
    </xdr:from>
    <xdr:to>
      <xdr:col>85</xdr:col>
      <xdr:colOff>127000</xdr:colOff>
      <xdr:row>39</xdr:row>
      <xdr:rowOff>32090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5558411"/>
          <a:ext cx="838200" cy="116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72011</xdr:rowOff>
    </xdr:from>
    <xdr:to>
      <xdr:col>81</xdr:col>
      <xdr:colOff>50800</xdr:colOff>
      <xdr:row>33</xdr:row>
      <xdr:rowOff>129527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5558411"/>
          <a:ext cx="889000" cy="22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129527</xdr:rowOff>
    </xdr:from>
    <xdr:to>
      <xdr:col>76</xdr:col>
      <xdr:colOff>114300</xdr:colOff>
      <xdr:row>38</xdr:row>
      <xdr:rowOff>34334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5787377"/>
          <a:ext cx="889000" cy="76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115863</xdr:rowOff>
    </xdr:from>
    <xdr:to>
      <xdr:col>76</xdr:col>
      <xdr:colOff>165100</xdr:colOff>
      <xdr:row>39</xdr:row>
      <xdr:rowOff>46013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37140</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34334</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49434"/>
          <a:ext cx="889000" cy="18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131290</xdr:rowOff>
    </xdr:from>
    <xdr:to>
      <xdr:col>72</xdr:col>
      <xdr:colOff>38100</xdr:colOff>
      <xdr:row>39</xdr:row>
      <xdr:rowOff>61440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4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52567</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133949</xdr:rowOff>
    </xdr:from>
    <xdr:to>
      <xdr:col>67</xdr:col>
      <xdr:colOff>101600</xdr:colOff>
      <xdr:row>39</xdr:row>
      <xdr:rowOff>64099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80627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152740</xdr:rowOff>
    </xdr:from>
    <xdr:to>
      <xdr:col>85</xdr:col>
      <xdr:colOff>177800</xdr:colOff>
      <xdr:row>39</xdr:row>
      <xdr:rowOff>82890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21211</xdr:rowOff>
    </xdr:from>
    <xdr:to>
      <xdr:col>81</xdr:col>
      <xdr:colOff>101600</xdr:colOff>
      <xdr:row>32</xdr:row>
      <xdr:rowOff>122811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55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139338</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181795" y="528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78727</xdr:rowOff>
    </xdr:from>
    <xdr:to>
      <xdr:col>76</xdr:col>
      <xdr:colOff>165100</xdr:colOff>
      <xdr:row>34</xdr:row>
      <xdr:rowOff>8877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57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25404</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551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154984</xdr:rowOff>
    </xdr:from>
    <xdr:to>
      <xdr:col>72</xdr:col>
      <xdr:colOff>38100</xdr:colOff>
      <xdr:row>38</xdr:row>
      <xdr:rowOff>85134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101661</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27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116326</xdr:rowOff>
    </xdr:from>
    <xdr:to>
      <xdr:col>85</xdr:col>
      <xdr:colOff>127000</xdr:colOff>
      <xdr:row>77</xdr:row>
      <xdr:rowOff>165009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317976"/>
          <a:ext cx="838200"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165009</xdr:rowOff>
    </xdr:from>
    <xdr:to>
      <xdr:col>81</xdr:col>
      <xdr:colOff>50800</xdr:colOff>
      <xdr:row>77</xdr:row>
      <xdr:rowOff>170926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66659"/>
          <a:ext cx="8890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162210</xdr:rowOff>
    </xdr:from>
    <xdr:to>
      <xdr:col>76</xdr:col>
      <xdr:colOff>114300</xdr:colOff>
      <xdr:row>77</xdr:row>
      <xdr:rowOff>170926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63860"/>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46146</xdr:rowOff>
    </xdr:from>
    <xdr:to>
      <xdr:col>76</xdr:col>
      <xdr:colOff>165100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164273</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162210</xdr:rowOff>
    </xdr:from>
    <xdr:to>
      <xdr:col>71</xdr:col>
      <xdr:colOff>177800</xdr:colOff>
      <xdr:row>77</xdr:row>
      <xdr:rowOff>167715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63860"/>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20817</xdr:rowOff>
    </xdr:from>
    <xdr:to>
      <xdr:col>72</xdr:col>
      <xdr:colOff>38100</xdr:colOff>
      <xdr:row>77</xdr:row>
      <xdr:rowOff>122417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138944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42956</xdr:rowOff>
    </xdr:from>
    <xdr:to>
      <xdr:col>67</xdr:col>
      <xdr:colOff>101600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161083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65526</xdr:rowOff>
    </xdr:from>
    <xdr:to>
      <xdr:col>85</xdr:col>
      <xdr:colOff>177800</xdr:colOff>
      <xdr:row>77</xdr:row>
      <xdr:rowOff>167126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43953</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4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114209</xdr:rowOff>
    </xdr:from>
    <xdr:to>
      <xdr:col>81</xdr:col>
      <xdr:colOff>101600</xdr:colOff>
      <xdr:row>78</xdr:row>
      <xdr:rowOff>44359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35486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0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120126</xdr:rowOff>
    </xdr:from>
    <xdr:to>
      <xdr:col>76</xdr:col>
      <xdr:colOff>165100</xdr:colOff>
      <xdr:row>78</xdr:row>
      <xdr:rowOff>50276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41403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1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111410</xdr:rowOff>
    </xdr:from>
    <xdr:to>
      <xdr:col>72</xdr:col>
      <xdr:colOff>38100</xdr:colOff>
      <xdr:row>78</xdr:row>
      <xdr:rowOff>41560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32687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40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116915</xdr:rowOff>
    </xdr:from>
    <xdr:to>
      <xdr:col>67</xdr:col>
      <xdr:colOff>101600</xdr:colOff>
      <xdr:row>78</xdr:row>
      <xdr:rowOff>47065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31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38192</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41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101045</xdr:rowOff>
    </xdr:from>
    <xdr:to>
      <xdr:col>85</xdr:col>
      <xdr:colOff>127000</xdr:colOff>
      <xdr:row>97</xdr:row>
      <xdr:rowOff>51071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5531545"/>
          <a:ext cx="838200" cy="115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61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100092</xdr:rowOff>
    </xdr:from>
    <xdr:to>
      <xdr:col>81</xdr:col>
      <xdr:colOff>50800</xdr:colOff>
      <xdr:row>97</xdr:row>
      <xdr:rowOff>51071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559292"/>
          <a:ext cx="889000" cy="12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84627</xdr:rowOff>
    </xdr:from>
    <xdr:to>
      <xdr:col>76</xdr:col>
      <xdr:colOff>114300</xdr:colOff>
      <xdr:row>96</xdr:row>
      <xdr:rowOff>100092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372377"/>
          <a:ext cx="889000" cy="18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112467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84627</xdr:rowOff>
    </xdr:from>
    <xdr:to>
      <xdr:col>71</xdr:col>
      <xdr:colOff>177800</xdr:colOff>
      <xdr:row>97</xdr:row>
      <xdr:rowOff>163494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372377"/>
          <a:ext cx="889000" cy="4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103015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0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50245</xdr:rowOff>
    </xdr:from>
    <xdr:to>
      <xdr:col>85</xdr:col>
      <xdr:colOff>177800</xdr:colOff>
      <xdr:row>90</xdr:row>
      <xdr:rowOff>151845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54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3272</xdr:rowOff>
    </xdr:from>
    <xdr:ext cx="690189"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5433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271</xdr:rowOff>
    </xdr:from>
    <xdr:to>
      <xdr:col>81</xdr:col>
      <xdr:colOff>101600</xdr:colOff>
      <xdr:row>97</xdr:row>
      <xdr:rowOff>101871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6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118398</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06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49292</xdr:rowOff>
    </xdr:from>
    <xdr:to>
      <xdr:col>76</xdr:col>
      <xdr:colOff>165100</xdr:colOff>
      <xdr:row>96</xdr:row>
      <xdr:rowOff>150892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5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167419</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283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33827</xdr:rowOff>
    </xdr:from>
    <xdr:to>
      <xdr:col>72</xdr:col>
      <xdr:colOff>38100</xdr:colOff>
      <xdr:row>95</xdr:row>
      <xdr:rowOff>135427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32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151954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09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112694</xdr:rowOff>
    </xdr:from>
    <xdr:to>
      <xdr:col>67</xdr:col>
      <xdr:colOff>101600</xdr:colOff>
      <xdr:row>98</xdr:row>
      <xdr:rowOff>42844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7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59371</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51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41287</xdr:rowOff>
    </xdr:from>
    <xdr:to>
      <xdr:col>116</xdr:col>
      <xdr:colOff>63500</xdr:colOff>
      <xdr:row>39</xdr:row>
      <xdr:rowOff>41516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2783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41287</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727837"/>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26771</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13321"/>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98654</xdr:rowOff>
    </xdr:from>
    <xdr:to>
      <xdr:col>107</xdr:col>
      <xdr:colOff>101600</xdr:colOff>
      <xdr:row>39</xdr:row>
      <xdr:rowOff>28804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45331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23343</xdr:rowOff>
    </xdr:from>
    <xdr:to>
      <xdr:col>102</xdr:col>
      <xdr:colOff>114300</xdr:colOff>
      <xdr:row>39</xdr:row>
      <xdr:rowOff>26771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09893"/>
          <a:ext cx="8890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93967</xdr:rowOff>
    </xdr:from>
    <xdr:to>
      <xdr:col>102</xdr:col>
      <xdr:colOff>165100</xdr:colOff>
      <xdr:row>39</xdr:row>
      <xdr:rowOff>24117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40644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77470</xdr:rowOff>
    </xdr:from>
    <xdr:to>
      <xdr:col>98</xdr:col>
      <xdr:colOff>38100</xdr:colOff>
      <xdr:row>39</xdr:row>
      <xdr:rowOff>7620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24147</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162166</xdr:rowOff>
    </xdr:from>
    <xdr:to>
      <xdr:col>116</xdr:col>
      <xdr:colOff>114300</xdr:colOff>
      <xdr:row>39</xdr:row>
      <xdr:rowOff>92316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77093</xdr:rowOff>
    </xdr:from>
    <xdr:ext cx="313932"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2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161937</xdr:rowOff>
    </xdr:from>
    <xdr:to>
      <xdr:col>112</xdr:col>
      <xdr:colOff>38100</xdr:colOff>
      <xdr:row>39</xdr:row>
      <xdr:rowOff>92087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83214</xdr:rowOff>
    </xdr:from>
    <xdr:ext cx="313932"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66333" y="6769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147421</xdr:rowOff>
    </xdr:from>
    <xdr:to>
      <xdr:col>102</xdr:col>
      <xdr:colOff>165100</xdr:colOff>
      <xdr:row>39</xdr:row>
      <xdr:rowOff>77571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68698</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755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143993</xdr:rowOff>
    </xdr:from>
    <xdr:to>
      <xdr:col>98</xdr:col>
      <xdr:colOff>38100</xdr:colOff>
      <xdr:row>39</xdr:row>
      <xdr:rowOff>74143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65270</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51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114640</xdr:rowOff>
    </xdr:from>
    <xdr:to>
      <xdr:col>107</xdr:col>
      <xdr:colOff>101600</xdr:colOff>
      <xdr:row>59</xdr:row>
      <xdr:rowOff>44790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5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61317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3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121239</xdr:rowOff>
    </xdr:from>
    <xdr:to>
      <xdr:col>102</xdr:col>
      <xdr:colOff>165100</xdr:colOff>
      <xdr:row>59</xdr:row>
      <xdr:rowOff>51389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67916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136525</xdr:rowOff>
    </xdr:from>
    <xdr:to>
      <xdr:col>98</xdr:col>
      <xdr:colOff>38100</xdr:colOff>
      <xdr:row>59</xdr:row>
      <xdr:rowOff>66675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83202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50467</xdr:rowOff>
    </xdr:from>
    <xdr:to>
      <xdr:col>116</xdr:col>
      <xdr:colOff>63500</xdr:colOff>
      <xdr:row>76</xdr:row>
      <xdr:rowOff>90266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80667"/>
          <a:ext cx="8382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90266</xdr:rowOff>
    </xdr:from>
    <xdr:to>
      <xdr:col>111</xdr:col>
      <xdr:colOff>177800</xdr:colOff>
      <xdr:row>76</xdr:row>
      <xdr:rowOff>122986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20466"/>
          <a:ext cx="889000" cy="3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97954</xdr:rowOff>
    </xdr:from>
    <xdr:to>
      <xdr:col>107</xdr:col>
      <xdr:colOff>50800</xdr:colOff>
      <xdr:row>76</xdr:row>
      <xdr:rowOff>122986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128154"/>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36029</xdr:rowOff>
    </xdr:from>
    <xdr:to>
      <xdr:col>107</xdr:col>
      <xdr:colOff>101600</xdr:colOff>
      <xdr:row>76</xdr:row>
      <xdr:rowOff>137629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06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154156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4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97954</xdr:rowOff>
    </xdr:from>
    <xdr:to>
      <xdr:col>102</xdr:col>
      <xdr:colOff>114300</xdr:colOff>
      <xdr:row>76</xdr:row>
      <xdr:rowOff>106809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28154"/>
          <a:ext cx="889000" cy="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38399</xdr:rowOff>
    </xdr:from>
    <xdr:to>
      <xdr:col>102</xdr:col>
      <xdr:colOff>165100</xdr:colOff>
      <xdr:row>76</xdr:row>
      <xdr:rowOff>139999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06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156525</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4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21650</xdr:rowOff>
    </xdr:from>
    <xdr:to>
      <xdr:col>98</xdr:col>
      <xdr:colOff>38100</xdr:colOff>
      <xdr:row>76</xdr:row>
      <xdr:rowOff>123250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05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139777</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82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171117</xdr:rowOff>
    </xdr:from>
    <xdr:to>
      <xdr:col>116</xdr:col>
      <xdr:colOff>114300</xdr:colOff>
      <xdr:row>76</xdr:row>
      <xdr:rowOff>101267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22543</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39466</xdr:rowOff>
    </xdr:from>
    <xdr:to>
      <xdr:col>112</xdr:col>
      <xdr:colOff>38100</xdr:colOff>
      <xdr:row>76</xdr:row>
      <xdr:rowOff>141066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157592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8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72186</xdr:rowOff>
    </xdr:from>
    <xdr:to>
      <xdr:col>107</xdr:col>
      <xdr:colOff>101600</xdr:colOff>
      <xdr:row>77</xdr:row>
      <xdr:rowOff>2336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164913</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19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47154</xdr:rowOff>
    </xdr:from>
    <xdr:to>
      <xdr:col>102</xdr:col>
      <xdr:colOff>165100</xdr:colOff>
      <xdr:row>76</xdr:row>
      <xdr:rowOff>148754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139881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17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56009</xdr:rowOff>
    </xdr:from>
    <xdr:to>
      <xdr:col>98</xdr:col>
      <xdr:colOff>38100</xdr:colOff>
      <xdr:row>76</xdr:row>
      <xdr:rowOff>157609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148736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17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微増となっています。住基人口が減少傾向にあるので、一人当たりのコストは、微増する傾向にあります。物件費については、除染関係（仮置場復旧等）委託料の増によるコストの増です。</a:t>
          </a:r>
          <a:endParaRPr lang="ja-JP" altLang="ja-JP" sz="1400">
            <a:effectLst/>
          </a:endParaRPr>
        </a:p>
        <a:p>
          <a:r>
            <a:rPr kumimoji="1" lang="ja-JP" altLang="ja-JP" sz="1100">
              <a:solidFill>
                <a:schemeClr val="dk1"/>
              </a:solidFill>
              <a:effectLst/>
              <a:latin typeface="+mn-lt"/>
              <a:ea typeface="+mn-ea"/>
              <a:cs typeface="+mn-cs"/>
            </a:rPr>
            <a:t>維持補修費においては、増となっております。扶助費は減、補助費は増加となっております。</a:t>
          </a:r>
          <a:endParaRPr lang="ja-JP" altLang="ja-JP" sz="1400">
            <a:effectLst/>
          </a:endParaRPr>
        </a:p>
        <a:p>
          <a:r>
            <a:rPr kumimoji="1" lang="ja-JP" altLang="ja-JP" sz="1100">
              <a:solidFill>
                <a:schemeClr val="dk1"/>
              </a:solidFill>
              <a:effectLst/>
              <a:latin typeface="+mn-lt"/>
              <a:ea typeface="+mn-ea"/>
              <a:cs typeface="+mn-cs"/>
            </a:rPr>
            <a:t>投資的経費における普通建設事業は、河川補修等工事の発生等より増額となっています。災害復旧事業費は、令和元年度発生の台風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号豪雨災害関連事業の減少により減額となっています。</a:t>
          </a:r>
          <a:endParaRPr lang="ja-JP" altLang="ja-JP" sz="1400">
            <a:effectLst/>
          </a:endParaRPr>
        </a:p>
        <a:p>
          <a:r>
            <a:rPr kumimoji="1" lang="ja-JP" altLang="ja-JP" sz="1100">
              <a:solidFill>
                <a:schemeClr val="dk1"/>
              </a:solidFill>
              <a:effectLst/>
              <a:latin typeface="+mn-lt"/>
              <a:ea typeface="+mn-ea"/>
              <a:cs typeface="+mn-cs"/>
            </a:rPr>
            <a:t>公債費は、災害復旧事業債の増加により、微増となっております。積立金は、東電賠償（山林）を基金へ積み立てたことにより増額となっています。</a:t>
          </a:r>
          <a:endParaRPr lang="ja-JP" altLang="ja-JP" sz="1400">
            <a:effectLst/>
          </a:endParaRPr>
        </a:p>
        <a:p>
          <a:r>
            <a:rPr kumimoji="1" lang="ja-JP" altLang="ja-JP" sz="1100">
              <a:solidFill>
                <a:schemeClr val="dk1"/>
              </a:solidFill>
              <a:effectLst/>
              <a:latin typeface="+mn-lt"/>
              <a:ea typeface="+mn-ea"/>
              <a:cs typeface="+mn-cs"/>
            </a:rPr>
            <a:t>投資及び出資金は、微減となっています。繰出金は、本年度においては微増となっております。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福島県川内村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2,366
2,330
197.35
8,786,909
8,303,096
339,992
2,041,669
2,399,449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96076</xdr:rowOff>
    </xdr:from>
    <xdr:to>
      <xdr:col>24</xdr:col>
      <xdr:colOff>63500</xdr:colOff>
      <xdr:row>36</xdr:row>
      <xdr:rowOff>116592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268276"/>
          <a:ext cx="838200" cy="2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116592</xdr:rowOff>
    </xdr:from>
    <xdr:to>
      <xdr:col>19</xdr:col>
      <xdr:colOff>177800</xdr:colOff>
      <xdr:row>36</xdr:row>
      <xdr:rowOff>125088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88792"/>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105010</xdr:rowOff>
    </xdr:from>
    <xdr:to>
      <xdr:col>15</xdr:col>
      <xdr:colOff>50800</xdr:colOff>
      <xdr:row>36</xdr:row>
      <xdr:rowOff>125088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77210"/>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141745</xdr:rowOff>
    </xdr:from>
    <xdr:to>
      <xdr:col>15</xdr:col>
      <xdr:colOff>101600</xdr:colOff>
      <xdr:row>37</xdr:row>
      <xdr:rowOff>71895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1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63022</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0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105010</xdr:rowOff>
    </xdr:from>
    <xdr:to>
      <xdr:col>10</xdr:col>
      <xdr:colOff>114300</xdr:colOff>
      <xdr:row>36</xdr:row>
      <xdr:rowOff>111163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77210"/>
          <a:ext cx="8890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126867</xdr:rowOff>
    </xdr:from>
    <xdr:to>
      <xdr:col>10</xdr:col>
      <xdr:colOff>165100</xdr:colOff>
      <xdr:row>37</xdr:row>
      <xdr:rowOff>57017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48144</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3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133953</xdr:rowOff>
    </xdr:from>
    <xdr:to>
      <xdr:col>6</xdr:col>
      <xdr:colOff>38100</xdr:colOff>
      <xdr:row>37</xdr:row>
      <xdr:rowOff>64103</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0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55230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3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45276</xdr:rowOff>
    </xdr:from>
    <xdr:to>
      <xdr:col>24</xdr:col>
      <xdr:colOff>114300</xdr:colOff>
      <xdr:row>36</xdr:row>
      <xdr:rowOff>146876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68153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65792</xdr:rowOff>
    </xdr:from>
    <xdr:to>
      <xdr:col>20</xdr:col>
      <xdr:colOff>38100</xdr:colOff>
      <xdr:row>36</xdr:row>
      <xdr:rowOff>167392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12469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1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74288</xdr:rowOff>
    </xdr:from>
    <xdr:to>
      <xdr:col>15</xdr:col>
      <xdr:colOff>101600</xdr:colOff>
      <xdr:row>37</xdr:row>
      <xdr:rowOff>4438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20965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54210</xdr:rowOff>
    </xdr:from>
    <xdr:to>
      <xdr:col>10</xdr:col>
      <xdr:colOff>165100</xdr:colOff>
      <xdr:row>36</xdr:row>
      <xdr:rowOff>155810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2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60363</xdr:rowOff>
    </xdr:from>
    <xdr:to>
      <xdr:col>6</xdr:col>
      <xdr:colOff>38100</xdr:colOff>
      <xdr:row>36</xdr:row>
      <xdr:rowOff>161963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0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106714</xdr:rowOff>
    </xdr:from>
    <xdr:to>
      <xdr:col>24</xdr:col>
      <xdr:colOff>63500</xdr:colOff>
      <xdr:row>57</xdr:row>
      <xdr:rowOff>113158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79364"/>
          <a:ext cx="8382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113158</xdr:rowOff>
    </xdr:from>
    <xdr:to>
      <xdr:col>19</xdr:col>
      <xdr:colOff>177800</xdr:colOff>
      <xdr:row>57</xdr:row>
      <xdr:rowOff>123870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85808"/>
          <a:ext cx="88900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123870</xdr:rowOff>
    </xdr:from>
    <xdr:to>
      <xdr:col>15</xdr:col>
      <xdr:colOff>50800</xdr:colOff>
      <xdr:row>58</xdr:row>
      <xdr:rowOff>26308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96520"/>
          <a:ext cx="889000" cy="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156426</xdr:rowOff>
    </xdr:from>
    <xdr:to>
      <xdr:col>15</xdr:col>
      <xdr:colOff>101600</xdr:colOff>
      <xdr:row>57</xdr:row>
      <xdr:rowOff>86576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5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103103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3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75710</xdr:rowOff>
    </xdr:from>
    <xdr:to>
      <xdr:col>10</xdr:col>
      <xdr:colOff>114300</xdr:colOff>
      <xdr:row>58</xdr:row>
      <xdr:rowOff>26308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48360"/>
          <a:ext cx="889000" cy="12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84051</xdr:rowOff>
    </xdr:from>
    <xdr:to>
      <xdr:col>10</xdr:col>
      <xdr:colOff>165100</xdr:colOff>
      <xdr:row>58</xdr:row>
      <xdr:rowOff>14201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5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30728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3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77887</xdr:rowOff>
    </xdr:from>
    <xdr:to>
      <xdr:col>6</xdr:col>
      <xdr:colOff>38100</xdr:colOff>
      <xdr:row>58</xdr:row>
      <xdr:rowOff>8037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5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170614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4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55914</xdr:rowOff>
    </xdr:from>
    <xdr:to>
      <xdr:col>24</xdr:col>
      <xdr:colOff>114300</xdr:colOff>
      <xdr:row>57</xdr:row>
      <xdr:rowOff>157514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34341</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0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62358</xdr:rowOff>
    </xdr:from>
    <xdr:to>
      <xdr:col>20</xdr:col>
      <xdr:colOff>38100</xdr:colOff>
      <xdr:row>57</xdr:row>
      <xdr:rowOff>163958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3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155085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2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73070</xdr:rowOff>
    </xdr:from>
    <xdr:to>
      <xdr:col>15</xdr:col>
      <xdr:colOff>101600</xdr:colOff>
      <xdr:row>58</xdr:row>
      <xdr:rowOff>3220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165797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38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146958</xdr:rowOff>
    </xdr:from>
    <xdr:to>
      <xdr:col>10</xdr:col>
      <xdr:colOff>165100</xdr:colOff>
      <xdr:row>58</xdr:row>
      <xdr:rowOff>77108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1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68235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1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24910</xdr:rowOff>
    </xdr:from>
    <xdr:to>
      <xdr:col>6</xdr:col>
      <xdr:colOff>38100</xdr:colOff>
      <xdr:row>57</xdr:row>
      <xdr:rowOff>126510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143037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7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19518</xdr:rowOff>
    </xdr:from>
    <xdr:to>
      <xdr:col>24</xdr:col>
      <xdr:colOff>63500</xdr:colOff>
      <xdr:row>76</xdr:row>
      <xdr:rowOff>83327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78268"/>
          <a:ext cx="838200" cy="23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143876</xdr:rowOff>
    </xdr:from>
    <xdr:to>
      <xdr:col>19</xdr:col>
      <xdr:colOff>177800</xdr:colOff>
      <xdr:row>76</xdr:row>
      <xdr:rowOff>83327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316826"/>
          <a:ext cx="889000" cy="79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143876</xdr:rowOff>
    </xdr:from>
    <xdr:to>
      <xdr:col>15</xdr:col>
      <xdr:colOff>50800</xdr:colOff>
      <xdr:row>74</xdr:row>
      <xdr:rowOff>95273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316826"/>
          <a:ext cx="889000" cy="46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81011</xdr:rowOff>
    </xdr:from>
    <xdr:to>
      <xdr:col>15</xdr:col>
      <xdr:colOff>101600</xdr:colOff>
      <xdr:row>77</xdr:row>
      <xdr:rowOff>11161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2288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95273</xdr:rowOff>
    </xdr:from>
    <xdr:to>
      <xdr:col>10</xdr:col>
      <xdr:colOff>114300</xdr:colOff>
      <xdr:row>74</xdr:row>
      <xdr:rowOff>129942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782573"/>
          <a:ext cx="889000" cy="3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120583</xdr:rowOff>
    </xdr:from>
    <xdr:to>
      <xdr:col>10</xdr:col>
      <xdr:colOff>165100</xdr:colOff>
      <xdr:row>77</xdr:row>
      <xdr:rowOff>50733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41860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114193</xdr:rowOff>
    </xdr:from>
    <xdr:to>
      <xdr:col>6</xdr:col>
      <xdr:colOff>38100</xdr:colOff>
      <xdr:row>77</xdr:row>
      <xdr:rowOff>44343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35470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140168</xdr:rowOff>
    </xdr:from>
    <xdr:to>
      <xdr:col>24</xdr:col>
      <xdr:colOff>114300</xdr:colOff>
      <xdr:row>75</xdr:row>
      <xdr:rowOff>70318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163045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7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32527</xdr:rowOff>
    </xdr:from>
    <xdr:to>
      <xdr:col>20</xdr:col>
      <xdr:colOff>38100</xdr:colOff>
      <xdr:row>76</xdr:row>
      <xdr:rowOff>134127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150654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3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93076</xdr:rowOff>
    </xdr:from>
    <xdr:to>
      <xdr:col>15</xdr:col>
      <xdr:colOff>101600</xdr:colOff>
      <xdr:row>72</xdr:row>
      <xdr:rowOff>23226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26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39753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04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44473</xdr:rowOff>
    </xdr:from>
    <xdr:to>
      <xdr:col>10</xdr:col>
      <xdr:colOff>165100</xdr:colOff>
      <xdr:row>74</xdr:row>
      <xdr:rowOff>146073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73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162600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0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79142</xdr:rowOff>
    </xdr:from>
    <xdr:to>
      <xdr:col>6</xdr:col>
      <xdr:colOff>38100</xdr:colOff>
      <xdr:row>75</xdr:row>
      <xdr:rowOff>9292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7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25819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69859</xdr:rowOff>
    </xdr:from>
    <xdr:to>
      <xdr:col>24</xdr:col>
      <xdr:colOff>63500</xdr:colOff>
      <xdr:row>98</xdr:row>
      <xdr:rowOff>94417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71959"/>
          <a:ext cx="8382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69859</xdr:rowOff>
    </xdr:from>
    <xdr:to>
      <xdr:col>19</xdr:col>
      <xdr:colOff>177800</xdr:colOff>
      <xdr:row>98</xdr:row>
      <xdr:rowOff>119586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71959"/>
          <a:ext cx="889000" cy="4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119586</xdr:rowOff>
    </xdr:from>
    <xdr:to>
      <xdr:col>15</xdr:col>
      <xdr:colOff>50800</xdr:colOff>
      <xdr:row>98</xdr:row>
      <xdr:rowOff>125687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21686"/>
          <a:ext cx="889000" cy="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121168</xdr:rowOff>
    </xdr:from>
    <xdr:to>
      <xdr:col>15</xdr:col>
      <xdr:colOff>101600</xdr:colOff>
      <xdr:row>97</xdr:row>
      <xdr:rowOff>51318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8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67845</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5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125687</xdr:rowOff>
    </xdr:from>
    <xdr:to>
      <xdr:col>10</xdr:col>
      <xdr:colOff>114300</xdr:colOff>
      <xdr:row>98</xdr:row>
      <xdr:rowOff>127464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27787"/>
          <a:ext cx="889000" cy="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118360</xdr:rowOff>
    </xdr:from>
    <xdr:to>
      <xdr:col>10</xdr:col>
      <xdr:colOff>165100</xdr:colOff>
      <xdr:row>97</xdr:row>
      <xdr:rowOff>48510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65037</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35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75642</xdr:rowOff>
    </xdr:from>
    <xdr:to>
      <xdr:col>6</xdr:col>
      <xdr:colOff>38100</xdr:colOff>
      <xdr:row>97</xdr:row>
      <xdr:rowOff>5792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22319</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31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43617</xdr:rowOff>
    </xdr:from>
    <xdr:to>
      <xdr:col>24</xdr:col>
      <xdr:colOff>114300</xdr:colOff>
      <xdr:row>98</xdr:row>
      <xdr:rowOff>145217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129994</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6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19059</xdr:rowOff>
    </xdr:from>
    <xdr:to>
      <xdr:col>20</xdr:col>
      <xdr:colOff>38100</xdr:colOff>
      <xdr:row>98</xdr:row>
      <xdr:rowOff>120659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111786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1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68786</xdr:rowOff>
    </xdr:from>
    <xdr:to>
      <xdr:col>15</xdr:col>
      <xdr:colOff>101600</xdr:colOff>
      <xdr:row>98</xdr:row>
      <xdr:rowOff>170386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7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161513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74887</xdr:rowOff>
    </xdr:from>
    <xdr:to>
      <xdr:col>10</xdr:col>
      <xdr:colOff>165100</xdr:colOff>
      <xdr:row>99</xdr:row>
      <xdr:rowOff>5037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167614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6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76664</xdr:rowOff>
    </xdr:from>
    <xdr:to>
      <xdr:col>6</xdr:col>
      <xdr:colOff>38100</xdr:colOff>
      <xdr:row>99</xdr:row>
      <xdr:rowOff>6814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7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169391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7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76708</xdr:rowOff>
    </xdr:from>
    <xdr:to>
      <xdr:col>55</xdr:col>
      <xdr:colOff>0</xdr:colOff>
      <xdr:row>35</xdr:row>
      <xdr:rowOff>88265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077458"/>
          <a:ext cx="8382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148844</xdr:rowOff>
    </xdr:from>
    <xdr:to>
      <xdr:col>50</xdr:col>
      <xdr:colOff>114300</xdr:colOff>
      <xdr:row>35</xdr:row>
      <xdr:rowOff>76708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5806694"/>
          <a:ext cx="889000" cy="27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125222</xdr:rowOff>
    </xdr:from>
    <xdr:to>
      <xdr:col>45</xdr:col>
      <xdr:colOff>177800</xdr:colOff>
      <xdr:row>33</xdr:row>
      <xdr:rowOff>148844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5611622"/>
          <a:ext cx="88900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103505</xdr:rowOff>
    </xdr:from>
    <xdr:to>
      <xdr:col>46</xdr:col>
      <xdr:colOff>38100</xdr:colOff>
      <xdr:row>37</xdr:row>
      <xdr:rowOff>33655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24782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36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125222</xdr:rowOff>
    </xdr:from>
    <xdr:to>
      <xdr:col>41</xdr:col>
      <xdr:colOff>50800</xdr:colOff>
      <xdr:row>33</xdr:row>
      <xdr:rowOff>108458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5611622"/>
          <a:ext cx="889000" cy="15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67183</xdr:rowOff>
    </xdr:from>
    <xdr:to>
      <xdr:col>41</xdr:col>
      <xdr:colOff>101600</xdr:colOff>
      <xdr:row>36</xdr:row>
      <xdr:rowOff>168783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23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159910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156337</xdr:rowOff>
    </xdr:from>
    <xdr:to>
      <xdr:col>36</xdr:col>
      <xdr:colOff>165100</xdr:colOff>
      <xdr:row>37</xdr:row>
      <xdr:rowOff>86487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77614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42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37465</xdr:rowOff>
    </xdr:from>
    <xdr:to>
      <xdr:col>55</xdr:col>
      <xdr:colOff>50800</xdr:colOff>
      <xdr:row>35</xdr:row>
      <xdr:rowOff>139065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60342</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25908</xdr:rowOff>
    </xdr:from>
    <xdr:to>
      <xdr:col>50</xdr:col>
      <xdr:colOff>165100</xdr:colOff>
      <xdr:row>35</xdr:row>
      <xdr:rowOff>127508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0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144035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580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98044</xdr:rowOff>
    </xdr:from>
    <xdr:to>
      <xdr:col>46</xdr:col>
      <xdr:colOff>38100</xdr:colOff>
      <xdr:row>34</xdr:row>
      <xdr:rowOff>28194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44721</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55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74422</xdr:rowOff>
    </xdr:from>
    <xdr:to>
      <xdr:col>41</xdr:col>
      <xdr:colOff>101600</xdr:colOff>
      <xdr:row>33</xdr:row>
      <xdr:rowOff>4572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556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21099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533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57658</xdr:rowOff>
    </xdr:from>
    <xdr:to>
      <xdr:col>36</xdr:col>
      <xdr:colOff>165100</xdr:colOff>
      <xdr:row>33</xdr:row>
      <xdr:rowOff>159258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571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4335</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54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110581</xdr:rowOff>
    </xdr:from>
    <xdr:to>
      <xdr:col>55</xdr:col>
      <xdr:colOff>0</xdr:colOff>
      <xdr:row>57</xdr:row>
      <xdr:rowOff>91256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197431"/>
          <a:ext cx="838200" cy="66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90097</xdr:rowOff>
    </xdr:from>
    <xdr:to>
      <xdr:col>50</xdr:col>
      <xdr:colOff>114300</xdr:colOff>
      <xdr:row>57</xdr:row>
      <xdr:rowOff>91256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691297"/>
          <a:ext cx="889000" cy="17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90097</xdr:rowOff>
    </xdr:from>
    <xdr:to>
      <xdr:col>45</xdr:col>
      <xdr:colOff>177800</xdr:colOff>
      <xdr:row>57</xdr:row>
      <xdr:rowOff>107638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691297"/>
          <a:ext cx="889000" cy="18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29876</xdr:rowOff>
    </xdr:from>
    <xdr:to>
      <xdr:col>46</xdr:col>
      <xdr:colOff>38100</xdr:colOff>
      <xdr:row>58</xdr:row>
      <xdr:rowOff>131476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7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122603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107638</xdr:rowOff>
    </xdr:from>
    <xdr:to>
      <xdr:col>41</xdr:col>
      <xdr:colOff>50800</xdr:colOff>
      <xdr:row>57</xdr:row>
      <xdr:rowOff>136492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80288"/>
          <a:ext cx="889000" cy="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35985</xdr:rowOff>
    </xdr:from>
    <xdr:to>
      <xdr:col>41</xdr:col>
      <xdr:colOff>101600</xdr:colOff>
      <xdr:row>58</xdr:row>
      <xdr:rowOff>137585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8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128712</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7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38605</xdr:rowOff>
    </xdr:from>
    <xdr:to>
      <xdr:col>36</xdr:col>
      <xdr:colOff>165100</xdr:colOff>
      <xdr:row>58</xdr:row>
      <xdr:rowOff>140205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131332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75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59781</xdr:rowOff>
    </xdr:from>
    <xdr:to>
      <xdr:col>55</xdr:col>
      <xdr:colOff>50800</xdr:colOff>
      <xdr:row>53</xdr:row>
      <xdr:rowOff>161381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14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82658</xdr:rowOff>
    </xdr:from>
    <xdr:ext cx="690189"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8998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40456</xdr:rowOff>
    </xdr:from>
    <xdr:to>
      <xdr:col>50</xdr:col>
      <xdr:colOff>165100</xdr:colOff>
      <xdr:row>57</xdr:row>
      <xdr:rowOff>142056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158583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8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39297</xdr:rowOff>
    </xdr:from>
    <xdr:to>
      <xdr:col>46</xdr:col>
      <xdr:colOff>38100</xdr:colOff>
      <xdr:row>56</xdr:row>
      <xdr:rowOff>140897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64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157424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41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56838</xdr:rowOff>
    </xdr:from>
    <xdr:to>
      <xdr:col>41</xdr:col>
      <xdr:colOff>101600</xdr:colOff>
      <xdr:row>57</xdr:row>
      <xdr:rowOff>158438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2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3515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0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85692</xdr:rowOff>
    </xdr:from>
    <xdr:to>
      <xdr:col>36</xdr:col>
      <xdr:colOff>165100</xdr:colOff>
      <xdr:row>58</xdr:row>
      <xdr:rowOff>15842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5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32369</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33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29857</xdr:rowOff>
    </xdr:from>
    <xdr:to>
      <xdr:col>55</xdr:col>
      <xdr:colOff>0</xdr:colOff>
      <xdr:row>77</xdr:row>
      <xdr:rowOff>61317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31507"/>
          <a:ext cx="838200" cy="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34866</xdr:rowOff>
    </xdr:from>
    <xdr:to>
      <xdr:col>50</xdr:col>
      <xdr:colOff>114300</xdr:colOff>
      <xdr:row>77</xdr:row>
      <xdr:rowOff>61317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236516"/>
          <a:ext cx="889000" cy="2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154882</xdr:rowOff>
    </xdr:from>
    <xdr:to>
      <xdr:col>45</xdr:col>
      <xdr:colOff>177800</xdr:colOff>
      <xdr:row>77</xdr:row>
      <xdr:rowOff>34866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185082"/>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22327</xdr:rowOff>
    </xdr:from>
    <xdr:to>
      <xdr:col>46</xdr:col>
      <xdr:colOff>38100</xdr:colOff>
      <xdr:row>77</xdr:row>
      <xdr:rowOff>123927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115054</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31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4220</xdr:rowOff>
    </xdr:from>
    <xdr:to>
      <xdr:col>41</xdr:col>
      <xdr:colOff>50800</xdr:colOff>
      <xdr:row>76</xdr:row>
      <xdr:rowOff>154882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034420"/>
          <a:ext cx="889000" cy="15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75693</xdr:rowOff>
    </xdr:from>
    <xdr:to>
      <xdr:col>41</xdr:col>
      <xdr:colOff>101600</xdr:colOff>
      <xdr:row>78</xdr:row>
      <xdr:rowOff>5843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168420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84424</xdr:rowOff>
    </xdr:from>
    <xdr:to>
      <xdr:col>36</xdr:col>
      <xdr:colOff>165100</xdr:colOff>
      <xdr:row>78</xdr:row>
      <xdr:rowOff>14574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5701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150507</xdr:rowOff>
    </xdr:from>
    <xdr:to>
      <xdr:col>55</xdr:col>
      <xdr:colOff>50800</xdr:colOff>
      <xdr:row>77</xdr:row>
      <xdr:rowOff>80657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1934</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3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10517</xdr:rowOff>
    </xdr:from>
    <xdr:to>
      <xdr:col>50</xdr:col>
      <xdr:colOff>165100</xdr:colOff>
      <xdr:row>77</xdr:row>
      <xdr:rowOff>112117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128644</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8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155516</xdr:rowOff>
    </xdr:from>
    <xdr:to>
      <xdr:col>46</xdr:col>
      <xdr:colOff>38100</xdr:colOff>
      <xdr:row>77</xdr:row>
      <xdr:rowOff>85666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102193</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96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104082</xdr:rowOff>
    </xdr:from>
    <xdr:to>
      <xdr:col>41</xdr:col>
      <xdr:colOff>101600</xdr:colOff>
      <xdr:row>77</xdr:row>
      <xdr:rowOff>34232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1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50758</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90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124870</xdr:rowOff>
    </xdr:from>
    <xdr:to>
      <xdr:col>36</xdr:col>
      <xdr:colOff>165100</xdr:colOff>
      <xdr:row>76</xdr:row>
      <xdr:rowOff>55020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98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71547</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7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61875</xdr:rowOff>
    </xdr:from>
    <xdr:to>
      <xdr:col>55</xdr:col>
      <xdr:colOff>0</xdr:colOff>
      <xdr:row>97</xdr:row>
      <xdr:rowOff>77310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92525"/>
          <a:ext cx="8382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52107</xdr:rowOff>
    </xdr:from>
    <xdr:to>
      <xdr:col>50</xdr:col>
      <xdr:colOff>114300</xdr:colOff>
      <xdr:row>97</xdr:row>
      <xdr:rowOff>77310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339857"/>
          <a:ext cx="889000" cy="36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52107</xdr:rowOff>
    </xdr:from>
    <xdr:to>
      <xdr:col>45</xdr:col>
      <xdr:colOff>177800</xdr:colOff>
      <xdr:row>96</xdr:row>
      <xdr:rowOff>109820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339857"/>
          <a:ext cx="889000" cy="2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137852</xdr:rowOff>
    </xdr:from>
    <xdr:to>
      <xdr:col>46</xdr:col>
      <xdr:colOff>38100</xdr:colOff>
      <xdr:row>97</xdr:row>
      <xdr:rowOff>68002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9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59129</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68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109820</xdr:rowOff>
    </xdr:from>
    <xdr:to>
      <xdr:col>41</xdr:col>
      <xdr:colOff>50800</xdr:colOff>
      <xdr:row>97</xdr:row>
      <xdr:rowOff>98555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69020"/>
          <a:ext cx="889000" cy="1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126194</xdr:rowOff>
    </xdr:from>
    <xdr:to>
      <xdr:col>41</xdr:col>
      <xdr:colOff>101600</xdr:colOff>
      <xdr:row>97</xdr:row>
      <xdr:rowOff>56344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8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47471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67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142681</xdr:rowOff>
    </xdr:from>
    <xdr:to>
      <xdr:col>36</xdr:col>
      <xdr:colOff>165100</xdr:colOff>
      <xdr:row>97</xdr:row>
      <xdr:rowOff>72831</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89358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37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11075</xdr:rowOff>
    </xdr:from>
    <xdr:to>
      <xdr:col>55</xdr:col>
      <xdr:colOff>50800</xdr:colOff>
      <xdr:row>97</xdr:row>
      <xdr:rowOff>112675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160952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2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26510</xdr:rowOff>
    </xdr:from>
    <xdr:to>
      <xdr:col>50</xdr:col>
      <xdr:colOff>165100</xdr:colOff>
      <xdr:row>97</xdr:row>
      <xdr:rowOff>128110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5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119237</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74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1307</xdr:rowOff>
    </xdr:from>
    <xdr:to>
      <xdr:col>46</xdr:col>
      <xdr:colOff>38100</xdr:colOff>
      <xdr:row>95</xdr:row>
      <xdr:rowOff>102907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2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119434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06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59020</xdr:rowOff>
    </xdr:from>
    <xdr:to>
      <xdr:col>41</xdr:col>
      <xdr:colOff>101600</xdr:colOff>
      <xdr:row>96</xdr:row>
      <xdr:rowOff>160620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1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5697</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93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47755</xdr:rowOff>
    </xdr:from>
    <xdr:to>
      <xdr:col>36</xdr:col>
      <xdr:colOff>165100</xdr:colOff>
      <xdr:row>97</xdr:row>
      <xdr:rowOff>149355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7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140482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77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130016</xdr:rowOff>
    </xdr:from>
    <xdr:to>
      <xdr:col>85</xdr:col>
      <xdr:colOff>127000</xdr:colOff>
      <xdr:row>37</xdr:row>
      <xdr:rowOff>161872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73666"/>
          <a:ext cx="838200" cy="3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104562</xdr:rowOff>
    </xdr:from>
    <xdr:to>
      <xdr:col>81</xdr:col>
      <xdr:colOff>50800</xdr:colOff>
      <xdr:row>37</xdr:row>
      <xdr:rowOff>130016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48212"/>
          <a:ext cx="889000" cy="2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104562</xdr:rowOff>
    </xdr:from>
    <xdr:to>
      <xdr:col>76</xdr:col>
      <xdr:colOff>114300</xdr:colOff>
      <xdr:row>38</xdr:row>
      <xdr:rowOff>27359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48212"/>
          <a:ext cx="889000" cy="9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87613</xdr:rowOff>
    </xdr:from>
    <xdr:to>
      <xdr:col>76</xdr:col>
      <xdr:colOff>165100</xdr:colOff>
      <xdr:row>38</xdr:row>
      <xdr:rowOff>17763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8890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2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156733</xdr:rowOff>
    </xdr:from>
    <xdr:to>
      <xdr:col>71</xdr:col>
      <xdr:colOff>177800</xdr:colOff>
      <xdr:row>38</xdr:row>
      <xdr:rowOff>27359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00383"/>
          <a:ext cx="889000" cy="4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86008</xdr:rowOff>
    </xdr:from>
    <xdr:to>
      <xdr:col>72</xdr:col>
      <xdr:colOff>38100</xdr:colOff>
      <xdr:row>38</xdr:row>
      <xdr:rowOff>16159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32685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109915</xdr:rowOff>
    </xdr:from>
    <xdr:to>
      <xdr:col>67</xdr:col>
      <xdr:colOff>101600</xdr:colOff>
      <xdr:row>38</xdr:row>
      <xdr:rowOff>40066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31192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111072</xdr:rowOff>
    </xdr:from>
    <xdr:to>
      <xdr:col>85</xdr:col>
      <xdr:colOff>177800</xdr:colOff>
      <xdr:row>38</xdr:row>
      <xdr:rowOff>41222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5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133949</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0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79216</xdr:rowOff>
    </xdr:from>
    <xdr:to>
      <xdr:col>81</xdr:col>
      <xdr:colOff>101600</xdr:colOff>
      <xdr:row>38</xdr:row>
      <xdr:rowOff>9367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228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25893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53762</xdr:rowOff>
    </xdr:from>
    <xdr:to>
      <xdr:col>76</xdr:col>
      <xdr:colOff>165100</xdr:colOff>
      <xdr:row>37</xdr:row>
      <xdr:rowOff>155362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9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439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148009</xdr:rowOff>
    </xdr:from>
    <xdr:to>
      <xdr:col>72</xdr:col>
      <xdr:colOff>38100</xdr:colOff>
      <xdr:row>38</xdr:row>
      <xdr:rowOff>78160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916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69286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8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105933</xdr:rowOff>
    </xdr:from>
    <xdr:to>
      <xdr:col>67</xdr:col>
      <xdr:colOff>101600</xdr:colOff>
      <xdr:row>38</xdr:row>
      <xdr:rowOff>36083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4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52610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46328</xdr:rowOff>
    </xdr:from>
    <xdr:to>
      <xdr:col>85</xdr:col>
      <xdr:colOff>126364</xdr:colOff>
      <xdr:row>59</xdr:row>
      <xdr:rowOff>17345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961728"/>
          <a:ext cx="1269" cy="117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21172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17345</xdr:rowOff>
    </xdr:from>
    <xdr:to>
      <xdr:col>86</xdr:col>
      <xdr:colOff>25400</xdr:colOff>
      <xdr:row>59</xdr:row>
      <xdr:rowOff>17345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164455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73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46328</xdr:rowOff>
    </xdr:from>
    <xdr:to>
      <xdr:col>86</xdr:col>
      <xdr:colOff>25400</xdr:colOff>
      <xdr:row>52</xdr:row>
      <xdr:rowOff>46328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96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124237</xdr:rowOff>
    </xdr:from>
    <xdr:to>
      <xdr:col>85</xdr:col>
      <xdr:colOff>127000</xdr:colOff>
      <xdr:row>57</xdr:row>
      <xdr:rowOff>133659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25437"/>
          <a:ext cx="838200" cy="18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145222</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9178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166795</xdr:rowOff>
    </xdr:from>
    <xdr:to>
      <xdr:col>85</xdr:col>
      <xdr:colOff>177800</xdr:colOff>
      <xdr:row>58</xdr:row>
      <xdr:rowOff>96945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9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99749</xdr:rowOff>
    </xdr:from>
    <xdr:to>
      <xdr:col>81</xdr:col>
      <xdr:colOff>50800</xdr:colOff>
      <xdr:row>57</xdr:row>
      <xdr:rowOff>133659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186599"/>
          <a:ext cx="889000" cy="7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163332</xdr:rowOff>
    </xdr:from>
    <xdr:to>
      <xdr:col>81</xdr:col>
      <xdr:colOff>101600</xdr:colOff>
      <xdr:row>58</xdr:row>
      <xdr:rowOff>93482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93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84609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1002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8154</xdr:rowOff>
    </xdr:from>
    <xdr:to>
      <xdr:col>76</xdr:col>
      <xdr:colOff>114300</xdr:colOff>
      <xdr:row>53</xdr:row>
      <xdr:rowOff>99749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8752104"/>
          <a:ext cx="889000" cy="4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8154</xdr:rowOff>
    </xdr:from>
    <xdr:to>
      <xdr:col>71</xdr:col>
      <xdr:colOff>177800</xdr:colOff>
      <xdr:row>58</xdr:row>
      <xdr:rowOff>90203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8752104"/>
          <a:ext cx="889000" cy="128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144370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4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73437</xdr:rowOff>
    </xdr:from>
    <xdr:to>
      <xdr:col>85</xdr:col>
      <xdr:colOff>177800</xdr:colOff>
      <xdr:row>57</xdr:row>
      <xdr:rowOff>3587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7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96314</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82859</xdr:rowOff>
    </xdr:from>
    <xdr:to>
      <xdr:col>81</xdr:col>
      <xdr:colOff>101600</xdr:colOff>
      <xdr:row>58</xdr:row>
      <xdr:rowOff>13009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29536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63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48949</xdr:rowOff>
    </xdr:from>
    <xdr:to>
      <xdr:col>76</xdr:col>
      <xdr:colOff>165100</xdr:colOff>
      <xdr:row>53</xdr:row>
      <xdr:rowOff>150549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13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167076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891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128804</xdr:rowOff>
    </xdr:from>
    <xdr:to>
      <xdr:col>72</xdr:col>
      <xdr:colOff>38100</xdr:colOff>
      <xdr:row>51</xdr:row>
      <xdr:rowOff>58954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870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49</xdr:row>
      <xdr:rowOff>75481</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84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39403</xdr:rowOff>
    </xdr:from>
    <xdr:to>
      <xdr:col>67</xdr:col>
      <xdr:colOff>101600</xdr:colOff>
      <xdr:row>58</xdr:row>
      <xdr:rowOff>141003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132130</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1007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72012</xdr:rowOff>
    </xdr:from>
    <xdr:to>
      <xdr:col>85</xdr:col>
      <xdr:colOff>127000</xdr:colOff>
      <xdr:row>79</xdr:row>
      <xdr:rowOff>30121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2416412"/>
          <a:ext cx="838200" cy="115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72012</xdr:rowOff>
    </xdr:from>
    <xdr:to>
      <xdr:col>81</xdr:col>
      <xdr:colOff>50800</xdr:colOff>
      <xdr:row>73</xdr:row>
      <xdr:rowOff>129527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2416412"/>
          <a:ext cx="889000" cy="22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129527</xdr:rowOff>
    </xdr:from>
    <xdr:to>
      <xdr:col>76</xdr:col>
      <xdr:colOff>114300</xdr:colOff>
      <xdr:row>78</xdr:row>
      <xdr:rowOff>34334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2645377"/>
          <a:ext cx="889000" cy="76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115819</xdr:rowOff>
    </xdr:from>
    <xdr:to>
      <xdr:col>76</xdr:col>
      <xdr:colOff>165100</xdr:colOff>
      <xdr:row>79</xdr:row>
      <xdr:rowOff>45969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8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37096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58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34334</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407434"/>
          <a:ext cx="889000" cy="18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131290</xdr:rowOff>
    </xdr:from>
    <xdr:to>
      <xdr:col>72</xdr:col>
      <xdr:colOff>38100</xdr:colOff>
      <xdr:row>79</xdr:row>
      <xdr:rowOff>61440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0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52567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59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133938</xdr:rowOff>
    </xdr:from>
    <xdr:to>
      <xdr:col>67</xdr:col>
      <xdr:colOff>101600</xdr:colOff>
      <xdr:row>79</xdr:row>
      <xdr:rowOff>64088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80615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28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150771</xdr:rowOff>
    </xdr:from>
    <xdr:to>
      <xdr:col>85</xdr:col>
      <xdr:colOff>177800</xdr:colOff>
      <xdr:row>79</xdr:row>
      <xdr:rowOff>80921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21212</xdr:rowOff>
    </xdr:from>
    <xdr:to>
      <xdr:col>81</xdr:col>
      <xdr:colOff>101600</xdr:colOff>
      <xdr:row>72</xdr:row>
      <xdr:rowOff>122812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23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139339</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181795" y="1214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78727</xdr:rowOff>
    </xdr:from>
    <xdr:to>
      <xdr:col>76</xdr:col>
      <xdr:colOff>165100</xdr:colOff>
      <xdr:row>74</xdr:row>
      <xdr:rowOff>8877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25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25404</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292795" y="12369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154984</xdr:rowOff>
    </xdr:from>
    <xdr:to>
      <xdr:col>72</xdr:col>
      <xdr:colOff>38100</xdr:colOff>
      <xdr:row>78</xdr:row>
      <xdr:rowOff>85134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3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101661</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13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116326</xdr:rowOff>
    </xdr:from>
    <xdr:to>
      <xdr:col>85</xdr:col>
      <xdr:colOff>127000</xdr:colOff>
      <xdr:row>97</xdr:row>
      <xdr:rowOff>165009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46976"/>
          <a:ext cx="838200" cy="4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165009</xdr:rowOff>
    </xdr:from>
    <xdr:to>
      <xdr:col>81</xdr:col>
      <xdr:colOff>50800</xdr:colOff>
      <xdr:row>97</xdr:row>
      <xdr:rowOff>170926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795659"/>
          <a:ext cx="889000" cy="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162210</xdr:rowOff>
    </xdr:from>
    <xdr:to>
      <xdr:col>76</xdr:col>
      <xdr:colOff>114300</xdr:colOff>
      <xdr:row>97</xdr:row>
      <xdr:rowOff>170926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792860"/>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46146</xdr:rowOff>
    </xdr:from>
    <xdr:to>
      <xdr:col>76</xdr:col>
      <xdr:colOff>165100</xdr:colOff>
      <xdr:row>97</xdr:row>
      <xdr:rowOff>147746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164273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162210</xdr:rowOff>
    </xdr:from>
    <xdr:to>
      <xdr:col>71</xdr:col>
      <xdr:colOff>177800</xdr:colOff>
      <xdr:row>97</xdr:row>
      <xdr:rowOff>167715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792860"/>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20718</xdr:rowOff>
    </xdr:from>
    <xdr:to>
      <xdr:col>72</xdr:col>
      <xdr:colOff>38100</xdr:colOff>
      <xdr:row>97</xdr:row>
      <xdr:rowOff>122318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138845</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42956</xdr:rowOff>
    </xdr:from>
    <xdr:to>
      <xdr:col>67</xdr:col>
      <xdr:colOff>101600</xdr:colOff>
      <xdr:row>97</xdr:row>
      <xdr:rowOff>144556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161083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65526</xdr:rowOff>
    </xdr:from>
    <xdr:to>
      <xdr:col>85</xdr:col>
      <xdr:colOff>177800</xdr:colOff>
      <xdr:row>97</xdr:row>
      <xdr:rowOff>167126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9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43953</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74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114209</xdr:rowOff>
    </xdr:from>
    <xdr:to>
      <xdr:col>81</xdr:col>
      <xdr:colOff>101600</xdr:colOff>
      <xdr:row>98</xdr:row>
      <xdr:rowOff>44359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7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35486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83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120126</xdr:rowOff>
    </xdr:from>
    <xdr:to>
      <xdr:col>76</xdr:col>
      <xdr:colOff>165100</xdr:colOff>
      <xdr:row>98</xdr:row>
      <xdr:rowOff>50276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5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41403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84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111410</xdr:rowOff>
    </xdr:from>
    <xdr:to>
      <xdr:col>72</xdr:col>
      <xdr:colOff>38100</xdr:colOff>
      <xdr:row>98</xdr:row>
      <xdr:rowOff>41560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4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32687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83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116915</xdr:rowOff>
    </xdr:from>
    <xdr:to>
      <xdr:col>67</xdr:col>
      <xdr:colOff>101600</xdr:colOff>
      <xdr:row>98</xdr:row>
      <xdr:rowOff>47065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38192</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84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61696</xdr:rowOff>
    </xdr:from>
    <xdr:to>
      <xdr:col>107</xdr:col>
      <xdr:colOff>101600</xdr:colOff>
      <xdr:row>38</xdr:row>
      <xdr:rowOff>163296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5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8374</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3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72784</xdr:rowOff>
    </xdr:from>
    <xdr:to>
      <xdr:col>102</xdr:col>
      <xdr:colOff>165100</xdr:colOff>
      <xdr:row>39</xdr:row>
      <xdr:rowOff>2934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19461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36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85585</xdr:rowOff>
    </xdr:from>
    <xdr:to>
      <xdr:col>98</xdr:col>
      <xdr:colOff>38100</xdr:colOff>
      <xdr:row>38</xdr:row>
      <xdr:rowOff>15735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42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32262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20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は、例年同程度の推移となっております。住基人口が減少傾向にあるので、一人当たりのコストは増加傾向となると見込まれます。総務費は、人件費の増により微増となっています。民生費は、除染対策交付金事業の増加に伴い、増減となっています。</a:t>
          </a:r>
          <a:endParaRPr lang="ja-JP" altLang="ja-JP" sz="1400">
            <a:effectLst/>
          </a:endParaRPr>
        </a:p>
        <a:p>
          <a:r>
            <a:rPr kumimoji="1" lang="ja-JP" altLang="ja-JP" sz="1100">
              <a:solidFill>
                <a:schemeClr val="dk1"/>
              </a:solidFill>
              <a:effectLst/>
              <a:latin typeface="+mn-lt"/>
              <a:ea typeface="+mn-ea"/>
              <a:cs typeface="+mn-cs"/>
            </a:rPr>
            <a:t>衛生費はコロナワクチン予防接種関連費が減少しているため減額となっています。労働費は、緊急雇用創出事業の減により、微減となっております。農林水産業費は、東電賠償（山林）に伴う地域創造基金積立金の増により増額となっております。</a:t>
          </a:r>
          <a:endParaRPr lang="ja-JP" altLang="ja-JP" sz="1400">
            <a:effectLst/>
          </a:endParaRPr>
        </a:p>
        <a:p>
          <a:r>
            <a:rPr kumimoji="1" lang="ja-JP" altLang="ja-JP" sz="1100">
              <a:solidFill>
                <a:schemeClr val="dk1"/>
              </a:solidFill>
              <a:effectLst/>
              <a:latin typeface="+mn-lt"/>
              <a:ea typeface="+mn-ea"/>
              <a:cs typeface="+mn-cs"/>
            </a:rPr>
            <a:t>商工費は、かわうちの湯源泉ポンプ購入事業や地域魅力向上・発信支援事業の増により増額となっております。土木費は微増となっております。消防費は、防災行政無線更新工事の終了により減額となっております。</a:t>
          </a:r>
          <a:endParaRPr lang="ja-JP" altLang="ja-JP" sz="1400">
            <a:effectLst/>
          </a:endParaRPr>
        </a:p>
        <a:p>
          <a:r>
            <a:rPr kumimoji="1" lang="ja-JP" altLang="ja-JP" sz="1100">
              <a:solidFill>
                <a:schemeClr val="dk1"/>
              </a:solidFill>
              <a:effectLst/>
              <a:latin typeface="+mn-lt"/>
              <a:ea typeface="+mn-ea"/>
              <a:cs typeface="+mn-cs"/>
            </a:rPr>
            <a:t>教育費は、義務教育学校建設に係る補助金返還金の増による増額となっています。災害復旧費は、令和元年度発生の台風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号による災害復旧事業の減により減額となっています。</a:t>
          </a:r>
          <a:endParaRPr lang="ja-JP" altLang="ja-JP" sz="1400">
            <a:effectLst/>
          </a:endParaRPr>
        </a:p>
        <a:p>
          <a:r>
            <a:rPr kumimoji="1" lang="ja-JP" altLang="ja-JP" sz="1100">
              <a:solidFill>
                <a:schemeClr val="dk1"/>
              </a:solidFill>
              <a:effectLst/>
              <a:latin typeface="+mn-lt"/>
              <a:ea typeface="+mn-ea"/>
              <a:cs typeface="+mn-cs"/>
            </a:rPr>
            <a:t>公債費は、台風１９号災害復旧事業債の償還開始により、前年度より増額となっています。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基金残高の標準財政規模比は増加しました。復興期間も終了が近いことから、事業進捗によっては財政調整基金の財源充当が予想されます。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実質収支及び実質単年度収支</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実質収支は前年度より</a:t>
          </a:r>
          <a:r>
            <a:rPr kumimoji="1" lang="en-US" altLang="ja-JP" sz="1100">
              <a:solidFill>
                <a:schemeClr val="dk1"/>
              </a:solidFill>
              <a:effectLst/>
              <a:latin typeface="+mn-lt"/>
              <a:ea typeface="+mn-ea"/>
              <a:cs typeface="+mn-cs"/>
            </a:rPr>
            <a:t>13.93%</a:t>
          </a:r>
          <a:r>
            <a:rPr kumimoji="1" lang="ja-JP" altLang="ja-JP" sz="1100">
              <a:solidFill>
                <a:schemeClr val="dk1"/>
              </a:solidFill>
              <a:effectLst/>
              <a:latin typeface="+mn-lt"/>
              <a:ea typeface="+mn-ea"/>
              <a:cs typeface="+mn-cs"/>
            </a:rPr>
            <a:t>増となっています。実質単年度収支も増となっています。主な要因は昨年度から繰越して実施していた台風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号関連事業が当初予想していた事業額より大きく減額したことから、繰越明許費繰越金の多くが一般財源となったためです。</a:t>
          </a:r>
          <a:endParaRPr lang="ja-JP" altLang="ja-JP" sz="1400">
            <a:effectLst/>
          </a:endParaRPr>
        </a:p>
        <a:p>
          <a:r>
            <a:rPr kumimoji="1" lang="ja-JP" altLang="ja-JP" sz="1100">
              <a:solidFill>
                <a:schemeClr val="dk1"/>
              </a:solidFill>
              <a:effectLst/>
              <a:latin typeface="+mn-lt"/>
              <a:ea typeface="+mn-ea"/>
              <a:cs typeface="+mn-cs"/>
            </a:rPr>
            <a:t>今年度は財政調整基金の積立額が増額となりましたが、今後の財政運営においても、引き続き特定財源の確保と歳出抑制を行う必要があります。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福島県川内村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一般会計において、標準財政規模比の前年比</a:t>
          </a:r>
          <a:r>
            <a:rPr kumimoji="1" lang="en-US" altLang="ja-JP" sz="1100">
              <a:solidFill>
                <a:schemeClr val="dk1"/>
              </a:solidFill>
              <a:effectLst/>
              <a:latin typeface="+mn-lt"/>
              <a:ea typeface="+mn-ea"/>
              <a:cs typeface="+mn-cs"/>
            </a:rPr>
            <a:t>13.93</a:t>
          </a:r>
          <a:r>
            <a:rPr kumimoji="1" lang="ja-JP" altLang="ja-JP" sz="1100">
              <a:solidFill>
                <a:schemeClr val="dk1"/>
              </a:solidFill>
              <a:effectLst/>
              <a:latin typeface="+mn-lt"/>
              <a:ea typeface="+mn-ea"/>
              <a:cs typeface="+mn-cs"/>
            </a:rPr>
            <a:t>ポイント増加し、農業集落排水事業特別会計では</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ポイントの増となっています。全会計において黒字となり実質赤字比率も連結実質赤字比率も０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です。一般会計における実質収支比率が上昇していましたが、その要因は昨年度から繰越して実施していた台風</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号関連事業が当初予想していた事業額より大きく減額したことから、繰越明許費繰越金の多くが一般財源となったためです。</a:t>
          </a:r>
          <a:endParaRPr lang="ja-JP" altLang="ja-JP" sz="1400">
            <a:effectLst/>
          </a:endParaRPr>
        </a:p>
        <a:p>
          <a:r>
            <a:rPr kumimoji="1" lang="ja-JP" altLang="ja-JP" sz="1100">
              <a:solidFill>
                <a:schemeClr val="dk1"/>
              </a:solidFill>
              <a:effectLst/>
              <a:latin typeface="+mn-lt"/>
              <a:ea typeface="+mn-ea"/>
              <a:cs typeface="+mn-cs"/>
            </a:rPr>
            <a:t>　特別会計においては、一般会計からの繰入金がある為、赤字にはなっていません。今後も特別会計全般では、一般会計からの繰入を抑え収益の増加を図る必要があります。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8786909</v>
      </c>
      <c r="BO4" s="371"/>
      <c r="BP4" s="371"/>
      <c r="BQ4" s="371"/>
      <c r="BR4" s="371"/>
      <c r="BS4" s="371"/>
      <c r="BT4" s="371"/>
      <c r="BU4" s="372"/>
      <c r="BV4" s="370">
        <v>6446628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16.7</v>
      </c>
      <c r="CU4" s="377"/>
      <c r="CV4" s="377"/>
      <c r="CW4" s="377"/>
      <c r="CX4" s="377"/>
      <c r="CY4" s="377"/>
      <c r="CZ4" s="377"/>
      <c r="DA4" s="378"/>
      <c r="DB4" s="376">
        <v>2.7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8303096</v>
      </c>
      <c r="BO5" s="439"/>
      <c r="BP5" s="439"/>
      <c r="BQ5" s="439"/>
      <c r="BR5" s="439"/>
      <c r="BS5" s="439"/>
      <c r="BT5" s="439"/>
      <c r="BU5" s="440"/>
      <c r="BV5" s="438">
        <v>5944052</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94</v>
      </c>
      <c r="CU5" s="405"/>
      <c r="CV5" s="405"/>
      <c r="CW5" s="405"/>
      <c r="CX5" s="405"/>
      <c r="CY5" s="405"/>
      <c r="CZ5" s="405"/>
      <c r="DA5" s="406"/>
      <c r="DB5" s="404">
        <v>88.5</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483813</v>
      </c>
      <c r="BO6" s="439"/>
      <c r="BP6" s="439"/>
      <c r="BQ6" s="439"/>
      <c r="BR6" s="439"/>
      <c r="BS6" s="439"/>
      <c r="BT6" s="439"/>
      <c r="BU6" s="440"/>
      <c r="BV6" s="438">
        <v>502576</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94.9</v>
      </c>
      <c r="CU6" s="445"/>
      <c r="CV6" s="445"/>
      <c r="CW6" s="445"/>
      <c r="CX6" s="445"/>
      <c r="CY6" s="445"/>
      <c r="CZ6" s="445"/>
      <c r="DA6" s="446"/>
      <c r="DB6" s="444">
        <v>91.7</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107</v>
      </c>
      <c r="AV7" s="434"/>
      <c r="AW7" s="434"/>
      <c r="AX7" s="434"/>
      <c r="AY7" s="435" t="s">
        <v>108</v>
      </c>
      <c r="AZ7" s="436"/>
      <c r="BA7" s="436"/>
      <c r="BB7" s="436"/>
      <c r="BC7" s="436"/>
      <c r="BD7" s="436"/>
      <c r="BE7" s="436"/>
      <c r="BF7" s="436"/>
      <c r="BG7" s="436"/>
      <c r="BH7" s="436"/>
      <c r="BI7" s="436"/>
      <c r="BJ7" s="436"/>
      <c r="BK7" s="436"/>
      <c r="BL7" s="436"/>
      <c r="BM7" s="437"/>
      <c r="BN7" s="438">
        <v>143821</v>
      </c>
      <c r="BO7" s="439"/>
      <c r="BP7" s="439"/>
      <c r="BQ7" s="439"/>
      <c r="BR7" s="439"/>
      <c r="BS7" s="439"/>
      <c r="BT7" s="439"/>
      <c r="BU7" s="440"/>
      <c r="BV7" s="438">
        <v>445931</v>
      </c>
      <c r="BW7" s="439"/>
      <c r="BX7" s="439"/>
      <c r="BY7" s="439"/>
      <c r="BZ7" s="439"/>
      <c r="CA7" s="439"/>
      <c r="CB7" s="439"/>
      <c r="CC7" s="440"/>
      <c r="CD7" s="441" t="s">
        <v>109</v>
      </c>
      <c r="CE7" s="442"/>
      <c r="CF7" s="442"/>
      <c r="CG7" s="442"/>
      <c r="CH7" s="442"/>
      <c r="CI7" s="442"/>
      <c r="CJ7" s="442"/>
      <c r="CK7" s="442"/>
      <c r="CL7" s="442"/>
      <c r="CM7" s="442"/>
      <c r="CN7" s="442"/>
      <c r="CO7" s="442"/>
      <c r="CP7" s="442"/>
      <c r="CQ7" s="442"/>
      <c r="CR7" s="442"/>
      <c r="CS7" s="443"/>
      <c r="CT7" s="438">
        <v>2041669</v>
      </c>
      <c r="CU7" s="439"/>
      <c r="CV7" s="439"/>
      <c r="CW7" s="439"/>
      <c r="CX7" s="439"/>
      <c r="CY7" s="439"/>
      <c r="CZ7" s="439"/>
      <c r="DA7" s="440"/>
      <c r="DB7" s="438">
        <v>2080305</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110</v>
      </c>
      <c r="AN8" s="431"/>
      <c r="AO8" s="431"/>
      <c r="AP8" s="431"/>
      <c r="AQ8" s="431"/>
      <c r="AR8" s="431"/>
      <c r="AS8" s="431"/>
      <c r="AT8" s="432"/>
      <c r="AU8" s="433" t="s">
        <v>111</v>
      </c>
      <c r="AV8" s="434"/>
      <c r="AW8" s="434"/>
      <c r="AX8" s="434"/>
      <c r="AY8" s="435" t="s">
        <v>112</v>
      </c>
      <c r="AZ8" s="436"/>
      <c r="BA8" s="436"/>
      <c r="BB8" s="436"/>
      <c r="BC8" s="436"/>
      <c r="BD8" s="436"/>
      <c r="BE8" s="436"/>
      <c r="BF8" s="436"/>
      <c r="BG8" s="436"/>
      <c r="BH8" s="436"/>
      <c r="BI8" s="436"/>
      <c r="BJ8" s="436"/>
      <c r="BK8" s="436"/>
      <c r="BL8" s="436"/>
      <c r="BM8" s="437"/>
      <c r="BN8" s="438">
        <v>339992</v>
      </c>
      <c r="BO8" s="439"/>
      <c r="BP8" s="439"/>
      <c r="BQ8" s="439"/>
      <c r="BR8" s="439"/>
      <c r="BS8" s="439"/>
      <c r="BT8" s="439"/>
      <c r="BU8" s="440"/>
      <c r="BV8" s="438">
        <v>56645</v>
      </c>
      <c r="BW8" s="439"/>
      <c r="BX8" s="439"/>
      <c r="BY8" s="439"/>
      <c r="BZ8" s="439"/>
      <c r="CA8" s="439"/>
      <c r="CB8" s="439"/>
      <c r="CC8" s="440"/>
      <c r="CD8" s="441" t="s">
        <v>113</v>
      </c>
      <c r="CE8" s="442"/>
      <c r="CF8" s="442"/>
      <c r="CG8" s="442"/>
      <c r="CH8" s="442"/>
      <c r="CI8" s="442"/>
      <c r="CJ8" s="442"/>
      <c r="CK8" s="442"/>
      <c r="CL8" s="442"/>
      <c r="CM8" s="442"/>
      <c r="CN8" s="442"/>
      <c r="CO8" s="442"/>
      <c r="CP8" s="442"/>
      <c r="CQ8" s="442"/>
      <c r="CR8" s="442"/>
      <c r="CS8" s="443"/>
      <c r="CT8" s="447">
        <v>0.31</v>
      </c>
      <c r="CU8" s="448"/>
      <c r="CV8" s="448"/>
      <c r="CW8" s="448"/>
      <c r="CX8" s="448"/>
      <c r="CY8" s="448"/>
      <c r="CZ8" s="448"/>
      <c r="DA8" s="449"/>
      <c r="DB8" s="447">
        <v>0.31</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2044</v>
      </c>
      <c r="S9" s="455"/>
      <c r="T9" s="455"/>
      <c r="U9" s="455"/>
      <c r="V9" s="456"/>
      <c r="W9" s="364" t="s">
        <v>116</v>
      </c>
      <c r="X9" s="365"/>
      <c r="Y9" s="365"/>
      <c r="Z9" s="365"/>
      <c r="AA9" s="365"/>
      <c r="AB9" s="365"/>
      <c r="AC9" s="365"/>
      <c r="AD9" s="365"/>
      <c r="AE9" s="365"/>
      <c r="AF9" s="365"/>
      <c r="AG9" s="365"/>
      <c r="AH9" s="365"/>
      <c r="AI9" s="365"/>
      <c r="AJ9" s="365"/>
      <c r="AK9" s="365"/>
      <c r="AL9" s="366"/>
      <c r="AM9" s="430" t="s">
        <v>117</v>
      </c>
      <c r="AN9" s="431"/>
      <c r="AO9" s="431"/>
      <c r="AP9" s="431"/>
      <c r="AQ9" s="431"/>
      <c r="AR9" s="431"/>
      <c r="AS9" s="431"/>
      <c r="AT9" s="432"/>
      <c r="AU9" s="433" t="s">
        <v>111</v>
      </c>
      <c r="AV9" s="434"/>
      <c r="AW9" s="434"/>
      <c r="AX9" s="434"/>
      <c r="AY9" s="435" t="s">
        <v>118</v>
      </c>
      <c r="AZ9" s="436"/>
      <c r="BA9" s="436"/>
      <c r="BB9" s="436"/>
      <c r="BC9" s="436"/>
      <c r="BD9" s="436"/>
      <c r="BE9" s="436"/>
      <c r="BF9" s="436"/>
      <c r="BG9" s="436"/>
      <c r="BH9" s="436"/>
      <c r="BI9" s="436"/>
      <c r="BJ9" s="436"/>
      <c r="BK9" s="436"/>
      <c r="BL9" s="436"/>
      <c r="BM9" s="437"/>
      <c r="BN9" s="438">
        <v>283347</v>
      </c>
      <c r="BO9" s="439"/>
      <c r="BP9" s="439"/>
      <c r="BQ9" s="439"/>
      <c r="BR9" s="439"/>
      <c r="BS9" s="439"/>
      <c r="BT9" s="439"/>
      <c r="BU9" s="440"/>
      <c r="BV9" s="438">
        <v>-41692</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10.9</v>
      </c>
      <c r="CU9" s="405"/>
      <c r="CV9" s="405"/>
      <c r="CW9" s="405"/>
      <c r="CX9" s="405"/>
      <c r="CY9" s="405"/>
      <c r="CZ9" s="405"/>
      <c r="DA9" s="406"/>
      <c r="DB9" s="404">
        <v>8.9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2021</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0</v>
      </c>
      <c r="BO10" s="439"/>
      <c r="BP10" s="439"/>
      <c r="BQ10" s="439"/>
      <c r="BR10" s="439"/>
      <c r="BS10" s="439"/>
      <c r="BT10" s="439"/>
      <c r="BU10" s="440"/>
      <c r="BV10" s="438">
        <v>317</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2366</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137</v>
      </c>
      <c r="AV12" s="434"/>
      <c r="AW12" s="434"/>
      <c r="AX12" s="434"/>
      <c r="AY12" s="435" t="s">
        <v>138</v>
      </c>
      <c r="AZ12" s="436"/>
      <c r="BA12" s="436"/>
      <c r="BB12" s="436"/>
      <c r="BC12" s="436"/>
      <c r="BD12" s="436"/>
      <c r="BE12" s="436"/>
      <c r="BF12" s="436"/>
      <c r="BG12" s="436"/>
      <c r="BH12" s="436"/>
      <c r="BI12" s="436"/>
      <c r="BJ12" s="436"/>
      <c r="BK12" s="436"/>
      <c r="BL12" s="436"/>
      <c r="BM12" s="437"/>
      <c r="BN12" s="438">
        <v>0</v>
      </c>
      <c r="BO12" s="439"/>
      <c r="BP12" s="439"/>
      <c r="BQ12" s="439"/>
      <c r="BR12" s="439"/>
      <c r="BS12" s="439"/>
      <c r="BT12" s="439"/>
      <c r="BU12" s="440"/>
      <c r="BV12" s="438">
        <v>100000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2330</v>
      </c>
      <c r="S13" s="492"/>
      <c r="T13" s="492"/>
      <c r="U13" s="492"/>
      <c r="V13" s="493"/>
      <c r="W13" s="417" t="s">
        <v>141</v>
      </c>
      <c r="X13" s="418"/>
      <c r="Y13" s="418"/>
      <c r="Z13" s="418"/>
      <c r="AA13" s="418"/>
      <c r="AB13" s="408"/>
      <c r="AC13" s="458">
        <v>129</v>
      </c>
      <c r="AD13" s="459"/>
      <c r="AE13" s="459"/>
      <c r="AF13" s="459"/>
      <c r="AG13" s="501"/>
      <c r="AH13" s="458">
        <v>132</v>
      </c>
      <c r="AI13" s="459"/>
      <c r="AJ13" s="459"/>
      <c r="AK13" s="459"/>
      <c r="AL13" s="460"/>
      <c r="AM13" s="430" t="s">
        <v>142</v>
      </c>
      <c r="AN13" s="431"/>
      <c r="AO13" s="431"/>
      <c r="AP13" s="431"/>
      <c r="AQ13" s="431"/>
      <c r="AR13" s="431"/>
      <c r="AS13" s="431"/>
      <c r="AT13" s="432"/>
      <c r="AU13" s="433" t="s">
        <v>128</v>
      </c>
      <c r="AV13" s="434"/>
      <c r="AW13" s="434"/>
      <c r="AX13" s="434"/>
      <c r="AY13" s="435" t="s">
        <v>143</v>
      </c>
      <c r="AZ13" s="436"/>
      <c r="BA13" s="436"/>
      <c r="BB13" s="436"/>
      <c r="BC13" s="436"/>
      <c r="BD13" s="436"/>
      <c r="BE13" s="436"/>
      <c r="BF13" s="436"/>
      <c r="BG13" s="436"/>
      <c r="BH13" s="436"/>
      <c r="BI13" s="436"/>
      <c r="BJ13" s="436"/>
      <c r="BK13" s="436"/>
      <c r="BL13" s="436"/>
      <c r="BM13" s="437"/>
      <c r="BN13" s="438">
        <v>283347</v>
      </c>
      <c r="BO13" s="439"/>
      <c r="BP13" s="439"/>
      <c r="BQ13" s="439"/>
      <c r="BR13" s="439"/>
      <c r="BS13" s="439"/>
      <c r="BT13" s="439"/>
      <c r="BU13" s="440"/>
      <c r="BV13" s="438">
        <v>-141375</v>
      </c>
      <c r="BW13" s="439"/>
      <c r="BX13" s="439"/>
      <c r="BY13" s="439"/>
      <c r="BZ13" s="439"/>
      <c r="CA13" s="439"/>
      <c r="CB13" s="439"/>
      <c r="CC13" s="440"/>
      <c r="CD13" s="441" t="s">
        <v>144</v>
      </c>
      <c r="CE13" s="442"/>
      <c r="CF13" s="442"/>
      <c r="CG13" s="442"/>
      <c r="CH13" s="442"/>
      <c r="CI13" s="442"/>
      <c r="CJ13" s="442"/>
      <c r="CK13" s="442"/>
      <c r="CL13" s="442"/>
      <c r="CM13" s="442"/>
      <c r="CN13" s="442"/>
      <c r="CO13" s="442"/>
      <c r="CP13" s="442"/>
      <c r="CQ13" s="442"/>
      <c r="CR13" s="442"/>
      <c r="CS13" s="443"/>
      <c r="CT13" s="404">
        <v>7</v>
      </c>
      <c r="CU13" s="405"/>
      <c r="CV13" s="405"/>
      <c r="CW13" s="405"/>
      <c r="CX13" s="405"/>
      <c r="CY13" s="405"/>
      <c r="CZ13" s="405"/>
      <c r="DA13" s="406"/>
      <c r="DB13" s="404">
        <v>7.7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2432</v>
      </c>
      <c r="S14" s="492"/>
      <c r="T14" s="492"/>
      <c r="U14" s="492"/>
      <c r="V14" s="493"/>
      <c r="W14" s="397"/>
      <c r="X14" s="398"/>
      <c r="Y14" s="398"/>
      <c r="Z14" s="398"/>
      <c r="AA14" s="398"/>
      <c r="AB14" s="387"/>
      <c r="AC14" s="494">
        <v>15.2</v>
      </c>
      <c r="AD14" s="495"/>
      <c r="AE14" s="495"/>
      <c r="AF14" s="495"/>
      <c r="AG14" s="496"/>
      <c r="AH14" s="494">
        <v>11.5</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148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149</v>
      </c>
      <c r="N15" s="499"/>
      <c r="O15" s="499"/>
      <c r="P15" s="499"/>
      <c r="Q15" s="500"/>
      <c r="R15" s="491">
        <v>2397</v>
      </c>
      <c r="S15" s="492"/>
      <c r="T15" s="492"/>
      <c r="U15" s="492"/>
      <c r="V15" s="493"/>
      <c r="W15" s="417" t="s">
        <v>150</v>
      </c>
      <c r="X15" s="418"/>
      <c r="Y15" s="418"/>
      <c r="Z15" s="418"/>
      <c r="AA15" s="418"/>
      <c r="AB15" s="408"/>
      <c r="AC15" s="458">
        <v>232</v>
      </c>
      <c r="AD15" s="459"/>
      <c r="AE15" s="459"/>
      <c r="AF15" s="459"/>
      <c r="AG15" s="501"/>
      <c r="AH15" s="458">
        <v>301</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571528</v>
      </c>
      <c r="BO15" s="371"/>
      <c r="BP15" s="371"/>
      <c r="BQ15" s="371"/>
      <c r="BR15" s="371"/>
      <c r="BS15" s="371"/>
      <c r="BT15" s="371"/>
      <c r="BU15" s="372"/>
      <c r="BV15" s="370">
        <v>631072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27.4</v>
      </c>
      <c r="AD16" s="495"/>
      <c r="AE16" s="495"/>
      <c r="AF16" s="495"/>
      <c r="AG16" s="496"/>
      <c r="AH16" s="494">
        <v>26.3</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1861638</v>
      </c>
      <c r="BO16" s="439"/>
      <c r="BP16" s="439"/>
      <c r="BQ16" s="439"/>
      <c r="BR16" s="439"/>
      <c r="BS16" s="439"/>
      <c r="BT16" s="439"/>
      <c r="BU16" s="440"/>
      <c r="BV16" s="438">
        <v>1830605</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156</v>
      </c>
      <c r="N17" s="517"/>
      <c r="O17" s="517"/>
      <c r="P17" s="517"/>
      <c r="Q17" s="518"/>
      <c r="R17" s="513" t="s">
        <v>157</v>
      </c>
      <c r="S17" s="514"/>
      <c r="T17" s="514"/>
      <c r="U17" s="514"/>
      <c r="V17" s="515"/>
      <c r="W17" s="417" t="s">
        <v>158</v>
      </c>
      <c r="X17" s="418"/>
      <c r="Y17" s="418"/>
      <c r="Z17" s="418"/>
      <c r="AA17" s="418"/>
      <c r="AB17" s="408"/>
      <c r="AC17" s="458">
        <v>486</v>
      </c>
      <c r="AD17" s="459"/>
      <c r="AE17" s="459"/>
      <c r="AF17" s="459"/>
      <c r="AG17" s="501"/>
      <c r="AH17" s="458">
        <v>713</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730824</v>
      </c>
      <c r="BO17" s="439"/>
      <c r="BP17" s="439"/>
      <c r="BQ17" s="439"/>
      <c r="BR17" s="439"/>
      <c r="BS17" s="439"/>
      <c r="BT17" s="439"/>
      <c r="BU17" s="440"/>
      <c r="BV17" s="438">
        <v>812683</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160</v>
      </c>
      <c r="C18" s="450"/>
      <c r="D18" s="450"/>
      <c r="E18" s="522"/>
      <c r="F18" s="522"/>
      <c r="G18" s="522"/>
      <c r="H18" s="522"/>
      <c r="I18" s="522"/>
      <c r="J18" s="522"/>
      <c r="K18" s="522"/>
      <c r="L18" s="523">
        <v>197.35</v>
      </c>
      <c r="M18" s="523"/>
      <c r="N18" s="523"/>
      <c r="O18" s="523"/>
      <c r="P18" s="523"/>
      <c r="Q18" s="523"/>
      <c r="R18" s="524"/>
      <c r="S18" s="524"/>
      <c r="T18" s="524"/>
      <c r="U18" s="524"/>
      <c r="V18" s="525"/>
      <c r="W18" s="419"/>
      <c r="X18" s="420"/>
      <c r="Y18" s="420"/>
      <c r="Z18" s="420"/>
      <c r="AA18" s="420"/>
      <c r="AB18" s="411"/>
      <c r="AC18" s="526">
        <v>57.4</v>
      </c>
      <c r="AD18" s="527"/>
      <c r="AE18" s="527"/>
      <c r="AF18" s="527"/>
      <c r="AG18" s="528"/>
      <c r="AH18" s="526">
        <v>62.2</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1904265</v>
      </c>
      <c r="BO18" s="439"/>
      <c r="BP18" s="439"/>
      <c r="BQ18" s="439"/>
      <c r="BR18" s="439"/>
      <c r="BS18" s="439"/>
      <c r="BT18" s="439"/>
      <c r="BU18" s="440"/>
      <c r="BV18" s="438">
        <v>1764010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162</v>
      </c>
      <c r="C19" s="450"/>
      <c r="D19" s="450"/>
      <c r="E19" s="522"/>
      <c r="F19" s="522"/>
      <c r="G19" s="522"/>
      <c r="H19" s="522"/>
      <c r="I19" s="522"/>
      <c r="J19" s="522"/>
      <c r="K19" s="522"/>
      <c r="L19" s="530">
        <v>10</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3095581</v>
      </c>
      <c r="BO19" s="439"/>
      <c r="BP19" s="439"/>
      <c r="BQ19" s="439"/>
      <c r="BR19" s="439"/>
      <c r="BS19" s="439"/>
      <c r="BT19" s="439"/>
      <c r="BU19" s="440"/>
      <c r="BV19" s="438">
        <v>3173341</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164</v>
      </c>
      <c r="C20" s="450"/>
      <c r="D20" s="450"/>
      <c r="E20" s="522"/>
      <c r="F20" s="522"/>
      <c r="G20" s="522"/>
      <c r="H20" s="522"/>
      <c r="I20" s="522"/>
      <c r="J20" s="522"/>
      <c r="K20" s="522"/>
      <c r="L20" s="530">
        <v>934</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2399449</v>
      </c>
      <c r="BO22" s="371"/>
      <c r="BP22" s="371"/>
      <c r="BQ22" s="371"/>
      <c r="BR22" s="371"/>
      <c r="BS22" s="371"/>
      <c r="BT22" s="371"/>
      <c r="BU22" s="372"/>
      <c r="BV22" s="370">
        <v>2510331</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1780529</v>
      </c>
      <c r="BO23" s="439"/>
      <c r="BP23" s="439"/>
      <c r="BQ23" s="439"/>
      <c r="BR23" s="439"/>
      <c r="BS23" s="439"/>
      <c r="BT23" s="439"/>
      <c r="BU23" s="440"/>
      <c r="BV23" s="438">
        <v>1936903</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174</v>
      </c>
      <c r="F24" s="431"/>
      <c r="G24" s="431"/>
      <c r="H24" s="431"/>
      <c r="I24" s="431"/>
      <c r="J24" s="431"/>
      <c r="K24" s="432"/>
      <c r="L24" s="458">
        <v>1</v>
      </c>
      <c r="M24" s="459"/>
      <c r="N24" s="459"/>
      <c r="O24" s="459"/>
      <c r="P24" s="501"/>
      <c r="Q24" s="458">
        <v>7030</v>
      </c>
      <c r="R24" s="459"/>
      <c r="S24" s="459"/>
      <c r="T24" s="459"/>
      <c r="U24" s="459"/>
      <c r="V24" s="501"/>
      <c r="W24" s="566"/>
      <c r="X24" s="554"/>
      <c r="Y24" s="555"/>
      <c r="Z24" s="457" t="s">
        <v>175</v>
      </c>
      <c r="AA24" s="431"/>
      <c r="AB24" s="431"/>
      <c r="AC24" s="431"/>
      <c r="AD24" s="431"/>
      <c r="AE24" s="431"/>
      <c r="AF24" s="431"/>
      <c r="AG24" s="432"/>
      <c r="AH24" s="458">
        <v>61</v>
      </c>
      <c r="AI24" s="459"/>
      <c r="AJ24" s="459"/>
      <c r="AK24" s="459"/>
      <c r="AL24" s="501"/>
      <c r="AM24" s="458">
        <v>180865</v>
      </c>
      <c r="AN24" s="459"/>
      <c r="AO24" s="459"/>
      <c r="AP24" s="459"/>
      <c r="AQ24" s="459"/>
      <c r="AR24" s="501"/>
      <c r="AS24" s="458">
        <v>2965</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1803349</v>
      </c>
      <c r="BO24" s="439"/>
      <c r="BP24" s="439"/>
      <c r="BQ24" s="439"/>
      <c r="BR24" s="439"/>
      <c r="BS24" s="439"/>
      <c r="BT24" s="439"/>
      <c r="BU24" s="440"/>
      <c r="BV24" s="438">
        <v>1785446</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177</v>
      </c>
      <c r="F25" s="431"/>
      <c r="G25" s="431"/>
      <c r="H25" s="431"/>
      <c r="I25" s="431"/>
      <c r="J25" s="431"/>
      <c r="K25" s="432"/>
      <c r="L25" s="458">
        <v>1</v>
      </c>
      <c r="M25" s="459"/>
      <c r="N25" s="459"/>
      <c r="O25" s="459"/>
      <c r="P25" s="501"/>
      <c r="Q25" s="458">
        <v>5620</v>
      </c>
      <c r="R25" s="459"/>
      <c r="S25" s="459"/>
      <c r="T25" s="459"/>
      <c r="U25" s="459"/>
      <c r="V25" s="501"/>
      <c r="W25" s="566"/>
      <c r="X25" s="554"/>
      <c r="Y25" s="555"/>
      <c r="Z25" s="457" t="s">
        <v>178</v>
      </c>
      <c r="AA25" s="431"/>
      <c r="AB25" s="431"/>
      <c r="AC25" s="431"/>
      <c r="AD25" s="431"/>
      <c r="AE25" s="431"/>
      <c r="AF25" s="431"/>
      <c r="AG25" s="432"/>
      <c r="AH25" s="458" t="s">
        <v>147</v>
      </c>
      <c r="AI25" s="459"/>
      <c r="AJ25" s="459"/>
      <c r="AK25" s="459"/>
      <c r="AL25" s="501"/>
      <c r="AM25" s="458" t="s">
        <v>147</v>
      </c>
      <c r="AN25" s="459"/>
      <c r="AO25" s="459"/>
      <c r="AP25" s="459"/>
      <c r="AQ25" s="459"/>
      <c r="AR25" s="501"/>
      <c r="AS25" s="458" t="s">
        <v>131</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238600</v>
      </c>
      <c r="BO25" s="371"/>
      <c r="BP25" s="371"/>
      <c r="BQ25" s="371"/>
      <c r="BR25" s="371"/>
      <c r="BS25" s="371"/>
      <c r="BT25" s="371"/>
      <c r="BU25" s="372"/>
      <c r="BV25" s="370">
        <v>192000</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180</v>
      </c>
      <c r="F26" s="431"/>
      <c r="G26" s="431"/>
      <c r="H26" s="431"/>
      <c r="I26" s="431"/>
      <c r="J26" s="431"/>
      <c r="K26" s="432"/>
      <c r="L26" s="458">
        <v>1</v>
      </c>
      <c r="M26" s="459"/>
      <c r="N26" s="459"/>
      <c r="O26" s="459"/>
      <c r="P26" s="501"/>
      <c r="Q26" s="458">
        <v>5080</v>
      </c>
      <c r="R26" s="459"/>
      <c r="S26" s="459"/>
      <c r="T26" s="459"/>
      <c r="U26" s="459"/>
      <c r="V26" s="501"/>
      <c r="W26" s="566"/>
      <c r="X26" s="554"/>
      <c r="Y26" s="555"/>
      <c r="Z26" s="457" t="s">
        <v>181</v>
      </c>
      <c r="AA26" s="578"/>
      <c r="AB26" s="578"/>
      <c r="AC26" s="578"/>
      <c r="AD26" s="578"/>
      <c r="AE26" s="578"/>
      <c r="AF26" s="578"/>
      <c r="AG26" s="579"/>
      <c r="AH26" s="458" t="s">
        <v>131</v>
      </c>
      <c r="AI26" s="459"/>
      <c r="AJ26" s="459"/>
      <c r="AK26" s="459"/>
      <c r="AL26" s="501"/>
      <c r="AM26" s="458" t="s">
        <v>131</v>
      </c>
      <c r="AN26" s="459"/>
      <c r="AO26" s="459"/>
      <c r="AP26" s="459"/>
      <c r="AQ26" s="459"/>
      <c r="AR26" s="501"/>
      <c r="AS26" s="458" t="s">
        <v>131</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147</v>
      </c>
      <c r="BO26" s="439"/>
      <c r="BP26" s="439"/>
      <c r="BQ26" s="439"/>
      <c r="BR26" s="439"/>
      <c r="BS26" s="439"/>
      <c r="BT26" s="439"/>
      <c r="BU26" s="440"/>
      <c r="BV26" s="438" t="s">
        <v>131</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183</v>
      </c>
      <c r="F27" s="431"/>
      <c r="G27" s="431"/>
      <c r="H27" s="431"/>
      <c r="I27" s="431"/>
      <c r="J27" s="431"/>
      <c r="K27" s="432"/>
      <c r="L27" s="458">
        <v>1</v>
      </c>
      <c r="M27" s="459"/>
      <c r="N27" s="459"/>
      <c r="O27" s="459"/>
      <c r="P27" s="501"/>
      <c r="Q27" s="458">
        <v>2700</v>
      </c>
      <c r="R27" s="459"/>
      <c r="S27" s="459"/>
      <c r="T27" s="459"/>
      <c r="U27" s="459"/>
      <c r="V27" s="501"/>
      <c r="W27" s="566"/>
      <c r="X27" s="554"/>
      <c r="Y27" s="555"/>
      <c r="Z27" s="457" t="s">
        <v>184</v>
      </c>
      <c r="AA27" s="431"/>
      <c r="AB27" s="431"/>
      <c r="AC27" s="431"/>
      <c r="AD27" s="431"/>
      <c r="AE27" s="431"/>
      <c r="AF27" s="431"/>
      <c r="AG27" s="432"/>
      <c r="AH27" s="458">
        <v>1</v>
      </c>
      <c r="AI27" s="459"/>
      <c r="AJ27" s="459"/>
      <c r="AK27" s="459"/>
      <c r="AL27" s="501"/>
      <c r="AM27" s="458" t="s">
        <v>185</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47">
        <v>60000</v>
      </c>
      <c r="BO27" s="548"/>
      <c r="BP27" s="548"/>
      <c r="BQ27" s="548"/>
      <c r="BR27" s="548"/>
      <c r="BS27" s="548"/>
      <c r="BT27" s="548"/>
      <c r="BU27" s="549"/>
      <c r="BV27" s="547">
        <v>60000</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187</v>
      </c>
      <c r="F28" s="431"/>
      <c r="G28" s="431"/>
      <c r="H28" s="431"/>
      <c r="I28" s="431"/>
      <c r="J28" s="431"/>
      <c r="K28" s="432"/>
      <c r="L28" s="458">
        <v>1</v>
      </c>
      <c r="M28" s="459"/>
      <c r="N28" s="459"/>
      <c r="O28" s="459"/>
      <c r="P28" s="501"/>
      <c r="Q28" s="458">
        <v>2320</v>
      </c>
      <c r="R28" s="459"/>
      <c r="S28" s="459"/>
      <c r="T28" s="459"/>
      <c r="U28" s="459"/>
      <c r="V28" s="501"/>
      <c r="W28" s="566"/>
      <c r="X28" s="554"/>
      <c r="Y28" s="555"/>
      <c r="Z28" s="457" t="s">
        <v>188</v>
      </c>
      <c r="AA28" s="431"/>
      <c r="AB28" s="431"/>
      <c r="AC28" s="431"/>
      <c r="AD28" s="431"/>
      <c r="AE28" s="431"/>
      <c r="AF28" s="431"/>
      <c r="AG28" s="432"/>
      <c r="AH28" s="458" t="s">
        <v>147</v>
      </c>
      <c r="AI28" s="459"/>
      <c r="AJ28" s="459"/>
      <c r="AK28" s="459"/>
      <c r="AL28" s="501"/>
      <c r="AM28" s="458" t="s">
        <v>131</v>
      </c>
      <c r="AN28" s="459"/>
      <c r="AO28" s="459"/>
      <c r="AP28" s="459"/>
      <c r="AQ28" s="459"/>
      <c r="AR28" s="501"/>
      <c r="AS28" s="458" t="s">
        <v>131</v>
      </c>
      <c r="AT28" s="459"/>
      <c r="AU28" s="459"/>
      <c r="AV28" s="459"/>
      <c r="AW28" s="459"/>
      <c r="AX28" s="460"/>
      <c r="AY28" s="580" t="s">
        <v>189</v>
      </c>
      <c r="AZ28" s="581"/>
      <c r="BA28" s="581"/>
      <c r="BB28" s="582"/>
      <c r="BC28" s="367" t="s">
        <v>50</v>
      </c>
      <c r="BD28" s="368"/>
      <c r="BE28" s="368"/>
      <c r="BF28" s="368"/>
      <c r="BG28" s="368"/>
      <c r="BH28" s="368"/>
      <c r="BI28" s="368"/>
      <c r="BJ28" s="368"/>
      <c r="BK28" s="368"/>
      <c r="BL28" s="368"/>
      <c r="BM28" s="369"/>
      <c r="BN28" s="370">
        <v>1193465</v>
      </c>
      <c r="BO28" s="371"/>
      <c r="BP28" s="371"/>
      <c r="BQ28" s="371"/>
      <c r="BR28" s="371"/>
      <c r="BS28" s="371"/>
      <c r="BT28" s="371"/>
      <c r="BU28" s="372"/>
      <c r="BV28" s="370">
        <v>1164465</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190</v>
      </c>
      <c r="F29" s="431"/>
      <c r="G29" s="431"/>
      <c r="H29" s="431"/>
      <c r="I29" s="431"/>
      <c r="J29" s="431"/>
      <c r="K29" s="432"/>
      <c r="L29" s="458">
        <v>8</v>
      </c>
      <c r="M29" s="459"/>
      <c r="N29" s="459"/>
      <c r="O29" s="459"/>
      <c r="P29" s="501"/>
      <c r="Q29" s="458">
        <v>2180</v>
      </c>
      <c r="R29" s="459"/>
      <c r="S29" s="459"/>
      <c r="T29" s="459"/>
      <c r="U29" s="459"/>
      <c r="V29" s="501"/>
      <c r="W29" s="567"/>
      <c r="X29" s="568"/>
      <c r="Y29" s="569"/>
      <c r="Z29" s="457" t="s">
        <v>191</v>
      </c>
      <c r="AA29" s="431"/>
      <c r="AB29" s="431"/>
      <c r="AC29" s="431"/>
      <c r="AD29" s="431"/>
      <c r="AE29" s="431"/>
      <c r="AF29" s="431"/>
      <c r="AG29" s="432"/>
      <c r="AH29" s="458">
        <v>62</v>
      </c>
      <c r="AI29" s="459"/>
      <c r="AJ29" s="459"/>
      <c r="AK29" s="459"/>
      <c r="AL29" s="501"/>
      <c r="AM29" s="458">
        <v>185226</v>
      </c>
      <c r="AN29" s="459"/>
      <c r="AO29" s="459"/>
      <c r="AP29" s="459"/>
      <c r="AQ29" s="459"/>
      <c r="AR29" s="501"/>
      <c r="AS29" s="458">
        <v>2988</v>
      </c>
      <c r="AT29" s="459"/>
      <c r="AU29" s="459"/>
      <c r="AV29" s="459"/>
      <c r="AW29" s="459"/>
      <c r="AX29" s="460"/>
      <c r="AY29" s="583"/>
      <c r="AZ29" s="584"/>
      <c r="BA29" s="584"/>
      <c r="BB29" s="585"/>
      <c r="BC29" s="435" t="s">
        <v>192</v>
      </c>
      <c r="BD29" s="436"/>
      <c r="BE29" s="436"/>
      <c r="BF29" s="436"/>
      <c r="BG29" s="436"/>
      <c r="BH29" s="436"/>
      <c r="BI29" s="436"/>
      <c r="BJ29" s="436"/>
      <c r="BK29" s="436"/>
      <c r="BL29" s="436"/>
      <c r="BM29" s="437"/>
      <c r="BN29" s="438">
        <v>9146</v>
      </c>
      <c r="BO29" s="439"/>
      <c r="BP29" s="439"/>
      <c r="BQ29" s="439"/>
      <c r="BR29" s="439"/>
      <c r="BS29" s="439"/>
      <c r="BT29" s="439"/>
      <c r="BU29" s="440"/>
      <c r="BV29" s="438">
        <v>9146</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193</v>
      </c>
      <c r="X30" s="594"/>
      <c r="Y30" s="594"/>
      <c r="Z30" s="594"/>
      <c r="AA30" s="594"/>
      <c r="AB30" s="594"/>
      <c r="AC30" s="594"/>
      <c r="AD30" s="594"/>
      <c r="AE30" s="594"/>
      <c r="AF30" s="594"/>
      <c r="AG30" s="595"/>
      <c r="AH30" s="526">
        <v>98.5</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7580616</v>
      </c>
      <c r="BO30" s="548"/>
      <c r="BP30" s="548"/>
      <c r="BQ30" s="548"/>
      <c r="BR30" s="548"/>
      <c r="BS30" s="548"/>
      <c r="BT30" s="548"/>
      <c r="BU30" s="549"/>
      <c r="BV30" s="547">
        <v>4460811</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194</v>
      </c>
      <c r="D32" s="589"/>
      <c r="E32" s="589"/>
      <c r="F32" s="589"/>
      <c r="G32" s="589"/>
      <c r="H32" s="589"/>
      <c r="I32" s="589"/>
      <c r="J32" s="589"/>
      <c r="K32" s="589"/>
      <c r="L32" s="589"/>
      <c r="M32" s="589"/>
      <c r="N32" s="589"/>
      <c r="O32" s="589"/>
      <c r="P32" s="589"/>
      <c r="Q32" s="589"/>
      <c r="R32" s="589"/>
      <c r="S32" s="589"/>
      <c r="U32" s="442" t="s">
        <v>195</v>
      </c>
      <c r="V32" s="442"/>
      <c r="W32" s="442"/>
      <c r="X32" s="442"/>
      <c r="Y32" s="442"/>
      <c r="Z32" s="442"/>
      <c r="AA32" s="442"/>
      <c r="AB32" s="442"/>
      <c r="AC32" s="442"/>
      <c r="AD32" s="442"/>
      <c r="AE32" s="442"/>
      <c r="AF32" s="442"/>
      <c r="AG32" s="442"/>
      <c r="AH32" s="442"/>
      <c r="AI32" s="442"/>
      <c r="AJ32" s="442"/>
      <c r="AK32" s="442"/>
      <c r="AM32" s="442" t="s">
        <v>196</v>
      </c>
      <c r="AN32" s="442"/>
      <c r="AO32" s="442"/>
      <c r="AP32" s="442"/>
      <c r="AQ32" s="442"/>
      <c r="AR32" s="442"/>
      <c r="AS32" s="442"/>
      <c r="AT32" s="442"/>
      <c r="AU32" s="442"/>
      <c r="AV32" s="442"/>
      <c r="AW32" s="442"/>
      <c r="AX32" s="442"/>
      <c r="AY32" s="442"/>
      <c r="AZ32" s="442"/>
      <c r="BA32" s="442"/>
      <c r="BB32" s="442"/>
      <c r="BC32" s="442"/>
      <c r="BE32" s="442" t="s">
        <v>197</v>
      </c>
      <c r="BF32" s="442"/>
      <c r="BG32" s="442"/>
      <c r="BH32" s="442"/>
      <c r="BI32" s="442"/>
      <c r="BJ32" s="442"/>
      <c r="BK32" s="442"/>
      <c r="BL32" s="442"/>
      <c r="BM32" s="442"/>
      <c r="BN32" s="442"/>
      <c r="BO32" s="442"/>
      <c r="BP32" s="442"/>
      <c r="BQ32" s="442"/>
      <c r="BR32" s="442"/>
      <c r="BS32" s="442"/>
      <c r="BT32" s="442"/>
      <c r="BU32" s="442"/>
      <c r="BW32" s="442" t="s">
        <v>198</v>
      </c>
      <c r="BX32" s="442"/>
      <c r="BY32" s="442"/>
      <c r="BZ32" s="442"/>
      <c r="CA32" s="442"/>
      <c r="CB32" s="442"/>
      <c r="CC32" s="442"/>
      <c r="CD32" s="442"/>
      <c r="CE32" s="442"/>
      <c r="CF32" s="442"/>
      <c r="CG32" s="442"/>
      <c r="CH32" s="442"/>
      <c r="CI32" s="442"/>
      <c r="CJ32" s="442"/>
      <c r="CK32" s="442"/>
      <c r="CL32" s="442"/>
      <c r="CM32" s="442"/>
      <c r="CO32" s="442" t="s">
        <v>199</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200</v>
      </c>
      <c r="D33" s="425"/>
      <c r="E33" s="396" t="s">
        <v>201</v>
      </c>
      <c r="F33" s="396"/>
      <c r="G33" s="396"/>
      <c r="H33" s="396"/>
      <c r="I33" s="396"/>
      <c r="J33" s="396"/>
      <c r="K33" s="396"/>
      <c r="L33" s="396"/>
      <c r="M33" s="396"/>
      <c r="N33" s="396"/>
      <c r="O33" s="396"/>
      <c r="P33" s="396"/>
      <c r="Q33" s="396"/>
      <c r="R33" s="396"/>
      <c r="S33" s="396"/>
      <c r="T33" s="206"/>
      <c r="U33" s="425" t="s">
        <v>200</v>
      </c>
      <c r="V33" s="425"/>
      <c r="W33" s="396" t="s">
        <v>201</v>
      </c>
      <c r="X33" s="396"/>
      <c r="Y33" s="396"/>
      <c r="Z33" s="396"/>
      <c r="AA33" s="396"/>
      <c r="AB33" s="396"/>
      <c r="AC33" s="396"/>
      <c r="AD33" s="396"/>
      <c r="AE33" s="396"/>
      <c r="AF33" s="396"/>
      <c r="AG33" s="396"/>
      <c r="AH33" s="396"/>
      <c r="AI33" s="396"/>
      <c r="AJ33" s="396"/>
      <c r="AK33" s="396"/>
      <c r="AL33" s="206"/>
      <c r="AM33" s="425" t="s">
        <v>200</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200</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国民健康保険事業勘定特別会計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双葉地方広域市町村圏組合　一般会計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国民健康保険直営診療施設勘定特別会計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双葉地方広域市町村圏組合　下水道事業特別会計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介護保険事業勘定特別会計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公立小野町地方綜合病院企業団</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後期高齢者医療特別会計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福島県後期高齢者医療広域連合　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福島県後期高齢者医療広域連合　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福島県市町村総合事務組合　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福島県市町村総合事務組合　消防補償等特別会計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福島県市町村総合事務組合　消防賞じゅつ金特別会計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福島県市町村総合事務組合　非常勤職員公務災害補償特別会計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福島県市町村総合事務組合　自治会館管理特別会計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9ERH0dYnWQCXNoMRQHUk+ghyGI+mmZbgtWmWgs4sf+yE8UjJaiWOFzY044VhULG9Rzu9QLjMrz2dyCAdDSd2lA==" saltValue="JBcXHsA872JpxcguwIgty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2"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51" t="s">
        <v>560</v>
      </c>
      <c r="D34" s="1151"/>
      <c r="E34" s="1152"/>
      <c r="F34" s="32">
        <v>9.6199999999999992</v>
      </c>
      <c r="G34" s="33">
        <v>2.09</v>
      </c>
      <c r="H34" s="33">
        <v>5.48</v>
      </c>
      <c r="I34" s="33">
        <v>2.72</v>
      </c>
      <c r="J34" s="34">
        <v>16.649999999999999</v>
      </c>
      <c r="K34" s="22"/>
      <c r="L34" s="22"/>
      <c r="M34" s="22"/>
      <c r="N34" s="22"/>
      <c r="O34" s="22"/>
      <c r="P34" s="22"/>
    </row>
    <row r="35" spans="1:16" ht="39" customHeight="1" x14ac:dyDescent="0.15">
      <c r="A35" s="22"/>
      <c r="B35" s="35"/>
      <c r="C35" s="1145" t="s">
        <v>561</v>
      </c>
      <c r="D35" s="1146"/>
      <c r="E35" s="1147"/>
      <c r="F35" s="36">
        <v>1.27</v>
      </c>
      <c r="G35" s="37">
        <v>3.31</v>
      </c>
      <c r="H35" s="37">
        <v>1.71</v>
      </c>
      <c r="I35" s="37">
        <v>1.7</v>
      </c>
      <c r="J35" s="38">
        <v>1.87</v>
      </c>
      <c r="K35" s="22"/>
      <c r="L35" s="22"/>
      <c r="M35" s="22"/>
      <c r="N35" s="22"/>
      <c r="O35" s="22"/>
      <c r="P35" s="22"/>
    </row>
    <row r="36" spans="1:16" ht="39" customHeight="1" x14ac:dyDescent="0.15">
      <c r="A36" s="22"/>
      <c r="B36" s="35"/>
      <c r="C36" s="1145" t="s">
        <v>562</v>
      </c>
      <c r="D36" s="1146"/>
      <c r="E36" s="1147"/>
      <c r="F36" s="36">
        <v>1.34</v>
      </c>
      <c r="G36" s="37">
        <v>0.64</v>
      </c>
      <c r="H36" s="37">
        <v>0.06</v>
      </c>
      <c r="I36" s="37">
        <v>0.27</v>
      </c>
      <c r="J36" s="38">
        <v>1.81</v>
      </c>
      <c r="K36" s="22"/>
      <c r="L36" s="22"/>
      <c r="M36" s="22"/>
      <c r="N36" s="22"/>
      <c r="O36" s="22"/>
      <c r="P36" s="22"/>
    </row>
    <row r="37" spans="1:16" ht="39" customHeight="1" x14ac:dyDescent="0.15">
      <c r="A37" s="22"/>
      <c r="B37" s="35"/>
      <c r="C37" s="1145" t="s">
        <v>563</v>
      </c>
      <c r="D37" s="1146"/>
      <c r="E37" s="1147"/>
      <c r="F37" s="36">
        <v>1.65</v>
      </c>
      <c r="G37" s="37">
        <v>2.94</v>
      </c>
      <c r="H37" s="37">
        <v>2.2200000000000002</v>
      </c>
      <c r="I37" s="37">
        <v>1.41</v>
      </c>
      <c r="J37" s="38">
        <v>1.1000000000000001</v>
      </c>
      <c r="K37" s="22"/>
      <c r="L37" s="22"/>
      <c r="M37" s="22"/>
      <c r="N37" s="22"/>
      <c r="O37" s="22"/>
      <c r="P37" s="22"/>
    </row>
    <row r="38" spans="1:16" ht="39" customHeight="1" x14ac:dyDescent="0.15">
      <c r="A38" s="22"/>
      <c r="B38" s="35"/>
      <c r="C38" s="1145" t="s">
        <v>564</v>
      </c>
      <c r="D38" s="1146"/>
      <c r="E38" s="1147"/>
      <c r="F38" s="36">
        <v>1.76</v>
      </c>
      <c r="G38" s="37">
        <v>1.54</v>
      </c>
      <c r="H38" s="37">
        <v>0.99</v>
      </c>
      <c r="I38" s="37">
        <v>0.96</v>
      </c>
      <c r="J38" s="38">
        <v>0.62</v>
      </c>
      <c r="K38" s="22"/>
      <c r="L38" s="22"/>
      <c r="M38" s="22"/>
      <c r="N38" s="22"/>
      <c r="O38" s="22"/>
      <c r="P38" s="22"/>
    </row>
    <row r="39" spans="1:16" ht="39" customHeight="1" x14ac:dyDescent="0.15">
      <c r="A39" s="22"/>
      <c r="B39" s="35"/>
      <c r="C39" s="1145" t="s">
        <v>565</v>
      </c>
      <c r="D39" s="1146"/>
      <c r="E39" s="1147"/>
      <c r="F39" s="36">
        <v>0</v>
      </c>
      <c r="G39" s="37">
        <v>0.01</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566</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567</v>
      </c>
      <c r="D43" s="1149"/>
      <c r="E43" s="1150"/>
      <c r="F43" s="41">
        <v>0</v>
      </c>
      <c r="G43" s="42">
        <v>0</v>
      </c>
      <c r="H43" s="42">
        <v>0</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GsDKe1Khmv6CvYxxgERwbmCj/KNN40fzMyXLRLR/PUGVuOrcu4WrW283QAvpIi3qmyZwPrD2o2jlTgCeVu3+g==" saltValue="fnyGbHa5y6KnzStJ6RGx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5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306</v>
      </c>
      <c r="L45" s="60">
        <v>305</v>
      </c>
      <c r="M45" s="60">
        <v>287</v>
      </c>
      <c r="N45" s="60">
        <v>284</v>
      </c>
      <c r="O45" s="61">
        <v>337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15">
      <c r="A48" s="48"/>
      <c r="B48" s="1155"/>
      <c r="C48" s="1156"/>
      <c r="D48" s="62"/>
      <c r="E48" s="1161" t="s">
        <v>15</v>
      </c>
      <c r="F48" s="1161"/>
      <c r="G48" s="1161"/>
      <c r="H48" s="1161"/>
      <c r="I48" s="1161"/>
      <c r="J48" s="1162"/>
      <c r="K48" s="63">
        <v>63</v>
      </c>
      <c r="L48" s="64">
        <v>63</v>
      </c>
      <c r="M48" s="64">
        <v>63</v>
      </c>
      <c r="N48" s="64">
        <v>63</v>
      </c>
      <c r="O48" s="65">
        <v>63</v>
      </c>
      <c r="P48" s="48"/>
      <c r="Q48" s="48"/>
      <c r="R48" s="48"/>
      <c r="S48" s="48"/>
      <c r="T48" s="48"/>
      <c r="U48" s="48"/>
    </row>
    <row r="49" spans="1:21" ht="30.75" customHeight="1" x14ac:dyDescent="0.15">
      <c r="A49" s="48"/>
      <c r="B49" s="1155"/>
      <c r="C49" s="1156"/>
      <c r="D49" s="62"/>
      <c r="E49" s="1161" t="s">
        <v>16</v>
      </c>
      <c r="F49" s="1161"/>
      <c r="G49" s="1161"/>
      <c r="H49" s="1161"/>
      <c r="I49" s="1161"/>
      <c r="J49" s="1162"/>
      <c r="K49" s="63">
        <v>8</v>
      </c>
      <c r="L49" s="64">
        <v>7</v>
      </c>
      <c r="M49" s="64">
        <v>5</v>
      </c>
      <c r="N49" s="64">
        <v>6</v>
      </c>
      <c r="O49" s="65">
        <v>6</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511</v>
      </c>
      <c r="L50" s="64" t="s">
        <v>511</v>
      </c>
      <c r="M50" s="64" t="s">
        <v>511</v>
      </c>
      <c r="N50" s="64" t="s">
        <v>511</v>
      </c>
      <c r="O50" s="65" t="s">
        <v>511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511</v>
      </c>
      <c r="L51" s="64" t="s">
        <v>511</v>
      </c>
      <c r="M51" s="64" t="s">
        <v>511</v>
      </c>
      <c r="N51" s="64" t="s">
        <v>511</v>
      </c>
      <c r="O51" s="65" t="s">
        <v>511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253</v>
      </c>
      <c r="L52" s="64">
        <v>237</v>
      </c>
      <c r="M52" s="64">
        <v>231</v>
      </c>
      <c r="N52" s="64">
        <v>238</v>
      </c>
      <c r="O52" s="65">
        <v>285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124</v>
      </c>
      <c r="L53" s="69">
        <v>138</v>
      </c>
      <c r="M53" s="69">
        <v>124</v>
      </c>
      <c r="N53" s="69">
        <v>115</v>
      </c>
      <c r="O53" s="70">
        <v>121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568</v>
      </c>
      <c r="P56" s="48"/>
      <c r="Q56" s="48"/>
      <c r="R56" s="48"/>
      <c r="S56" s="48"/>
      <c r="T56" s="48"/>
      <c r="U56" s="48"/>
    </row>
    <row r="57" spans="1:21" ht="31.5" customHeight="1" thickBot="1" x14ac:dyDescent="0.2">
      <c r="A57" s="48"/>
      <c r="B57" s="76"/>
      <c r="C57" s="77"/>
      <c r="D57" s="77"/>
      <c r="E57" s="78"/>
      <c r="F57" s="78"/>
      <c r="G57" s="78"/>
      <c r="H57" s="78"/>
      <c r="I57" s="78"/>
      <c r="J57" s="79" t="s">
        <v>2</v>
      </c>
      <c r="K57" s="80" t="s">
        <v>569</v>
      </c>
      <c r="L57" s="81" t="s">
        <v>570</v>
      </c>
      <c r="M57" s="81" t="s">
        <v>571</v>
      </c>
      <c r="N57" s="81" t="s">
        <v>572</v>
      </c>
      <c r="O57" s="82" t="s">
        <v>573</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Qi5vmdn6rVcKSltzZVghwRce2yFvAAqmT8ZC2Dzqx2+sEfHo/HgQgVfDaPA/oOGJPsHkoyp8sKpI41dStXy1Q==" saltValue="gCBtaIIHq6vyeBMCIbXmu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7"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553</v>
      </c>
      <c r="J40" s="103" t="s">
        <v>554</v>
      </c>
      <c r="K40" s="103" t="s">
        <v>555</v>
      </c>
      <c r="L40" s="103" t="s">
        <v>556</v>
      </c>
      <c r="M40" s="104" t="s">
        <v>557</v>
      </c>
    </row>
    <row r="41" spans="2:13" ht="27.75" customHeight="1" x14ac:dyDescent="0.15">
      <c r="B41" s="1184" t="s">
        <v>32</v>
      </c>
      <c r="C41" s="1185"/>
      <c r="D41" s="105"/>
      <c r="E41" s="1190" t="s">
        <v>33</v>
      </c>
      <c r="F41" s="1190"/>
      <c r="G41" s="1190"/>
      <c r="H41" s="1191"/>
      <c r="I41" s="355">
        <v>2035</v>
      </c>
      <c r="J41" s="356">
        <v>1874</v>
      </c>
      <c r="K41" s="356">
        <v>2448</v>
      </c>
      <c r="L41" s="356">
        <v>2510</v>
      </c>
      <c r="M41" s="357">
        <v>2399</v>
      </c>
    </row>
    <row r="42" spans="2:13" ht="27.75" customHeight="1" x14ac:dyDescent="0.15">
      <c r="B42" s="1186"/>
      <c r="C42" s="1187"/>
      <c r="D42" s="106"/>
      <c r="E42" s="1192" t="s">
        <v>34</v>
      </c>
      <c r="F42" s="1192"/>
      <c r="G42" s="1192"/>
      <c r="H42" s="1193"/>
      <c r="I42" s="358" t="s">
        <v>511</v>
      </c>
      <c r="J42" s="359" t="s">
        <v>511</v>
      </c>
      <c r="K42" s="359" t="s">
        <v>511</v>
      </c>
      <c r="L42" s="359" t="s">
        <v>511</v>
      </c>
      <c r="M42" s="360" t="s">
        <v>511</v>
      </c>
    </row>
    <row r="43" spans="2:13" ht="27.75" customHeight="1" x14ac:dyDescent="0.15">
      <c r="B43" s="1186"/>
      <c r="C43" s="1187"/>
      <c r="D43" s="106"/>
      <c r="E43" s="1192" t="s">
        <v>35</v>
      </c>
      <c r="F43" s="1192"/>
      <c r="G43" s="1192"/>
      <c r="H43" s="1193"/>
      <c r="I43" s="358">
        <v>572</v>
      </c>
      <c r="J43" s="359">
        <v>520</v>
      </c>
      <c r="K43" s="359">
        <v>467</v>
      </c>
      <c r="L43" s="359">
        <v>413</v>
      </c>
      <c r="M43" s="360">
        <v>358</v>
      </c>
    </row>
    <row r="44" spans="2:13" ht="27.75" customHeight="1" x14ac:dyDescent="0.15">
      <c r="B44" s="1186"/>
      <c r="C44" s="1187"/>
      <c r="D44" s="106"/>
      <c r="E44" s="1192" t="s">
        <v>36</v>
      </c>
      <c r="F44" s="1192"/>
      <c r="G44" s="1192"/>
      <c r="H44" s="1193"/>
      <c r="I44" s="358">
        <v>40</v>
      </c>
      <c r="J44" s="359">
        <v>35</v>
      </c>
      <c r="K44" s="359">
        <v>30</v>
      </c>
      <c r="L44" s="359">
        <v>27</v>
      </c>
      <c r="M44" s="360">
        <v>23</v>
      </c>
    </row>
    <row r="45" spans="2:13" ht="27.75" customHeight="1" x14ac:dyDescent="0.15">
      <c r="B45" s="1186"/>
      <c r="C45" s="1187"/>
      <c r="D45" s="106"/>
      <c r="E45" s="1192" t="s">
        <v>37</v>
      </c>
      <c r="F45" s="1192"/>
      <c r="G45" s="1192"/>
      <c r="H45" s="1193"/>
      <c r="I45" s="358">
        <v>313</v>
      </c>
      <c r="J45" s="359">
        <v>271</v>
      </c>
      <c r="K45" s="359">
        <v>277</v>
      </c>
      <c r="L45" s="359">
        <v>287</v>
      </c>
      <c r="M45" s="360">
        <v>230</v>
      </c>
    </row>
    <row r="46" spans="2:13" ht="27.75" customHeight="1" x14ac:dyDescent="0.15">
      <c r="B46" s="1186"/>
      <c r="C46" s="1187"/>
      <c r="D46" s="107"/>
      <c r="E46" s="1192" t="s">
        <v>38</v>
      </c>
      <c r="F46" s="1192"/>
      <c r="G46" s="1192"/>
      <c r="H46" s="1193"/>
      <c r="I46" s="358" t="s">
        <v>511</v>
      </c>
      <c r="J46" s="359" t="s">
        <v>511</v>
      </c>
      <c r="K46" s="359" t="s">
        <v>511</v>
      </c>
      <c r="L46" s="359" t="s">
        <v>511</v>
      </c>
      <c r="M46" s="360" t="s">
        <v>511</v>
      </c>
    </row>
    <row r="47" spans="2:13" ht="27.75" customHeight="1" x14ac:dyDescent="0.15">
      <c r="B47" s="1186"/>
      <c r="C47" s="1187"/>
      <c r="D47" s="108"/>
      <c r="E47" s="1194" t="s">
        <v>39</v>
      </c>
      <c r="F47" s="1195"/>
      <c r="G47" s="1195"/>
      <c r="H47" s="1196"/>
      <c r="I47" s="358" t="s">
        <v>511</v>
      </c>
      <c r="J47" s="359" t="s">
        <v>511</v>
      </c>
      <c r="K47" s="359" t="s">
        <v>511</v>
      </c>
      <c r="L47" s="359" t="s">
        <v>511</v>
      </c>
      <c r="M47" s="360" t="s">
        <v>511</v>
      </c>
    </row>
    <row r="48" spans="2:13" ht="27.75" customHeight="1" x14ac:dyDescent="0.15">
      <c r="B48" s="1186"/>
      <c r="C48" s="1187"/>
      <c r="D48" s="106"/>
      <c r="E48" s="1192" t="s">
        <v>40</v>
      </c>
      <c r="F48" s="1192"/>
      <c r="G48" s="1192"/>
      <c r="H48" s="1193"/>
      <c r="I48" s="358" t="s">
        <v>511</v>
      </c>
      <c r="J48" s="359" t="s">
        <v>511</v>
      </c>
      <c r="K48" s="359" t="s">
        <v>511</v>
      </c>
      <c r="L48" s="359" t="s">
        <v>511</v>
      </c>
      <c r="M48" s="360" t="s">
        <v>511</v>
      </c>
    </row>
    <row r="49" spans="2:13" ht="27.75" customHeight="1" x14ac:dyDescent="0.15">
      <c r="B49" s="1188"/>
      <c r="C49" s="1189"/>
      <c r="D49" s="106"/>
      <c r="E49" s="1192" t="s">
        <v>41</v>
      </c>
      <c r="F49" s="1192"/>
      <c r="G49" s="1192"/>
      <c r="H49" s="1193"/>
      <c r="I49" s="358" t="s">
        <v>511</v>
      </c>
      <c r="J49" s="359" t="s">
        <v>511</v>
      </c>
      <c r="K49" s="359" t="s">
        <v>511</v>
      </c>
      <c r="L49" s="359" t="s">
        <v>511</v>
      </c>
      <c r="M49" s="360" t="s">
        <v>511</v>
      </c>
    </row>
    <row r="50" spans="2:13" ht="27.75" customHeight="1" x14ac:dyDescent="0.15">
      <c r="B50" s="1197" t="s">
        <v>42</v>
      </c>
      <c r="C50" s="1198"/>
      <c r="D50" s="109"/>
      <c r="E50" s="1192" t="s">
        <v>43</v>
      </c>
      <c r="F50" s="1192"/>
      <c r="G50" s="1192"/>
      <c r="H50" s="1193"/>
      <c r="I50" s="358">
        <v>3458</v>
      </c>
      <c r="J50" s="359">
        <v>3729</v>
      </c>
      <c r="K50" s="359">
        <v>4736</v>
      </c>
      <c r="L50" s="359">
        <v>5098</v>
      </c>
      <c r="M50" s="360">
        <v>8560</v>
      </c>
    </row>
    <row r="51" spans="2:13" ht="27.75" customHeight="1" x14ac:dyDescent="0.15">
      <c r="B51" s="1186"/>
      <c r="C51" s="1187"/>
      <c r="D51" s="106"/>
      <c r="E51" s="1192" t="s">
        <v>44</v>
      </c>
      <c r="F51" s="1192"/>
      <c r="G51" s="1192"/>
      <c r="H51" s="1193"/>
      <c r="I51" s="358" t="s">
        <v>511</v>
      </c>
      <c r="J51" s="359" t="s">
        <v>511</v>
      </c>
      <c r="K51" s="359" t="s">
        <v>511</v>
      </c>
      <c r="L51" s="359" t="s">
        <v>511</v>
      </c>
      <c r="M51" s="360" t="s">
        <v>511</v>
      </c>
    </row>
    <row r="52" spans="2:13" ht="27.75" customHeight="1" x14ac:dyDescent="0.15">
      <c r="B52" s="1188"/>
      <c r="C52" s="1189"/>
      <c r="D52" s="106"/>
      <c r="E52" s="1192" t="s">
        <v>45</v>
      </c>
      <c r="F52" s="1192"/>
      <c r="G52" s="1192"/>
      <c r="H52" s="1193"/>
      <c r="I52" s="358">
        <v>2248</v>
      </c>
      <c r="J52" s="359">
        <v>2170</v>
      </c>
      <c r="K52" s="359">
        <v>2574</v>
      </c>
      <c r="L52" s="359">
        <v>2712</v>
      </c>
      <c r="M52" s="360">
        <v>2627</v>
      </c>
    </row>
    <row r="53" spans="2:13" ht="27.75" customHeight="1" thickBot="1" x14ac:dyDescent="0.2">
      <c r="B53" s="1199" t="s">
        <v>46</v>
      </c>
      <c r="C53" s="1200"/>
      <c r="D53" s="110"/>
      <c r="E53" s="1201" t="s">
        <v>47</v>
      </c>
      <c r="F53" s="1201"/>
      <c r="G53" s="1201"/>
      <c r="H53" s="1202"/>
      <c r="I53" s="361">
        <v>-2746</v>
      </c>
      <c r="J53" s="362">
        <v>-3199</v>
      </c>
      <c r="K53" s="362">
        <v>-4087</v>
      </c>
      <c r="L53" s="362">
        <v>-4573</v>
      </c>
      <c r="M53" s="363">
        <v>-8177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KhlDUtlPhws+MXBsaLGqDhPNPIHiMjPkaHSfgBqwfGG4hIx7CLMhN410ntgDcr8hBwwOMoxiP24ENEqmVGrFQ==" saltValue="YuQBWiumqPJPWeyzTQVV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zoomScale="70" zoomScaleNormal="70"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555</v>
      </c>
      <c r="G54" s="119" t="s">
        <v>556</v>
      </c>
      <c r="H54" s="120" t="s">
        <v>557</v>
      </c>
    </row>
    <row r="55" spans="2:8" ht="52.5" customHeight="1" x14ac:dyDescent="0.15">
      <c r="B55" s="121"/>
      <c r="C55" s="1211" t="s">
        <v>50</v>
      </c>
      <c r="D55" s="1211"/>
      <c r="E55" s="1212"/>
      <c r="F55" s="122">
        <v>1214</v>
      </c>
      <c r="G55" s="122">
        <v>1164</v>
      </c>
      <c r="H55" s="123">
        <v>1193</v>
      </c>
    </row>
    <row r="56" spans="2:8" ht="52.5" customHeight="1" x14ac:dyDescent="0.15">
      <c r="B56" s="124"/>
      <c r="C56" s="1213" t="s">
        <v>51</v>
      </c>
      <c r="D56" s="1213"/>
      <c r="E56" s="1214"/>
      <c r="F56" s="125">
        <v>9</v>
      </c>
      <c r="G56" s="125">
        <v>9</v>
      </c>
      <c r="H56" s="126">
        <v>9</v>
      </c>
    </row>
    <row r="57" spans="2:8" ht="53.25" customHeight="1" x14ac:dyDescent="0.15">
      <c r="B57" s="124"/>
      <c r="C57" s="1215" t="s">
        <v>52</v>
      </c>
      <c r="D57" s="1215"/>
      <c r="E57" s="1216"/>
      <c r="F57" s="127">
        <v>3837</v>
      </c>
      <c r="G57" s="127">
        <v>4461</v>
      </c>
      <c r="H57" s="128">
        <v>7581</v>
      </c>
    </row>
    <row r="58" spans="2:8" ht="45.75" customHeight="1" x14ac:dyDescent="0.15">
      <c r="B58" s="129"/>
      <c r="C58" s="1203" t="s">
        <v>584</v>
      </c>
      <c r="D58" s="1204"/>
      <c r="E58" s="1205"/>
      <c r="F58" s="130">
        <v>1105</v>
      </c>
      <c r="G58" s="130">
        <v>1086</v>
      </c>
      <c r="H58" s="131">
        <v>4265</v>
      </c>
    </row>
    <row r="59" spans="2:8" ht="45.75" customHeight="1" x14ac:dyDescent="0.15">
      <c r="B59" s="129"/>
      <c r="C59" s="1203" t="s">
        <v>585</v>
      </c>
      <c r="D59" s="1204"/>
      <c r="E59" s="1205"/>
      <c r="F59" s="130">
        <v>1330</v>
      </c>
      <c r="G59" s="130">
        <v>1510</v>
      </c>
      <c r="H59" s="131">
        <v>1582</v>
      </c>
    </row>
    <row r="60" spans="2:8" ht="45.75" customHeight="1" x14ac:dyDescent="0.15">
      <c r="B60" s="129"/>
      <c r="C60" s="1203" t="s">
        <v>586</v>
      </c>
      <c r="D60" s="1204"/>
      <c r="E60" s="1205"/>
      <c r="F60" s="130">
        <v>206</v>
      </c>
      <c r="G60" s="130">
        <v>241</v>
      </c>
      <c r="H60" s="131">
        <v>274</v>
      </c>
    </row>
    <row r="61" spans="2:8" ht="45.75" customHeight="1" x14ac:dyDescent="0.15">
      <c r="B61" s="129"/>
      <c r="C61" s="1203" t="s">
        <v>587</v>
      </c>
      <c r="D61" s="1204"/>
      <c r="E61" s="1205"/>
      <c r="F61" s="130">
        <v>180</v>
      </c>
      <c r="G61" s="130">
        <v>215</v>
      </c>
      <c r="H61" s="131">
        <v>249</v>
      </c>
    </row>
    <row r="62" spans="2:8" ht="45.75" customHeight="1" thickBot="1" x14ac:dyDescent="0.2">
      <c r="B62" s="132"/>
      <c r="C62" s="1206" t="s">
        <v>588</v>
      </c>
      <c r="D62" s="1207"/>
      <c r="E62" s="1208"/>
      <c r="F62" s="133">
        <v>219</v>
      </c>
      <c r="G62" s="133">
        <v>205</v>
      </c>
      <c r="H62" s="134">
        <v>201</v>
      </c>
    </row>
    <row r="63" spans="2:8" ht="52.5" customHeight="1" thickBot="1" x14ac:dyDescent="0.2">
      <c r="B63" s="135"/>
      <c r="C63" s="1209" t="s">
        <v>53</v>
      </c>
      <c r="D63" s="1209"/>
      <c r="E63" s="1210"/>
      <c r="F63" s="136">
        <v>5060</v>
      </c>
      <c r="G63" s="136">
        <v>5634</v>
      </c>
      <c r="H63" s="137">
        <v>8783</v>
      </c>
    </row>
    <row r="64" spans="2:8" x14ac:dyDescent="0.15"/>
  </sheetData>
  <sheetProtection algorithmName="SHA-512" hashValue="EjmoH76bpTdn1KN1yj0oE+bt0PzjTMn7uwS7a7+pw3evCTdDiBZ0l8YDLZs98wHwKeJZEGQBmcRhHJAEeFsIhg==" saltValue="8ny144EbmAdOQlby5m2F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550</v>
      </c>
      <c r="G2" s="151"/>
      <c r="H2" s="152"/>
    </row>
    <row r="3" spans="1:8" x14ac:dyDescent="0.15">
      <c r="A3" s="148" t="s">
        <v>543</v>
      </c>
      <c r="B3" s="153"/>
      <c r="C3" s="154"/>
      <c r="D3" s="155">
        <v>667142</v>
      </c>
      <c r="E3" s="156"/>
      <c r="F3" s="157">
        <v>289738</v>
      </c>
      <c r="G3" s="158"/>
      <c r="H3" s="159"/>
    </row>
    <row r="4" spans="1:8" x14ac:dyDescent="0.15">
      <c r="A4" s="160"/>
      <c r="B4" s="161"/>
      <c r="C4" s="162"/>
      <c r="D4" s="163">
        <v>215614</v>
      </c>
      <c r="E4" s="164"/>
      <c r="F4" s="165">
        <v>156238</v>
      </c>
      <c r="G4" s="166"/>
      <c r="H4" s="167"/>
    </row>
    <row r="5" spans="1:8" x14ac:dyDescent="0.15">
      <c r="A5" s="148" t="s">
        <v>545</v>
      </c>
      <c r="B5" s="153"/>
      <c r="C5" s="154"/>
      <c r="D5" s="155">
        <v>808605</v>
      </c>
      <c r="E5" s="156"/>
      <c r="F5" s="157">
        <v>316937</v>
      </c>
      <c r="G5" s="158"/>
      <c r="H5" s="159"/>
    </row>
    <row r="6" spans="1:8" x14ac:dyDescent="0.15">
      <c r="A6" s="160"/>
      <c r="B6" s="161"/>
      <c r="C6" s="162"/>
      <c r="D6" s="163">
        <v>179042</v>
      </c>
      <c r="E6" s="164"/>
      <c r="F6" s="165">
        <v>199150</v>
      </c>
      <c r="G6" s="166"/>
      <c r="H6" s="167"/>
    </row>
    <row r="7" spans="1:8" x14ac:dyDescent="0.15">
      <c r="A7" s="148" t="s">
        <v>546</v>
      </c>
      <c r="B7" s="153"/>
      <c r="C7" s="154"/>
      <c r="D7" s="155">
        <v>1136694</v>
      </c>
      <c r="E7" s="156"/>
      <c r="F7" s="157">
        <v>332350</v>
      </c>
      <c r="G7" s="158"/>
      <c r="H7" s="159"/>
    </row>
    <row r="8" spans="1:8" x14ac:dyDescent="0.15">
      <c r="A8" s="160"/>
      <c r="B8" s="161"/>
      <c r="C8" s="162"/>
      <c r="D8" s="163">
        <v>110207</v>
      </c>
      <c r="E8" s="164"/>
      <c r="F8" s="165">
        <v>200453</v>
      </c>
      <c r="G8" s="166"/>
      <c r="H8" s="167"/>
    </row>
    <row r="9" spans="1:8" x14ac:dyDescent="0.15">
      <c r="A9" s="148" t="s">
        <v>547</v>
      </c>
      <c r="B9" s="153"/>
      <c r="C9" s="154"/>
      <c r="D9" s="155">
        <v>418608</v>
      </c>
      <c r="E9" s="156"/>
      <c r="F9" s="157">
        <v>277467</v>
      </c>
      <c r="G9" s="158"/>
      <c r="H9" s="159"/>
    </row>
    <row r="10" spans="1:8" x14ac:dyDescent="0.15">
      <c r="A10" s="160"/>
      <c r="B10" s="161"/>
      <c r="C10" s="162"/>
      <c r="D10" s="163">
        <v>107037</v>
      </c>
      <c r="E10" s="164"/>
      <c r="F10" s="165">
        <v>128378</v>
      </c>
      <c r="G10" s="166"/>
      <c r="H10" s="167"/>
    </row>
    <row r="11" spans="1:8" x14ac:dyDescent="0.15">
      <c r="A11" s="148" t="s">
        <v>548</v>
      </c>
      <c r="B11" s="153"/>
      <c r="C11" s="154"/>
      <c r="D11" s="155">
        <v>465950</v>
      </c>
      <c r="E11" s="156"/>
      <c r="F11" s="157">
        <v>282256</v>
      </c>
      <c r="G11" s="158"/>
      <c r="H11" s="159"/>
    </row>
    <row r="12" spans="1:8" x14ac:dyDescent="0.15">
      <c r="A12" s="160"/>
      <c r="B12" s="161"/>
      <c r="C12" s="168"/>
      <c r="D12" s="163">
        <v>175623</v>
      </c>
      <c r="E12" s="164"/>
      <c r="F12" s="165">
        <v>145453</v>
      </c>
      <c r="G12" s="166"/>
      <c r="H12" s="167"/>
    </row>
    <row r="13" spans="1:8" x14ac:dyDescent="0.15">
      <c r="A13" s="148"/>
      <c r="B13" s="153"/>
      <c r="C13" s="169"/>
      <c r="D13" s="170">
        <v>699400</v>
      </c>
      <c r="E13" s="171"/>
      <c r="F13" s="172">
        <v>299750</v>
      </c>
      <c r="G13" s="173"/>
      <c r="H13" s="159"/>
    </row>
    <row r="14" spans="1:8" x14ac:dyDescent="0.15">
      <c r="A14" s="160"/>
      <c r="B14" s="161"/>
      <c r="C14" s="162"/>
      <c r="D14" s="163">
        <v>157505</v>
      </c>
      <c r="E14" s="164"/>
      <c r="F14" s="165">
        <v>165934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9.6199999999999992</v>
      </c>
      <c r="C19" s="174">
        <f>ROUND(VALUE(SUBSTITUTE(実質収支比率等に係る経年分析!G$48,"▲","-")),2)</f>
        <v>2.1</v>
      </c>
      <c r="D19" s="174">
        <f>ROUND(VALUE(SUBSTITUTE(実質収支比率等に係る経年分析!H$48,"▲","-")),2)</f>
        <v>5.48</v>
      </c>
      <c r="E19" s="174">
        <f>ROUND(VALUE(SUBSTITUTE(実質収支比率等に係る経年分析!I$48,"▲","-")),2)</f>
        <v>2.72</v>
      </c>
      <c r="F19" s="174">
        <f>ROUND(VALUE(SUBSTITUTE(実質収支比率等に係る経年分析!J$48,"▲","-")),2)</f>
        <v>16.649999999999999</v>
      </c>
    </row>
    <row r="20" spans="1:11" x14ac:dyDescent="0.15">
      <c r="A20" s="174" t="s">
        <v>57</v>
      </c>
      <c r="B20" s="174">
        <f>ROUND(VALUE(SUBSTITUTE(実質収支比率等に係る経年分析!F$47,"▲","-")),2)</f>
        <v>63.85</v>
      </c>
      <c r="C20" s="174">
        <f>ROUND(VALUE(SUBSTITUTE(実質収支比率等に係る経年分析!G$47,"▲","-")),2)</f>
        <v>68.66</v>
      </c>
      <c r="D20" s="174">
        <f>ROUND(VALUE(SUBSTITUTE(実質収支比率等に係る経年分析!H$47,"▲","-")),2)</f>
        <v>67.67</v>
      </c>
      <c r="E20" s="174">
        <f>ROUND(VALUE(SUBSTITUTE(実質収支比率等に係る経年分析!I$47,"▲","-")),2)</f>
        <v>55.98</v>
      </c>
      <c r="F20" s="174">
        <f>ROUND(VALUE(SUBSTITUTE(実質収支比率等に係る経年分析!J$47,"▲","-")),2)</f>
        <v>58.46</v>
      </c>
    </row>
    <row r="21" spans="1:11" x14ac:dyDescent="0.15">
      <c r="A21" s="174" t="s">
        <v>58</v>
      </c>
      <c r="B21" s="174">
        <f>IF(ISNUMBER(VALUE(SUBSTITUTE(実質収支比率等に係る経年分析!F$49,"▲","-"))),ROUND(VALUE(SUBSTITUTE(実質収支比率等に係る経年分析!F$49,"▲","-")),2),NA())</f>
        <v>12.64</v>
      </c>
      <c r="C21" s="174">
        <f>IF(ISNUMBER(VALUE(SUBSTITUTE(実質収支比率等に係る経年分析!G$49,"▲","-"))),ROUND(VALUE(SUBSTITUTE(実質収支比率等に係る経年分析!G$49,"▲","-")),2),NA())</f>
        <v>-7.5</v>
      </c>
      <c r="D21" s="174">
        <f>IF(ISNUMBER(VALUE(SUBSTITUTE(実質収支比率等に係る経年分析!H$49,"▲","-"))),ROUND(VALUE(SUBSTITUTE(実質収支比率等に係る経年分析!H$49,"▲","-")),2),NA())</f>
        <v>3.44</v>
      </c>
      <c r="E21" s="174">
        <f>IF(ISNUMBER(VALUE(SUBSTITUTE(実質収支比率等に係る経年分析!I$49,"▲","-"))),ROUND(VALUE(SUBSTITUTE(実質収支比率等に係る経年分析!I$49,"▲","-")),2),NA())</f>
        <v>-6.8</v>
      </c>
      <c r="F21" s="174">
        <f>IF(ISNUMBER(VALUE(SUBSTITUTE(実質収支比率等に係る経年分析!J$49,"▲","-"))),ROUND(VALUE(SUBSTITUTE(実質収支比率等に係る経年分析!J$49,"▲","-")),2),NA())</f>
        <v>13.88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国民健康保険直営診療施設勘定特別会計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1.76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1.54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0.62</v>
      </c>
    </row>
    <row r="33" spans="1:16" x14ac:dyDescent="0.15">
      <c r="A33" s="175" t="str">
        <f>IF(連結実質赤字比率に係る赤字・黒字の構成分析!C$37="",NA(),連結実質赤字比率に係る赤字・黒字の構成分析!C$37)</f>
        <v>介護保険事業勘定特別会計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1.65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2.2200000000000002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1.1000000000000001</v>
      </c>
    </row>
    <row r="34" spans="1:16" x14ac:dyDescent="0.15">
      <c r="A34" s="175" t="str">
        <f>IF(連結実質赤字比率に係る赤字・黒字の構成分析!C$36="",NA(),連結実質赤字比率に係る赤字・黒字の構成分析!C$36)</f>
        <v>農業集落排水事業特別会計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1.81</v>
      </c>
    </row>
    <row r="35" spans="1:16" x14ac:dyDescent="0.15">
      <c r="A35" s="175" t="str">
        <f>IF(連結実質赤字比率に係る赤字・黒字の構成分析!C$35="",NA(),連結実質赤字比率に係る赤字・黒字の構成分析!C$35)</f>
        <v>国民健康保険事業勘定特別会計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1.87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9.6199999999999992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2.09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5.48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2.72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16.649999999999999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253</v>
      </c>
      <c r="E42" s="176"/>
      <c r="F42" s="176"/>
      <c r="G42" s="176">
        <f>'実質公債費比率（分子）の構造'!L$52</f>
        <v>237</v>
      </c>
      <c r="H42" s="176"/>
      <c r="I42" s="176"/>
      <c r="J42" s="176">
        <f>'実質公債費比率（分子）の構造'!M$52</f>
        <v>231</v>
      </c>
      <c r="K42" s="176"/>
      <c r="L42" s="176"/>
      <c r="M42" s="176">
        <f>'実質公債費比率（分子）の構造'!N$52</f>
        <v>238</v>
      </c>
      <c r="N42" s="176"/>
      <c r="O42" s="176"/>
      <c r="P42" s="176">
        <f>'実質公債費比率（分子）の構造'!O$52</f>
        <v>285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8</v>
      </c>
      <c r="C45" s="176"/>
      <c r="D45" s="176"/>
      <c r="E45" s="176">
        <f>'実質公債費比率（分子）の構造'!L$49</f>
        <v>7</v>
      </c>
      <c r="F45" s="176"/>
      <c r="G45" s="176"/>
      <c r="H45" s="176">
        <f>'実質公債費比率（分子）の構造'!M$49</f>
        <v>5</v>
      </c>
      <c r="I45" s="176"/>
      <c r="J45" s="176"/>
      <c r="K45" s="176">
        <f>'実質公債費比率（分子）の構造'!N$49</f>
        <v>6</v>
      </c>
      <c r="L45" s="176"/>
      <c r="M45" s="176"/>
      <c r="N45" s="176">
        <f>'実質公債費比率（分子）の構造'!O$49</f>
        <v>6</v>
      </c>
      <c r="O45" s="176"/>
      <c r="P45" s="176"/>
    </row>
    <row r="46" spans="1:16" x14ac:dyDescent="0.15">
      <c r="A46" s="176" t="s">
        <v>69</v>
      </c>
      <c r="B46" s="176">
        <f>'実質公債費比率（分子）の構造'!K$48</f>
        <v>63</v>
      </c>
      <c r="C46" s="176"/>
      <c r="D46" s="176"/>
      <c r="E46" s="176">
        <f>'実質公債費比率（分子）の構造'!L$48</f>
        <v>63</v>
      </c>
      <c r="F46" s="176"/>
      <c r="G46" s="176"/>
      <c r="H46" s="176">
        <f>'実質公債費比率（分子）の構造'!M$48</f>
        <v>63</v>
      </c>
      <c r="I46" s="176"/>
      <c r="J46" s="176"/>
      <c r="K46" s="176">
        <f>'実質公債費比率（分子）の構造'!N$48</f>
        <v>63</v>
      </c>
      <c r="L46" s="176"/>
      <c r="M46" s="176"/>
      <c r="N46" s="176">
        <f>'実質公債費比率（分子）の構造'!O$48</f>
        <v>63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306</v>
      </c>
      <c r="C49" s="176"/>
      <c r="D49" s="176"/>
      <c r="E49" s="176">
        <f>'実質公債費比率（分子）の構造'!L$45</f>
        <v>305</v>
      </c>
      <c r="F49" s="176"/>
      <c r="G49" s="176"/>
      <c r="H49" s="176">
        <f>'実質公債費比率（分子）の構造'!M$45</f>
        <v>287</v>
      </c>
      <c r="I49" s="176"/>
      <c r="J49" s="176"/>
      <c r="K49" s="176">
        <f>'実質公債費比率（分子）の構造'!N$45</f>
        <v>284</v>
      </c>
      <c r="L49" s="176"/>
      <c r="M49" s="176"/>
      <c r="N49" s="176">
        <f>'実質公債費比率（分子）の構造'!O$45</f>
        <v>337</v>
      </c>
      <c r="O49" s="176"/>
      <c r="P49" s="176"/>
    </row>
    <row r="50" spans="1:16" x14ac:dyDescent="0.15">
      <c r="A50" s="176" t="s">
        <v>73</v>
      </c>
      <c r="B50" s="176" t="e">
        <f>NA()</f>
        <v>#N/A</v>
      </c>
      <c r="C50" s="176">
        <f>IF(ISNUMBER('実質公債費比率（分子）の構造'!K$53),'実質公債費比率（分子）の構造'!K$53,NA())</f>
        <v>124</v>
      </c>
      <c r="D50" s="176" t="e">
        <f>NA()</f>
        <v>#N/A</v>
      </c>
      <c r="E50" s="176" t="e">
        <f>NA()</f>
        <v>#N/A</v>
      </c>
      <c r="F50" s="176">
        <f>IF(ISNUMBER('実質公債費比率（分子）の構造'!L$53),'実質公債費比率（分子）の構造'!L$53,NA())</f>
        <v>138</v>
      </c>
      <c r="G50" s="176" t="e">
        <f>NA()</f>
        <v>#N/A</v>
      </c>
      <c r="H50" s="176" t="e">
        <f>NA()</f>
        <v>#N/A</v>
      </c>
      <c r="I50" s="176">
        <f>IF(ISNUMBER('実質公債費比率（分子）の構造'!M$53),'実質公債費比率（分子）の構造'!M$53,NA())</f>
        <v>124</v>
      </c>
      <c r="J50" s="176" t="e">
        <f>NA()</f>
        <v>#N/A</v>
      </c>
      <c r="K50" s="176" t="e">
        <f>NA()</f>
        <v>#N/A</v>
      </c>
      <c r="L50" s="176">
        <f>IF(ISNUMBER('実質公債費比率（分子）の構造'!N$53),'実質公債費比率（分子）の構造'!N$53,NA())</f>
        <v>115</v>
      </c>
      <c r="M50" s="176" t="e">
        <f>NA()</f>
        <v>#N/A</v>
      </c>
      <c r="N50" s="176" t="e">
        <f>NA()</f>
        <v>#N/A</v>
      </c>
      <c r="O50" s="176">
        <f>IF(ISNUMBER('実質公債費比率（分子）の構造'!O$53),'実質公債費比率（分子）の構造'!O$53,NA())</f>
        <v>121</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2248</v>
      </c>
      <c r="E56" s="175"/>
      <c r="F56" s="175"/>
      <c r="G56" s="175">
        <f>'将来負担比率（分子）の構造'!J$52</f>
        <v>2170</v>
      </c>
      <c r="H56" s="175"/>
      <c r="I56" s="175"/>
      <c r="J56" s="175">
        <f>'将来負担比率（分子）の構造'!K$52</f>
        <v>2574</v>
      </c>
      <c r="K56" s="175"/>
      <c r="L56" s="175"/>
      <c r="M56" s="175">
        <f>'将来負担比率（分子）の構造'!L$52</f>
        <v>2712</v>
      </c>
      <c r="N56" s="175"/>
      <c r="O56" s="175"/>
      <c r="P56" s="175">
        <f>'将来負担比率（分子）の構造'!M$52</f>
        <v>2627</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3458</v>
      </c>
      <c r="E58" s="175"/>
      <c r="F58" s="175"/>
      <c r="G58" s="175">
        <f>'将来負担比率（分子）の構造'!J$50</f>
        <v>3729</v>
      </c>
      <c r="H58" s="175"/>
      <c r="I58" s="175"/>
      <c r="J58" s="175">
        <f>'将来負担比率（分子）の構造'!K$50</f>
        <v>4736</v>
      </c>
      <c r="K58" s="175"/>
      <c r="L58" s="175"/>
      <c r="M58" s="175">
        <f>'将来負担比率（分子）の構造'!L$50</f>
        <v>5098</v>
      </c>
      <c r="N58" s="175"/>
      <c r="O58" s="175"/>
      <c r="P58" s="175">
        <f>'将来負担比率（分子）の構造'!M$50</f>
        <v>8560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313</v>
      </c>
      <c r="C62" s="175"/>
      <c r="D62" s="175"/>
      <c r="E62" s="175">
        <f>'将来負担比率（分子）の構造'!J$45</f>
        <v>271</v>
      </c>
      <c r="F62" s="175"/>
      <c r="G62" s="175"/>
      <c r="H62" s="175">
        <f>'将来負担比率（分子）の構造'!K$45</f>
        <v>277</v>
      </c>
      <c r="I62" s="175"/>
      <c r="J62" s="175"/>
      <c r="K62" s="175">
        <f>'将来負担比率（分子）の構造'!L$45</f>
        <v>287</v>
      </c>
      <c r="L62" s="175"/>
      <c r="M62" s="175"/>
      <c r="N62" s="175">
        <f>'将来負担比率（分子）の構造'!M$45</f>
        <v>230</v>
      </c>
      <c r="O62" s="175"/>
      <c r="P62" s="175"/>
    </row>
    <row r="63" spans="1:16" x14ac:dyDescent="0.15">
      <c r="A63" s="175" t="s">
        <v>36</v>
      </c>
      <c r="B63" s="175">
        <f>'将来負担比率（分子）の構造'!I$44</f>
        <v>40</v>
      </c>
      <c r="C63" s="175"/>
      <c r="D63" s="175"/>
      <c r="E63" s="175">
        <f>'将来負担比率（分子）の構造'!J$44</f>
        <v>35</v>
      </c>
      <c r="F63" s="175"/>
      <c r="G63" s="175"/>
      <c r="H63" s="175">
        <f>'将来負担比率（分子）の構造'!K$44</f>
        <v>30</v>
      </c>
      <c r="I63" s="175"/>
      <c r="J63" s="175"/>
      <c r="K63" s="175">
        <f>'将来負担比率（分子）の構造'!L$44</f>
        <v>27</v>
      </c>
      <c r="L63" s="175"/>
      <c r="M63" s="175"/>
      <c r="N63" s="175">
        <f>'将来負担比率（分子）の構造'!M$44</f>
        <v>23</v>
      </c>
      <c r="O63" s="175"/>
      <c r="P63" s="175"/>
    </row>
    <row r="64" spans="1:16" x14ac:dyDescent="0.15">
      <c r="A64" s="175" t="s">
        <v>35</v>
      </c>
      <c r="B64" s="175">
        <f>'将来負担比率（分子）の構造'!I$43</f>
        <v>572</v>
      </c>
      <c r="C64" s="175"/>
      <c r="D64" s="175"/>
      <c r="E64" s="175">
        <f>'将来負担比率（分子）の構造'!J$43</f>
        <v>520</v>
      </c>
      <c r="F64" s="175"/>
      <c r="G64" s="175"/>
      <c r="H64" s="175">
        <f>'将来負担比率（分子）の構造'!K$43</f>
        <v>467</v>
      </c>
      <c r="I64" s="175"/>
      <c r="J64" s="175"/>
      <c r="K64" s="175">
        <f>'将来負担比率（分子）の構造'!L$43</f>
        <v>413</v>
      </c>
      <c r="L64" s="175"/>
      <c r="M64" s="175"/>
      <c r="N64" s="175">
        <f>'将来負担比率（分子）の構造'!M$43</f>
        <v>358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2035</v>
      </c>
      <c r="C66" s="175"/>
      <c r="D66" s="175"/>
      <c r="E66" s="175">
        <f>'将来負担比率（分子）の構造'!J$41</f>
        <v>1874</v>
      </c>
      <c r="F66" s="175"/>
      <c r="G66" s="175"/>
      <c r="H66" s="175">
        <f>'将来負担比率（分子）の構造'!K$41</f>
        <v>2448</v>
      </c>
      <c r="I66" s="175"/>
      <c r="J66" s="175"/>
      <c r="K66" s="175">
        <f>'将来負担比率（分子）の構造'!L$41</f>
        <v>2510</v>
      </c>
      <c r="L66" s="175"/>
      <c r="M66" s="175"/>
      <c r="N66" s="175">
        <f>'将来負担比率（分子）の構造'!M$41</f>
        <v>2399</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1214</v>
      </c>
      <c r="C72" s="179">
        <f>基金残高に係る経年分析!G55</f>
        <v>1164</v>
      </c>
      <c r="D72" s="179">
        <f>基金残高に係る経年分析!H55</f>
        <v>1193</v>
      </c>
    </row>
    <row r="73" spans="1:16" x14ac:dyDescent="0.15">
      <c r="A73" s="178" t="s">
        <v>80</v>
      </c>
      <c r="B73" s="179">
        <f>基金残高に係る経年分析!F56</f>
        <v>9</v>
      </c>
      <c r="C73" s="179">
        <f>基金残高に係る経年分析!G56</f>
        <v>9</v>
      </c>
      <c r="D73" s="179">
        <f>基金残高に係る経年分析!H56</f>
        <v>9</v>
      </c>
    </row>
    <row r="74" spans="1:16" x14ac:dyDescent="0.15">
      <c r="A74" s="178" t="s">
        <v>81</v>
      </c>
      <c r="B74" s="179">
        <f>基金残高に係る経年分析!F57</f>
        <v>3837</v>
      </c>
      <c r="C74" s="179">
        <f>基金残高に係る経年分析!G57</f>
        <v>4461</v>
      </c>
      <c r="D74" s="179">
        <f>基金残高に係る経年分析!H57</f>
        <v>7581</v>
      </c>
    </row>
  </sheetData>
  <sheetProtection algorithmName="SHA-512" hashValue="P4rAWJNbFvBQtntPrBf2lBJMULwfDlOKnkyd9yMe0E/dnb0nljPB0TlQTouUaYIzA8+FK4le2VDO/6Vh6vR3vQ==" saltValue="nnaCNkUUIVjTgJWreQIM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230</v>
      </c>
      <c r="C5" s="610"/>
      <c r="D5" s="610"/>
      <c r="E5" s="610"/>
      <c r="F5" s="610"/>
      <c r="G5" s="610"/>
      <c r="H5" s="610"/>
      <c r="I5" s="610"/>
      <c r="J5" s="610"/>
      <c r="K5" s="610"/>
      <c r="L5" s="610"/>
      <c r="M5" s="610"/>
      <c r="N5" s="610"/>
      <c r="O5" s="610"/>
      <c r="P5" s="610"/>
      <c r="Q5" s="611"/>
      <c r="R5" s="612">
        <v>517969</v>
      </c>
      <c r="S5" s="613"/>
      <c r="T5" s="613"/>
      <c r="U5" s="613"/>
      <c r="V5" s="613"/>
      <c r="W5" s="613"/>
      <c r="X5" s="613"/>
      <c r="Y5" s="614"/>
      <c r="Z5" s="615">
        <v>5.9</v>
      </c>
      <c r="AA5" s="615"/>
      <c r="AB5" s="615"/>
      <c r="AC5" s="615"/>
      <c r="AD5" s="616">
        <v>517969</v>
      </c>
      <c r="AE5" s="616"/>
      <c r="AF5" s="616"/>
      <c r="AG5" s="616"/>
      <c r="AH5" s="616"/>
      <c r="AI5" s="616"/>
      <c r="AJ5" s="616"/>
      <c r="AK5" s="616"/>
      <c r="AL5" s="617">
        <v>25.8</v>
      </c>
      <c r="AM5" s="618"/>
      <c r="AN5" s="618"/>
      <c r="AO5" s="619"/>
      <c r="AP5" s="609" t="s">
        <v>231</v>
      </c>
      <c r="AQ5" s="610"/>
      <c r="AR5" s="610"/>
      <c r="AS5" s="610"/>
      <c r="AT5" s="610"/>
      <c r="AU5" s="610"/>
      <c r="AV5" s="610"/>
      <c r="AW5" s="610"/>
      <c r="AX5" s="610"/>
      <c r="AY5" s="610"/>
      <c r="AZ5" s="610"/>
      <c r="BA5" s="610"/>
      <c r="BB5" s="610"/>
      <c r="BC5" s="610"/>
      <c r="BD5" s="610"/>
      <c r="BE5" s="610"/>
      <c r="BF5" s="611"/>
      <c r="BG5" s="623">
        <v>517969</v>
      </c>
      <c r="BH5" s="624"/>
      <c r="BI5" s="624"/>
      <c r="BJ5" s="624"/>
      <c r="BK5" s="624"/>
      <c r="BL5" s="624"/>
      <c r="BM5" s="624"/>
      <c r="BN5" s="625"/>
      <c r="BO5" s="626">
        <v>100</v>
      </c>
      <c r="BP5" s="626"/>
      <c r="BQ5" s="626"/>
      <c r="BR5" s="626"/>
      <c r="BS5" s="627" t="s">
        <v>131</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15">
      <c r="B6" s="620" t="s">
        <v>235</v>
      </c>
      <c r="C6" s="621"/>
      <c r="D6" s="621"/>
      <c r="E6" s="621"/>
      <c r="F6" s="621"/>
      <c r="G6" s="621"/>
      <c r="H6" s="621"/>
      <c r="I6" s="621"/>
      <c r="J6" s="621"/>
      <c r="K6" s="621"/>
      <c r="L6" s="621"/>
      <c r="M6" s="621"/>
      <c r="N6" s="621"/>
      <c r="O6" s="621"/>
      <c r="P6" s="621"/>
      <c r="Q6" s="622"/>
      <c r="R6" s="623">
        <v>43368</v>
      </c>
      <c r="S6" s="624"/>
      <c r="T6" s="624"/>
      <c r="U6" s="624"/>
      <c r="V6" s="624"/>
      <c r="W6" s="624"/>
      <c r="X6" s="624"/>
      <c r="Y6" s="625"/>
      <c r="Z6" s="626">
        <v>0.5</v>
      </c>
      <c r="AA6" s="626"/>
      <c r="AB6" s="626"/>
      <c r="AC6" s="626"/>
      <c r="AD6" s="627">
        <v>43368</v>
      </c>
      <c r="AE6" s="627"/>
      <c r="AF6" s="627"/>
      <c r="AG6" s="627"/>
      <c r="AH6" s="627"/>
      <c r="AI6" s="627"/>
      <c r="AJ6" s="627"/>
      <c r="AK6" s="627"/>
      <c r="AL6" s="628">
        <v>2.2000000000000002</v>
      </c>
      <c r="AM6" s="629"/>
      <c r="AN6" s="629"/>
      <c r="AO6" s="630"/>
      <c r="AP6" s="620" t="s">
        <v>236</v>
      </c>
      <c r="AQ6" s="621"/>
      <c r="AR6" s="621"/>
      <c r="AS6" s="621"/>
      <c r="AT6" s="621"/>
      <c r="AU6" s="621"/>
      <c r="AV6" s="621"/>
      <c r="AW6" s="621"/>
      <c r="AX6" s="621"/>
      <c r="AY6" s="621"/>
      <c r="AZ6" s="621"/>
      <c r="BA6" s="621"/>
      <c r="BB6" s="621"/>
      <c r="BC6" s="621"/>
      <c r="BD6" s="621"/>
      <c r="BE6" s="621"/>
      <c r="BF6" s="622"/>
      <c r="BG6" s="623">
        <v>517969</v>
      </c>
      <c r="BH6" s="624"/>
      <c r="BI6" s="624"/>
      <c r="BJ6" s="624"/>
      <c r="BK6" s="624"/>
      <c r="BL6" s="624"/>
      <c r="BM6" s="624"/>
      <c r="BN6" s="625"/>
      <c r="BO6" s="626">
        <v>100</v>
      </c>
      <c r="BP6" s="626"/>
      <c r="BQ6" s="626"/>
      <c r="BR6" s="626"/>
      <c r="BS6" s="627" t="s">
        <v>147</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57470</v>
      </c>
      <c r="CS6" s="624"/>
      <c r="CT6" s="624"/>
      <c r="CU6" s="624"/>
      <c r="CV6" s="624"/>
      <c r="CW6" s="624"/>
      <c r="CX6" s="624"/>
      <c r="CY6" s="625"/>
      <c r="CZ6" s="617">
        <v>0.7</v>
      </c>
      <c r="DA6" s="618"/>
      <c r="DB6" s="618"/>
      <c r="DC6" s="634"/>
      <c r="DD6" s="632" t="s">
        <v>147</v>
      </c>
      <c r="DE6" s="624"/>
      <c r="DF6" s="624"/>
      <c r="DG6" s="624"/>
      <c r="DH6" s="624"/>
      <c r="DI6" s="624"/>
      <c r="DJ6" s="624"/>
      <c r="DK6" s="624"/>
      <c r="DL6" s="624"/>
      <c r="DM6" s="624"/>
      <c r="DN6" s="624"/>
      <c r="DO6" s="624"/>
      <c r="DP6" s="625"/>
      <c r="DQ6" s="632">
        <v>57470</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126</v>
      </c>
      <c r="S7" s="624"/>
      <c r="T7" s="624"/>
      <c r="U7" s="624"/>
      <c r="V7" s="624"/>
      <c r="W7" s="624"/>
      <c r="X7" s="624"/>
      <c r="Y7" s="625"/>
      <c r="Z7" s="626">
        <v>0</v>
      </c>
      <c r="AA7" s="626"/>
      <c r="AB7" s="626"/>
      <c r="AC7" s="626"/>
      <c r="AD7" s="627">
        <v>126</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117396</v>
      </c>
      <c r="BH7" s="624"/>
      <c r="BI7" s="624"/>
      <c r="BJ7" s="624"/>
      <c r="BK7" s="624"/>
      <c r="BL7" s="624"/>
      <c r="BM7" s="624"/>
      <c r="BN7" s="625"/>
      <c r="BO7" s="626">
        <v>22.7</v>
      </c>
      <c r="BP7" s="626"/>
      <c r="BQ7" s="626"/>
      <c r="BR7" s="626"/>
      <c r="BS7" s="627" t="s">
        <v>131</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871370</v>
      </c>
      <c r="CS7" s="624"/>
      <c r="CT7" s="624"/>
      <c r="CU7" s="624"/>
      <c r="CV7" s="624"/>
      <c r="CW7" s="624"/>
      <c r="CX7" s="624"/>
      <c r="CY7" s="625"/>
      <c r="CZ7" s="626">
        <v>10.5</v>
      </c>
      <c r="DA7" s="626"/>
      <c r="DB7" s="626"/>
      <c r="DC7" s="626"/>
      <c r="DD7" s="632">
        <v>51431</v>
      </c>
      <c r="DE7" s="624"/>
      <c r="DF7" s="624"/>
      <c r="DG7" s="624"/>
      <c r="DH7" s="624"/>
      <c r="DI7" s="624"/>
      <c r="DJ7" s="624"/>
      <c r="DK7" s="624"/>
      <c r="DL7" s="624"/>
      <c r="DM7" s="624"/>
      <c r="DN7" s="624"/>
      <c r="DO7" s="624"/>
      <c r="DP7" s="625"/>
      <c r="DQ7" s="632">
        <v>595303</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1253</v>
      </c>
      <c r="S8" s="624"/>
      <c r="T8" s="624"/>
      <c r="U8" s="624"/>
      <c r="V8" s="624"/>
      <c r="W8" s="624"/>
      <c r="X8" s="624"/>
      <c r="Y8" s="625"/>
      <c r="Z8" s="626">
        <v>0</v>
      </c>
      <c r="AA8" s="626"/>
      <c r="AB8" s="626"/>
      <c r="AC8" s="626"/>
      <c r="AD8" s="627">
        <v>1253</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3720</v>
      </c>
      <c r="BH8" s="624"/>
      <c r="BI8" s="624"/>
      <c r="BJ8" s="624"/>
      <c r="BK8" s="624"/>
      <c r="BL8" s="624"/>
      <c r="BM8" s="624"/>
      <c r="BN8" s="625"/>
      <c r="BO8" s="626">
        <v>0.7</v>
      </c>
      <c r="BP8" s="626"/>
      <c r="BQ8" s="626"/>
      <c r="BR8" s="626"/>
      <c r="BS8" s="627" t="s">
        <v>131</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790955</v>
      </c>
      <c r="CS8" s="624"/>
      <c r="CT8" s="624"/>
      <c r="CU8" s="624"/>
      <c r="CV8" s="624"/>
      <c r="CW8" s="624"/>
      <c r="CX8" s="624"/>
      <c r="CY8" s="625"/>
      <c r="CZ8" s="626">
        <v>9.5</v>
      </c>
      <c r="DA8" s="626"/>
      <c r="DB8" s="626"/>
      <c r="DC8" s="626"/>
      <c r="DD8" s="632" t="s">
        <v>131</v>
      </c>
      <c r="DE8" s="624"/>
      <c r="DF8" s="624"/>
      <c r="DG8" s="624"/>
      <c r="DH8" s="624"/>
      <c r="DI8" s="624"/>
      <c r="DJ8" s="624"/>
      <c r="DK8" s="624"/>
      <c r="DL8" s="624"/>
      <c r="DM8" s="624"/>
      <c r="DN8" s="624"/>
      <c r="DO8" s="624"/>
      <c r="DP8" s="625"/>
      <c r="DQ8" s="632">
        <v>338448</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876</v>
      </c>
      <c r="S9" s="624"/>
      <c r="T9" s="624"/>
      <c r="U9" s="624"/>
      <c r="V9" s="624"/>
      <c r="W9" s="624"/>
      <c r="X9" s="624"/>
      <c r="Y9" s="625"/>
      <c r="Z9" s="626">
        <v>0</v>
      </c>
      <c r="AA9" s="626"/>
      <c r="AB9" s="626"/>
      <c r="AC9" s="626"/>
      <c r="AD9" s="627">
        <v>876</v>
      </c>
      <c r="AE9" s="627"/>
      <c r="AF9" s="627"/>
      <c r="AG9" s="627"/>
      <c r="AH9" s="627"/>
      <c r="AI9" s="627"/>
      <c r="AJ9" s="627"/>
      <c r="AK9" s="627"/>
      <c r="AL9" s="628">
        <v>0</v>
      </c>
      <c r="AM9" s="629"/>
      <c r="AN9" s="629"/>
      <c r="AO9" s="630"/>
      <c r="AP9" s="620" t="s">
        <v>245</v>
      </c>
      <c r="AQ9" s="621"/>
      <c r="AR9" s="621"/>
      <c r="AS9" s="621"/>
      <c r="AT9" s="621"/>
      <c r="AU9" s="621"/>
      <c r="AV9" s="621"/>
      <c r="AW9" s="621"/>
      <c r="AX9" s="621"/>
      <c r="AY9" s="621"/>
      <c r="AZ9" s="621"/>
      <c r="BA9" s="621"/>
      <c r="BB9" s="621"/>
      <c r="BC9" s="621"/>
      <c r="BD9" s="621"/>
      <c r="BE9" s="621"/>
      <c r="BF9" s="622"/>
      <c r="BG9" s="623">
        <v>101378</v>
      </c>
      <c r="BH9" s="624"/>
      <c r="BI9" s="624"/>
      <c r="BJ9" s="624"/>
      <c r="BK9" s="624"/>
      <c r="BL9" s="624"/>
      <c r="BM9" s="624"/>
      <c r="BN9" s="625"/>
      <c r="BO9" s="626">
        <v>19.600000000000001</v>
      </c>
      <c r="BP9" s="626"/>
      <c r="BQ9" s="626"/>
      <c r="BR9" s="626"/>
      <c r="BS9" s="627" t="s">
        <v>131</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127447</v>
      </c>
      <c r="CS9" s="624"/>
      <c r="CT9" s="624"/>
      <c r="CU9" s="624"/>
      <c r="CV9" s="624"/>
      <c r="CW9" s="624"/>
      <c r="CX9" s="624"/>
      <c r="CY9" s="625"/>
      <c r="CZ9" s="626">
        <v>1.5</v>
      </c>
      <c r="DA9" s="626"/>
      <c r="DB9" s="626"/>
      <c r="DC9" s="626"/>
      <c r="DD9" s="632" t="s">
        <v>147</v>
      </c>
      <c r="DE9" s="624"/>
      <c r="DF9" s="624"/>
      <c r="DG9" s="624"/>
      <c r="DH9" s="624"/>
      <c r="DI9" s="624"/>
      <c r="DJ9" s="624"/>
      <c r="DK9" s="624"/>
      <c r="DL9" s="624"/>
      <c r="DM9" s="624"/>
      <c r="DN9" s="624"/>
      <c r="DO9" s="624"/>
      <c r="DP9" s="625"/>
      <c r="DQ9" s="632">
        <v>114887</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8482</v>
      </c>
      <c r="BH10" s="624"/>
      <c r="BI10" s="624"/>
      <c r="BJ10" s="624"/>
      <c r="BK10" s="624"/>
      <c r="BL10" s="624"/>
      <c r="BM10" s="624"/>
      <c r="BN10" s="625"/>
      <c r="BO10" s="626">
        <v>1.6</v>
      </c>
      <c r="BP10" s="626"/>
      <c r="BQ10" s="626"/>
      <c r="BR10" s="626"/>
      <c r="BS10" s="627" t="s">
        <v>131</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11961</v>
      </c>
      <c r="CS10" s="624"/>
      <c r="CT10" s="624"/>
      <c r="CU10" s="624"/>
      <c r="CV10" s="624"/>
      <c r="CW10" s="624"/>
      <c r="CX10" s="624"/>
      <c r="CY10" s="625"/>
      <c r="CZ10" s="626">
        <v>0.1</v>
      </c>
      <c r="DA10" s="626"/>
      <c r="DB10" s="626"/>
      <c r="DC10" s="626"/>
      <c r="DD10" s="632" t="s">
        <v>250</v>
      </c>
      <c r="DE10" s="624"/>
      <c r="DF10" s="624"/>
      <c r="DG10" s="624"/>
      <c r="DH10" s="624"/>
      <c r="DI10" s="624"/>
      <c r="DJ10" s="624"/>
      <c r="DK10" s="624"/>
      <c r="DL10" s="624"/>
      <c r="DM10" s="624"/>
      <c r="DN10" s="624"/>
      <c r="DO10" s="624"/>
      <c r="DP10" s="625"/>
      <c r="DQ10" s="632">
        <v>4</v>
      </c>
      <c r="DR10" s="624"/>
      <c r="DS10" s="624"/>
      <c r="DT10" s="624"/>
      <c r="DU10" s="624"/>
      <c r="DV10" s="624"/>
      <c r="DW10" s="624"/>
      <c r="DX10" s="624"/>
      <c r="DY10" s="624"/>
      <c r="DZ10" s="624"/>
      <c r="EA10" s="624"/>
      <c r="EB10" s="624"/>
      <c r="EC10" s="633"/>
    </row>
    <row r="11" spans="2:143" ht="11.25" customHeight="1" x14ac:dyDescent="0.15">
      <c r="B11" s="620" t="s">
        <v>251</v>
      </c>
      <c r="C11" s="621"/>
      <c r="D11" s="621"/>
      <c r="E11" s="621"/>
      <c r="F11" s="621"/>
      <c r="G11" s="621"/>
      <c r="H11" s="621"/>
      <c r="I11" s="621"/>
      <c r="J11" s="621"/>
      <c r="K11" s="621"/>
      <c r="L11" s="621"/>
      <c r="M11" s="621"/>
      <c r="N11" s="621"/>
      <c r="O11" s="621"/>
      <c r="P11" s="621"/>
      <c r="Q11" s="622"/>
      <c r="R11" s="623">
        <v>59628</v>
      </c>
      <c r="S11" s="624"/>
      <c r="T11" s="624"/>
      <c r="U11" s="624"/>
      <c r="V11" s="624"/>
      <c r="W11" s="624"/>
      <c r="X11" s="624"/>
      <c r="Y11" s="625"/>
      <c r="Z11" s="628">
        <v>0.7</v>
      </c>
      <c r="AA11" s="629"/>
      <c r="AB11" s="629"/>
      <c r="AC11" s="635"/>
      <c r="AD11" s="632">
        <v>59628</v>
      </c>
      <c r="AE11" s="624"/>
      <c r="AF11" s="624"/>
      <c r="AG11" s="624"/>
      <c r="AH11" s="624"/>
      <c r="AI11" s="624"/>
      <c r="AJ11" s="624"/>
      <c r="AK11" s="625"/>
      <c r="AL11" s="628">
        <v>3</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3816</v>
      </c>
      <c r="BH11" s="624"/>
      <c r="BI11" s="624"/>
      <c r="BJ11" s="624"/>
      <c r="BK11" s="624"/>
      <c r="BL11" s="624"/>
      <c r="BM11" s="624"/>
      <c r="BN11" s="625"/>
      <c r="BO11" s="626">
        <v>0.7</v>
      </c>
      <c r="BP11" s="626"/>
      <c r="BQ11" s="626"/>
      <c r="BR11" s="626"/>
      <c r="BS11" s="627" t="s">
        <v>131</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4586944</v>
      </c>
      <c r="CS11" s="624"/>
      <c r="CT11" s="624"/>
      <c r="CU11" s="624"/>
      <c r="CV11" s="624"/>
      <c r="CW11" s="624"/>
      <c r="CX11" s="624"/>
      <c r="CY11" s="625"/>
      <c r="CZ11" s="626">
        <v>55.2</v>
      </c>
      <c r="DA11" s="626"/>
      <c r="DB11" s="626"/>
      <c r="DC11" s="626"/>
      <c r="DD11" s="632">
        <v>791287</v>
      </c>
      <c r="DE11" s="624"/>
      <c r="DF11" s="624"/>
      <c r="DG11" s="624"/>
      <c r="DH11" s="624"/>
      <c r="DI11" s="624"/>
      <c r="DJ11" s="624"/>
      <c r="DK11" s="624"/>
      <c r="DL11" s="624"/>
      <c r="DM11" s="624"/>
      <c r="DN11" s="624"/>
      <c r="DO11" s="624"/>
      <c r="DP11" s="625"/>
      <c r="DQ11" s="632">
        <v>464343</v>
      </c>
      <c r="DR11" s="624"/>
      <c r="DS11" s="624"/>
      <c r="DT11" s="624"/>
      <c r="DU11" s="624"/>
      <c r="DV11" s="624"/>
      <c r="DW11" s="624"/>
      <c r="DX11" s="624"/>
      <c r="DY11" s="624"/>
      <c r="DZ11" s="624"/>
      <c r="EA11" s="624"/>
      <c r="EB11" s="624"/>
      <c r="EC11" s="633"/>
    </row>
    <row r="12" spans="2:143" ht="11.25" customHeight="1" x14ac:dyDescent="0.15">
      <c r="B12" s="620" t="s">
        <v>254</v>
      </c>
      <c r="C12" s="621"/>
      <c r="D12" s="621"/>
      <c r="E12" s="621"/>
      <c r="F12" s="621"/>
      <c r="G12" s="621"/>
      <c r="H12" s="621"/>
      <c r="I12" s="621"/>
      <c r="J12" s="621"/>
      <c r="K12" s="621"/>
      <c r="L12" s="621"/>
      <c r="M12" s="621"/>
      <c r="N12" s="621"/>
      <c r="O12" s="621"/>
      <c r="P12" s="621"/>
      <c r="Q12" s="622"/>
      <c r="R12" s="623" t="s">
        <v>147</v>
      </c>
      <c r="S12" s="624"/>
      <c r="T12" s="624"/>
      <c r="U12" s="624"/>
      <c r="V12" s="624"/>
      <c r="W12" s="624"/>
      <c r="X12" s="624"/>
      <c r="Y12" s="625"/>
      <c r="Z12" s="626" t="s">
        <v>131</v>
      </c>
      <c r="AA12" s="626"/>
      <c r="AB12" s="626"/>
      <c r="AC12" s="626"/>
      <c r="AD12" s="627" t="s">
        <v>131</v>
      </c>
      <c r="AE12" s="627"/>
      <c r="AF12" s="627"/>
      <c r="AG12" s="627"/>
      <c r="AH12" s="627"/>
      <c r="AI12" s="627"/>
      <c r="AJ12" s="627"/>
      <c r="AK12" s="627"/>
      <c r="AL12" s="628" t="s">
        <v>147</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375567</v>
      </c>
      <c r="BH12" s="624"/>
      <c r="BI12" s="624"/>
      <c r="BJ12" s="624"/>
      <c r="BK12" s="624"/>
      <c r="BL12" s="624"/>
      <c r="BM12" s="624"/>
      <c r="BN12" s="625"/>
      <c r="BO12" s="626">
        <v>72.5</v>
      </c>
      <c r="BP12" s="626"/>
      <c r="BQ12" s="626"/>
      <c r="BR12" s="626"/>
      <c r="BS12" s="627" t="s">
        <v>131</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291137</v>
      </c>
      <c r="CS12" s="624"/>
      <c r="CT12" s="624"/>
      <c r="CU12" s="624"/>
      <c r="CV12" s="624"/>
      <c r="CW12" s="624"/>
      <c r="CX12" s="624"/>
      <c r="CY12" s="625"/>
      <c r="CZ12" s="626">
        <v>3.5</v>
      </c>
      <c r="DA12" s="626"/>
      <c r="DB12" s="626"/>
      <c r="DC12" s="626"/>
      <c r="DD12" s="632">
        <v>24503</v>
      </c>
      <c r="DE12" s="624"/>
      <c r="DF12" s="624"/>
      <c r="DG12" s="624"/>
      <c r="DH12" s="624"/>
      <c r="DI12" s="624"/>
      <c r="DJ12" s="624"/>
      <c r="DK12" s="624"/>
      <c r="DL12" s="624"/>
      <c r="DM12" s="624"/>
      <c r="DN12" s="624"/>
      <c r="DO12" s="624"/>
      <c r="DP12" s="625"/>
      <c r="DQ12" s="632">
        <v>187218</v>
      </c>
      <c r="DR12" s="624"/>
      <c r="DS12" s="624"/>
      <c r="DT12" s="624"/>
      <c r="DU12" s="624"/>
      <c r="DV12" s="624"/>
      <c r="DW12" s="624"/>
      <c r="DX12" s="624"/>
      <c r="DY12" s="624"/>
      <c r="DZ12" s="624"/>
      <c r="EA12" s="624"/>
      <c r="EB12" s="624"/>
      <c r="EC12" s="633"/>
    </row>
    <row r="13" spans="2:143" ht="11.25" customHeight="1" x14ac:dyDescent="0.15">
      <c r="B13" s="620" t="s">
        <v>257</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147</v>
      </c>
      <c r="AA13" s="626"/>
      <c r="AB13" s="626"/>
      <c r="AC13" s="626"/>
      <c r="AD13" s="627" t="s">
        <v>147</v>
      </c>
      <c r="AE13" s="627"/>
      <c r="AF13" s="627"/>
      <c r="AG13" s="627"/>
      <c r="AH13" s="627"/>
      <c r="AI13" s="627"/>
      <c r="AJ13" s="627"/>
      <c r="AK13" s="627"/>
      <c r="AL13" s="628" t="s">
        <v>131</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364135</v>
      </c>
      <c r="BH13" s="624"/>
      <c r="BI13" s="624"/>
      <c r="BJ13" s="624"/>
      <c r="BK13" s="624"/>
      <c r="BL13" s="624"/>
      <c r="BM13" s="624"/>
      <c r="BN13" s="625"/>
      <c r="BO13" s="626">
        <v>70.3</v>
      </c>
      <c r="BP13" s="626"/>
      <c r="BQ13" s="626"/>
      <c r="BR13" s="626"/>
      <c r="BS13" s="627" t="s">
        <v>250</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348357</v>
      </c>
      <c r="CS13" s="624"/>
      <c r="CT13" s="624"/>
      <c r="CU13" s="624"/>
      <c r="CV13" s="624"/>
      <c r="CW13" s="624"/>
      <c r="CX13" s="624"/>
      <c r="CY13" s="625"/>
      <c r="CZ13" s="626">
        <v>4.2</v>
      </c>
      <c r="DA13" s="626"/>
      <c r="DB13" s="626"/>
      <c r="DC13" s="626"/>
      <c r="DD13" s="632">
        <v>181272</v>
      </c>
      <c r="DE13" s="624"/>
      <c r="DF13" s="624"/>
      <c r="DG13" s="624"/>
      <c r="DH13" s="624"/>
      <c r="DI13" s="624"/>
      <c r="DJ13" s="624"/>
      <c r="DK13" s="624"/>
      <c r="DL13" s="624"/>
      <c r="DM13" s="624"/>
      <c r="DN13" s="624"/>
      <c r="DO13" s="624"/>
      <c r="DP13" s="625"/>
      <c r="DQ13" s="632">
        <v>112244</v>
      </c>
      <c r="DR13" s="624"/>
      <c r="DS13" s="624"/>
      <c r="DT13" s="624"/>
      <c r="DU13" s="624"/>
      <c r="DV13" s="624"/>
      <c r="DW13" s="624"/>
      <c r="DX13" s="624"/>
      <c r="DY13" s="624"/>
      <c r="DZ13" s="624"/>
      <c r="EA13" s="624"/>
      <c r="EB13" s="624"/>
      <c r="EC13" s="633"/>
    </row>
    <row r="14" spans="2:143" ht="11.25" customHeight="1" x14ac:dyDescent="0.15">
      <c r="B14" s="620" t="s">
        <v>260</v>
      </c>
      <c r="C14" s="621"/>
      <c r="D14" s="621"/>
      <c r="E14" s="621"/>
      <c r="F14" s="621"/>
      <c r="G14" s="621"/>
      <c r="H14" s="621"/>
      <c r="I14" s="621"/>
      <c r="J14" s="621"/>
      <c r="K14" s="621"/>
      <c r="L14" s="621"/>
      <c r="M14" s="621"/>
      <c r="N14" s="621"/>
      <c r="O14" s="621"/>
      <c r="P14" s="621"/>
      <c r="Q14" s="622"/>
      <c r="R14" s="623" t="s">
        <v>131</v>
      </c>
      <c r="S14" s="624"/>
      <c r="T14" s="624"/>
      <c r="U14" s="624"/>
      <c r="V14" s="624"/>
      <c r="W14" s="624"/>
      <c r="X14" s="624"/>
      <c r="Y14" s="625"/>
      <c r="Z14" s="626" t="s">
        <v>131</v>
      </c>
      <c r="AA14" s="626"/>
      <c r="AB14" s="626"/>
      <c r="AC14" s="626"/>
      <c r="AD14" s="627" t="s">
        <v>131</v>
      </c>
      <c r="AE14" s="627"/>
      <c r="AF14" s="627"/>
      <c r="AG14" s="627"/>
      <c r="AH14" s="627"/>
      <c r="AI14" s="627"/>
      <c r="AJ14" s="627"/>
      <c r="AK14" s="627"/>
      <c r="AL14" s="628" t="s">
        <v>131</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11168</v>
      </c>
      <c r="BH14" s="624"/>
      <c r="BI14" s="624"/>
      <c r="BJ14" s="624"/>
      <c r="BK14" s="624"/>
      <c r="BL14" s="624"/>
      <c r="BM14" s="624"/>
      <c r="BN14" s="625"/>
      <c r="BO14" s="626">
        <v>2.2000000000000002</v>
      </c>
      <c r="BP14" s="626"/>
      <c r="BQ14" s="626"/>
      <c r="BR14" s="626"/>
      <c r="BS14" s="627" t="s">
        <v>131</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154503</v>
      </c>
      <c r="CS14" s="624"/>
      <c r="CT14" s="624"/>
      <c r="CU14" s="624"/>
      <c r="CV14" s="624"/>
      <c r="CW14" s="624"/>
      <c r="CX14" s="624"/>
      <c r="CY14" s="625"/>
      <c r="CZ14" s="626">
        <v>1.9</v>
      </c>
      <c r="DA14" s="626"/>
      <c r="DB14" s="626"/>
      <c r="DC14" s="626"/>
      <c r="DD14" s="632">
        <v>23775</v>
      </c>
      <c r="DE14" s="624"/>
      <c r="DF14" s="624"/>
      <c r="DG14" s="624"/>
      <c r="DH14" s="624"/>
      <c r="DI14" s="624"/>
      <c r="DJ14" s="624"/>
      <c r="DK14" s="624"/>
      <c r="DL14" s="624"/>
      <c r="DM14" s="624"/>
      <c r="DN14" s="624"/>
      <c r="DO14" s="624"/>
      <c r="DP14" s="625"/>
      <c r="DQ14" s="632">
        <v>143977</v>
      </c>
      <c r="DR14" s="624"/>
      <c r="DS14" s="624"/>
      <c r="DT14" s="624"/>
      <c r="DU14" s="624"/>
      <c r="DV14" s="624"/>
      <c r="DW14" s="624"/>
      <c r="DX14" s="624"/>
      <c r="DY14" s="624"/>
      <c r="DZ14" s="624"/>
      <c r="EA14" s="624"/>
      <c r="EB14" s="624"/>
      <c r="EC14" s="633"/>
    </row>
    <row r="15" spans="2:143" ht="11.25" customHeight="1" x14ac:dyDescent="0.15">
      <c r="B15" s="620" t="s">
        <v>263</v>
      </c>
      <c r="C15" s="621"/>
      <c r="D15" s="621"/>
      <c r="E15" s="621"/>
      <c r="F15" s="621"/>
      <c r="G15" s="621"/>
      <c r="H15" s="621"/>
      <c r="I15" s="621"/>
      <c r="J15" s="621"/>
      <c r="K15" s="621"/>
      <c r="L15" s="621"/>
      <c r="M15" s="621"/>
      <c r="N15" s="621"/>
      <c r="O15" s="621"/>
      <c r="P15" s="621"/>
      <c r="Q15" s="622"/>
      <c r="R15" s="623" t="s">
        <v>147</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250</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13826</v>
      </c>
      <c r="BH15" s="624"/>
      <c r="BI15" s="624"/>
      <c r="BJ15" s="624"/>
      <c r="BK15" s="624"/>
      <c r="BL15" s="624"/>
      <c r="BM15" s="624"/>
      <c r="BN15" s="625"/>
      <c r="BO15" s="626">
        <v>2.7</v>
      </c>
      <c r="BP15" s="626"/>
      <c r="BQ15" s="626"/>
      <c r="BR15" s="626"/>
      <c r="BS15" s="627" t="s">
        <v>131</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708545</v>
      </c>
      <c r="CS15" s="624"/>
      <c r="CT15" s="624"/>
      <c r="CU15" s="624"/>
      <c r="CV15" s="624"/>
      <c r="CW15" s="624"/>
      <c r="CX15" s="624"/>
      <c r="CY15" s="625"/>
      <c r="CZ15" s="626">
        <v>8.5</v>
      </c>
      <c r="DA15" s="626"/>
      <c r="DB15" s="626"/>
      <c r="DC15" s="626"/>
      <c r="DD15" s="632">
        <v>30170</v>
      </c>
      <c r="DE15" s="624"/>
      <c r="DF15" s="624"/>
      <c r="DG15" s="624"/>
      <c r="DH15" s="624"/>
      <c r="DI15" s="624"/>
      <c r="DJ15" s="624"/>
      <c r="DK15" s="624"/>
      <c r="DL15" s="624"/>
      <c r="DM15" s="624"/>
      <c r="DN15" s="624"/>
      <c r="DO15" s="624"/>
      <c r="DP15" s="625"/>
      <c r="DQ15" s="632">
        <v>250920</v>
      </c>
      <c r="DR15" s="624"/>
      <c r="DS15" s="624"/>
      <c r="DT15" s="624"/>
      <c r="DU15" s="624"/>
      <c r="DV15" s="624"/>
      <c r="DW15" s="624"/>
      <c r="DX15" s="624"/>
      <c r="DY15" s="624"/>
      <c r="DZ15" s="624"/>
      <c r="EA15" s="624"/>
      <c r="EB15" s="624"/>
      <c r="EC15" s="633"/>
    </row>
    <row r="16" spans="2:143" ht="11.25" customHeight="1" x14ac:dyDescent="0.15">
      <c r="B16" s="620" t="s">
        <v>266</v>
      </c>
      <c r="C16" s="621"/>
      <c r="D16" s="621"/>
      <c r="E16" s="621"/>
      <c r="F16" s="621"/>
      <c r="G16" s="621"/>
      <c r="H16" s="621"/>
      <c r="I16" s="621"/>
      <c r="J16" s="621"/>
      <c r="K16" s="621"/>
      <c r="L16" s="621"/>
      <c r="M16" s="621"/>
      <c r="N16" s="621"/>
      <c r="O16" s="621"/>
      <c r="P16" s="621"/>
      <c r="Q16" s="622"/>
      <c r="R16" s="623">
        <v>2104</v>
      </c>
      <c r="S16" s="624"/>
      <c r="T16" s="624"/>
      <c r="U16" s="624"/>
      <c r="V16" s="624"/>
      <c r="W16" s="624"/>
      <c r="X16" s="624"/>
      <c r="Y16" s="625"/>
      <c r="Z16" s="626">
        <v>0</v>
      </c>
      <c r="AA16" s="626"/>
      <c r="AB16" s="626"/>
      <c r="AC16" s="626"/>
      <c r="AD16" s="627">
        <v>2104</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v>12</v>
      </c>
      <c r="BH16" s="624"/>
      <c r="BI16" s="624"/>
      <c r="BJ16" s="624"/>
      <c r="BK16" s="624"/>
      <c r="BL16" s="624"/>
      <c r="BM16" s="624"/>
      <c r="BN16" s="625"/>
      <c r="BO16" s="626">
        <v>0</v>
      </c>
      <c r="BP16" s="626"/>
      <c r="BQ16" s="626"/>
      <c r="BR16" s="626"/>
      <c r="BS16" s="627" t="s">
        <v>147</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17796</v>
      </c>
      <c r="CS16" s="624"/>
      <c r="CT16" s="624"/>
      <c r="CU16" s="624"/>
      <c r="CV16" s="624"/>
      <c r="CW16" s="624"/>
      <c r="CX16" s="624"/>
      <c r="CY16" s="625"/>
      <c r="CZ16" s="626">
        <v>0.2</v>
      </c>
      <c r="DA16" s="626"/>
      <c r="DB16" s="626"/>
      <c r="DC16" s="626"/>
      <c r="DD16" s="632" t="s">
        <v>131</v>
      </c>
      <c r="DE16" s="624"/>
      <c r="DF16" s="624"/>
      <c r="DG16" s="624"/>
      <c r="DH16" s="624"/>
      <c r="DI16" s="624"/>
      <c r="DJ16" s="624"/>
      <c r="DK16" s="624"/>
      <c r="DL16" s="624"/>
      <c r="DM16" s="624"/>
      <c r="DN16" s="624"/>
      <c r="DO16" s="624"/>
      <c r="DP16" s="625"/>
      <c r="DQ16" s="632">
        <v>10343</v>
      </c>
      <c r="DR16" s="624"/>
      <c r="DS16" s="624"/>
      <c r="DT16" s="624"/>
      <c r="DU16" s="624"/>
      <c r="DV16" s="624"/>
      <c r="DW16" s="624"/>
      <c r="DX16" s="624"/>
      <c r="DY16" s="624"/>
      <c r="DZ16" s="624"/>
      <c r="EA16" s="624"/>
      <c r="EB16" s="624"/>
      <c r="EC16" s="633"/>
    </row>
    <row r="17" spans="2:133" ht="11.25" customHeight="1" x14ac:dyDescent="0.15">
      <c r="B17" s="620" t="s">
        <v>269</v>
      </c>
      <c r="C17" s="621"/>
      <c r="D17" s="621"/>
      <c r="E17" s="621"/>
      <c r="F17" s="621"/>
      <c r="G17" s="621"/>
      <c r="H17" s="621"/>
      <c r="I17" s="621"/>
      <c r="J17" s="621"/>
      <c r="K17" s="621"/>
      <c r="L17" s="621"/>
      <c r="M17" s="621"/>
      <c r="N17" s="621"/>
      <c r="O17" s="621"/>
      <c r="P17" s="621"/>
      <c r="Q17" s="622"/>
      <c r="R17" s="623">
        <v>4835</v>
      </c>
      <c r="S17" s="624"/>
      <c r="T17" s="624"/>
      <c r="U17" s="624"/>
      <c r="V17" s="624"/>
      <c r="W17" s="624"/>
      <c r="X17" s="624"/>
      <c r="Y17" s="625"/>
      <c r="Z17" s="626">
        <v>0.1</v>
      </c>
      <c r="AA17" s="626"/>
      <c r="AB17" s="626"/>
      <c r="AC17" s="626"/>
      <c r="AD17" s="627">
        <v>4835</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336611</v>
      </c>
      <c r="CS17" s="624"/>
      <c r="CT17" s="624"/>
      <c r="CU17" s="624"/>
      <c r="CV17" s="624"/>
      <c r="CW17" s="624"/>
      <c r="CX17" s="624"/>
      <c r="CY17" s="625"/>
      <c r="CZ17" s="626">
        <v>4.0999999999999996</v>
      </c>
      <c r="DA17" s="626"/>
      <c r="DB17" s="626"/>
      <c r="DC17" s="626"/>
      <c r="DD17" s="632" t="s">
        <v>131</v>
      </c>
      <c r="DE17" s="624"/>
      <c r="DF17" s="624"/>
      <c r="DG17" s="624"/>
      <c r="DH17" s="624"/>
      <c r="DI17" s="624"/>
      <c r="DJ17" s="624"/>
      <c r="DK17" s="624"/>
      <c r="DL17" s="624"/>
      <c r="DM17" s="624"/>
      <c r="DN17" s="624"/>
      <c r="DO17" s="624"/>
      <c r="DP17" s="625"/>
      <c r="DQ17" s="632">
        <v>336611</v>
      </c>
      <c r="DR17" s="624"/>
      <c r="DS17" s="624"/>
      <c r="DT17" s="624"/>
      <c r="DU17" s="624"/>
      <c r="DV17" s="624"/>
      <c r="DW17" s="624"/>
      <c r="DX17" s="624"/>
      <c r="DY17" s="624"/>
      <c r="DZ17" s="624"/>
      <c r="EA17" s="624"/>
      <c r="EB17" s="624"/>
      <c r="EC17" s="633"/>
    </row>
    <row r="18" spans="2:133" ht="11.25" customHeight="1" x14ac:dyDescent="0.15">
      <c r="B18" s="620" t="s">
        <v>272</v>
      </c>
      <c r="C18" s="621"/>
      <c r="D18" s="621"/>
      <c r="E18" s="621"/>
      <c r="F18" s="621"/>
      <c r="G18" s="621"/>
      <c r="H18" s="621"/>
      <c r="I18" s="621"/>
      <c r="J18" s="621"/>
      <c r="K18" s="621"/>
      <c r="L18" s="621"/>
      <c r="M18" s="621"/>
      <c r="N18" s="621"/>
      <c r="O18" s="621"/>
      <c r="P18" s="621"/>
      <c r="Q18" s="622"/>
      <c r="R18" s="623">
        <v>809</v>
      </c>
      <c r="S18" s="624"/>
      <c r="T18" s="624"/>
      <c r="U18" s="624"/>
      <c r="V18" s="624"/>
      <c r="W18" s="624"/>
      <c r="X18" s="624"/>
      <c r="Y18" s="625"/>
      <c r="Z18" s="626">
        <v>0</v>
      </c>
      <c r="AA18" s="626"/>
      <c r="AB18" s="626"/>
      <c r="AC18" s="626"/>
      <c r="AD18" s="627">
        <v>809</v>
      </c>
      <c r="AE18" s="627"/>
      <c r="AF18" s="627"/>
      <c r="AG18" s="627"/>
      <c r="AH18" s="627"/>
      <c r="AI18" s="627"/>
      <c r="AJ18" s="627"/>
      <c r="AK18" s="627"/>
      <c r="AL18" s="628">
        <v>0</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147</v>
      </c>
      <c r="BP18" s="626"/>
      <c r="BQ18" s="626"/>
      <c r="BR18" s="626"/>
      <c r="BS18" s="627" t="s">
        <v>147</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15">
      <c r="B19" s="620" t="s">
        <v>275</v>
      </c>
      <c r="C19" s="621"/>
      <c r="D19" s="621"/>
      <c r="E19" s="621"/>
      <c r="F19" s="621"/>
      <c r="G19" s="621"/>
      <c r="H19" s="621"/>
      <c r="I19" s="621"/>
      <c r="J19" s="621"/>
      <c r="K19" s="621"/>
      <c r="L19" s="621"/>
      <c r="M19" s="621"/>
      <c r="N19" s="621"/>
      <c r="O19" s="621"/>
      <c r="P19" s="621"/>
      <c r="Q19" s="622"/>
      <c r="R19" s="623">
        <v>809</v>
      </c>
      <c r="S19" s="624"/>
      <c r="T19" s="624"/>
      <c r="U19" s="624"/>
      <c r="V19" s="624"/>
      <c r="W19" s="624"/>
      <c r="X19" s="624"/>
      <c r="Y19" s="625"/>
      <c r="Z19" s="626">
        <v>0</v>
      </c>
      <c r="AA19" s="626"/>
      <c r="AB19" s="626"/>
      <c r="AC19" s="626"/>
      <c r="AD19" s="627">
        <v>809</v>
      </c>
      <c r="AE19" s="627"/>
      <c r="AF19" s="627"/>
      <c r="AG19" s="627"/>
      <c r="AH19" s="627"/>
      <c r="AI19" s="627"/>
      <c r="AJ19" s="627"/>
      <c r="AK19" s="627"/>
      <c r="AL19" s="628">
        <v>0</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131</v>
      </c>
      <c r="BP19" s="626"/>
      <c r="BQ19" s="626"/>
      <c r="BR19" s="626"/>
      <c r="BS19" s="627" t="s">
        <v>131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278</v>
      </c>
      <c r="C20" s="637"/>
      <c r="D20" s="637"/>
      <c r="E20" s="637"/>
      <c r="F20" s="637"/>
      <c r="G20" s="637"/>
      <c r="H20" s="637"/>
      <c r="I20" s="637"/>
      <c r="J20" s="637"/>
      <c r="K20" s="637"/>
      <c r="L20" s="637"/>
      <c r="M20" s="637"/>
      <c r="N20" s="637"/>
      <c r="O20" s="637"/>
      <c r="P20" s="637"/>
      <c r="Q20" s="638"/>
      <c r="R20" s="623" t="s">
        <v>131</v>
      </c>
      <c r="S20" s="624"/>
      <c r="T20" s="624"/>
      <c r="U20" s="624"/>
      <c r="V20" s="624"/>
      <c r="W20" s="624"/>
      <c r="X20" s="624"/>
      <c r="Y20" s="625"/>
      <c r="Z20" s="626" t="s">
        <v>131</v>
      </c>
      <c r="AA20" s="626"/>
      <c r="AB20" s="626"/>
      <c r="AC20" s="626"/>
      <c r="AD20" s="627" t="s">
        <v>131</v>
      </c>
      <c r="AE20" s="627"/>
      <c r="AF20" s="627"/>
      <c r="AG20" s="627"/>
      <c r="AH20" s="627"/>
      <c r="AI20" s="627"/>
      <c r="AJ20" s="627"/>
      <c r="AK20" s="627"/>
      <c r="AL20" s="628" t="s">
        <v>131</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131</v>
      </c>
      <c r="BH20" s="624"/>
      <c r="BI20" s="624"/>
      <c r="BJ20" s="624"/>
      <c r="BK20" s="624"/>
      <c r="BL20" s="624"/>
      <c r="BM20" s="624"/>
      <c r="BN20" s="625"/>
      <c r="BO20" s="626" t="s">
        <v>131</v>
      </c>
      <c r="BP20" s="626"/>
      <c r="BQ20" s="626"/>
      <c r="BR20" s="626"/>
      <c r="BS20" s="627" t="s">
        <v>131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8303096</v>
      </c>
      <c r="CS20" s="624"/>
      <c r="CT20" s="624"/>
      <c r="CU20" s="624"/>
      <c r="CV20" s="624"/>
      <c r="CW20" s="624"/>
      <c r="CX20" s="624"/>
      <c r="CY20" s="625"/>
      <c r="CZ20" s="626">
        <v>100</v>
      </c>
      <c r="DA20" s="626"/>
      <c r="DB20" s="626"/>
      <c r="DC20" s="626"/>
      <c r="DD20" s="632">
        <v>1102438</v>
      </c>
      <c r="DE20" s="624"/>
      <c r="DF20" s="624"/>
      <c r="DG20" s="624"/>
      <c r="DH20" s="624"/>
      <c r="DI20" s="624"/>
      <c r="DJ20" s="624"/>
      <c r="DK20" s="624"/>
      <c r="DL20" s="624"/>
      <c r="DM20" s="624"/>
      <c r="DN20" s="624"/>
      <c r="DO20" s="624"/>
      <c r="DP20" s="625"/>
      <c r="DQ20" s="632">
        <v>2611768</v>
      </c>
      <c r="DR20" s="624"/>
      <c r="DS20" s="624"/>
      <c r="DT20" s="624"/>
      <c r="DU20" s="624"/>
      <c r="DV20" s="624"/>
      <c r="DW20" s="624"/>
      <c r="DX20" s="624"/>
      <c r="DY20" s="624"/>
      <c r="DZ20" s="624"/>
      <c r="EA20" s="624"/>
      <c r="EB20" s="624"/>
      <c r="EC20" s="633"/>
    </row>
    <row r="21" spans="2:133" ht="11.25" customHeight="1" x14ac:dyDescent="0.15">
      <c r="B21" s="620" t="s">
        <v>281</v>
      </c>
      <c r="C21" s="621"/>
      <c r="D21" s="621"/>
      <c r="E21" s="621"/>
      <c r="F21" s="621"/>
      <c r="G21" s="621"/>
      <c r="H21" s="621"/>
      <c r="I21" s="621"/>
      <c r="J21" s="621"/>
      <c r="K21" s="621"/>
      <c r="L21" s="621"/>
      <c r="M21" s="621"/>
      <c r="N21" s="621"/>
      <c r="O21" s="621"/>
      <c r="P21" s="621"/>
      <c r="Q21" s="622"/>
      <c r="R21" s="623">
        <v>1797176</v>
      </c>
      <c r="S21" s="624"/>
      <c r="T21" s="624"/>
      <c r="U21" s="624"/>
      <c r="V21" s="624"/>
      <c r="W21" s="624"/>
      <c r="X21" s="624"/>
      <c r="Y21" s="625"/>
      <c r="Z21" s="626">
        <v>20.5</v>
      </c>
      <c r="AA21" s="626"/>
      <c r="AB21" s="626"/>
      <c r="AC21" s="626"/>
      <c r="AD21" s="627">
        <v>1290110</v>
      </c>
      <c r="AE21" s="627"/>
      <c r="AF21" s="627"/>
      <c r="AG21" s="627"/>
      <c r="AH21" s="627"/>
      <c r="AI21" s="627"/>
      <c r="AJ21" s="627"/>
      <c r="AK21" s="627"/>
      <c r="AL21" s="628">
        <v>64.3</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147</v>
      </c>
      <c r="BH21" s="624"/>
      <c r="BI21" s="624"/>
      <c r="BJ21" s="624"/>
      <c r="BK21" s="624"/>
      <c r="BL21" s="624"/>
      <c r="BM21" s="624"/>
      <c r="BN21" s="625"/>
      <c r="BO21" s="626" t="s">
        <v>131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283</v>
      </c>
      <c r="C22" s="621"/>
      <c r="D22" s="621"/>
      <c r="E22" s="621"/>
      <c r="F22" s="621"/>
      <c r="G22" s="621"/>
      <c r="H22" s="621"/>
      <c r="I22" s="621"/>
      <c r="J22" s="621"/>
      <c r="K22" s="621"/>
      <c r="L22" s="621"/>
      <c r="M22" s="621"/>
      <c r="N22" s="621"/>
      <c r="O22" s="621"/>
      <c r="P22" s="621"/>
      <c r="Q22" s="622"/>
      <c r="R22" s="623">
        <v>1290110</v>
      </c>
      <c r="S22" s="624"/>
      <c r="T22" s="624"/>
      <c r="U22" s="624"/>
      <c r="V22" s="624"/>
      <c r="W22" s="624"/>
      <c r="X22" s="624"/>
      <c r="Y22" s="625"/>
      <c r="Z22" s="626">
        <v>14.7</v>
      </c>
      <c r="AA22" s="626"/>
      <c r="AB22" s="626"/>
      <c r="AC22" s="626"/>
      <c r="AD22" s="627">
        <v>1290110</v>
      </c>
      <c r="AE22" s="627"/>
      <c r="AF22" s="627"/>
      <c r="AG22" s="627"/>
      <c r="AH22" s="627"/>
      <c r="AI22" s="627"/>
      <c r="AJ22" s="627"/>
      <c r="AK22" s="627"/>
      <c r="AL22" s="628">
        <v>64.3</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286</v>
      </c>
      <c r="C23" s="621"/>
      <c r="D23" s="621"/>
      <c r="E23" s="621"/>
      <c r="F23" s="621"/>
      <c r="G23" s="621"/>
      <c r="H23" s="621"/>
      <c r="I23" s="621"/>
      <c r="J23" s="621"/>
      <c r="K23" s="621"/>
      <c r="L23" s="621"/>
      <c r="M23" s="621"/>
      <c r="N23" s="621"/>
      <c r="O23" s="621"/>
      <c r="P23" s="621"/>
      <c r="Q23" s="622"/>
      <c r="R23" s="623">
        <v>202440</v>
      </c>
      <c r="S23" s="624"/>
      <c r="T23" s="624"/>
      <c r="U23" s="624"/>
      <c r="V23" s="624"/>
      <c r="W23" s="624"/>
      <c r="X23" s="624"/>
      <c r="Y23" s="625"/>
      <c r="Z23" s="626">
        <v>2.2999999999999998</v>
      </c>
      <c r="AA23" s="626"/>
      <c r="AB23" s="626"/>
      <c r="AC23" s="626"/>
      <c r="AD23" s="627" t="s">
        <v>131</v>
      </c>
      <c r="AE23" s="627"/>
      <c r="AF23" s="627"/>
      <c r="AG23" s="627"/>
      <c r="AH23" s="627"/>
      <c r="AI23" s="627"/>
      <c r="AJ23" s="627"/>
      <c r="AK23" s="627"/>
      <c r="AL23" s="628" t="s">
        <v>131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131</v>
      </c>
      <c r="BP23" s="626"/>
      <c r="BQ23" s="626"/>
      <c r="BR23" s="626"/>
      <c r="BS23" s="627" t="s">
        <v>131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15">
      <c r="B24" s="620" t="s">
        <v>293</v>
      </c>
      <c r="C24" s="621"/>
      <c r="D24" s="621"/>
      <c r="E24" s="621"/>
      <c r="F24" s="621"/>
      <c r="G24" s="621"/>
      <c r="H24" s="621"/>
      <c r="I24" s="621"/>
      <c r="J24" s="621"/>
      <c r="K24" s="621"/>
      <c r="L24" s="621"/>
      <c r="M24" s="621"/>
      <c r="N24" s="621"/>
      <c r="O24" s="621"/>
      <c r="P24" s="621"/>
      <c r="Q24" s="622"/>
      <c r="R24" s="623">
        <v>304626</v>
      </c>
      <c r="S24" s="624"/>
      <c r="T24" s="624"/>
      <c r="U24" s="624"/>
      <c r="V24" s="624"/>
      <c r="W24" s="624"/>
      <c r="X24" s="624"/>
      <c r="Y24" s="625"/>
      <c r="Z24" s="626">
        <v>3.5</v>
      </c>
      <c r="AA24" s="626"/>
      <c r="AB24" s="626"/>
      <c r="AC24" s="626"/>
      <c r="AD24" s="627" t="s">
        <v>250</v>
      </c>
      <c r="AE24" s="627"/>
      <c r="AF24" s="627"/>
      <c r="AG24" s="627"/>
      <c r="AH24" s="627"/>
      <c r="AI24" s="627"/>
      <c r="AJ24" s="627"/>
      <c r="AK24" s="627"/>
      <c r="AL24" s="628" t="s">
        <v>131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1023726</v>
      </c>
      <c r="CS24" s="613"/>
      <c r="CT24" s="613"/>
      <c r="CU24" s="613"/>
      <c r="CV24" s="613"/>
      <c r="CW24" s="613"/>
      <c r="CX24" s="613"/>
      <c r="CY24" s="614"/>
      <c r="CZ24" s="617">
        <v>12.3</v>
      </c>
      <c r="DA24" s="618"/>
      <c r="DB24" s="618"/>
      <c r="DC24" s="634"/>
      <c r="DD24" s="653">
        <v>912487</v>
      </c>
      <c r="DE24" s="613"/>
      <c r="DF24" s="613"/>
      <c r="DG24" s="613"/>
      <c r="DH24" s="613"/>
      <c r="DI24" s="613"/>
      <c r="DJ24" s="613"/>
      <c r="DK24" s="614"/>
      <c r="DL24" s="653">
        <v>875489</v>
      </c>
      <c r="DM24" s="613"/>
      <c r="DN24" s="613"/>
      <c r="DO24" s="613"/>
      <c r="DP24" s="613"/>
      <c r="DQ24" s="613"/>
      <c r="DR24" s="613"/>
      <c r="DS24" s="613"/>
      <c r="DT24" s="613"/>
      <c r="DU24" s="613"/>
      <c r="DV24" s="614"/>
      <c r="DW24" s="617">
        <v>43.2</v>
      </c>
      <c r="DX24" s="618"/>
      <c r="DY24" s="618"/>
      <c r="DZ24" s="618"/>
      <c r="EA24" s="618"/>
      <c r="EB24" s="618"/>
      <c r="EC24" s="619"/>
    </row>
    <row r="25" spans="2:133" ht="11.25" customHeight="1" x14ac:dyDescent="0.15">
      <c r="B25" s="620" t="s">
        <v>296</v>
      </c>
      <c r="C25" s="621"/>
      <c r="D25" s="621"/>
      <c r="E25" s="621"/>
      <c r="F25" s="621"/>
      <c r="G25" s="621"/>
      <c r="H25" s="621"/>
      <c r="I25" s="621"/>
      <c r="J25" s="621"/>
      <c r="K25" s="621"/>
      <c r="L25" s="621"/>
      <c r="M25" s="621"/>
      <c r="N25" s="621"/>
      <c r="O25" s="621"/>
      <c r="P25" s="621"/>
      <c r="Q25" s="622"/>
      <c r="R25" s="623">
        <v>2428144</v>
      </c>
      <c r="S25" s="624"/>
      <c r="T25" s="624"/>
      <c r="U25" s="624"/>
      <c r="V25" s="624"/>
      <c r="W25" s="624"/>
      <c r="X25" s="624"/>
      <c r="Y25" s="625"/>
      <c r="Z25" s="626">
        <v>27.6</v>
      </c>
      <c r="AA25" s="626"/>
      <c r="AB25" s="626"/>
      <c r="AC25" s="626"/>
      <c r="AD25" s="627">
        <v>1921078</v>
      </c>
      <c r="AE25" s="627"/>
      <c r="AF25" s="627"/>
      <c r="AG25" s="627"/>
      <c r="AH25" s="627"/>
      <c r="AI25" s="627"/>
      <c r="AJ25" s="627"/>
      <c r="AK25" s="627"/>
      <c r="AL25" s="628">
        <v>95.8</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147</v>
      </c>
      <c r="BP25" s="626"/>
      <c r="BQ25" s="626"/>
      <c r="BR25" s="626"/>
      <c r="BS25" s="627" t="s">
        <v>147</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554905</v>
      </c>
      <c r="CS25" s="654"/>
      <c r="CT25" s="654"/>
      <c r="CU25" s="654"/>
      <c r="CV25" s="654"/>
      <c r="CW25" s="654"/>
      <c r="CX25" s="654"/>
      <c r="CY25" s="655"/>
      <c r="CZ25" s="628">
        <v>6.7</v>
      </c>
      <c r="DA25" s="656"/>
      <c r="DB25" s="656"/>
      <c r="DC25" s="658"/>
      <c r="DD25" s="632">
        <v>544305</v>
      </c>
      <c r="DE25" s="654"/>
      <c r="DF25" s="654"/>
      <c r="DG25" s="654"/>
      <c r="DH25" s="654"/>
      <c r="DI25" s="654"/>
      <c r="DJ25" s="654"/>
      <c r="DK25" s="655"/>
      <c r="DL25" s="632">
        <v>507307</v>
      </c>
      <c r="DM25" s="654"/>
      <c r="DN25" s="654"/>
      <c r="DO25" s="654"/>
      <c r="DP25" s="654"/>
      <c r="DQ25" s="654"/>
      <c r="DR25" s="654"/>
      <c r="DS25" s="654"/>
      <c r="DT25" s="654"/>
      <c r="DU25" s="654"/>
      <c r="DV25" s="655"/>
      <c r="DW25" s="628">
        <v>25</v>
      </c>
      <c r="DX25" s="656"/>
      <c r="DY25" s="656"/>
      <c r="DZ25" s="656"/>
      <c r="EA25" s="656"/>
      <c r="EB25" s="656"/>
      <c r="EC25" s="657"/>
    </row>
    <row r="26" spans="2:133" ht="11.25" customHeight="1" x14ac:dyDescent="0.15">
      <c r="B26" s="620" t="s">
        <v>299</v>
      </c>
      <c r="C26" s="621"/>
      <c r="D26" s="621"/>
      <c r="E26" s="621"/>
      <c r="F26" s="621"/>
      <c r="G26" s="621"/>
      <c r="H26" s="621"/>
      <c r="I26" s="621"/>
      <c r="J26" s="621"/>
      <c r="K26" s="621"/>
      <c r="L26" s="621"/>
      <c r="M26" s="621"/>
      <c r="N26" s="621"/>
      <c r="O26" s="621"/>
      <c r="P26" s="621"/>
      <c r="Q26" s="622"/>
      <c r="R26" s="623" t="s">
        <v>131</v>
      </c>
      <c r="S26" s="624"/>
      <c r="T26" s="624"/>
      <c r="U26" s="624"/>
      <c r="V26" s="624"/>
      <c r="W26" s="624"/>
      <c r="X26" s="624"/>
      <c r="Y26" s="625"/>
      <c r="Z26" s="626" t="s">
        <v>131</v>
      </c>
      <c r="AA26" s="626"/>
      <c r="AB26" s="626"/>
      <c r="AC26" s="626"/>
      <c r="AD26" s="627" t="s">
        <v>131</v>
      </c>
      <c r="AE26" s="627"/>
      <c r="AF26" s="627"/>
      <c r="AG26" s="627"/>
      <c r="AH26" s="627"/>
      <c r="AI26" s="627"/>
      <c r="AJ26" s="627"/>
      <c r="AK26" s="627"/>
      <c r="AL26" s="628" t="s">
        <v>131</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147</v>
      </c>
      <c r="BP26" s="626"/>
      <c r="BQ26" s="626"/>
      <c r="BR26" s="626"/>
      <c r="BS26" s="627" t="s">
        <v>131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340797</v>
      </c>
      <c r="CS26" s="624"/>
      <c r="CT26" s="624"/>
      <c r="CU26" s="624"/>
      <c r="CV26" s="624"/>
      <c r="CW26" s="624"/>
      <c r="CX26" s="624"/>
      <c r="CY26" s="625"/>
      <c r="CZ26" s="628">
        <v>4.0999999999999996</v>
      </c>
      <c r="DA26" s="656"/>
      <c r="DB26" s="656"/>
      <c r="DC26" s="658"/>
      <c r="DD26" s="632">
        <v>333562</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6"/>
      <c r="DY26" s="656"/>
      <c r="DZ26" s="656"/>
      <c r="EA26" s="656"/>
      <c r="EB26" s="656"/>
      <c r="EC26" s="657"/>
    </row>
    <row r="27" spans="2:133" ht="11.25" customHeight="1" x14ac:dyDescent="0.15">
      <c r="B27" s="620" t="s">
        <v>302</v>
      </c>
      <c r="C27" s="621"/>
      <c r="D27" s="621"/>
      <c r="E27" s="621"/>
      <c r="F27" s="621"/>
      <c r="G27" s="621"/>
      <c r="H27" s="621"/>
      <c r="I27" s="621"/>
      <c r="J27" s="621"/>
      <c r="K27" s="621"/>
      <c r="L27" s="621"/>
      <c r="M27" s="621"/>
      <c r="N27" s="621"/>
      <c r="O27" s="621"/>
      <c r="P27" s="621"/>
      <c r="Q27" s="622"/>
      <c r="R27" s="623">
        <v>2127</v>
      </c>
      <c r="S27" s="624"/>
      <c r="T27" s="624"/>
      <c r="U27" s="624"/>
      <c r="V27" s="624"/>
      <c r="W27" s="624"/>
      <c r="X27" s="624"/>
      <c r="Y27" s="625"/>
      <c r="Z27" s="626">
        <v>0</v>
      </c>
      <c r="AA27" s="626"/>
      <c r="AB27" s="626"/>
      <c r="AC27" s="626"/>
      <c r="AD27" s="627" t="s">
        <v>131</v>
      </c>
      <c r="AE27" s="627"/>
      <c r="AF27" s="627"/>
      <c r="AG27" s="627"/>
      <c r="AH27" s="627"/>
      <c r="AI27" s="627"/>
      <c r="AJ27" s="627"/>
      <c r="AK27" s="627"/>
      <c r="AL27" s="628" t="s">
        <v>131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517969</v>
      </c>
      <c r="BH27" s="624"/>
      <c r="BI27" s="624"/>
      <c r="BJ27" s="624"/>
      <c r="BK27" s="624"/>
      <c r="BL27" s="624"/>
      <c r="BM27" s="624"/>
      <c r="BN27" s="625"/>
      <c r="BO27" s="626">
        <v>100</v>
      </c>
      <c r="BP27" s="626"/>
      <c r="BQ27" s="626"/>
      <c r="BR27" s="626"/>
      <c r="BS27" s="627" t="s">
        <v>131</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132210</v>
      </c>
      <c r="CS27" s="654"/>
      <c r="CT27" s="654"/>
      <c r="CU27" s="654"/>
      <c r="CV27" s="654"/>
      <c r="CW27" s="654"/>
      <c r="CX27" s="654"/>
      <c r="CY27" s="655"/>
      <c r="CZ27" s="628">
        <v>1.6</v>
      </c>
      <c r="DA27" s="656"/>
      <c r="DB27" s="656"/>
      <c r="DC27" s="658"/>
      <c r="DD27" s="632">
        <v>31571</v>
      </c>
      <c r="DE27" s="654"/>
      <c r="DF27" s="654"/>
      <c r="DG27" s="654"/>
      <c r="DH27" s="654"/>
      <c r="DI27" s="654"/>
      <c r="DJ27" s="654"/>
      <c r="DK27" s="655"/>
      <c r="DL27" s="632">
        <v>31571</v>
      </c>
      <c r="DM27" s="654"/>
      <c r="DN27" s="654"/>
      <c r="DO27" s="654"/>
      <c r="DP27" s="654"/>
      <c r="DQ27" s="654"/>
      <c r="DR27" s="654"/>
      <c r="DS27" s="654"/>
      <c r="DT27" s="654"/>
      <c r="DU27" s="654"/>
      <c r="DV27" s="655"/>
      <c r="DW27" s="628">
        <v>1.6</v>
      </c>
      <c r="DX27" s="656"/>
      <c r="DY27" s="656"/>
      <c r="DZ27" s="656"/>
      <c r="EA27" s="656"/>
      <c r="EB27" s="656"/>
      <c r="EC27" s="657"/>
    </row>
    <row r="28" spans="2:133" ht="11.25" customHeight="1" x14ac:dyDescent="0.15">
      <c r="B28" s="620" t="s">
        <v>305</v>
      </c>
      <c r="C28" s="621"/>
      <c r="D28" s="621"/>
      <c r="E28" s="621"/>
      <c r="F28" s="621"/>
      <c r="G28" s="621"/>
      <c r="H28" s="621"/>
      <c r="I28" s="621"/>
      <c r="J28" s="621"/>
      <c r="K28" s="621"/>
      <c r="L28" s="621"/>
      <c r="M28" s="621"/>
      <c r="N28" s="621"/>
      <c r="O28" s="621"/>
      <c r="P28" s="621"/>
      <c r="Q28" s="622"/>
      <c r="R28" s="623">
        <v>44875</v>
      </c>
      <c r="S28" s="624"/>
      <c r="T28" s="624"/>
      <c r="U28" s="624"/>
      <c r="V28" s="624"/>
      <c r="W28" s="624"/>
      <c r="X28" s="624"/>
      <c r="Y28" s="625"/>
      <c r="Z28" s="626">
        <v>0.5</v>
      </c>
      <c r="AA28" s="626"/>
      <c r="AB28" s="626"/>
      <c r="AC28" s="626"/>
      <c r="AD28" s="627">
        <v>4490</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336611</v>
      </c>
      <c r="CS28" s="624"/>
      <c r="CT28" s="624"/>
      <c r="CU28" s="624"/>
      <c r="CV28" s="624"/>
      <c r="CW28" s="624"/>
      <c r="CX28" s="624"/>
      <c r="CY28" s="625"/>
      <c r="CZ28" s="628">
        <v>4.0999999999999996</v>
      </c>
      <c r="DA28" s="656"/>
      <c r="DB28" s="656"/>
      <c r="DC28" s="658"/>
      <c r="DD28" s="632">
        <v>336611</v>
      </c>
      <c r="DE28" s="624"/>
      <c r="DF28" s="624"/>
      <c r="DG28" s="624"/>
      <c r="DH28" s="624"/>
      <c r="DI28" s="624"/>
      <c r="DJ28" s="624"/>
      <c r="DK28" s="625"/>
      <c r="DL28" s="632">
        <v>336611</v>
      </c>
      <c r="DM28" s="624"/>
      <c r="DN28" s="624"/>
      <c r="DO28" s="624"/>
      <c r="DP28" s="624"/>
      <c r="DQ28" s="624"/>
      <c r="DR28" s="624"/>
      <c r="DS28" s="624"/>
      <c r="DT28" s="624"/>
      <c r="DU28" s="624"/>
      <c r="DV28" s="625"/>
      <c r="DW28" s="628">
        <v>16.600000000000001</v>
      </c>
      <c r="DX28" s="656"/>
      <c r="DY28" s="656"/>
      <c r="DZ28" s="656"/>
      <c r="EA28" s="656"/>
      <c r="EB28" s="656"/>
      <c r="EC28" s="657"/>
    </row>
    <row r="29" spans="2:133" ht="11.25" customHeight="1" x14ac:dyDescent="0.15">
      <c r="B29" s="620" t="s">
        <v>307</v>
      </c>
      <c r="C29" s="621"/>
      <c r="D29" s="621"/>
      <c r="E29" s="621"/>
      <c r="F29" s="621"/>
      <c r="G29" s="621"/>
      <c r="H29" s="621"/>
      <c r="I29" s="621"/>
      <c r="J29" s="621"/>
      <c r="K29" s="621"/>
      <c r="L29" s="621"/>
      <c r="M29" s="621"/>
      <c r="N29" s="621"/>
      <c r="O29" s="621"/>
      <c r="P29" s="621"/>
      <c r="Q29" s="622"/>
      <c r="R29" s="623">
        <v>1520</v>
      </c>
      <c r="S29" s="624"/>
      <c r="T29" s="624"/>
      <c r="U29" s="624"/>
      <c r="V29" s="624"/>
      <c r="W29" s="624"/>
      <c r="X29" s="624"/>
      <c r="Y29" s="625"/>
      <c r="Z29" s="626">
        <v>0</v>
      </c>
      <c r="AA29" s="626"/>
      <c r="AB29" s="626"/>
      <c r="AC29" s="626"/>
      <c r="AD29" s="627" t="s">
        <v>250</v>
      </c>
      <c r="AE29" s="627"/>
      <c r="AF29" s="627"/>
      <c r="AG29" s="627"/>
      <c r="AH29" s="627"/>
      <c r="AI29" s="627"/>
      <c r="AJ29" s="627"/>
      <c r="AK29" s="627"/>
      <c r="AL29" s="628" t="s">
        <v>147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336611</v>
      </c>
      <c r="CS29" s="654"/>
      <c r="CT29" s="654"/>
      <c r="CU29" s="654"/>
      <c r="CV29" s="654"/>
      <c r="CW29" s="654"/>
      <c r="CX29" s="654"/>
      <c r="CY29" s="655"/>
      <c r="CZ29" s="628">
        <v>4.0999999999999996</v>
      </c>
      <c r="DA29" s="656"/>
      <c r="DB29" s="656"/>
      <c r="DC29" s="658"/>
      <c r="DD29" s="632">
        <v>336611</v>
      </c>
      <c r="DE29" s="654"/>
      <c r="DF29" s="654"/>
      <c r="DG29" s="654"/>
      <c r="DH29" s="654"/>
      <c r="DI29" s="654"/>
      <c r="DJ29" s="654"/>
      <c r="DK29" s="655"/>
      <c r="DL29" s="632">
        <v>336611</v>
      </c>
      <c r="DM29" s="654"/>
      <c r="DN29" s="654"/>
      <c r="DO29" s="654"/>
      <c r="DP29" s="654"/>
      <c r="DQ29" s="654"/>
      <c r="DR29" s="654"/>
      <c r="DS29" s="654"/>
      <c r="DT29" s="654"/>
      <c r="DU29" s="654"/>
      <c r="DV29" s="655"/>
      <c r="DW29" s="628">
        <v>16.600000000000001</v>
      </c>
      <c r="DX29" s="656"/>
      <c r="DY29" s="656"/>
      <c r="DZ29" s="656"/>
      <c r="EA29" s="656"/>
      <c r="EB29" s="656"/>
      <c r="EC29" s="657"/>
    </row>
    <row r="30" spans="2:133" ht="11.25" customHeight="1" x14ac:dyDescent="0.15">
      <c r="B30" s="620" t="s">
        <v>310</v>
      </c>
      <c r="C30" s="621"/>
      <c r="D30" s="621"/>
      <c r="E30" s="621"/>
      <c r="F30" s="621"/>
      <c r="G30" s="621"/>
      <c r="H30" s="621"/>
      <c r="I30" s="621"/>
      <c r="J30" s="621"/>
      <c r="K30" s="621"/>
      <c r="L30" s="621"/>
      <c r="M30" s="621"/>
      <c r="N30" s="621"/>
      <c r="O30" s="621"/>
      <c r="P30" s="621"/>
      <c r="Q30" s="622"/>
      <c r="R30" s="623">
        <v>372391</v>
      </c>
      <c r="S30" s="624"/>
      <c r="T30" s="624"/>
      <c r="U30" s="624"/>
      <c r="V30" s="624"/>
      <c r="W30" s="624"/>
      <c r="X30" s="624"/>
      <c r="Y30" s="625"/>
      <c r="Z30" s="626">
        <v>4.2</v>
      </c>
      <c r="AA30" s="626"/>
      <c r="AB30" s="626"/>
      <c r="AC30" s="626"/>
      <c r="AD30" s="627" t="s">
        <v>131</v>
      </c>
      <c r="AE30" s="627"/>
      <c r="AF30" s="627"/>
      <c r="AG30" s="627"/>
      <c r="AH30" s="627"/>
      <c r="AI30" s="627"/>
      <c r="AJ30" s="627"/>
      <c r="AK30" s="627"/>
      <c r="AL30" s="628" t="s">
        <v>131</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333117</v>
      </c>
      <c r="CS30" s="624"/>
      <c r="CT30" s="624"/>
      <c r="CU30" s="624"/>
      <c r="CV30" s="624"/>
      <c r="CW30" s="624"/>
      <c r="CX30" s="624"/>
      <c r="CY30" s="625"/>
      <c r="CZ30" s="628">
        <v>4</v>
      </c>
      <c r="DA30" s="656"/>
      <c r="DB30" s="656"/>
      <c r="DC30" s="658"/>
      <c r="DD30" s="632">
        <v>333117</v>
      </c>
      <c r="DE30" s="624"/>
      <c r="DF30" s="624"/>
      <c r="DG30" s="624"/>
      <c r="DH30" s="624"/>
      <c r="DI30" s="624"/>
      <c r="DJ30" s="624"/>
      <c r="DK30" s="625"/>
      <c r="DL30" s="632">
        <v>333117</v>
      </c>
      <c r="DM30" s="624"/>
      <c r="DN30" s="624"/>
      <c r="DO30" s="624"/>
      <c r="DP30" s="624"/>
      <c r="DQ30" s="624"/>
      <c r="DR30" s="624"/>
      <c r="DS30" s="624"/>
      <c r="DT30" s="624"/>
      <c r="DU30" s="624"/>
      <c r="DV30" s="625"/>
      <c r="DW30" s="628">
        <v>16.399999999999999</v>
      </c>
      <c r="DX30" s="656"/>
      <c r="DY30" s="656"/>
      <c r="DZ30" s="656"/>
      <c r="EA30" s="656"/>
      <c r="EB30" s="656"/>
      <c r="EC30" s="657"/>
    </row>
    <row r="31" spans="2:133" ht="11.25" customHeight="1" x14ac:dyDescent="0.15">
      <c r="B31" s="636" t="s">
        <v>314</v>
      </c>
      <c r="C31" s="637"/>
      <c r="D31" s="637"/>
      <c r="E31" s="637"/>
      <c r="F31" s="637"/>
      <c r="G31" s="637"/>
      <c r="H31" s="637"/>
      <c r="I31" s="637"/>
      <c r="J31" s="637"/>
      <c r="K31" s="637"/>
      <c r="L31" s="637"/>
      <c r="M31" s="637"/>
      <c r="N31" s="637"/>
      <c r="O31" s="637"/>
      <c r="P31" s="637"/>
      <c r="Q31" s="638"/>
      <c r="R31" s="623">
        <v>10825</v>
      </c>
      <c r="S31" s="624"/>
      <c r="T31" s="624"/>
      <c r="U31" s="624"/>
      <c r="V31" s="624"/>
      <c r="W31" s="624"/>
      <c r="X31" s="624"/>
      <c r="Y31" s="625"/>
      <c r="Z31" s="626">
        <v>0.1</v>
      </c>
      <c r="AA31" s="626"/>
      <c r="AB31" s="626"/>
      <c r="AC31" s="626"/>
      <c r="AD31" s="627">
        <v>10825</v>
      </c>
      <c r="AE31" s="627"/>
      <c r="AF31" s="627"/>
      <c r="AG31" s="627"/>
      <c r="AH31" s="627"/>
      <c r="AI31" s="627"/>
      <c r="AJ31" s="627"/>
      <c r="AK31" s="627"/>
      <c r="AL31" s="628">
        <v>0.5</v>
      </c>
      <c r="AM31" s="629"/>
      <c r="AN31" s="629"/>
      <c r="AO31" s="630"/>
      <c r="AP31" s="667" t="s">
        <v>315</v>
      </c>
      <c r="AQ31" s="668"/>
      <c r="AR31" s="668"/>
      <c r="AS31" s="668"/>
      <c r="AT31" s="673" t="s">
        <v>316</v>
      </c>
      <c r="AU31" s="218"/>
      <c r="AV31" s="218"/>
      <c r="AW31" s="218"/>
      <c r="AX31" s="609" t="s">
        <v>191</v>
      </c>
      <c r="AY31" s="610"/>
      <c r="AZ31" s="610"/>
      <c r="BA31" s="610"/>
      <c r="BB31" s="610"/>
      <c r="BC31" s="610"/>
      <c r="BD31" s="610"/>
      <c r="BE31" s="610"/>
      <c r="BF31" s="611"/>
      <c r="BG31" s="676">
        <v>98.9</v>
      </c>
      <c r="BH31" s="677"/>
      <c r="BI31" s="677"/>
      <c r="BJ31" s="677"/>
      <c r="BK31" s="677"/>
      <c r="BL31" s="677"/>
      <c r="BM31" s="618">
        <v>96.5</v>
      </c>
      <c r="BN31" s="677"/>
      <c r="BO31" s="677"/>
      <c r="BP31" s="677"/>
      <c r="BQ31" s="678"/>
      <c r="BR31" s="676">
        <v>99.2</v>
      </c>
      <c r="BS31" s="677"/>
      <c r="BT31" s="677"/>
      <c r="BU31" s="677"/>
      <c r="BV31" s="677"/>
      <c r="BW31" s="677"/>
      <c r="BX31" s="618">
        <v>97.1</v>
      </c>
      <c r="BY31" s="677"/>
      <c r="BZ31" s="677"/>
      <c r="CA31" s="677"/>
      <c r="CB31" s="678"/>
      <c r="CD31" s="663"/>
      <c r="CE31" s="664"/>
      <c r="CF31" s="620" t="s">
        <v>317</v>
      </c>
      <c r="CG31" s="621"/>
      <c r="CH31" s="621"/>
      <c r="CI31" s="621"/>
      <c r="CJ31" s="621"/>
      <c r="CK31" s="621"/>
      <c r="CL31" s="621"/>
      <c r="CM31" s="621"/>
      <c r="CN31" s="621"/>
      <c r="CO31" s="621"/>
      <c r="CP31" s="621"/>
      <c r="CQ31" s="622"/>
      <c r="CR31" s="623">
        <v>3494</v>
      </c>
      <c r="CS31" s="654"/>
      <c r="CT31" s="654"/>
      <c r="CU31" s="654"/>
      <c r="CV31" s="654"/>
      <c r="CW31" s="654"/>
      <c r="CX31" s="654"/>
      <c r="CY31" s="655"/>
      <c r="CZ31" s="628">
        <v>0</v>
      </c>
      <c r="DA31" s="656"/>
      <c r="DB31" s="656"/>
      <c r="DC31" s="658"/>
      <c r="DD31" s="632">
        <v>3494</v>
      </c>
      <c r="DE31" s="654"/>
      <c r="DF31" s="654"/>
      <c r="DG31" s="654"/>
      <c r="DH31" s="654"/>
      <c r="DI31" s="654"/>
      <c r="DJ31" s="654"/>
      <c r="DK31" s="655"/>
      <c r="DL31" s="632">
        <v>3494</v>
      </c>
      <c r="DM31" s="654"/>
      <c r="DN31" s="654"/>
      <c r="DO31" s="654"/>
      <c r="DP31" s="654"/>
      <c r="DQ31" s="654"/>
      <c r="DR31" s="654"/>
      <c r="DS31" s="654"/>
      <c r="DT31" s="654"/>
      <c r="DU31" s="654"/>
      <c r="DV31" s="655"/>
      <c r="DW31" s="628">
        <v>0.2</v>
      </c>
      <c r="DX31" s="656"/>
      <c r="DY31" s="656"/>
      <c r="DZ31" s="656"/>
      <c r="EA31" s="656"/>
      <c r="EB31" s="656"/>
      <c r="EC31" s="657"/>
    </row>
    <row r="32" spans="2:133" ht="11.25" customHeight="1" x14ac:dyDescent="0.15">
      <c r="B32" s="620" t="s">
        <v>318</v>
      </c>
      <c r="C32" s="621"/>
      <c r="D32" s="621"/>
      <c r="E32" s="621"/>
      <c r="F32" s="621"/>
      <c r="G32" s="621"/>
      <c r="H32" s="621"/>
      <c r="I32" s="621"/>
      <c r="J32" s="621"/>
      <c r="K32" s="621"/>
      <c r="L32" s="621"/>
      <c r="M32" s="621"/>
      <c r="N32" s="621"/>
      <c r="O32" s="621"/>
      <c r="P32" s="621"/>
      <c r="Q32" s="622"/>
      <c r="R32" s="623">
        <v>1005667</v>
      </c>
      <c r="S32" s="624"/>
      <c r="T32" s="624"/>
      <c r="U32" s="624"/>
      <c r="V32" s="624"/>
      <c r="W32" s="624"/>
      <c r="X32" s="624"/>
      <c r="Y32" s="625"/>
      <c r="Z32" s="626">
        <v>11.4</v>
      </c>
      <c r="AA32" s="626"/>
      <c r="AB32" s="626"/>
      <c r="AC32" s="626"/>
      <c r="AD32" s="627" t="s">
        <v>131</v>
      </c>
      <c r="AE32" s="627"/>
      <c r="AF32" s="627"/>
      <c r="AG32" s="627"/>
      <c r="AH32" s="627"/>
      <c r="AI32" s="627"/>
      <c r="AJ32" s="627"/>
      <c r="AK32" s="627"/>
      <c r="AL32" s="628" t="s">
        <v>131</v>
      </c>
      <c r="AM32" s="629"/>
      <c r="AN32" s="629"/>
      <c r="AO32" s="630"/>
      <c r="AP32" s="669"/>
      <c r="AQ32" s="670"/>
      <c r="AR32" s="670"/>
      <c r="AS32" s="670"/>
      <c r="AT32" s="674"/>
      <c r="AU32" s="214" t="s">
        <v>319</v>
      </c>
      <c r="AX32" s="620" t="s">
        <v>320</v>
      </c>
      <c r="AY32" s="621"/>
      <c r="AZ32" s="621"/>
      <c r="BA32" s="621"/>
      <c r="BB32" s="621"/>
      <c r="BC32" s="621"/>
      <c r="BD32" s="621"/>
      <c r="BE32" s="621"/>
      <c r="BF32" s="622"/>
      <c r="BG32" s="679">
        <v>95.7</v>
      </c>
      <c r="BH32" s="654"/>
      <c r="BI32" s="654"/>
      <c r="BJ32" s="654"/>
      <c r="BK32" s="654"/>
      <c r="BL32" s="654"/>
      <c r="BM32" s="629">
        <v>88.3</v>
      </c>
      <c r="BN32" s="654"/>
      <c r="BO32" s="654"/>
      <c r="BP32" s="654"/>
      <c r="BQ32" s="680"/>
      <c r="BR32" s="679">
        <v>97</v>
      </c>
      <c r="BS32" s="654"/>
      <c r="BT32" s="654"/>
      <c r="BU32" s="654"/>
      <c r="BV32" s="654"/>
      <c r="BW32" s="654"/>
      <c r="BX32" s="629">
        <v>90.9</v>
      </c>
      <c r="BY32" s="654"/>
      <c r="BZ32" s="654"/>
      <c r="CA32" s="654"/>
      <c r="CB32" s="680"/>
      <c r="CD32" s="665"/>
      <c r="CE32" s="666"/>
      <c r="CF32" s="620" t="s">
        <v>321</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147</v>
      </c>
      <c r="DA32" s="656"/>
      <c r="DB32" s="656"/>
      <c r="DC32" s="658"/>
      <c r="DD32" s="632" t="s">
        <v>250</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6"/>
      <c r="DY32" s="656"/>
      <c r="DZ32" s="656"/>
      <c r="EA32" s="656"/>
      <c r="EB32" s="656"/>
      <c r="EC32" s="657"/>
    </row>
    <row r="33" spans="2:133" ht="11.25" customHeight="1" x14ac:dyDescent="0.15">
      <c r="B33" s="620" t="s">
        <v>322</v>
      </c>
      <c r="C33" s="621"/>
      <c r="D33" s="621"/>
      <c r="E33" s="621"/>
      <c r="F33" s="621"/>
      <c r="G33" s="621"/>
      <c r="H33" s="621"/>
      <c r="I33" s="621"/>
      <c r="J33" s="621"/>
      <c r="K33" s="621"/>
      <c r="L33" s="621"/>
      <c r="M33" s="621"/>
      <c r="N33" s="621"/>
      <c r="O33" s="621"/>
      <c r="P33" s="621"/>
      <c r="Q33" s="622"/>
      <c r="R33" s="623">
        <v>171126</v>
      </c>
      <c r="S33" s="624"/>
      <c r="T33" s="624"/>
      <c r="U33" s="624"/>
      <c r="V33" s="624"/>
      <c r="W33" s="624"/>
      <c r="X33" s="624"/>
      <c r="Y33" s="625"/>
      <c r="Z33" s="626">
        <v>1.9</v>
      </c>
      <c r="AA33" s="626"/>
      <c r="AB33" s="626"/>
      <c r="AC33" s="626"/>
      <c r="AD33" s="627">
        <v>67865</v>
      </c>
      <c r="AE33" s="627"/>
      <c r="AF33" s="627"/>
      <c r="AG33" s="627"/>
      <c r="AH33" s="627"/>
      <c r="AI33" s="627"/>
      <c r="AJ33" s="627"/>
      <c r="AK33" s="627"/>
      <c r="AL33" s="628">
        <v>3.4</v>
      </c>
      <c r="AM33" s="629"/>
      <c r="AN33" s="629"/>
      <c r="AO33" s="630"/>
      <c r="AP33" s="671"/>
      <c r="AQ33" s="672"/>
      <c r="AR33" s="672"/>
      <c r="AS33" s="672"/>
      <c r="AT33" s="675"/>
      <c r="AU33" s="219"/>
      <c r="AV33" s="219"/>
      <c r="AW33" s="219"/>
      <c r="AX33" s="644" t="s">
        <v>323</v>
      </c>
      <c r="AY33" s="645"/>
      <c r="AZ33" s="645"/>
      <c r="BA33" s="645"/>
      <c r="BB33" s="645"/>
      <c r="BC33" s="645"/>
      <c r="BD33" s="645"/>
      <c r="BE33" s="645"/>
      <c r="BF33" s="646"/>
      <c r="BG33" s="681">
        <v>99.9</v>
      </c>
      <c r="BH33" s="682"/>
      <c r="BI33" s="682"/>
      <c r="BJ33" s="682"/>
      <c r="BK33" s="682"/>
      <c r="BL33" s="682"/>
      <c r="BM33" s="683">
        <v>99.3</v>
      </c>
      <c r="BN33" s="682"/>
      <c r="BO33" s="682"/>
      <c r="BP33" s="682"/>
      <c r="BQ33" s="684"/>
      <c r="BR33" s="681">
        <v>99.9</v>
      </c>
      <c r="BS33" s="682"/>
      <c r="BT33" s="682"/>
      <c r="BU33" s="682"/>
      <c r="BV33" s="682"/>
      <c r="BW33" s="682"/>
      <c r="BX33" s="683">
        <v>99.2</v>
      </c>
      <c r="BY33" s="682"/>
      <c r="BZ33" s="682"/>
      <c r="CA33" s="682"/>
      <c r="CB33" s="684"/>
      <c r="CD33" s="620" t="s">
        <v>324</v>
      </c>
      <c r="CE33" s="621"/>
      <c r="CF33" s="621"/>
      <c r="CG33" s="621"/>
      <c r="CH33" s="621"/>
      <c r="CI33" s="621"/>
      <c r="CJ33" s="621"/>
      <c r="CK33" s="621"/>
      <c r="CL33" s="621"/>
      <c r="CM33" s="621"/>
      <c r="CN33" s="621"/>
      <c r="CO33" s="621"/>
      <c r="CP33" s="621"/>
      <c r="CQ33" s="622"/>
      <c r="CR33" s="623">
        <v>6161582</v>
      </c>
      <c r="CS33" s="654"/>
      <c r="CT33" s="654"/>
      <c r="CU33" s="654"/>
      <c r="CV33" s="654"/>
      <c r="CW33" s="654"/>
      <c r="CX33" s="654"/>
      <c r="CY33" s="655"/>
      <c r="CZ33" s="628">
        <v>74.2</v>
      </c>
      <c r="DA33" s="656"/>
      <c r="DB33" s="656"/>
      <c r="DC33" s="658"/>
      <c r="DD33" s="632">
        <v>1392174</v>
      </c>
      <c r="DE33" s="654"/>
      <c r="DF33" s="654"/>
      <c r="DG33" s="654"/>
      <c r="DH33" s="654"/>
      <c r="DI33" s="654"/>
      <c r="DJ33" s="654"/>
      <c r="DK33" s="655"/>
      <c r="DL33" s="632">
        <v>1028776</v>
      </c>
      <c r="DM33" s="654"/>
      <c r="DN33" s="654"/>
      <c r="DO33" s="654"/>
      <c r="DP33" s="654"/>
      <c r="DQ33" s="654"/>
      <c r="DR33" s="654"/>
      <c r="DS33" s="654"/>
      <c r="DT33" s="654"/>
      <c r="DU33" s="654"/>
      <c r="DV33" s="655"/>
      <c r="DW33" s="628">
        <v>50.8</v>
      </c>
      <c r="DX33" s="656"/>
      <c r="DY33" s="656"/>
      <c r="DZ33" s="656"/>
      <c r="EA33" s="656"/>
      <c r="EB33" s="656"/>
      <c r="EC33" s="657"/>
    </row>
    <row r="34" spans="2:133" ht="11.25" customHeight="1" x14ac:dyDescent="0.15">
      <c r="B34" s="620" t="s">
        <v>325</v>
      </c>
      <c r="C34" s="621"/>
      <c r="D34" s="621"/>
      <c r="E34" s="621"/>
      <c r="F34" s="621"/>
      <c r="G34" s="621"/>
      <c r="H34" s="621"/>
      <c r="I34" s="621"/>
      <c r="J34" s="621"/>
      <c r="K34" s="621"/>
      <c r="L34" s="621"/>
      <c r="M34" s="621"/>
      <c r="N34" s="621"/>
      <c r="O34" s="621"/>
      <c r="P34" s="621"/>
      <c r="Q34" s="622"/>
      <c r="R34" s="623">
        <v>12958</v>
      </c>
      <c r="S34" s="624"/>
      <c r="T34" s="624"/>
      <c r="U34" s="624"/>
      <c r="V34" s="624"/>
      <c r="W34" s="624"/>
      <c r="X34" s="624"/>
      <c r="Y34" s="625"/>
      <c r="Z34" s="626">
        <v>0.1</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1201967</v>
      </c>
      <c r="CS34" s="624"/>
      <c r="CT34" s="624"/>
      <c r="CU34" s="624"/>
      <c r="CV34" s="624"/>
      <c r="CW34" s="624"/>
      <c r="CX34" s="624"/>
      <c r="CY34" s="625"/>
      <c r="CZ34" s="628">
        <v>14.5</v>
      </c>
      <c r="DA34" s="656"/>
      <c r="DB34" s="656"/>
      <c r="DC34" s="658"/>
      <c r="DD34" s="632">
        <v>633747</v>
      </c>
      <c r="DE34" s="624"/>
      <c r="DF34" s="624"/>
      <c r="DG34" s="624"/>
      <c r="DH34" s="624"/>
      <c r="DI34" s="624"/>
      <c r="DJ34" s="624"/>
      <c r="DK34" s="625"/>
      <c r="DL34" s="632">
        <v>442991</v>
      </c>
      <c r="DM34" s="624"/>
      <c r="DN34" s="624"/>
      <c r="DO34" s="624"/>
      <c r="DP34" s="624"/>
      <c r="DQ34" s="624"/>
      <c r="DR34" s="624"/>
      <c r="DS34" s="624"/>
      <c r="DT34" s="624"/>
      <c r="DU34" s="624"/>
      <c r="DV34" s="625"/>
      <c r="DW34" s="628">
        <v>21.9</v>
      </c>
      <c r="DX34" s="656"/>
      <c r="DY34" s="656"/>
      <c r="DZ34" s="656"/>
      <c r="EA34" s="656"/>
      <c r="EB34" s="656"/>
      <c r="EC34" s="657"/>
    </row>
    <row r="35" spans="2:133" ht="11.25" customHeight="1" x14ac:dyDescent="0.15">
      <c r="B35" s="620" t="s">
        <v>327</v>
      </c>
      <c r="C35" s="621"/>
      <c r="D35" s="621"/>
      <c r="E35" s="621"/>
      <c r="F35" s="621"/>
      <c r="G35" s="621"/>
      <c r="H35" s="621"/>
      <c r="I35" s="621"/>
      <c r="J35" s="621"/>
      <c r="K35" s="621"/>
      <c r="L35" s="621"/>
      <c r="M35" s="621"/>
      <c r="N35" s="621"/>
      <c r="O35" s="621"/>
      <c r="P35" s="621"/>
      <c r="Q35" s="622"/>
      <c r="R35" s="623">
        <v>554592</v>
      </c>
      <c r="S35" s="624"/>
      <c r="T35" s="624"/>
      <c r="U35" s="624"/>
      <c r="V35" s="624"/>
      <c r="W35" s="624"/>
      <c r="X35" s="624"/>
      <c r="Y35" s="625"/>
      <c r="Z35" s="626">
        <v>6.3</v>
      </c>
      <c r="AA35" s="626"/>
      <c r="AB35" s="626"/>
      <c r="AC35" s="626"/>
      <c r="AD35" s="627" t="s">
        <v>131</v>
      </c>
      <c r="AE35" s="627"/>
      <c r="AF35" s="627"/>
      <c r="AG35" s="627"/>
      <c r="AH35" s="627"/>
      <c r="AI35" s="627"/>
      <c r="AJ35" s="627"/>
      <c r="AK35" s="627"/>
      <c r="AL35" s="628" t="s">
        <v>131</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135414</v>
      </c>
      <c r="CS35" s="654"/>
      <c r="CT35" s="654"/>
      <c r="CU35" s="654"/>
      <c r="CV35" s="654"/>
      <c r="CW35" s="654"/>
      <c r="CX35" s="654"/>
      <c r="CY35" s="655"/>
      <c r="CZ35" s="628">
        <v>1.6</v>
      </c>
      <c r="DA35" s="656"/>
      <c r="DB35" s="656"/>
      <c r="DC35" s="658"/>
      <c r="DD35" s="632">
        <v>115097</v>
      </c>
      <c r="DE35" s="654"/>
      <c r="DF35" s="654"/>
      <c r="DG35" s="654"/>
      <c r="DH35" s="654"/>
      <c r="DI35" s="654"/>
      <c r="DJ35" s="654"/>
      <c r="DK35" s="655"/>
      <c r="DL35" s="632">
        <v>102618</v>
      </c>
      <c r="DM35" s="654"/>
      <c r="DN35" s="654"/>
      <c r="DO35" s="654"/>
      <c r="DP35" s="654"/>
      <c r="DQ35" s="654"/>
      <c r="DR35" s="654"/>
      <c r="DS35" s="654"/>
      <c r="DT35" s="654"/>
      <c r="DU35" s="654"/>
      <c r="DV35" s="655"/>
      <c r="DW35" s="628">
        <v>5.0999999999999996</v>
      </c>
      <c r="DX35" s="656"/>
      <c r="DY35" s="656"/>
      <c r="DZ35" s="656"/>
      <c r="EA35" s="656"/>
      <c r="EB35" s="656"/>
      <c r="EC35" s="657"/>
    </row>
    <row r="36" spans="2:133" ht="11.25" customHeight="1" x14ac:dyDescent="0.15">
      <c r="B36" s="620" t="s">
        <v>331</v>
      </c>
      <c r="C36" s="621"/>
      <c r="D36" s="621"/>
      <c r="E36" s="621"/>
      <c r="F36" s="621"/>
      <c r="G36" s="621"/>
      <c r="H36" s="621"/>
      <c r="I36" s="621"/>
      <c r="J36" s="621"/>
      <c r="K36" s="621"/>
      <c r="L36" s="621"/>
      <c r="M36" s="621"/>
      <c r="N36" s="621"/>
      <c r="O36" s="621"/>
      <c r="P36" s="621"/>
      <c r="Q36" s="622"/>
      <c r="R36" s="623">
        <v>473576</v>
      </c>
      <c r="S36" s="624"/>
      <c r="T36" s="624"/>
      <c r="U36" s="624"/>
      <c r="V36" s="624"/>
      <c r="W36" s="624"/>
      <c r="X36" s="624"/>
      <c r="Y36" s="625"/>
      <c r="Z36" s="626">
        <v>5.4</v>
      </c>
      <c r="AA36" s="626"/>
      <c r="AB36" s="626"/>
      <c r="AC36" s="626"/>
      <c r="AD36" s="627" t="s">
        <v>131</v>
      </c>
      <c r="AE36" s="627"/>
      <c r="AF36" s="627"/>
      <c r="AG36" s="627"/>
      <c r="AH36" s="627"/>
      <c r="AI36" s="627"/>
      <c r="AJ36" s="627"/>
      <c r="AK36" s="627"/>
      <c r="AL36" s="628" t="s">
        <v>131</v>
      </c>
      <c r="AM36" s="629"/>
      <c r="AN36" s="629"/>
      <c r="AO36" s="630"/>
      <c r="AP36" s="222"/>
      <c r="AQ36" s="685" t="s">
        <v>332</v>
      </c>
      <c r="AR36" s="686"/>
      <c r="AS36" s="686"/>
      <c r="AT36" s="686"/>
      <c r="AU36" s="686"/>
      <c r="AV36" s="686"/>
      <c r="AW36" s="686"/>
      <c r="AX36" s="686"/>
      <c r="AY36" s="687"/>
      <c r="AZ36" s="612">
        <v>318564</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38372</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859323</v>
      </c>
      <c r="CS36" s="624"/>
      <c r="CT36" s="624"/>
      <c r="CU36" s="624"/>
      <c r="CV36" s="624"/>
      <c r="CW36" s="624"/>
      <c r="CX36" s="624"/>
      <c r="CY36" s="625"/>
      <c r="CZ36" s="628">
        <v>10.3</v>
      </c>
      <c r="DA36" s="656"/>
      <c r="DB36" s="656"/>
      <c r="DC36" s="658"/>
      <c r="DD36" s="632">
        <v>343173</v>
      </c>
      <c r="DE36" s="624"/>
      <c r="DF36" s="624"/>
      <c r="DG36" s="624"/>
      <c r="DH36" s="624"/>
      <c r="DI36" s="624"/>
      <c r="DJ36" s="624"/>
      <c r="DK36" s="625"/>
      <c r="DL36" s="632">
        <v>253123</v>
      </c>
      <c r="DM36" s="624"/>
      <c r="DN36" s="624"/>
      <c r="DO36" s="624"/>
      <c r="DP36" s="624"/>
      <c r="DQ36" s="624"/>
      <c r="DR36" s="624"/>
      <c r="DS36" s="624"/>
      <c r="DT36" s="624"/>
      <c r="DU36" s="624"/>
      <c r="DV36" s="625"/>
      <c r="DW36" s="628">
        <v>12.5</v>
      </c>
      <c r="DX36" s="656"/>
      <c r="DY36" s="656"/>
      <c r="DZ36" s="656"/>
      <c r="EA36" s="656"/>
      <c r="EB36" s="656"/>
      <c r="EC36" s="657"/>
    </row>
    <row r="37" spans="2:133" ht="11.25" customHeight="1" x14ac:dyDescent="0.15">
      <c r="B37" s="620" t="s">
        <v>335</v>
      </c>
      <c r="C37" s="621"/>
      <c r="D37" s="621"/>
      <c r="E37" s="621"/>
      <c r="F37" s="621"/>
      <c r="G37" s="621"/>
      <c r="H37" s="621"/>
      <c r="I37" s="621"/>
      <c r="J37" s="621"/>
      <c r="K37" s="621"/>
      <c r="L37" s="621"/>
      <c r="M37" s="621"/>
      <c r="N37" s="621"/>
      <c r="O37" s="621"/>
      <c r="P37" s="621"/>
      <c r="Q37" s="622"/>
      <c r="R37" s="623">
        <v>3486873</v>
      </c>
      <c r="S37" s="624"/>
      <c r="T37" s="624"/>
      <c r="U37" s="624"/>
      <c r="V37" s="624"/>
      <c r="W37" s="624"/>
      <c r="X37" s="624"/>
      <c r="Y37" s="625"/>
      <c r="Z37" s="626">
        <v>39.700000000000003</v>
      </c>
      <c r="AA37" s="626"/>
      <c r="AB37" s="626"/>
      <c r="AC37" s="626"/>
      <c r="AD37" s="627">
        <v>1560</v>
      </c>
      <c r="AE37" s="627"/>
      <c r="AF37" s="627"/>
      <c r="AG37" s="627"/>
      <c r="AH37" s="627"/>
      <c r="AI37" s="627"/>
      <c r="AJ37" s="627"/>
      <c r="AK37" s="627"/>
      <c r="AL37" s="628">
        <v>0.1</v>
      </c>
      <c r="AM37" s="629"/>
      <c r="AN37" s="629"/>
      <c r="AO37" s="630"/>
      <c r="AQ37" s="689" t="s">
        <v>336</v>
      </c>
      <c r="AR37" s="690"/>
      <c r="AS37" s="690"/>
      <c r="AT37" s="690"/>
      <c r="AU37" s="690"/>
      <c r="AV37" s="690"/>
      <c r="AW37" s="690"/>
      <c r="AX37" s="690"/>
      <c r="AY37" s="691"/>
      <c r="AZ37" s="623">
        <v>107106</v>
      </c>
      <c r="BA37" s="624"/>
      <c r="BB37" s="624"/>
      <c r="BC37" s="624"/>
      <c r="BD37" s="654"/>
      <c r="BE37" s="654"/>
      <c r="BF37" s="680"/>
      <c r="BG37" s="620" t="s">
        <v>337</v>
      </c>
      <c r="BH37" s="621"/>
      <c r="BI37" s="621"/>
      <c r="BJ37" s="621"/>
      <c r="BK37" s="621"/>
      <c r="BL37" s="621"/>
      <c r="BM37" s="621"/>
      <c r="BN37" s="621"/>
      <c r="BO37" s="621"/>
      <c r="BP37" s="621"/>
      <c r="BQ37" s="621"/>
      <c r="BR37" s="621"/>
      <c r="BS37" s="621"/>
      <c r="BT37" s="621"/>
      <c r="BU37" s="622"/>
      <c r="BV37" s="623">
        <v>51236</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128559</v>
      </c>
      <c r="CS37" s="654"/>
      <c r="CT37" s="654"/>
      <c r="CU37" s="654"/>
      <c r="CV37" s="654"/>
      <c r="CW37" s="654"/>
      <c r="CX37" s="654"/>
      <c r="CY37" s="655"/>
      <c r="CZ37" s="628">
        <v>1.5</v>
      </c>
      <c r="DA37" s="656"/>
      <c r="DB37" s="656"/>
      <c r="DC37" s="658"/>
      <c r="DD37" s="632">
        <v>128559</v>
      </c>
      <c r="DE37" s="654"/>
      <c r="DF37" s="654"/>
      <c r="DG37" s="654"/>
      <c r="DH37" s="654"/>
      <c r="DI37" s="654"/>
      <c r="DJ37" s="654"/>
      <c r="DK37" s="655"/>
      <c r="DL37" s="632">
        <v>128559</v>
      </c>
      <c r="DM37" s="654"/>
      <c r="DN37" s="654"/>
      <c r="DO37" s="654"/>
      <c r="DP37" s="654"/>
      <c r="DQ37" s="654"/>
      <c r="DR37" s="654"/>
      <c r="DS37" s="654"/>
      <c r="DT37" s="654"/>
      <c r="DU37" s="654"/>
      <c r="DV37" s="655"/>
      <c r="DW37" s="628">
        <v>6.3</v>
      </c>
      <c r="DX37" s="656"/>
      <c r="DY37" s="656"/>
      <c r="DZ37" s="656"/>
      <c r="EA37" s="656"/>
      <c r="EB37" s="656"/>
      <c r="EC37" s="657"/>
    </row>
    <row r="38" spans="2:133" ht="11.25" customHeight="1" x14ac:dyDescent="0.15">
      <c r="B38" s="620" t="s">
        <v>339</v>
      </c>
      <c r="C38" s="621"/>
      <c r="D38" s="621"/>
      <c r="E38" s="621"/>
      <c r="F38" s="621"/>
      <c r="G38" s="621"/>
      <c r="H38" s="621"/>
      <c r="I38" s="621"/>
      <c r="J38" s="621"/>
      <c r="K38" s="621"/>
      <c r="L38" s="621"/>
      <c r="M38" s="621"/>
      <c r="N38" s="621"/>
      <c r="O38" s="621"/>
      <c r="P38" s="621"/>
      <c r="Q38" s="622"/>
      <c r="R38" s="623">
        <v>222235</v>
      </c>
      <c r="S38" s="624"/>
      <c r="T38" s="624"/>
      <c r="U38" s="624"/>
      <c r="V38" s="624"/>
      <c r="W38" s="624"/>
      <c r="X38" s="624"/>
      <c r="Y38" s="625"/>
      <c r="Z38" s="626">
        <v>2.5</v>
      </c>
      <c r="AA38" s="626"/>
      <c r="AB38" s="626"/>
      <c r="AC38" s="626"/>
      <c r="AD38" s="627" t="s">
        <v>131</v>
      </c>
      <c r="AE38" s="627"/>
      <c r="AF38" s="627"/>
      <c r="AG38" s="627"/>
      <c r="AH38" s="627"/>
      <c r="AI38" s="627"/>
      <c r="AJ38" s="627"/>
      <c r="AK38" s="627"/>
      <c r="AL38" s="628" t="s">
        <v>131</v>
      </c>
      <c r="AM38" s="629"/>
      <c r="AN38" s="629"/>
      <c r="AO38" s="630"/>
      <c r="AQ38" s="689" t="s">
        <v>340</v>
      </c>
      <c r="AR38" s="690"/>
      <c r="AS38" s="690"/>
      <c r="AT38" s="690"/>
      <c r="AU38" s="690"/>
      <c r="AV38" s="690"/>
      <c r="AW38" s="690"/>
      <c r="AX38" s="690"/>
      <c r="AY38" s="691"/>
      <c r="AZ38" s="623">
        <v>2890</v>
      </c>
      <c r="BA38" s="624"/>
      <c r="BB38" s="624"/>
      <c r="BC38" s="624"/>
      <c r="BD38" s="654"/>
      <c r="BE38" s="654"/>
      <c r="BF38" s="680"/>
      <c r="BG38" s="620" t="s">
        <v>341</v>
      </c>
      <c r="BH38" s="621"/>
      <c r="BI38" s="621"/>
      <c r="BJ38" s="621"/>
      <c r="BK38" s="621"/>
      <c r="BL38" s="621"/>
      <c r="BM38" s="621"/>
      <c r="BN38" s="621"/>
      <c r="BO38" s="621"/>
      <c r="BP38" s="621"/>
      <c r="BQ38" s="621"/>
      <c r="BR38" s="621"/>
      <c r="BS38" s="621"/>
      <c r="BT38" s="621"/>
      <c r="BU38" s="622"/>
      <c r="BV38" s="623">
        <v>410</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315674</v>
      </c>
      <c r="CS38" s="624"/>
      <c r="CT38" s="624"/>
      <c r="CU38" s="624"/>
      <c r="CV38" s="624"/>
      <c r="CW38" s="624"/>
      <c r="CX38" s="624"/>
      <c r="CY38" s="625"/>
      <c r="CZ38" s="628">
        <v>3.8</v>
      </c>
      <c r="DA38" s="656"/>
      <c r="DB38" s="656"/>
      <c r="DC38" s="658"/>
      <c r="DD38" s="632">
        <v>286886</v>
      </c>
      <c r="DE38" s="624"/>
      <c r="DF38" s="624"/>
      <c r="DG38" s="624"/>
      <c r="DH38" s="624"/>
      <c r="DI38" s="624"/>
      <c r="DJ38" s="624"/>
      <c r="DK38" s="625"/>
      <c r="DL38" s="632">
        <v>229861</v>
      </c>
      <c r="DM38" s="624"/>
      <c r="DN38" s="624"/>
      <c r="DO38" s="624"/>
      <c r="DP38" s="624"/>
      <c r="DQ38" s="624"/>
      <c r="DR38" s="624"/>
      <c r="DS38" s="624"/>
      <c r="DT38" s="624"/>
      <c r="DU38" s="624"/>
      <c r="DV38" s="625"/>
      <c r="DW38" s="628">
        <v>11.3</v>
      </c>
      <c r="DX38" s="656"/>
      <c r="DY38" s="656"/>
      <c r="DZ38" s="656"/>
      <c r="EA38" s="656"/>
      <c r="EB38" s="656"/>
      <c r="EC38" s="657"/>
    </row>
    <row r="39" spans="2:133" ht="11.25" customHeight="1" x14ac:dyDescent="0.15">
      <c r="B39" s="620" t="s">
        <v>343</v>
      </c>
      <c r="C39" s="621"/>
      <c r="D39" s="621"/>
      <c r="E39" s="621"/>
      <c r="F39" s="621"/>
      <c r="G39" s="621"/>
      <c r="H39" s="621"/>
      <c r="I39" s="621"/>
      <c r="J39" s="621"/>
      <c r="K39" s="621"/>
      <c r="L39" s="621"/>
      <c r="M39" s="621"/>
      <c r="N39" s="621"/>
      <c r="O39" s="621"/>
      <c r="P39" s="621"/>
      <c r="Q39" s="622"/>
      <c r="R39" s="623" t="s">
        <v>147</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9" t="s">
        <v>344</v>
      </c>
      <c r="AR39" s="690"/>
      <c r="AS39" s="690"/>
      <c r="AT39" s="690"/>
      <c r="AU39" s="690"/>
      <c r="AV39" s="690"/>
      <c r="AW39" s="690"/>
      <c r="AX39" s="690"/>
      <c r="AY39" s="691"/>
      <c r="AZ39" s="623" t="s">
        <v>250</v>
      </c>
      <c r="BA39" s="624"/>
      <c r="BB39" s="624"/>
      <c r="BC39" s="624"/>
      <c r="BD39" s="654"/>
      <c r="BE39" s="654"/>
      <c r="BF39" s="680"/>
      <c r="BG39" s="620" t="s">
        <v>345</v>
      </c>
      <c r="BH39" s="621"/>
      <c r="BI39" s="621"/>
      <c r="BJ39" s="621"/>
      <c r="BK39" s="621"/>
      <c r="BL39" s="621"/>
      <c r="BM39" s="621"/>
      <c r="BN39" s="621"/>
      <c r="BO39" s="621"/>
      <c r="BP39" s="621"/>
      <c r="BQ39" s="621"/>
      <c r="BR39" s="621"/>
      <c r="BS39" s="621"/>
      <c r="BT39" s="621"/>
      <c r="BU39" s="622"/>
      <c r="BV39" s="623">
        <v>636</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3649021</v>
      </c>
      <c r="CS39" s="654"/>
      <c r="CT39" s="654"/>
      <c r="CU39" s="654"/>
      <c r="CV39" s="654"/>
      <c r="CW39" s="654"/>
      <c r="CX39" s="654"/>
      <c r="CY39" s="655"/>
      <c r="CZ39" s="628">
        <v>43.9</v>
      </c>
      <c r="DA39" s="656"/>
      <c r="DB39" s="656"/>
      <c r="DC39" s="658"/>
      <c r="DD39" s="632">
        <v>13088</v>
      </c>
      <c r="DE39" s="654"/>
      <c r="DF39" s="654"/>
      <c r="DG39" s="654"/>
      <c r="DH39" s="654"/>
      <c r="DI39" s="654"/>
      <c r="DJ39" s="654"/>
      <c r="DK39" s="655"/>
      <c r="DL39" s="632" t="s">
        <v>131</v>
      </c>
      <c r="DM39" s="654"/>
      <c r="DN39" s="654"/>
      <c r="DO39" s="654"/>
      <c r="DP39" s="654"/>
      <c r="DQ39" s="654"/>
      <c r="DR39" s="654"/>
      <c r="DS39" s="654"/>
      <c r="DT39" s="654"/>
      <c r="DU39" s="654"/>
      <c r="DV39" s="655"/>
      <c r="DW39" s="628" t="s">
        <v>131</v>
      </c>
      <c r="DX39" s="656"/>
      <c r="DY39" s="656"/>
      <c r="DZ39" s="656"/>
      <c r="EA39" s="656"/>
      <c r="EB39" s="656"/>
      <c r="EC39" s="657"/>
    </row>
    <row r="40" spans="2:133" ht="11.25" customHeight="1" x14ac:dyDescent="0.15">
      <c r="B40" s="620" t="s">
        <v>347</v>
      </c>
      <c r="C40" s="621"/>
      <c r="D40" s="621"/>
      <c r="E40" s="621"/>
      <c r="F40" s="621"/>
      <c r="G40" s="621"/>
      <c r="H40" s="621"/>
      <c r="I40" s="621"/>
      <c r="J40" s="621"/>
      <c r="K40" s="621"/>
      <c r="L40" s="621"/>
      <c r="M40" s="621"/>
      <c r="N40" s="621"/>
      <c r="O40" s="621"/>
      <c r="P40" s="621"/>
      <c r="Q40" s="622"/>
      <c r="R40" s="623">
        <v>20735</v>
      </c>
      <c r="S40" s="624"/>
      <c r="T40" s="624"/>
      <c r="U40" s="624"/>
      <c r="V40" s="624"/>
      <c r="W40" s="624"/>
      <c r="X40" s="624"/>
      <c r="Y40" s="625"/>
      <c r="Z40" s="626">
        <v>0.2</v>
      </c>
      <c r="AA40" s="626"/>
      <c r="AB40" s="626"/>
      <c r="AC40" s="626"/>
      <c r="AD40" s="627" t="s">
        <v>147</v>
      </c>
      <c r="AE40" s="627"/>
      <c r="AF40" s="627"/>
      <c r="AG40" s="627"/>
      <c r="AH40" s="627"/>
      <c r="AI40" s="627"/>
      <c r="AJ40" s="627"/>
      <c r="AK40" s="627"/>
      <c r="AL40" s="628" t="s">
        <v>131</v>
      </c>
      <c r="AM40" s="629"/>
      <c r="AN40" s="629"/>
      <c r="AO40" s="630"/>
      <c r="AQ40" s="689" t="s">
        <v>348</v>
      </c>
      <c r="AR40" s="690"/>
      <c r="AS40" s="690"/>
      <c r="AT40" s="690"/>
      <c r="AU40" s="690"/>
      <c r="AV40" s="690"/>
      <c r="AW40" s="690"/>
      <c r="AX40" s="690"/>
      <c r="AY40" s="691"/>
      <c r="AZ40" s="623" t="s">
        <v>131</v>
      </c>
      <c r="BA40" s="624"/>
      <c r="BB40" s="624"/>
      <c r="BC40" s="624"/>
      <c r="BD40" s="654"/>
      <c r="BE40" s="654"/>
      <c r="BF40" s="680"/>
      <c r="BG40" s="669" t="s">
        <v>349</v>
      </c>
      <c r="BH40" s="670"/>
      <c r="BI40" s="670"/>
      <c r="BJ40" s="670"/>
      <c r="BK40" s="670"/>
      <c r="BL40" s="223"/>
      <c r="BM40" s="621" t="s">
        <v>350</v>
      </c>
      <c r="BN40" s="621"/>
      <c r="BO40" s="621"/>
      <c r="BP40" s="621"/>
      <c r="BQ40" s="621"/>
      <c r="BR40" s="621"/>
      <c r="BS40" s="621"/>
      <c r="BT40" s="621"/>
      <c r="BU40" s="622"/>
      <c r="BV40" s="623">
        <v>11</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183</v>
      </c>
      <c r="CS40" s="624"/>
      <c r="CT40" s="624"/>
      <c r="CU40" s="624"/>
      <c r="CV40" s="624"/>
      <c r="CW40" s="624"/>
      <c r="CX40" s="624"/>
      <c r="CY40" s="625"/>
      <c r="CZ40" s="628">
        <v>0</v>
      </c>
      <c r="DA40" s="656"/>
      <c r="DB40" s="656"/>
      <c r="DC40" s="658"/>
      <c r="DD40" s="632">
        <v>183</v>
      </c>
      <c r="DE40" s="624"/>
      <c r="DF40" s="624"/>
      <c r="DG40" s="624"/>
      <c r="DH40" s="624"/>
      <c r="DI40" s="624"/>
      <c r="DJ40" s="624"/>
      <c r="DK40" s="625"/>
      <c r="DL40" s="632">
        <v>183</v>
      </c>
      <c r="DM40" s="624"/>
      <c r="DN40" s="624"/>
      <c r="DO40" s="624"/>
      <c r="DP40" s="624"/>
      <c r="DQ40" s="624"/>
      <c r="DR40" s="624"/>
      <c r="DS40" s="624"/>
      <c r="DT40" s="624"/>
      <c r="DU40" s="624"/>
      <c r="DV40" s="625"/>
      <c r="DW40" s="628">
        <v>0</v>
      </c>
      <c r="DX40" s="656"/>
      <c r="DY40" s="656"/>
      <c r="DZ40" s="656"/>
      <c r="EA40" s="656"/>
      <c r="EB40" s="656"/>
      <c r="EC40" s="657"/>
    </row>
    <row r="41" spans="2:133" ht="11.25" customHeight="1" x14ac:dyDescent="0.15">
      <c r="B41" s="644" t="s">
        <v>352</v>
      </c>
      <c r="C41" s="645"/>
      <c r="D41" s="645"/>
      <c r="E41" s="645"/>
      <c r="F41" s="645"/>
      <c r="G41" s="645"/>
      <c r="H41" s="645"/>
      <c r="I41" s="645"/>
      <c r="J41" s="645"/>
      <c r="K41" s="645"/>
      <c r="L41" s="645"/>
      <c r="M41" s="645"/>
      <c r="N41" s="645"/>
      <c r="O41" s="645"/>
      <c r="P41" s="645"/>
      <c r="Q41" s="646"/>
      <c r="R41" s="698">
        <v>8786909</v>
      </c>
      <c r="S41" s="699"/>
      <c r="T41" s="699"/>
      <c r="U41" s="699"/>
      <c r="V41" s="699"/>
      <c r="W41" s="699"/>
      <c r="X41" s="699"/>
      <c r="Y41" s="700"/>
      <c r="Z41" s="701">
        <v>100</v>
      </c>
      <c r="AA41" s="701"/>
      <c r="AB41" s="701"/>
      <c r="AC41" s="701"/>
      <c r="AD41" s="702">
        <v>2005818</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69505</v>
      </c>
      <c r="BA41" s="624"/>
      <c r="BB41" s="624"/>
      <c r="BC41" s="624"/>
      <c r="BD41" s="654"/>
      <c r="BE41" s="654"/>
      <c r="BF41" s="680"/>
      <c r="BG41" s="669"/>
      <c r="BH41" s="670"/>
      <c r="BI41" s="670"/>
      <c r="BJ41" s="670"/>
      <c r="BK41" s="670"/>
      <c r="BL41" s="223"/>
      <c r="BM41" s="621" t="s">
        <v>354</v>
      </c>
      <c r="BN41" s="621"/>
      <c r="BO41" s="621"/>
      <c r="BP41" s="621"/>
      <c r="BQ41" s="621"/>
      <c r="BR41" s="621"/>
      <c r="BS41" s="621"/>
      <c r="BT41" s="621"/>
      <c r="BU41" s="622"/>
      <c r="BV41" s="623">
        <v>46</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250</v>
      </c>
      <c r="CS41" s="654"/>
      <c r="CT41" s="654"/>
      <c r="CU41" s="654"/>
      <c r="CV41" s="654"/>
      <c r="CW41" s="654"/>
      <c r="CX41" s="654"/>
      <c r="CY41" s="655"/>
      <c r="CZ41" s="628" t="s">
        <v>250</v>
      </c>
      <c r="DA41" s="656"/>
      <c r="DB41" s="656"/>
      <c r="DC41" s="658"/>
      <c r="DD41" s="632" t="s">
        <v>250</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356</v>
      </c>
      <c r="AR42" s="706"/>
      <c r="AS42" s="706"/>
      <c r="AT42" s="706"/>
      <c r="AU42" s="706"/>
      <c r="AV42" s="706"/>
      <c r="AW42" s="706"/>
      <c r="AX42" s="706"/>
      <c r="AY42" s="707"/>
      <c r="AZ42" s="698">
        <v>139063</v>
      </c>
      <c r="BA42" s="699"/>
      <c r="BB42" s="699"/>
      <c r="BC42" s="699"/>
      <c r="BD42" s="682"/>
      <c r="BE42" s="682"/>
      <c r="BF42" s="684"/>
      <c r="BG42" s="671"/>
      <c r="BH42" s="672"/>
      <c r="BI42" s="672"/>
      <c r="BJ42" s="672"/>
      <c r="BK42" s="672"/>
      <c r="BL42" s="224"/>
      <c r="BM42" s="645" t="s">
        <v>357</v>
      </c>
      <c r="BN42" s="645"/>
      <c r="BO42" s="645"/>
      <c r="BP42" s="645"/>
      <c r="BQ42" s="645"/>
      <c r="BR42" s="645"/>
      <c r="BS42" s="645"/>
      <c r="BT42" s="645"/>
      <c r="BU42" s="646"/>
      <c r="BV42" s="698">
        <v>553</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1117788</v>
      </c>
      <c r="CS42" s="654"/>
      <c r="CT42" s="654"/>
      <c r="CU42" s="654"/>
      <c r="CV42" s="654"/>
      <c r="CW42" s="654"/>
      <c r="CX42" s="654"/>
      <c r="CY42" s="655"/>
      <c r="CZ42" s="628">
        <v>13.5</v>
      </c>
      <c r="DA42" s="656"/>
      <c r="DB42" s="656"/>
      <c r="DC42" s="658"/>
      <c r="DD42" s="632">
        <v>307107</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359</v>
      </c>
      <c r="CD43" s="620" t="s">
        <v>360</v>
      </c>
      <c r="CE43" s="621"/>
      <c r="CF43" s="621"/>
      <c r="CG43" s="621"/>
      <c r="CH43" s="621"/>
      <c r="CI43" s="621"/>
      <c r="CJ43" s="621"/>
      <c r="CK43" s="621"/>
      <c r="CL43" s="621"/>
      <c r="CM43" s="621"/>
      <c r="CN43" s="621"/>
      <c r="CO43" s="621"/>
      <c r="CP43" s="621"/>
      <c r="CQ43" s="622"/>
      <c r="CR43" s="623">
        <v>30576</v>
      </c>
      <c r="CS43" s="654"/>
      <c r="CT43" s="654"/>
      <c r="CU43" s="654"/>
      <c r="CV43" s="654"/>
      <c r="CW43" s="654"/>
      <c r="CX43" s="654"/>
      <c r="CY43" s="655"/>
      <c r="CZ43" s="628">
        <v>0.4</v>
      </c>
      <c r="DA43" s="656"/>
      <c r="DB43" s="656"/>
      <c r="DC43" s="658"/>
      <c r="DD43" s="632">
        <v>30576</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1102438</v>
      </c>
      <c r="CS44" s="624"/>
      <c r="CT44" s="624"/>
      <c r="CU44" s="624"/>
      <c r="CV44" s="624"/>
      <c r="CW44" s="624"/>
      <c r="CX44" s="624"/>
      <c r="CY44" s="625"/>
      <c r="CZ44" s="628">
        <v>13.3</v>
      </c>
      <c r="DA44" s="629"/>
      <c r="DB44" s="629"/>
      <c r="DC44" s="635"/>
      <c r="DD44" s="632">
        <v>299210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653800</v>
      </c>
      <c r="CS45" s="654"/>
      <c r="CT45" s="654"/>
      <c r="CU45" s="654"/>
      <c r="CV45" s="654"/>
      <c r="CW45" s="654"/>
      <c r="CX45" s="654"/>
      <c r="CY45" s="655"/>
      <c r="CZ45" s="628">
        <v>7.9</v>
      </c>
      <c r="DA45" s="656"/>
      <c r="DB45" s="656"/>
      <c r="DC45" s="658"/>
      <c r="DD45" s="632">
        <v>96266</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365</v>
      </c>
      <c r="CG46" s="621"/>
      <c r="CH46" s="621"/>
      <c r="CI46" s="621"/>
      <c r="CJ46" s="621"/>
      <c r="CK46" s="621"/>
      <c r="CL46" s="621"/>
      <c r="CM46" s="621"/>
      <c r="CN46" s="621"/>
      <c r="CO46" s="621"/>
      <c r="CP46" s="621"/>
      <c r="CQ46" s="622"/>
      <c r="CR46" s="623">
        <v>415525</v>
      </c>
      <c r="CS46" s="624"/>
      <c r="CT46" s="624"/>
      <c r="CU46" s="624"/>
      <c r="CV46" s="624"/>
      <c r="CW46" s="624"/>
      <c r="CX46" s="624"/>
      <c r="CY46" s="625"/>
      <c r="CZ46" s="628">
        <v>5</v>
      </c>
      <c r="DA46" s="629"/>
      <c r="DB46" s="629"/>
      <c r="DC46" s="635"/>
      <c r="DD46" s="632">
        <v>169831</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366</v>
      </c>
      <c r="CG47" s="621"/>
      <c r="CH47" s="621"/>
      <c r="CI47" s="621"/>
      <c r="CJ47" s="621"/>
      <c r="CK47" s="621"/>
      <c r="CL47" s="621"/>
      <c r="CM47" s="621"/>
      <c r="CN47" s="621"/>
      <c r="CO47" s="621"/>
      <c r="CP47" s="621"/>
      <c r="CQ47" s="622"/>
      <c r="CR47" s="623">
        <v>15350</v>
      </c>
      <c r="CS47" s="654"/>
      <c r="CT47" s="654"/>
      <c r="CU47" s="654"/>
      <c r="CV47" s="654"/>
      <c r="CW47" s="654"/>
      <c r="CX47" s="654"/>
      <c r="CY47" s="655"/>
      <c r="CZ47" s="628">
        <v>0.2</v>
      </c>
      <c r="DA47" s="656"/>
      <c r="DB47" s="656"/>
      <c r="DC47" s="658"/>
      <c r="DD47" s="632">
        <v>7897</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367</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368</v>
      </c>
      <c r="CE49" s="645"/>
      <c r="CF49" s="645"/>
      <c r="CG49" s="645"/>
      <c r="CH49" s="645"/>
      <c r="CI49" s="645"/>
      <c r="CJ49" s="645"/>
      <c r="CK49" s="645"/>
      <c r="CL49" s="645"/>
      <c r="CM49" s="645"/>
      <c r="CN49" s="645"/>
      <c r="CO49" s="645"/>
      <c r="CP49" s="645"/>
      <c r="CQ49" s="646"/>
      <c r="CR49" s="698">
        <v>8303096</v>
      </c>
      <c r="CS49" s="682"/>
      <c r="CT49" s="682"/>
      <c r="CU49" s="682"/>
      <c r="CV49" s="682"/>
      <c r="CW49" s="682"/>
      <c r="CX49" s="682"/>
      <c r="CY49" s="711"/>
      <c r="CZ49" s="703">
        <v>100</v>
      </c>
      <c r="DA49" s="712"/>
      <c r="DB49" s="712"/>
      <c r="DC49" s="713"/>
      <c r="DD49" s="714">
        <v>2611768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C2P5vDH+GDjDcucpkLNFGGyhVgIXY9e9+kD09M3J8+oYvCufZjWSI0UBNlY1D/uD5e5EZJ05bdNY/nT0d7GV+Q==" saltValue="MUE0WkEy7xX8gdlj7WfK+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6" zoomScale="70" zoomScaleNormal="25" zoomScaleSheetLayoutView="70" workbookViewId="0">
      <selection activeCell="AF88" sqref="AF88:AJ88"/>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369</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370</v>
      </c>
      <c r="DK2" s="737"/>
      <c r="DL2" s="737"/>
      <c r="DM2" s="737"/>
      <c r="DN2" s="737"/>
      <c r="DO2" s="738"/>
      <c r="DP2" s="228"/>
      <c r="DQ2" s="736" t="s">
        <v>371</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372</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373</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374</v>
      </c>
      <c r="B5" s="730"/>
      <c r="C5" s="730"/>
      <c r="D5" s="730"/>
      <c r="E5" s="730"/>
      <c r="F5" s="730"/>
      <c r="G5" s="730"/>
      <c r="H5" s="730"/>
      <c r="I5" s="730"/>
      <c r="J5" s="730"/>
      <c r="K5" s="730"/>
      <c r="L5" s="730"/>
      <c r="M5" s="730"/>
      <c r="N5" s="730"/>
      <c r="O5" s="730"/>
      <c r="P5" s="731"/>
      <c r="Q5" s="725" t="s">
        <v>375</v>
      </c>
      <c r="R5" s="721"/>
      <c r="S5" s="721"/>
      <c r="T5" s="721"/>
      <c r="U5" s="722"/>
      <c r="V5" s="725" t="s">
        <v>376</v>
      </c>
      <c r="W5" s="721"/>
      <c r="X5" s="721"/>
      <c r="Y5" s="721"/>
      <c r="Z5" s="722"/>
      <c r="AA5" s="725" t="s">
        <v>377</v>
      </c>
      <c r="AB5" s="721"/>
      <c r="AC5" s="721"/>
      <c r="AD5" s="721"/>
      <c r="AE5" s="721"/>
      <c r="AF5" s="741" t="s">
        <v>378</v>
      </c>
      <c r="AG5" s="721"/>
      <c r="AH5" s="721"/>
      <c r="AI5" s="721"/>
      <c r="AJ5" s="727"/>
      <c r="AK5" s="721" t="s">
        <v>379</v>
      </c>
      <c r="AL5" s="721"/>
      <c r="AM5" s="721"/>
      <c r="AN5" s="721"/>
      <c r="AO5" s="722"/>
      <c r="AP5" s="725" t="s">
        <v>380</v>
      </c>
      <c r="AQ5" s="721"/>
      <c r="AR5" s="721"/>
      <c r="AS5" s="721"/>
      <c r="AT5" s="722"/>
      <c r="AU5" s="725" t="s">
        <v>381</v>
      </c>
      <c r="AV5" s="721"/>
      <c r="AW5" s="721"/>
      <c r="AX5" s="721"/>
      <c r="AY5" s="727"/>
      <c r="AZ5" s="232"/>
      <c r="BA5" s="232"/>
      <c r="BB5" s="232"/>
      <c r="BC5" s="232"/>
      <c r="BD5" s="232"/>
      <c r="BE5" s="233"/>
      <c r="BF5" s="233"/>
      <c r="BG5" s="233"/>
      <c r="BH5" s="233"/>
      <c r="BI5" s="233"/>
      <c r="BJ5" s="233"/>
      <c r="BK5" s="233"/>
      <c r="BL5" s="233"/>
      <c r="BM5" s="233"/>
      <c r="BN5" s="233"/>
      <c r="BO5" s="233"/>
      <c r="BP5" s="233"/>
      <c r="BQ5" s="729" t="s">
        <v>382</v>
      </c>
      <c r="BR5" s="730"/>
      <c r="BS5" s="730"/>
      <c r="BT5" s="730"/>
      <c r="BU5" s="730"/>
      <c r="BV5" s="730"/>
      <c r="BW5" s="730"/>
      <c r="BX5" s="730"/>
      <c r="BY5" s="730"/>
      <c r="BZ5" s="730"/>
      <c r="CA5" s="730"/>
      <c r="CB5" s="730"/>
      <c r="CC5" s="730"/>
      <c r="CD5" s="730"/>
      <c r="CE5" s="730"/>
      <c r="CF5" s="730"/>
      <c r="CG5" s="731"/>
      <c r="CH5" s="725" t="s">
        <v>383</v>
      </c>
      <c r="CI5" s="721"/>
      <c r="CJ5" s="721"/>
      <c r="CK5" s="721"/>
      <c r="CL5" s="722"/>
      <c r="CM5" s="725" t="s">
        <v>384</v>
      </c>
      <c r="CN5" s="721"/>
      <c r="CO5" s="721"/>
      <c r="CP5" s="721"/>
      <c r="CQ5" s="722"/>
      <c r="CR5" s="725" t="s">
        <v>385</v>
      </c>
      <c r="CS5" s="721"/>
      <c r="CT5" s="721"/>
      <c r="CU5" s="721"/>
      <c r="CV5" s="722"/>
      <c r="CW5" s="725" t="s">
        <v>386</v>
      </c>
      <c r="CX5" s="721"/>
      <c r="CY5" s="721"/>
      <c r="CZ5" s="721"/>
      <c r="DA5" s="722"/>
      <c r="DB5" s="725" t="s">
        <v>387</v>
      </c>
      <c r="DC5" s="721"/>
      <c r="DD5" s="721"/>
      <c r="DE5" s="721"/>
      <c r="DF5" s="722"/>
      <c r="DG5" s="774" t="s">
        <v>388</v>
      </c>
      <c r="DH5" s="775"/>
      <c r="DI5" s="775"/>
      <c r="DJ5" s="775"/>
      <c r="DK5" s="776"/>
      <c r="DL5" s="774" t="s">
        <v>389</v>
      </c>
      <c r="DM5" s="775"/>
      <c r="DN5" s="775"/>
      <c r="DO5" s="775"/>
      <c r="DP5" s="776"/>
      <c r="DQ5" s="725" t="s">
        <v>390</v>
      </c>
      <c r="DR5" s="721"/>
      <c r="DS5" s="721"/>
      <c r="DT5" s="721"/>
      <c r="DU5" s="722"/>
      <c r="DV5" s="725" t="s">
        <v>381</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391</v>
      </c>
      <c r="C7" s="761"/>
      <c r="D7" s="761"/>
      <c r="E7" s="761"/>
      <c r="F7" s="761"/>
      <c r="G7" s="761"/>
      <c r="H7" s="761"/>
      <c r="I7" s="761"/>
      <c r="J7" s="761"/>
      <c r="K7" s="761"/>
      <c r="L7" s="761"/>
      <c r="M7" s="761"/>
      <c r="N7" s="761"/>
      <c r="O7" s="761"/>
      <c r="P7" s="762"/>
      <c r="Q7" s="763">
        <v>8787</v>
      </c>
      <c r="R7" s="764"/>
      <c r="S7" s="764"/>
      <c r="T7" s="764"/>
      <c r="U7" s="764"/>
      <c r="V7" s="764">
        <v>8303</v>
      </c>
      <c r="W7" s="764"/>
      <c r="X7" s="764"/>
      <c r="Y7" s="764"/>
      <c r="Z7" s="764"/>
      <c r="AA7" s="764">
        <v>484</v>
      </c>
      <c r="AB7" s="764"/>
      <c r="AC7" s="764"/>
      <c r="AD7" s="764"/>
      <c r="AE7" s="765"/>
      <c r="AF7" s="766">
        <v>340</v>
      </c>
      <c r="AG7" s="767"/>
      <c r="AH7" s="767"/>
      <c r="AI7" s="767"/>
      <c r="AJ7" s="768"/>
      <c r="AK7" s="769">
        <v>555</v>
      </c>
      <c r="AL7" s="770"/>
      <c r="AM7" s="770"/>
      <c r="AN7" s="770"/>
      <c r="AO7" s="770"/>
      <c r="AP7" s="770">
        <v>2399</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340</v>
      </c>
      <c r="AG23" s="793"/>
      <c r="AH23" s="793"/>
      <c r="AI23" s="793"/>
      <c r="AJ23" s="796"/>
      <c r="AK23" s="797"/>
      <c r="AL23" s="798"/>
      <c r="AM23" s="798"/>
      <c r="AN23" s="798"/>
      <c r="AO23" s="798"/>
      <c r="AP23" s="793"/>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397</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374</v>
      </c>
      <c r="B26" s="730"/>
      <c r="C26" s="730"/>
      <c r="D26" s="730"/>
      <c r="E26" s="730"/>
      <c r="F26" s="730"/>
      <c r="G26" s="730"/>
      <c r="H26" s="730"/>
      <c r="I26" s="730"/>
      <c r="J26" s="730"/>
      <c r="K26" s="730"/>
      <c r="L26" s="730"/>
      <c r="M26" s="730"/>
      <c r="N26" s="730"/>
      <c r="O26" s="730"/>
      <c r="P26" s="731"/>
      <c r="Q26" s="725" t="s">
        <v>398</v>
      </c>
      <c r="R26" s="721"/>
      <c r="S26" s="721"/>
      <c r="T26" s="721"/>
      <c r="U26" s="722"/>
      <c r="V26" s="725" t="s">
        <v>399</v>
      </c>
      <c r="W26" s="721"/>
      <c r="X26" s="721"/>
      <c r="Y26" s="721"/>
      <c r="Z26" s="722"/>
      <c r="AA26" s="725" t="s">
        <v>400</v>
      </c>
      <c r="AB26" s="721"/>
      <c r="AC26" s="721"/>
      <c r="AD26" s="721"/>
      <c r="AE26" s="721"/>
      <c r="AF26" s="814" t="s">
        <v>401</v>
      </c>
      <c r="AG26" s="815"/>
      <c r="AH26" s="815"/>
      <c r="AI26" s="815"/>
      <c r="AJ26" s="816"/>
      <c r="AK26" s="721" t="s">
        <v>402</v>
      </c>
      <c r="AL26" s="721"/>
      <c r="AM26" s="721"/>
      <c r="AN26" s="721"/>
      <c r="AO26" s="722"/>
      <c r="AP26" s="725" t="s">
        <v>403</v>
      </c>
      <c r="AQ26" s="721"/>
      <c r="AR26" s="721"/>
      <c r="AS26" s="721"/>
      <c r="AT26" s="722"/>
      <c r="AU26" s="725" t="s">
        <v>404</v>
      </c>
      <c r="AV26" s="721"/>
      <c r="AW26" s="721"/>
      <c r="AX26" s="721"/>
      <c r="AY26" s="722"/>
      <c r="AZ26" s="725" t="s">
        <v>405</v>
      </c>
      <c r="BA26" s="721"/>
      <c r="BB26" s="721"/>
      <c r="BC26" s="721"/>
      <c r="BD26" s="722"/>
      <c r="BE26" s="725" t="s">
        <v>381</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406</v>
      </c>
      <c r="C28" s="761"/>
      <c r="D28" s="761"/>
      <c r="E28" s="761"/>
      <c r="F28" s="761"/>
      <c r="G28" s="761"/>
      <c r="H28" s="761"/>
      <c r="I28" s="761"/>
      <c r="J28" s="761"/>
      <c r="K28" s="761"/>
      <c r="L28" s="761"/>
      <c r="M28" s="761"/>
      <c r="N28" s="761"/>
      <c r="O28" s="761"/>
      <c r="P28" s="762"/>
      <c r="Q28" s="822">
        <v>504</v>
      </c>
      <c r="R28" s="823"/>
      <c r="S28" s="823"/>
      <c r="T28" s="823"/>
      <c r="U28" s="823"/>
      <c r="V28" s="823">
        <v>466</v>
      </c>
      <c r="W28" s="823"/>
      <c r="X28" s="823"/>
      <c r="Y28" s="823"/>
      <c r="Z28" s="823"/>
      <c r="AA28" s="823">
        <v>38</v>
      </c>
      <c r="AB28" s="823"/>
      <c r="AC28" s="823"/>
      <c r="AD28" s="823"/>
      <c r="AE28" s="824"/>
      <c r="AF28" s="825">
        <v>38</v>
      </c>
      <c r="AG28" s="823"/>
      <c r="AH28" s="823"/>
      <c r="AI28" s="823"/>
      <c r="AJ28" s="826"/>
      <c r="AK28" s="827">
        <v>28</v>
      </c>
      <c r="AL28" s="828"/>
      <c r="AM28" s="828"/>
      <c r="AN28" s="828"/>
      <c r="AO28" s="828"/>
      <c r="AP28" s="828" t="s">
        <v>511</v>
      </c>
      <c r="AQ28" s="828"/>
      <c r="AR28" s="828"/>
      <c r="AS28" s="828"/>
      <c r="AT28" s="828"/>
      <c r="AU28" s="828" t="s">
        <v>511</v>
      </c>
      <c r="AV28" s="828"/>
      <c r="AW28" s="828"/>
      <c r="AX28" s="828"/>
      <c r="AY28" s="828"/>
      <c r="AZ28" s="829" t="s">
        <v>511</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407</v>
      </c>
      <c r="C29" s="750"/>
      <c r="D29" s="750"/>
      <c r="E29" s="750"/>
      <c r="F29" s="750"/>
      <c r="G29" s="750"/>
      <c r="H29" s="750"/>
      <c r="I29" s="750"/>
      <c r="J29" s="750"/>
      <c r="K29" s="750"/>
      <c r="L29" s="750"/>
      <c r="M29" s="750"/>
      <c r="N29" s="750"/>
      <c r="O29" s="750"/>
      <c r="P29" s="751"/>
      <c r="Q29" s="752">
        <v>171</v>
      </c>
      <c r="R29" s="753"/>
      <c r="S29" s="753"/>
      <c r="T29" s="753"/>
      <c r="U29" s="753"/>
      <c r="V29" s="753">
        <v>158</v>
      </c>
      <c r="W29" s="753"/>
      <c r="X29" s="753"/>
      <c r="Y29" s="753"/>
      <c r="Z29" s="753"/>
      <c r="AA29" s="753">
        <v>13</v>
      </c>
      <c r="AB29" s="753"/>
      <c r="AC29" s="753"/>
      <c r="AD29" s="753"/>
      <c r="AE29" s="754"/>
      <c r="AF29" s="755">
        <v>13</v>
      </c>
      <c r="AG29" s="756"/>
      <c r="AH29" s="756"/>
      <c r="AI29" s="756"/>
      <c r="AJ29" s="757"/>
      <c r="AK29" s="834">
        <v>56</v>
      </c>
      <c r="AL29" s="830"/>
      <c r="AM29" s="830"/>
      <c r="AN29" s="830"/>
      <c r="AO29" s="830"/>
      <c r="AP29" s="830" t="s">
        <v>511</v>
      </c>
      <c r="AQ29" s="830"/>
      <c r="AR29" s="830"/>
      <c r="AS29" s="830"/>
      <c r="AT29" s="830"/>
      <c r="AU29" s="830" t="s">
        <v>511</v>
      </c>
      <c r="AV29" s="830"/>
      <c r="AW29" s="830"/>
      <c r="AX29" s="830"/>
      <c r="AY29" s="830"/>
      <c r="AZ29" s="831" t="s">
        <v>511</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408</v>
      </c>
      <c r="C30" s="750"/>
      <c r="D30" s="750"/>
      <c r="E30" s="750"/>
      <c r="F30" s="750"/>
      <c r="G30" s="750"/>
      <c r="H30" s="750"/>
      <c r="I30" s="750"/>
      <c r="J30" s="750"/>
      <c r="K30" s="750"/>
      <c r="L30" s="750"/>
      <c r="M30" s="750"/>
      <c r="N30" s="750"/>
      <c r="O30" s="750"/>
      <c r="P30" s="751"/>
      <c r="Q30" s="752">
        <v>475</v>
      </c>
      <c r="R30" s="753"/>
      <c r="S30" s="753"/>
      <c r="T30" s="753"/>
      <c r="U30" s="753"/>
      <c r="V30" s="753">
        <v>452</v>
      </c>
      <c r="W30" s="753"/>
      <c r="X30" s="753"/>
      <c r="Y30" s="753"/>
      <c r="Z30" s="753"/>
      <c r="AA30" s="753">
        <v>23</v>
      </c>
      <c r="AB30" s="753"/>
      <c r="AC30" s="753"/>
      <c r="AD30" s="753"/>
      <c r="AE30" s="754"/>
      <c r="AF30" s="755">
        <v>23</v>
      </c>
      <c r="AG30" s="756"/>
      <c r="AH30" s="756"/>
      <c r="AI30" s="756"/>
      <c r="AJ30" s="757"/>
      <c r="AK30" s="834">
        <v>73</v>
      </c>
      <c r="AL30" s="830"/>
      <c r="AM30" s="830"/>
      <c r="AN30" s="830"/>
      <c r="AO30" s="830"/>
      <c r="AP30" s="830" t="s">
        <v>511</v>
      </c>
      <c r="AQ30" s="830"/>
      <c r="AR30" s="830"/>
      <c r="AS30" s="830"/>
      <c r="AT30" s="830"/>
      <c r="AU30" s="830" t="s">
        <v>511</v>
      </c>
      <c r="AV30" s="830"/>
      <c r="AW30" s="830"/>
      <c r="AX30" s="830"/>
      <c r="AY30" s="830"/>
      <c r="AZ30" s="831" t="s">
        <v>511</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409</v>
      </c>
      <c r="C31" s="750"/>
      <c r="D31" s="750"/>
      <c r="E31" s="750"/>
      <c r="F31" s="750"/>
      <c r="G31" s="750"/>
      <c r="H31" s="750"/>
      <c r="I31" s="750"/>
      <c r="J31" s="750"/>
      <c r="K31" s="750"/>
      <c r="L31" s="750"/>
      <c r="M31" s="750"/>
      <c r="N31" s="750"/>
      <c r="O31" s="750"/>
      <c r="P31" s="751"/>
      <c r="Q31" s="752">
        <v>73</v>
      </c>
      <c r="R31" s="753"/>
      <c r="S31" s="753"/>
      <c r="T31" s="753"/>
      <c r="U31" s="753"/>
      <c r="V31" s="753">
        <v>73</v>
      </c>
      <c r="W31" s="753"/>
      <c r="X31" s="753"/>
      <c r="Y31" s="753"/>
      <c r="Z31" s="753"/>
      <c r="AA31" s="753">
        <v>0</v>
      </c>
      <c r="AB31" s="753"/>
      <c r="AC31" s="753"/>
      <c r="AD31" s="753"/>
      <c r="AE31" s="754"/>
      <c r="AF31" s="755">
        <v>0</v>
      </c>
      <c r="AG31" s="756"/>
      <c r="AH31" s="756"/>
      <c r="AI31" s="756"/>
      <c r="AJ31" s="757"/>
      <c r="AK31" s="834">
        <v>68</v>
      </c>
      <c r="AL31" s="830"/>
      <c r="AM31" s="830"/>
      <c r="AN31" s="830"/>
      <c r="AO31" s="830"/>
      <c r="AP31" s="830" t="s">
        <v>511</v>
      </c>
      <c r="AQ31" s="830"/>
      <c r="AR31" s="830"/>
      <c r="AS31" s="830"/>
      <c r="AT31" s="830"/>
      <c r="AU31" s="830" t="s">
        <v>511</v>
      </c>
      <c r="AV31" s="830"/>
      <c r="AW31" s="830"/>
      <c r="AX31" s="830"/>
      <c r="AY31" s="830"/>
      <c r="AZ31" s="831" t="s">
        <v>511</v>
      </c>
      <c r="BA31" s="831"/>
      <c r="BB31" s="831"/>
      <c r="BC31" s="831"/>
      <c r="BD31" s="831"/>
      <c r="BE31" s="832"/>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410</v>
      </c>
      <c r="C32" s="750"/>
      <c r="D32" s="750"/>
      <c r="E32" s="750"/>
      <c r="F32" s="750"/>
      <c r="G32" s="750"/>
      <c r="H32" s="750"/>
      <c r="I32" s="750"/>
      <c r="J32" s="750"/>
      <c r="K32" s="750"/>
      <c r="L32" s="750"/>
      <c r="M32" s="750"/>
      <c r="N32" s="750"/>
      <c r="O32" s="750"/>
      <c r="P32" s="751"/>
      <c r="Q32" s="752">
        <v>153</v>
      </c>
      <c r="R32" s="753"/>
      <c r="S32" s="753"/>
      <c r="T32" s="753"/>
      <c r="U32" s="753"/>
      <c r="V32" s="753">
        <v>116</v>
      </c>
      <c r="W32" s="753"/>
      <c r="X32" s="753"/>
      <c r="Y32" s="753"/>
      <c r="Z32" s="753"/>
      <c r="AA32" s="753">
        <v>37</v>
      </c>
      <c r="AB32" s="753"/>
      <c r="AC32" s="753"/>
      <c r="AD32" s="753"/>
      <c r="AE32" s="754"/>
      <c r="AF32" s="755">
        <v>37</v>
      </c>
      <c r="AG32" s="756"/>
      <c r="AH32" s="756"/>
      <c r="AI32" s="756"/>
      <c r="AJ32" s="757"/>
      <c r="AK32" s="834">
        <v>107</v>
      </c>
      <c r="AL32" s="830"/>
      <c r="AM32" s="830"/>
      <c r="AN32" s="830"/>
      <c r="AO32" s="830"/>
      <c r="AP32" s="830">
        <v>358</v>
      </c>
      <c r="AQ32" s="830"/>
      <c r="AR32" s="830"/>
      <c r="AS32" s="830"/>
      <c r="AT32" s="830"/>
      <c r="AU32" s="830">
        <v>358</v>
      </c>
      <c r="AV32" s="830"/>
      <c r="AW32" s="830"/>
      <c r="AX32" s="830"/>
      <c r="AY32" s="830"/>
      <c r="AZ32" s="831" t="s">
        <v>511</v>
      </c>
      <c r="BA32" s="831"/>
      <c r="BB32" s="831"/>
      <c r="BC32" s="831"/>
      <c r="BD32" s="831"/>
      <c r="BE32" s="832" t="s">
        <v>411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393</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111</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415</v>
      </c>
      <c r="B66" s="730"/>
      <c r="C66" s="730"/>
      <c r="D66" s="730"/>
      <c r="E66" s="730"/>
      <c r="F66" s="730"/>
      <c r="G66" s="730"/>
      <c r="H66" s="730"/>
      <c r="I66" s="730"/>
      <c r="J66" s="730"/>
      <c r="K66" s="730"/>
      <c r="L66" s="730"/>
      <c r="M66" s="730"/>
      <c r="N66" s="730"/>
      <c r="O66" s="730"/>
      <c r="P66" s="731"/>
      <c r="Q66" s="725" t="s">
        <v>416</v>
      </c>
      <c r="R66" s="721"/>
      <c r="S66" s="721"/>
      <c r="T66" s="721"/>
      <c r="U66" s="722"/>
      <c r="V66" s="725" t="s">
        <v>417</v>
      </c>
      <c r="W66" s="721"/>
      <c r="X66" s="721"/>
      <c r="Y66" s="721"/>
      <c r="Z66" s="722"/>
      <c r="AA66" s="725" t="s">
        <v>418</v>
      </c>
      <c r="AB66" s="721"/>
      <c r="AC66" s="721"/>
      <c r="AD66" s="721"/>
      <c r="AE66" s="722"/>
      <c r="AF66" s="854" t="s">
        <v>401</v>
      </c>
      <c r="AG66" s="815"/>
      <c r="AH66" s="815"/>
      <c r="AI66" s="815"/>
      <c r="AJ66" s="855"/>
      <c r="AK66" s="725" t="s">
        <v>419</v>
      </c>
      <c r="AL66" s="730"/>
      <c r="AM66" s="730"/>
      <c r="AN66" s="730"/>
      <c r="AO66" s="731"/>
      <c r="AP66" s="725" t="s">
        <v>420</v>
      </c>
      <c r="AQ66" s="721"/>
      <c r="AR66" s="721"/>
      <c r="AS66" s="721"/>
      <c r="AT66" s="722"/>
      <c r="AU66" s="725" t="s">
        <v>421</v>
      </c>
      <c r="AV66" s="721"/>
      <c r="AW66" s="721"/>
      <c r="AX66" s="721"/>
      <c r="AY66" s="722"/>
      <c r="AZ66" s="725" t="s">
        <v>381</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574</v>
      </c>
      <c r="C68" s="870"/>
      <c r="D68" s="870"/>
      <c r="E68" s="870"/>
      <c r="F68" s="870"/>
      <c r="G68" s="870"/>
      <c r="H68" s="870"/>
      <c r="I68" s="870"/>
      <c r="J68" s="870"/>
      <c r="K68" s="870"/>
      <c r="L68" s="870"/>
      <c r="M68" s="870"/>
      <c r="N68" s="870"/>
      <c r="O68" s="870"/>
      <c r="P68" s="871"/>
      <c r="Q68" s="872">
        <v>3099</v>
      </c>
      <c r="R68" s="866"/>
      <c r="S68" s="866"/>
      <c r="T68" s="866"/>
      <c r="U68" s="866"/>
      <c r="V68" s="866">
        <v>3043</v>
      </c>
      <c r="W68" s="866"/>
      <c r="X68" s="866"/>
      <c r="Y68" s="866"/>
      <c r="Z68" s="866"/>
      <c r="AA68" s="866">
        <v>54</v>
      </c>
      <c r="AB68" s="866"/>
      <c r="AC68" s="866"/>
      <c r="AD68" s="866"/>
      <c r="AE68" s="866"/>
      <c r="AF68" s="866">
        <v>54</v>
      </c>
      <c r="AG68" s="866"/>
      <c r="AH68" s="866"/>
      <c r="AI68" s="866"/>
      <c r="AJ68" s="866"/>
      <c r="AK68" s="866" t="s">
        <v>511</v>
      </c>
      <c r="AL68" s="866"/>
      <c r="AM68" s="866"/>
      <c r="AN68" s="866"/>
      <c r="AO68" s="866"/>
      <c r="AP68" s="866">
        <v>302</v>
      </c>
      <c r="AQ68" s="866"/>
      <c r="AR68" s="866"/>
      <c r="AS68" s="866"/>
      <c r="AT68" s="866"/>
      <c r="AU68" s="866" t="s">
        <v>511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575</v>
      </c>
      <c r="C69" s="874"/>
      <c r="D69" s="874"/>
      <c r="E69" s="874"/>
      <c r="F69" s="874"/>
      <c r="G69" s="874"/>
      <c r="H69" s="874"/>
      <c r="I69" s="874"/>
      <c r="J69" s="874"/>
      <c r="K69" s="874"/>
      <c r="L69" s="874"/>
      <c r="M69" s="874"/>
      <c r="N69" s="874"/>
      <c r="O69" s="874"/>
      <c r="P69" s="875"/>
      <c r="Q69" s="876">
        <v>57</v>
      </c>
      <c r="R69" s="830"/>
      <c r="S69" s="830"/>
      <c r="T69" s="830"/>
      <c r="U69" s="830"/>
      <c r="V69" s="830">
        <v>57</v>
      </c>
      <c r="W69" s="830"/>
      <c r="X69" s="830"/>
      <c r="Y69" s="830"/>
      <c r="Z69" s="830"/>
      <c r="AA69" s="830" t="s">
        <v>511</v>
      </c>
      <c r="AB69" s="830"/>
      <c r="AC69" s="830"/>
      <c r="AD69" s="830"/>
      <c r="AE69" s="830"/>
      <c r="AF69" s="830" t="s">
        <v>511</v>
      </c>
      <c r="AG69" s="830"/>
      <c r="AH69" s="830"/>
      <c r="AI69" s="830"/>
      <c r="AJ69" s="830"/>
      <c r="AK69" s="830" t="s">
        <v>511</v>
      </c>
      <c r="AL69" s="830"/>
      <c r="AM69" s="830"/>
      <c r="AN69" s="830"/>
      <c r="AO69" s="830"/>
      <c r="AP69" s="830" t="s">
        <v>511</v>
      </c>
      <c r="AQ69" s="830"/>
      <c r="AR69" s="830"/>
      <c r="AS69" s="830"/>
      <c r="AT69" s="830"/>
      <c r="AU69" s="830" t="s">
        <v>511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576</v>
      </c>
      <c r="C70" s="874"/>
      <c r="D70" s="874"/>
      <c r="E70" s="874"/>
      <c r="F70" s="874"/>
      <c r="G70" s="874"/>
      <c r="H70" s="874"/>
      <c r="I70" s="874"/>
      <c r="J70" s="874"/>
      <c r="K70" s="874"/>
      <c r="L70" s="874"/>
      <c r="M70" s="874"/>
      <c r="N70" s="874"/>
      <c r="O70" s="874"/>
      <c r="P70" s="875"/>
      <c r="Q70" s="876">
        <v>2176</v>
      </c>
      <c r="R70" s="830"/>
      <c r="S70" s="830"/>
      <c r="T70" s="830"/>
      <c r="U70" s="830"/>
      <c r="V70" s="830">
        <v>2064</v>
      </c>
      <c r="W70" s="830"/>
      <c r="X70" s="830"/>
      <c r="Y70" s="830"/>
      <c r="Z70" s="830"/>
      <c r="AA70" s="830">
        <v>112</v>
      </c>
      <c r="AB70" s="830"/>
      <c r="AC70" s="830"/>
      <c r="AD70" s="830"/>
      <c r="AE70" s="830"/>
      <c r="AF70" s="830">
        <v>633</v>
      </c>
      <c r="AG70" s="830"/>
      <c r="AH70" s="830"/>
      <c r="AI70" s="830"/>
      <c r="AJ70" s="830"/>
      <c r="AK70" s="830" t="s">
        <v>511</v>
      </c>
      <c r="AL70" s="830"/>
      <c r="AM70" s="830"/>
      <c r="AN70" s="830"/>
      <c r="AO70" s="830"/>
      <c r="AP70" s="830">
        <v>458</v>
      </c>
      <c r="AQ70" s="830"/>
      <c r="AR70" s="830"/>
      <c r="AS70" s="830"/>
      <c r="AT70" s="830"/>
      <c r="AU70" s="830" t="s">
        <v>511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577</v>
      </c>
      <c r="C71" s="874"/>
      <c r="D71" s="874"/>
      <c r="E71" s="874"/>
      <c r="F71" s="874"/>
      <c r="G71" s="874"/>
      <c r="H71" s="874"/>
      <c r="I71" s="874"/>
      <c r="J71" s="874"/>
      <c r="K71" s="874"/>
      <c r="L71" s="874"/>
      <c r="M71" s="874"/>
      <c r="N71" s="874"/>
      <c r="O71" s="874"/>
      <c r="P71" s="875"/>
      <c r="Q71" s="876">
        <v>909</v>
      </c>
      <c r="R71" s="830"/>
      <c r="S71" s="830"/>
      <c r="T71" s="830"/>
      <c r="U71" s="830"/>
      <c r="V71" s="830">
        <v>848</v>
      </c>
      <c r="W71" s="830"/>
      <c r="X71" s="830"/>
      <c r="Y71" s="830"/>
      <c r="Z71" s="830"/>
      <c r="AA71" s="830">
        <v>61</v>
      </c>
      <c r="AB71" s="830"/>
      <c r="AC71" s="830"/>
      <c r="AD71" s="830"/>
      <c r="AE71" s="830"/>
      <c r="AF71" s="830">
        <v>53</v>
      </c>
      <c r="AG71" s="830"/>
      <c r="AH71" s="830"/>
      <c r="AI71" s="830"/>
      <c r="AJ71" s="830"/>
      <c r="AK71" s="830" t="s">
        <v>511</v>
      </c>
      <c r="AL71" s="830"/>
      <c r="AM71" s="830"/>
      <c r="AN71" s="830"/>
      <c r="AO71" s="830"/>
      <c r="AP71" s="830" t="s">
        <v>511</v>
      </c>
      <c r="AQ71" s="830"/>
      <c r="AR71" s="830"/>
      <c r="AS71" s="830"/>
      <c r="AT71" s="830"/>
      <c r="AU71" s="830" t="s">
        <v>511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578</v>
      </c>
      <c r="C72" s="874"/>
      <c r="D72" s="874"/>
      <c r="E72" s="874"/>
      <c r="F72" s="874"/>
      <c r="G72" s="874"/>
      <c r="H72" s="874"/>
      <c r="I72" s="874"/>
      <c r="J72" s="874"/>
      <c r="K72" s="874"/>
      <c r="L72" s="874"/>
      <c r="M72" s="874"/>
      <c r="N72" s="874"/>
      <c r="O72" s="874"/>
      <c r="P72" s="875"/>
      <c r="Q72" s="876">
        <v>253547</v>
      </c>
      <c r="R72" s="830"/>
      <c r="S72" s="830"/>
      <c r="T72" s="830"/>
      <c r="U72" s="830"/>
      <c r="V72" s="830">
        <v>238716</v>
      </c>
      <c r="W72" s="830"/>
      <c r="X72" s="830"/>
      <c r="Y72" s="830"/>
      <c r="Z72" s="830"/>
      <c r="AA72" s="830">
        <v>14831</v>
      </c>
      <c r="AB72" s="830"/>
      <c r="AC72" s="830"/>
      <c r="AD72" s="830"/>
      <c r="AE72" s="830"/>
      <c r="AF72" s="830">
        <v>14831</v>
      </c>
      <c r="AG72" s="830"/>
      <c r="AH72" s="830"/>
      <c r="AI72" s="830"/>
      <c r="AJ72" s="830"/>
      <c r="AK72" s="830">
        <v>635</v>
      </c>
      <c r="AL72" s="830"/>
      <c r="AM72" s="830"/>
      <c r="AN72" s="830"/>
      <c r="AO72" s="830"/>
      <c r="AP72" s="830" t="s">
        <v>511</v>
      </c>
      <c r="AQ72" s="830"/>
      <c r="AR72" s="830"/>
      <c r="AS72" s="830"/>
      <c r="AT72" s="830"/>
      <c r="AU72" s="830" t="s">
        <v>511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579</v>
      </c>
      <c r="C73" s="874"/>
      <c r="D73" s="874"/>
      <c r="E73" s="874"/>
      <c r="F73" s="874"/>
      <c r="G73" s="874"/>
      <c r="H73" s="874"/>
      <c r="I73" s="874"/>
      <c r="J73" s="874"/>
      <c r="K73" s="874"/>
      <c r="L73" s="874"/>
      <c r="M73" s="874"/>
      <c r="N73" s="874"/>
      <c r="O73" s="874"/>
      <c r="P73" s="875"/>
      <c r="Q73" s="876">
        <v>6836</v>
      </c>
      <c r="R73" s="830"/>
      <c r="S73" s="830"/>
      <c r="T73" s="830"/>
      <c r="U73" s="830"/>
      <c r="V73" s="830">
        <v>5439</v>
      </c>
      <c r="W73" s="830"/>
      <c r="X73" s="830"/>
      <c r="Y73" s="830"/>
      <c r="Z73" s="830"/>
      <c r="AA73" s="830">
        <v>1397</v>
      </c>
      <c r="AB73" s="830"/>
      <c r="AC73" s="830"/>
      <c r="AD73" s="830"/>
      <c r="AE73" s="830"/>
      <c r="AF73" s="830" t="s">
        <v>511</v>
      </c>
      <c r="AG73" s="830"/>
      <c r="AH73" s="830"/>
      <c r="AI73" s="830"/>
      <c r="AJ73" s="830"/>
      <c r="AK73" s="830">
        <v>14</v>
      </c>
      <c r="AL73" s="830"/>
      <c r="AM73" s="830"/>
      <c r="AN73" s="830"/>
      <c r="AO73" s="830"/>
      <c r="AP73" s="830" t="s">
        <v>511</v>
      </c>
      <c r="AQ73" s="830"/>
      <c r="AR73" s="830"/>
      <c r="AS73" s="830"/>
      <c r="AT73" s="830"/>
      <c r="AU73" s="830" t="s">
        <v>511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580</v>
      </c>
      <c r="C74" s="874"/>
      <c r="D74" s="874"/>
      <c r="E74" s="874"/>
      <c r="F74" s="874"/>
      <c r="G74" s="874"/>
      <c r="H74" s="874"/>
      <c r="I74" s="874"/>
      <c r="J74" s="874"/>
      <c r="K74" s="874"/>
      <c r="L74" s="874"/>
      <c r="M74" s="874"/>
      <c r="N74" s="874"/>
      <c r="O74" s="874"/>
      <c r="P74" s="875"/>
      <c r="Q74" s="876">
        <v>1548</v>
      </c>
      <c r="R74" s="830"/>
      <c r="S74" s="830"/>
      <c r="T74" s="830"/>
      <c r="U74" s="830"/>
      <c r="V74" s="830">
        <v>1547</v>
      </c>
      <c r="W74" s="830"/>
      <c r="X74" s="830"/>
      <c r="Y74" s="830"/>
      <c r="Z74" s="830"/>
      <c r="AA74" s="830">
        <v>1</v>
      </c>
      <c r="AB74" s="830"/>
      <c r="AC74" s="830"/>
      <c r="AD74" s="830"/>
      <c r="AE74" s="830"/>
      <c r="AF74" s="830" t="s">
        <v>511</v>
      </c>
      <c r="AG74" s="830"/>
      <c r="AH74" s="830"/>
      <c r="AI74" s="830"/>
      <c r="AJ74" s="830"/>
      <c r="AK74" s="830" t="s">
        <v>511</v>
      </c>
      <c r="AL74" s="830"/>
      <c r="AM74" s="830"/>
      <c r="AN74" s="830"/>
      <c r="AO74" s="830"/>
      <c r="AP74" s="830" t="s">
        <v>511</v>
      </c>
      <c r="AQ74" s="830"/>
      <c r="AR74" s="830"/>
      <c r="AS74" s="830"/>
      <c r="AT74" s="830"/>
      <c r="AU74" s="830" t="s">
        <v>511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581</v>
      </c>
      <c r="C75" s="874"/>
      <c r="D75" s="874"/>
      <c r="E75" s="874"/>
      <c r="F75" s="874"/>
      <c r="G75" s="874"/>
      <c r="H75" s="874"/>
      <c r="I75" s="874"/>
      <c r="J75" s="874"/>
      <c r="K75" s="874"/>
      <c r="L75" s="874"/>
      <c r="M75" s="874"/>
      <c r="N75" s="874"/>
      <c r="O75" s="874"/>
      <c r="P75" s="875"/>
      <c r="Q75" s="877">
        <v>15</v>
      </c>
      <c r="R75" s="878"/>
      <c r="S75" s="878"/>
      <c r="T75" s="878"/>
      <c r="U75" s="834"/>
      <c r="V75" s="879">
        <v>15</v>
      </c>
      <c r="W75" s="878"/>
      <c r="X75" s="878"/>
      <c r="Y75" s="878"/>
      <c r="Z75" s="834"/>
      <c r="AA75" s="879" t="s">
        <v>511</v>
      </c>
      <c r="AB75" s="878"/>
      <c r="AC75" s="878"/>
      <c r="AD75" s="878"/>
      <c r="AE75" s="834"/>
      <c r="AF75" s="879" t="s">
        <v>511</v>
      </c>
      <c r="AG75" s="878"/>
      <c r="AH75" s="878"/>
      <c r="AI75" s="878"/>
      <c r="AJ75" s="834"/>
      <c r="AK75" s="879" t="s">
        <v>511</v>
      </c>
      <c r="AL75" s="878"/>
      <c r="AM75" s="878"/>
      <c r="AN75" s="878"/>
      <c r="AO75" s="834"/>
      <c r="AP75" s="879" t="s">
        <v>511</v>
      </c>
      <c r="AQ75" s="878"/>
      <c r="AR75" s="878"/>
      <c r="AS75" s="878"/>
      <c r="AT75" s="834"/>
      <c r="AU75" s="879" t="s">
        <v>511</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582</v>
      </c>
      <c r="C76" s="874"/>
      <c r="D76" s="874"/>
      <c r="E76" s="874"/>
      <c r="F76" s="874"/>
      <c r="G76" s="874"/>
      <c r="H76" s="874"/>
      <c r="I76" s="874"/>
      <c r="J76" s="874"/>
      <c r="K76" s="874"/>
      <c r="L76" s="874"/>
      <c r="M76" s="874"/>
      <c r="N76" s="874"/>
      <c r="O76" s="874"/>
      <c r="P76" s="875"/>
      <c r="Q76" s="877">
        <v>56</v>
      </c>
      <c r="R76" s="878"/>
      <c r="S76" s="878"/>
      <c r="T76" s="878"/>
      <c r="U76" s="834"/>
      <c r="V76" s="879">
        <v>38</v>
      </c>
      <c r="W76" s="878"/>
      <c r="X76" s="878"/>
      <c r="Y76" s="878"/>
      <c r="Z76" s="834"/>
      <c r="AA76" s="879">
        <v>18</v>
      </c>
      <c r="AB76" s="878"/>
      <c r="AC76" s="878"/>
      <c r="AD76" s="878"/>
      <c r="AE76" s="834"/>
      <c r="AF76" s="879" t="s">
        <v>511</v>
      </c>
      <c r="AG76" s="878"/>
      <c r="AH76" s="878"/>
      <c r="AI76" s="878"/>
      <c r="AJ76" s="834"/>
      <c r="AK76" s="879" t="s">
        <v>511</v>
      </c>
      <c r="AL76" s="878"/>
      <c r="AM76" s="878"/>
      <c r="AN76" s="878"/>
      <c r="AO76" s="834"/>
      <c r="AP76" s="879" t="s">
        <v>511</v>
      </c>
      <c r="AQ76" s="878"/>
      <c r="AR76" s="878"/>
      <c r="AS76" s="878"/>
      <c r="AT76" s="834"/>
      <c r="AU76" s="879" t="s">
        <v>511</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583</v>
      </c>
      <c r="C77" s="874"/>
      <c r="D77" s="874"/>
      <c r="E77" s="874"/>
      <c r="F77" s="874"/>
      <c r="G77" s="874"/>
      <c r="H77" s="874"/>
      <c r="I77" s="874"/>
      <c r="J77" s="874"/>
      <c r="K77" s="874"/>
      <c r="L77" s="874"/>
      <c r="M77" s="874"/>
      <c r="N77" s="874"/>
      <c r="O77" s="874"/>
      <c r="P77" s="875"/>
      <c r="Q77" s="877">
        <v>40</v>
      </c>
      <c r="R77" s="878"/>
      <c r="S77" s="878"/>
      <c r="T77" s="878"/>
      <c r="U77" s="834"/>
      <c r="V77" s="879">
        <v>39</v>
      </c>
      <c r="W77" s="878"/>
      <c r="X77" s="878"/>
      <c r="Y77" s="878"/>
      <c r="Z77" s="834"/>
      <c r="AA77" s="879">
        <v>1</v>
      </c>
      <c r="AB77" s="878"/>
      <c r="AC77" s="878"/>
      <c r="AD77" s="878"/>
      <c r="AE77" s="834"/>
      <c r="AF77" s="879" t="s">
        <v>511</v>
      </c>
      <c r="AG77" s="878"/>
      <c r="AH77" s="878"/>
      <c r="AI77" s="878"/>
      <c r="AJ77" s="834"/>
      <c r="AK77" s="879" t="s">
        <v>511</v>
      </c>
      <c r="AL77" s="878"/>
      <c r="AM77" s="878"/>
      <c r="AN77" s="878"/>
      <c r="AO77" s="834"/>
      <c r="AP77" s="879" t="s">
        <v>511</v>
      </c>
      <c r="AQ77" s="878"/>
      <c r="AR77" s="878"/>
      <c r="AS77" s="878"/>
      <c r="AT77" s="834"/>
      <c r="AU77" s="879" t="s">
        <v>511</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311</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311</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311</v>
      </c>
      <c r="DR109" s="893"/>
      <c r="DS109" s="893"/>
      <c r="DT109" s="893"/>
      <c r="DU109" s="894"/>
      <c r="DV109" s="892" t="s">
        <v>433</v>
      </c>
      <c r="DW109" s="893"/>
      <c r="DX109" s="893"/>
      <c r="DY109" s="893"/>
      <c r="DZ109" s="895"/>
    </row>
    <row r="110" spans="1:131" s="230"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286633</v>
      </c>
      <c r="AB110" s="900"/>
      <c r="AC110" s="900"/>
      <c r="AD110" s="900"/>
      <c r="AE110" s="901"/>
      <c r="AF110" s="902">
        <v>283852</v>
      </c>
      <c r="AG110" s="900"/>
      <c r="AH110" s="900"/>
      <c r="AI110" s="900"/>
      <c r="AJ110" s="901"/>
      <c r="AK110" s="902">
        <v>336611</v>
      </c>
      <c r="AL110" s="900"/>
      <c r="AM110" s="900"/>
      <c r="AN110" s="900"/>
      <c r="AO110" s="901"/>
      <c r="AP110" s="903">
        <v>19.2</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2447915</v>
      </c>
      <c r="BR110" s="931"/>
      <c r="BS110" s="931"/>
      <c r="BT110" s="931"/>
      <c r="BU110" s="931"/>
      <c r="BV110" s="931">
        <v>2510331</v>
      </c>
      <c r="BW110" s="931"/>
      <c r="BX110" s="931"/>
      <c r="BY110" s="931"/>
      <c r="BZ110" s="931"/>
      <c r="CA110" s="931">
        <v>2399449</v>
      </c>
      <c r="CB110" s="931"/>
      <c r="CC110" s="931"/>
      <c r="CD110" s="931"/>
      <c r="CE110" s="931"/>
      <c r="CF110" s="944">
        <v>136.5</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395</v>
      </c>
      <c r="DM110" s="931"/>
      <c r="DN110" s="931"/>
      <c r="DO110" s="931"/>
      <c r="DP110" s="931"/>
      <c r="DQ110" s="931" t="s">
        <v>395</v>
      </c>
      <c r="DR110" s="931"/>
      <c r="DS110" s="931"/>
      <c r="DT110" s="931"/>
      <c r="DU110" s="931"/>
      <c r="DV110" s="932" t="s">
        <v>131</v>
      </c>
      <c r="DW110" s="932"/>
      <c r="DX110" s="932"/>
      <c r="DY110" s="932"/>
      <c r="DZ110" s="933"/>
    </row>
    <row r="111" spans="1:131" s="230" customFormat="1" ht="26.25" customHeight="1" x14ac:dyDescent="0.15">
      <c r="A111" s="934" t="s">
        <v>439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440</v>
      </c>
      <c r="AG111" s="938"/>
      <c r="AH111" s="938"/>
      <c r="AI111" s="938"/>
      <c r="AJ111" s="939"/>
      <c r="AK111" s="940" t="s">
        <v>395</v>
      </c>
      <c r="AL111" s="938"/>
      <c r="AM111" s="938"/>
      <c r="AN111" s="938"/>
      <c r="AO111" s="939"/>
      <c r="AP111" s="941" t="s">
        <v>395</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395</v>
      </c>
      <c r="BR111" s="926"/>
      <c r="BS111" s="926"/>
      <c r="BT111" s="926"/>
      <c r="BU111" s="926"/>
      <c r="BV111" s="926" t="s">
        <v>395</v>
      </c>
      <c r="BW111" s="926"/>
      <c r="BX111" s="926"/>
      <c r="BY111" s="926"/>
      <c r="BZ111" s="926"/>
      <c r="CA111" s="926" t="s">
        <v>131</v>
      </c>
      <c r="CB111" s="926"/>
      <c r="CC111" s="926"/>
      <c r="CD111" s="926"/>
      <c r="CE111" s="926"/>
      <c r="CF111" s="920" t="s">
        <v>440</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440</v>
      </c>
      <c r="DH111" s="926"/>
      <c r="DI111" s="926"/>
      <c r="DJ111" s="926"/>
      <c r="DK111" s="926"/>
      <c r="DL111" s="926" t="s">
        <v>440</v>
      </c>
      <c r="DM111" s="926"/>
      <c r="DN111" s="926"/>
      <c r="DO111" s="926"/>
      <c r="DP111" s="926"/>
      <c r="DQ111" s="926" t="s">
        <v>131</v>
      </c>
      <c r="DR111" s="926"/>
      <c r="DS111" s="926"/>
      <c r="DT111" s="926"/>
      <c r="DU111" s="926"/>
      <c r="DV111" s="927" t="s">
        <v>395</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440</v>
      </c>
      <c r="AB112" s="959"/>
      <c r="AC112" s="959"/>
      <c r="AD112" s="959"/>
      <c r="AE112" s="960"/>
      <c r="AF112" s="961" t="s">
        <v>395</v>
      </c>
      <c r="AG112" s="959"/>
      <c r="AH112" s="959"/>
      <c r="AI112" s="959"/>
      <c r="AJ112" s="960"/>
      <c r="AK112" s="961" t="s">
        <v>395</v>
      </c>
      <c r="AL112" s="959"/>
      <c r="AM112" s="959"/>
      <c r="AN112" s="959"/>
      <c r="AO112" s="960"/>
      <c r="AP112" s="962" t="s">
        <v>395</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467304</v>
      </c>
      <c r="BR112" s="926"/>
      <c r="BS112" s="926"/>
      <c r="BT112" s="926"/>
      <c r="BU112" s="926"/>
      <c r="BV112" s="926">
        <v>413359</v>
      </c>
      <c r="BW112" s="926"/>
      <c r="BX112" s="926"/>
      <c r="BY112" s="926"/>
      <c r="BZ112" s="926"/>
      <c r="CA112" s="926">
        <v>358266</v>
      </c>
      <c r="CB112" s="926"/>
      <c r="CC112" s="926"/>
      <c r="CD112" s="926"/>
      <c r="CE112" s="926"/>
      <c r="CF112" s="920">
        <v>20.399999999999999</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395</v>
      </c>
      <c r="DH112" s="926"/>
      <c r="DI112" s="926"/>
      <c r="DJ112" s="926"/>
      <c r="DK112" s="926"/>
      <c r="DL112" s="926" t="s">
        <v>440</v>
      </c>
      <c r="DM112" s="926"/>
      <c r="DN112" s="926"/>
      <c r="DO112" s="926"/>
      <c r="DP112" s="926"/>
      <c r="DQ112" s="926" t="s">
        <v>440</v>
      </c>
      <c r="DR112" s="926"/>
      <c r="DS112" s="926"/>
      <c r="DT112" s="926"/>
      <c r="DU112" s="926"/>
      <c r="DV112" s="927" t="s">
        <v>440</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62754</v>
      </c>
      <c r="AB113" s="938"/>
      <c r="AC113" s="938"/>
      <c r="AD113" s="938"/>
      <c r="AE113" s="939"/>
      <c r="AF113" s="940">
        <v>62754</v>
      </c>
      <c r="AG113" s="938"/>
      <c r="AH113" s="938"/>
      <c r="AI113" s="938"/>
      <c r="AJ113" s="939"/>
      <c r="AK113" s="940">
        <v>62754</v>
      </c>
      <c r="AL113" s="938"/>
      <c r="AM113" s="938"/>
      <c r="AN113" s="938"/>
      <c r="AO113" s="939"/>
      <c r="AP113" s="941">
        <v>3.6</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30275</v>
      </c>
      <c r="BR113" s="926"/>
      <c r="BS113" s="926"/>
      <c r="BT113" s="926"/>
      <c r="BU113" s="926"/>
      <c r="BV113" s="926">
        <v>27281</v>
      </c>
      <c r="BW113" s="926"/>
      <c r="BX113" s="926"/>
      <c r="BY113" s="926"/>
      <c r="BZ113" s="926"/>
      <c r="CA113" s="926">
        <v>22731</v>
      </c>
      <c r="CB113" s="926"/>
      <c r="CC113" s="926"/>
      <c r="CD113" s="926"/>
      <c r="CE113" s="926"/>
      <c r="CF113" s="920">
        <v>1.3</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440</v>
      </c>
      <c r="DH113" s="959"/>
      <c r="DI113" s="959"/>
      <c r="DJ113" s="959"/>
      <c r="DK113" s="960"/>
      <c r="DL113" s="961" t="s">
        <v>395</v>
      </c>
      <c r="DM113" s="959"/>
      <c r="DN113" s="959"/>
      <c r="DO113" s="959"/>
      <c r="DP113" s="960"/>
      <c r="DQ113" s="961" t="s">
        <v>440</v>
      </c>
      <c r="DR113" s="959"/>
      <c r="DS113" s="959"/>
      <c r="DT113" s="959"/>
      <c r="DU113" s="960"/>
      <c r="DV113" s="962" t="s">
        <v>440</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5305</v>
      </c>
      <c r="AB114" s="959"/>
      <c r="AC114" s="959"/>
      <c r="AD114" s="959"/>
      <c r="AE114" s="960"/>
      <c r="AF114" s="961">
        <v>5999</v>
      </c>
      <c r="AG114" s="959"/>
      <c r="AH114" s="959"/>
      <c r="AI114" s="959"/>
      <c r="AJ114" s="960"/>
      <c r="AK114" s="961">
        <v>6042</v>
      </c>
      <c r="AL114" s="959"/>
      <c r="AM114" s="959"/>
      <c r="AN114" s="959"/>
      <c r="AO114" s="960"/>
      <c r="AP114" s="962">
        <v>0.3</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277368</v>
      </c>
      <c r="BR114" s="926"/>
      <c r="BS114" s="926"/>
      <c r="BT114" s="926"/>
      <c r="BU114" s="926"/>
      <c r="BV114" s="926">
        <v>286586</v>
      </c>
      <c r="BW114" s="926"/>
      <c r="BX114" s="926"/>
      <c r="BY114" s="926"/>
      <c r="BZ114" s="926"/>
      <c r="CA114" s="926">
        <v>229704</v>
      </c>
      <c r="CB114" s="926"/>
      <c r="CC114" s="926"/>
      <c r="CD114" s="926"/>
      <c r="CE114" s="926"/>
      <c r="CF114" s="920">
        <v>13.1</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395</v>
      </c>
      <c r="DH114" s="959"/>
      <c r="DI114" s="959"/>
      <c r="DJ114" s="959"/>
      <c r="DK114" s="960"/>
      <c r="DL114" s="961" t="s">
        <v>440</v>
      </c>
      <c r="DM114" s="959"/>
      <c r="DN114" s="959"/>
      <c r="DO114" s="959"/>
      <c r="DP114" s="960"/>
      <c r="DQ114" s="961" t="s">
        <v>395</v>
      </c>
      <c r="DR114" s="959"/>
      <c r="DS114" s="959"/>
      <c r="DT114" s="959"/>
      <c r="DU114" s="960"/>
      <c r="DV114" s="962" t="s">
        <v>440</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131</v>
      </c>
      <c r="AB115" s="938"/>
      <c r="AC115" s="938"/>
      <c r="AD115" s="938"/>
      <c r="AE115" s="939"/>
      <c r="AF115" s="940" t="s">
        <v>440</v>
      </c>
      <c r="AG115" s="938"/>
      <c r="AH115" s="938"/>
      <c r="AI115" s="938"/>
      <c r="AJ115" s="939"/>
      <c r="AK115" s="940" t="s">
        <v>440</v>
      </c>
      <c r="AL115" s="938"/>
      <c r="AM115" s="938"/>
      <c r="AN115" s="938"/>
      <c r="AO115" s="939"/>
      <c r="AP115" s="941" t="s">
        <v>440</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395</v>
      </c>
      <c r="BR115" s="926"/>
      <c r="BS115" s="926"/>
      <c r="BT115" s="926"/>
      <c r="BU115" s="926"/>
      <c r="BV115" s="926" t="s">
        <v>440</v>
      </c>
      <c r="BW115" s="926"/>
      <c r="BX115" s="926"/>
      <c r="BY115" s="926"/>
      <c r="BZ115" s="926"/>
      <c r="CA115" s="926" t="s">
        <v>440</v>
      </c>
      <c r="CB115" s="926"/>
      <c r="CC115" s="926"/>
      <c r="CD115" s="926"/>
      <c r="CE115" s="926"/>
      <c r="CF115" s="920" t="s">
        <v>131</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440</v>
      </c>
      <c r="DH115" s="959"/>
      <c r="DI115" s="959"/>
      <c r="DJ115" s="959"/>
      <c r="DK115" s="960"/>
      <c r="DL115" s="961" t="s">
        <v>131</v>
      </c>
      <c r="DM115" s="959"/>
      <c r="DN115" s="959"/>
      <c r="DO115" s="959"/>
      <c r="DP115" s="960"/>
      <c r="DQ115" s="961" t="s">
        <v>440</v>
      </c>
      <c r="DR115" s="959"/>
      <c r="DS115" s="959"/>
      <c r="DT115" s="959"/>
      <c r="DU115" s="960"/>
      <c r="DV115" s="962" t="s">
        <v>131</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395</v>
      </c>
      <c r="AB116" s="959"/>
      <c r="AC116" s="959"/>
      <c r="AD116" s="959"/>
      <c r="AE116" s="960"/>
      <c r="AF116" s="961" t="s">
        <v>440</v>
      </c>
      <c r="AG116" s="959"/>
      <c r="AH116" s="959"/>
      <c r="AI116" s="959"/>
      <c r="AJ116" s="960"/>
      <c r="AK116" s="961" t="s">
        <v>131</v>
      </c>
      <c r="AL116" s="959"/>
      <c r="AM116" s="959"/>
      <c r="AN116" s="959"/>
      <c r="AO116" s="960"/>
      <c r="AP116" s="962" t="s">
        <v>440</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440</v>
      </c>
      <c r="BR116" s="926"/>
      <c r="BS116" s="926"/>
      <c r="BT116" s="926"/>
      <c r="BU116" s="926"/>
      <c r="BV116" s="926" t="s">
        <v>440</v>
      </c>
      <c r="BW116" s="926"/>
      <c r="BX116" s="926"/>
      <c r="BY116" s="926"/>
      <c r="BZ116" s="926"/>
      <c r="CA116" s="926" t="s">
        <v>440</v>
      </c>
      <c r="CB116" s="926"/>
      <c r="CC116" s="926"/>
      <c r="CD116" s="926"/>
      <c r="CE116" s="926"/>
      <c r="CF116" s="920" t="s">
        <v>131</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440</v>
      </c>
      <c r="DH116" s="959"/>
      <c r="DI116" s="959"/>
      <c r="DJ116" s="959"/>
      <c r="DK116" s="960"/>
      <c r="DL116" s="961" t="s">
        <v>395</v>
      </c>
      <c r="DM116" s="959"/>
      <c r="DN116" s="959"/>
      <c r="DO116" s="959"/>
      <c r="DP116" s="960"/>
      <c r="DQ116" s="961" t="s">
        <v>395</v>
      </c>
      <c r="DR116" s="959"/>
      <c r="DS116" s="959"/>
      <c r="DT116" s="959"/>
      <c r="DU116" s="960"/>
      <c r="DV116" s="962" t="s">
        <v>395</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354692</v>
      </c>
      <c r="AB117" s="979"/>
      <c r="AC117" s="979"/>
      <c r="AD117" s="979"/>
      <c r="AE117" s="980"/>
      <c r="AF117" s="981">
        <v>352605</v>
      </c>
      <c r="AG117" s="979"/>
      <c r="AH117" s="979"/>
      <c r="AI117" s="979"/>
      <c r="AJ117" s="980"/>
      <c r="AK117" s="981">
        <v>405407</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440</v>
      </c>
      <c r="BR117" s="926"/>
      <c r="BS117" s="926"/>
      <c r="BT117" s="926"/>
      <c r="BU117" s="926"/>
      <c r="BV117" s="926" t="s">
        <v>131</v>
      </c>
      <c r="BW117" s="926"/>
      <c r="BX117" s="926"/>
      <c r="BY117" s="926"/>
      <c r="BZ117" s="926"/>
      <c r="CA117" s="926" t="s">
        <v>131</v>
      </c>
      <c r="CB117" s="926"/>
      <c r="CC117" s="926"/>
      <c r="CD117" s="926"/>
      <c r="CE117" s="926"/>
      <c r="CF117" s="920" t="s">
        <v>395</v>
      </c>
      <c r="CG117" s="921"/>
      <c r="CH117" s="921"/>
      <c r="CI117" s="921"/>
      <c r="CJ117" s="921"/>
      <c r="CK117" s="948"/>
      <c r="CL117" s="949"/>
      <c r="CM117" s="922" t="s">
        <v>461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440</v>
      </c>
      <c r="DH117" s="959"/>
      <c r="DI117" s="959"/>
      <c r="DJ117" s="959"/>
      <c r="DK117" s="960"/>
      <c r="DL117" s="961" t="s">
        <v>395</v>
      </c>
      <c r="DM117" s="959"/>
      <c r="DN117" s="959"/>
      <c r="DO117" s="959"/>
      <c r="DP117" s="960"/>
      <c r="DQ117" s="961" t="s">
        <v>131</v>
      </c>
      <c r="DR117" s="959"/>
      <c r="DS117" s="959"/>
      <c r="DT117" s="959"/>
      <c r="DU117" s="960"/>
      <c r="DV117" s="962" t="s">
        <v>440</v>
      </c>
      <c r="DW117" s="963"/>
      <c r="DX117" s="963"/>
      <c r="DY117" s="963"/>
      <c r="DZ117" s="964"/>
    </row>
    <row r="118" spans="1:130" s="230"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311</v>
      </c>
      <c r="AL118" s="893"/>
      <c r="AM118" s="893"/>
      <c r="AN118" s="893"/>
      <c r="AO118" s="894"/>
      <c r="AP118" s="970" t="s">
        <v>433</v>
      </c>
      <c r="AQ118" s="971"/>
      <c r="AR118" s="971"/>
      <c r="AS118" s="971"/>
      <c r="AT118" s="972"/>
      <c r="AU118" s="908"/>
      <c r="AV118" s="909"/>
      <c r="AW118" s="909"/>
      <c r="AX118" s="909"/>
      <c r="AY118" s="909"/>
      <c r="AZ118" s="973" t="s">
        <v>462</v>
      </c>
      <c r="BA118" s="965"/>
      <c r="BB118" s="965"/>
      <c r="BC118" s="965"/>
      <c r="BD118" s="965"/>
      <c r="BE118" s="965"/>
      <c r="BF118" s="965"/>
      <c r="BG118" s="965"/>
      <c r="BH118" s="965"/>
      <c r="BI118" s="965"/>
      <c r="BJ118" s="965"/>
      <c r="BK118" s="965"/>
      <c r="BL118" s="965"/>
      <c r="BM118" s="965"/>
      <c r="BN118" s="965"/>
      <c r="BO118" s="965"/>
      <c r="BP118" s="966"/>
      <c r="BQ118" s="999" t="s">
        <v>440</v>
      </c>
      <c r="BR118" s="1000"/>
      <c r="BS118" s="1000"/>
      <c r="BT118" s="1000"/>
      <c r="BU118" s="1000"/>
      <c r="BV118" s="1000" t="s">
        <v>395</v>
      </c>
      <c r="BW118" s="1000"/>
      <c r="BX118" s="1000"/>
      <c r="BY118" s="1000"/>
      <c r="BZ118" s="1000"/>
      <c r="CA118" s="1000" t="s">
        <v>440</v>
      </c>
      <c r="CB118" s="1000"/>
      <c r="CC118" s="1000"/>
      <c r="CD118" s="1000"/>
      <c r="CE118" s="1000"/>
      <c r="CF118" s="920" t="s">
        <v>395</v>
      </c>
      <c r="CG118" s="921"/>
      <c r="CH118" s="921"/>
      <c r="CI118" s="921"/>
      <c r="CJ118" s="921"/>
      <c r="CK118" s="948"/>
      <c r="CL118" s="949"/>
      <c r="CM118" s="922" t="s">
        <v>463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440</v>
      </c>
      <c r="DH118" s="959"/>
      <c r="DI118" s="959"/>
      <c r="DJ118" s="959"/>
      <c r="DK118" s="960"/>
      <c r="DL118" s="961" t="s">
        <v>395</v>
      </c>
      <c r="DM118" s="959"/>
      <c r="DN118" s="959"/>
      <c r="DO118" s="959"/>
      <c r="DP118" s="960"/>
      <c r="DQ118" s="961" t="s">
        <v>395</v>
      </c>
      <c r="DR118" s="959"/>
      <c r="DS118" s="959"/>
      <c r="DT118" s="959"/>
      <c r="DU118" s="960"/>
      <c r="DV118" s="962" t="s">
        <v>395</v>
      </c>
      <c r="DW118" s="963"/>
      <c r="DX118" s="963"/>
      <c r="DY118" s="963"/>
      <c r="DZ118" s="964"/>
    </row>
    <row r="119" spans="1:130" s="230" customFormat="1" ht="26.25" customHeight="1" x14ac:dyDescent="0.15">
      <c r="A119" s="1062"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440</v>
      </c>
      <c r="AB119" s="900"/>
      <c r="AC119" s="900"/>
      <c r="AD119" s="900"/>
      <c r="AE119" s="901"/>
      <c r="AF119" s="902" t="s">
        <v>395</v>
      </c>
      <c r="AG119" s="900"/>
      <c r="AH119" s="900"/>
      <c r="AI119" s="900"/>
      <c r="AJ119" s="901"/>
      <c r="AK119" s="902" t="s">
        <v>395</v>
      </c>
      <c r="AL119" s="900"/>
      <c r="AM119" s="900"/>
      <c r="AN119" s="900"/>
      <c r="AO119" s="901"/>
      <c r="AP119" s="903" t="s">
        <v>395</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464</v>
      </c>
      <c r="BP119" s="1005"/>
      <c r="BQ119" s="999">
        <v>3222862</v>
      </c>
      <c r="BR119" s="1000"/>
      <c r="BS119" s="1000"/>
      <c r="BT119" s="1000"/>
      <c r="BU119" s="1000"/>
      <c r="BV119" s="1000">
        <v>3237557</v>
      </c>
      <c r="BW119" s="1000"/>
      <c r="BX119" s="1000"/>
      <c r="BY119" s="1000"/>
      <c r="BZ119" s="1000"/>
      <c r="CA119" s="1000">
        <v>3010150</v>
      </c>
      <c r="CB119" s="1000"/>
      <c r="CC119" s="1000"/>
      <c r="CD119" s="1000"/>
      <c r="CE119" s="1000"/>
      <c r="CF119" s="1001"/>
      <c r="CG119" s="1002"/>
      <c r="CH119" s="1002"/>
      <c r="CI119" s="1002"/>
      <c r="CJ119" s="1003"/>
      <c r="CK119" s="950"/>
      <c r="CL119" s="951"/>
      <c r="CM119" s="973" t="s">
        <v>465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440</v>
      </c>
      <c r="DR119" s="986"/>
      <c r="DS119" s="986"/>
      <c r="DT119" s="986"/>
      <c r="DU119" s="987"/>
      <c r="DV119" s="988" t="s">
        <v>131</v>
      </c>
      <c r="DW119" s="989"/>
      <c r="DX119" s="989"/>
      <c r="DY119" s="989"/>
      <c r="DZ119" s="990"/>
    </row>
    <row r="120" spans="1:130" s="230" customFormat="1" ht="26.25" customHeight="1" x14ac:dyDescent="0.15">
      <c r="A120" s="1063"/>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440</v>
      </c>
      <c r="AB120" s="959"/>
      <c r="AC120" s="959"/>
      <c r="AD120" s="959"/>
      <c r="AE120" s="960"/>
      <c r="AF120" s="961" t="s">
        <v>395</v>
      </c>
      <c r="AG120" s="959"/>
      <c r="AH120" s="959"/>
      <c r="AI120" s="959"/>
      <c r="AJ120" s="960"/>
      <c r="AK120" s="961" t="s">
        <v>395</v>
      </c>
      <c r="AL120" s="959"/>
      <c r="AM120" s="959"/>
      <c r="AN120" s="959"/>
      <c r="AO120" s="960"/>
      <c r="AP120" s="962" t="s">
        <v>395</v>
      </c>
      <c r="AQ120" s="963"/>
      <c r="AR120" s="963"/>
      <c r="AS120" s="963"/>
      <c r="AT120" s="964"/>
      <c r="AU120" s="991" t="s">
        <v>466</v>
      </c>
      <c r="AV120" s="992"/>
      <c r="AW120" s="992"/>
      <c r="AX120" s="992"/>
      <c r="AY120" s="993"/>
      <c r="AZ120" s="929" t="s">
        <v>467</v>
      </c>
      <c r="BA120" s="897"/>
      <c r="BB120" s="897"/>
      <c r="BC120" s="897"/>
      <c r="BD120" s="897"/>
      <c r="BE120" s="897"/>
      <c r="BF120" s="897"/>
      <c r="BG120" s="897"/>
      <c r="BH120" s="897"/>
      <c r="BI120" s="897"/>
      <c r="BJ120" s="897"/>
      <c r="BK120" s="897"/>
      <c r="BL120" s="897"/>
      <c r="BM120" s="897"/>
      <c r="BN120" s="897"/>
      <c r="BO120" s="897"/>
      <c r="BP120" s="898"/>
      <c r="BQ120" s="930">
        <v>4736169</v>
      </c>
      <c r="BR120" s="931"/>
      <c r="BS120" s="931"/>
      <c r="BT120" s="931"/>
      <c r="BU120" s="931"/>
      <c r="BV120" s="931">
        <v>5098342</v>
      </c>
      <c r="BW120" s="931"/>
      <c r="BX120" s="931"/>
      <c r="BY120" s="931"/>
      <c r="BZ120" s="931"/>
      <c r="CA120" s="931">
        <v>8560185</v>
      </c>
      <c r="CB120" s="931"/>
      <c r="CC120" s="931"/>
      <c r="CD120" s="931"/>
      <c r="CE120" s="931"/>
      <c r="CF120" s="944">
        <v>487.1</v>
      </c>
      <c r="CG120" s="945"/>
      <c r="CH120" s="945"/>
      <c r="CI120" s="945"/>
      <c r="CJ120" s="945"/>
      <c r="CK120" s="1006" t="s">
        <v>468</v>
      </c>
      <c r="CL120" s="1007"/>
      <c r="CM120" s="1007"/>
      <c r="CN120" s="1007"/>
      <c r="CO120" s="1008"/>
      <c r="CP120" s="1014" t="s">
        <v>410</v>
      </c>
      <c r="CQ120" s="1015"/>
      <c r="CR120" s="1015"/>
      <c r="CS120" s="1015"/>
      <c r="CT120" s="1015"/>
      <c r="CU120" s="1015"/>
      <c r="CV120" s="1015"/>
      <c r="CW120" s="1015"/>
      <c r="CX120" s="1015"/>
      <c r="CY120" s="1015"/>
      <c r="CZ120" s="1015"/>
      <c r="DA120" s="1015"/>
      <c r="DB120" s="1015"/>
      <c r="DC120" s="1015"/>
      <c r="DD120" s="1015"/>
      <c r="DE120" s="1015"/>
      <c r="DF120" s="1016"/>
      <c r="DG120" s="930">
        <v>467304</v>
      </c>
      <c r="DH120" s="931"/>
      <c r="DI120" s="931"/>
      <c r="DJ120" s="931"/>
      <c r="DK120" s="931"/>
      <c r="DL120" s="931">
        <v>413359</v>
      </c>
      <c r="DM120" s="931"/>
      <c r="DN120" s="931"/>
      <c r="DO120" s="931"/>
      <c r="DP120" s="931"/>
      <c r="DQ120" s="931">
        <v>358266</v>
      </c>
      <c r="DR120" s="931"/>
      <c r="DS120" s="931"/>
      <c r="DT120" s="931"/>
      <c r="DU120" s="931"/>
      <c r="DV120" s="932">
        <v>20.399999999999999</v>
      </c>
      <c r="DW120" s="932"/>
      <c r="DX120" s="932"/>
      <c r="DY120" s="932"/>
      <c r="DZ120" s="933"/>
    </row>
    <row r="121" spans="1:130" s="230" customFormat="1" ht="26.25" customHeight="1" x14ac:dyDescent="0.15">
      <c r="A121" s="1063"/>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395</v>
      </c>
      <c r="AG121" s="959"/>
      <c r="AH121" s="959"/>
      <c r="AI121" s="959"/>
      <c r="AJ121" s="960"/>
      <c r="AK121" s="961" t="s">
        <v>440</v>
      </c>
      <c r="AL121" s="959"/>
      <c r="AM121" s="959"/>
      <c r="AN121" s="959"/>
      <c r="AO121" s="960"/>
      <c r="AP121" s="962" t="s">
        <v>395</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t="s">
        <v>395</v>
      </c>
      <c r="BR121" s="926"/>
      <c r="BS121" s="926"/>
      <c r="BT121" s="926"/>
      <c r="BU121" s="926"/>
      <c r="BV121" s="926" t="s">
        <v>131</v>
      </c>
      <c r="BW121" s="926"/>
      <c r="BX121" s="926"/>
      <c r="BY121" s="926"/>
      <c r="BZ121" s="926"/>
      <c r="CA121" s="926" t="s">
        <v>395</v>
      </c>
      <c r="CB121" s="926"/>
      <c r="CC121" s="926"/>
      <c r="CD121" s="926"/>
      <c r="CE121" s="926"/>
      <c r="CF121" s="920" t="s">
        <v>395</v>
      </c>
      <c r="CG121" s="921"/>
      <c r="CH121" s="921"/>
      <c r="CI121" s="921"/>
      <c r="CJ121" s="921"/>
      <c r="CK121" s="1009"/>
      <c r="CL121" s="1010"/>
      <c r="CM121" s="1010"/>
      <c r="CN121" s="1010"/>
      <c r="CO121" s="1011"/>
      <c r="CP121" s="1019" t="s">
        <v>408</v>
      </c>
      <c r="CQ121" s="1020"/>
      <c r="CR121" s="1020"/>
      <c r="CS121" s="1020"/>
      <c r="CT121" s="1020"/>
      <c r="CU121" s="1020"/>
      <c r="CV121" s="1020"/>
      <c r="CW121" s="1020"/>
      <c r="CX121" s="1020"/>
      <c r="CY121" s="1020"/>
      <c r="CZ121" s="1020"/>
      <c r="DA121" s="1020"/>
      <c r="DB121" s="1020"/>
      <c r="DC121" s="1020"/>
      <c r="DD121" s="1020"/>
      <c r="DE121" s="1020"/>
      <c r="DF121" s="1021"/>
      <c r="DG121" s="925" t="s">
        <v>395</v>
      </c>
      <c r="DH121" s="926"/>
      <c r="DI121" s="926"/>
      <c r="DJ121" s="926"/>
      <c r="DK121" s="926"/>
      <c r="DL121" s="926" t="s">
        <v>395</v>
      </c>
      <c r="DM121" s="926"/>
      <c r="DN121" s="926"/>
      <c r="DO121" s="926"/>
      <c r="DP121" s="926"/>
      <c r="DQ121" s="926" t="s">
        <v>395</v>
      </c>
      <c r="DR121" s="926"/>
      <c r="DS121" s="926"/>
      <c r="DT121" s="926"/>
      <c r="DU121" s="926"/>
      <c r="DV121" s="927" t="s">
        <v>395</v>
      </c>
      <c r="DW121" s="927"/>
      <c r="DX121" s="927"/>
      <c r="DY121" s="927"/>
      <c r="DZ121" s="928"/>
    </row>
    <row r="122" spans="1:130" s="230" customFormat="1" ht="26.25" customHeight="1" x14ac:dyDescent="0.15">
      <c r="A122" s="1063"/>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440</v>
      </c>
      <c r="AG122" s="959"/>
      <c r="AH122" s="959"/>
      <c r="AI122" s="959"/>
      <c r="AJ122" s="960"/>
      <c r="AK122" s="961" t="s">
        <v>440</v>
      </c>
      <c r="AL122" s="959"/>
      <c r="AM122" s="959"/>
      <c r="AN122" s="959"/>
      <c r="AO122" s="960"/>
      <c r="AP122" s="962" t="s">
        <v>395</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2573726</v>
      </c>
      <c r="BR122" s="1000"/>
      <c r="BS122" s="1000"/>
      <c r="BT122" s="1000"/>
      <c r="BU122" s="1000"/>
      <c r="BV122" s="1000">
        <v>2711911</v>
      </c>
      <c r="BW122" s="1000"/>
      <c r="BX122" s="1000"/>
      <c r="BY122" s="1000"/>
      <c r="BZ122" s="1000"/>
      <c r="CA122" s="1000">
        <v>2627143</v>
      </c>
      <c r="CB122" s="1000"/>
      <c r="CC122" s="1000"/>
      <c r="CD122" s="1000"/>
      <c r="CE122" s="1000"/>
      <c r="CF122" s="1017">
        <v>149.5</v>
      </c>
      <c r="CG122" s="1018"/>
      <c r="CH122" s="1018"/>
      <c r="CI122" s="1018"/>
      <c r="CJ122" s="1018"/>
      <c r="CK122" s="1009"/>
      <c r="CL122" s="1010"/>
      <c r="CM122" s="1010"/>
      <c r="CN122" s="1010"/>
      <c r="CO122" s="1011"/>
      <c r="CP122" s="1019" t="s">
        <v>472</v>
      </c>
      <c r="CQ122" s="1020"/>
      <c r="CR122" s="1020"/>
      <c r="CS122" s="1020"/>
      <c r="CT122" s="1020"/>
      <c r="CU122" s="1020"/>
      <c r="CV122" s="1020"/>
      <c r="CW122" s="1020"/>
      <c r="CX122" s="1020"/>
      <c r="CY122" s="1020"/>
      <c r="CZ122" s="1020"/>
      <c r="DA122" s="1020"/>
      <c r="DB122" s="1020"/>
      <c r="DC122" s="1020"/>
      <c r="DD122" s="1020"/>
      <c r="DE122" s="1020"/>
      <c r="DF122" s="1021"/>
      <c r="DG122" s="925" t="s">
        <v>131</v>
      </c>
      <c r="DH122" s="926"/>
      <c r="DI122" s="926"/>
      <c r="DJ122" s="926"/>
      <c r="DK122" s="926"/>
      <c r="DL122" s="926" t="s">
        <v>395</v>
      </c>
      <c r="DM122" s="926"/>
      <c r="DN122" s="926"/>
      <c r="DO122" s="926"/>
      <c r="DP122" s="926"/>
      <c r="DQ122" s="926" t="s">
        <v>131</v>
      </c>
      <c r="DR122" s="926"/>
      <c r="DS122" s="926"/>
      <c r="DT122" s="926"/>
      <c r="DU122" s="926"/>
      <c r="DV122" s="927" t="s">
        <v>395</v>
      </c>
      <c r="DW122" s="927"/>
      <c r="DX122" s="927"/>
      <c r="DY122" s="927"/>
      <c r="DZ122" s="928"/>
    </row>
    <row r="123" spans="1:130" s="230" customFormat="1" ht="26.25" customHeight="1" x14ac:dyDescent="0.15">
      <c r="A123" s="1063"/>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395</v>
      </c>
      <c r="AB123" s="959"/>
      <c r="AC123" s="959"/>
      <c r="AD123" s="959"/>
      <c r="AE123" s="960"/>
      <c r="AF123" s="961" t="s">
        <v>395</v>
      </c>
      <c r="AG123" s="959"/>
      <c r="AH123" s="959"/>
      <c r="AI123" s="959"/>
      <c r="AJ123" s="960"/>
      <c r="AK123" s="961" t="s">
        <v>395</v>
      </c>
      <c r="AL123" s="959"/>
      <c r="AM123" s="959"/>
      <c r="AN123" s="959"/>
      <c r="AO123" s="960"/>
      <c r="AP123" s="962" t="s">
        <v>395</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473</v>
      </c>
      <c r="BP123" s="1005"/>
      <c r="BQ123" s="1035">
        <v>7309895</v>
      </c>
      <c r="BR123" s="1036"/>
      <c r="BS123" s="1036"/>
      <c r="BT123" s="1036"/>
      <c r="BU123" s="1036"/>
      <c r="BV123" s="1036">
        <v>7810253</v>
      </c>
      <c r="BW123" s="1036"/>
      <c r="BX123" s="1036"/>
      <c r="BY123" s="1036"/>
      <c r="BZ123" s="1036"/>
      <c r="CA123" s="1036">
        <v>11187328</v>
      </c>
      <c r="CB123" s="1036"/>
      <c r="CC123" s="1036"/>
      <c r="CD123" s="1036"/>
      <c r="CE123" s="1036"/>
      <c r="CF123" s="1001"/>
      <c r="CG123" s="1002"/>
      <c r="CH123" s="1002"/>
      <c r="CI123" s="1002"/>
      <c r="CJ123" s="1003"/>
      <c r="CK123" s="1009"/>
      <c r="CL123" s="1010"/>
      <c r="CM123" s="1010"/>
      <c r="CN123" s="1010"/>
      <c r="CO123" s="1011"/>
      <c r="CP123" s="1019" t="s">
        <v>474</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395</v>
      </c>
      <c r="DM123" s="959"/>
      <c r="DN123" s="959"/>
      <c r="DO123" s="959"/>
      <c r="DP123" s="960"/>
      <c r="DQ123" s="961" t="s">
        <v>395</v>
      </c>
      <c r="DR123" s="959"/>
      <c r="DS123" s="959"/>
      <c r="DT123" s="959"/>
      <c r="DU123" s="960"/>
      <c r="DV123" s="962" t="s">
        <v>395</v>
      </c>
      <c r="DW123" s="963"/>
      <c r="DX123" s="963"/>
      <c r="DY123" s="963"/>
      <c r="DZ123" s="964"/>
    </row>
    <row r="124" spans="1:130" s="230" customFormat="1" ht="26.25" customHeight="1" thickBot="1" x14ac:dyDescent="0.2">
      <c r="A124" s="1063"/>
      <c r="B124" s="949"/>
      <c r="C124" s="922" t="s">
        <v>461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395</v>
      </c>
      <c r="AB124" s="959"/>
      <c r="AC124" s="959"/>
      <c r="AD124" s="959"/>
      <c r="AE124" s="960"/>
      <c r="AF124" s="961" t="s">
        <v>395</v>
      </c>
      <c r="AG124" s="959"/>
      <c r="AH124" s="959"/>
      <c r="AI124" s="959"/>
      <c r="AJ124" s="960"/>
      <c r="AK124" s="961" t="s">
        <v>395</v>
      </c>
      <c r="AL124" s="959"/>
      <c r="AM124" s="959"/>
      <c r="AN124" s="959"/>
      <c r="AO124" s="960"/>
      <c r="AP124" s="962" t="s">
        <v>395</v>
      </c>
      <c r="AQ124" s="963"/>
      <c r="AR124" s="963"/>
      <c r="AS124" s="963"/>
      <c r="AT124" s="964"/>
      <c r="AU124" s="1031" t="s">
        <v>475</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t="s">
        <v>395</v>
      </c>
      <c r="BR124" s="1027"/>
      <c r="BS124" s="1027"/>
      <c r="BT124" s="1027"/>
      <c r="BU124" s="1027"/>
      <c r="BV124" s="1027" t="s">
        <v>395</v>
      </c>
      <c r="BW124" s="1027"/>
      <c r="BX124" s="1027"/>
      <c r="BY124" s="1027"/>
      <c r="BZ124" s="1027"/>
      <c r="CA124" s="1027" t="s">
        <v>395</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440</v>
      </c>
      <c r="DM124" s="986"/>
      <c r="DN124" s="986"/>
      <c r="DO124" s="986"/>
      <c r="DP124" s="987"/>
      <c r="DQ124" s="985" t="s">
        <v>440</v>
      </c>
      <c r="DR124" s="986"/>
      <c r="DS124" s="986"/>
      <c r="DT124" s="986"/>
      <c r="DU124" s="987"/>
      <c r="DV124" s="988" t="s">
        <v>395</v>
      </c>
      <c r="DW124" s="989"/>
      <c r="DX124" s="989"/>
      <c r="DY124" s="989"/>
      <c r="DZ124" s="990"/>
    </row>
    <row r="125" spans="1:130" s="230" customFormat="1" ht="26.25" customHeight="1" x14ac:dyDescent="0.15">
      <c r="A125" s="1063"/>
      <c r="B125" s="949"/>
      <c r="C125" s="922" t="s">
        <v>463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395</v>
      </c>
      <c r="AB125" s="959"/>
      <c r="AC125" s="959"/>
      <c r="AD125" s="959"/>
      <c r="AE125" s="960"/>
      <c r="AF125" s="961" t="s">
        <v>395</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395</v>
      </c>
      <c r="DH125" s="931"/>
      <c r="DI125" s="931"/>
      <c r="DJ125" s="931"/>
      <c r="DK125" s="931"/>
      <c r="DL125" s="931" t="s">
        <v>395</v>
      </c>
      <c r="DM125" s="931"/>
      <c r="DN125" s="931"/>
      <c r="DO125" s="931"/>
      <c r="DP125" s="931"/>
      <c r="DQ125" s="931" t="s">
        <v>395</v>
      </c>
      <c r="DR125" s="931"/>
      <c r="DS125" s="931"/>
      <c r="DT125" s="931"/>
      <c r="DU125" s="931"/>
      <c r="DV125" s="932" t="s">
        <v>131</v>
      </c>
      <c r="DW125" s="932"/>
      <c r="DX125" s="932"/>
      <c r="DY125" s="932"/>
      <c r="DZ125" s="933"/>
    </row>
    <row r="126" spans="1:130" s="230" customFormat="1" ht="26.25" customHeight="1" thickBot="1" x14ac:dyDescent="0.2">
      <c r="A126" s="1063"/>
      <c r="B126" s="949"/>
      <c r="C126" s="922" t="s">
        <v>465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395</v>
      </c>
      <c r="AB126" s="959"/>
      <c r="AC126" s="959"/>
      <c r="AD126" s="959"/>
      <c r="AE126" s="960"/>
      <c r="AF126" s="961" t="s">
        <v>395</v>
      </c>
      <c r="AG126" s="959"/>
      <c r="AH126" s="959"/>
      <c r="AI126" s="959"/>
      <c r="AJ126" s="960"/>
      <c r="AK126" s="961" t="s">
        <v>395</v>
      </c>
      <c r="AL126" s="959"/>
      <c r="AM126" s="959"/>
      <c r="AN126" s="959"/>
      <c r="AO126" s="960"/>
      <c r="AP126" s="962" t="s">
        <v>395</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395</v>
      </c>
      <c r="DH126" s="926"/>
      <c r="DI126" s="926"/>
      <c r="DJ126" s="926"/>
      <c r="DK126" s="926"/>
      <c r="DL126" s="926" t="s">
        <v>131</v>
      </c>
      <c r="DM126" s="926"/>
      <c r="DN126" s="926"/>
      <c r="DO126" s="926"/>
      <c r="DP126" s="926"/>
      <c r="DQ126" s="926" t="s">
        <v>440</v>
      </c>
      <c r="DR126" s="926"/>
      <c r="DS126" s="926"/>
      <c r="DT126" s="926"/>
      <c r="DU126" s="926"/>
      <c r="DV126" s="927" t="s">
        <v>440</v>
      </c>
      <c r="DW126" s="927"/>
      <c r="DX126" s="927"/>
      <c r="DY126" s="927"/>
      <c r="DZ126" s="928"/>
    </row>
    <row r="127" spans="1:130" s="230" customFormat="1" ht="26.25" customHeight="1" x14ac:dyDescent="0.15">
      <c r="A127" s="1064"/>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395</v>
      </c>
      <c r="AB127" s="959"/>
      <c r="AC127" s="959"/>
      <c r="AD127" s="959"/>
      <c r="AE127" s="960"/>
      <c r="AF127" s="961" t="s">
        <v>395</v>
      </c>
      <c r="AG127" s="959"/>
      <c r="AH127" s="959"/>
      <c r="AI127" s="959"/>
      <c r="AJ127" s="960"/>
      <c r="AK127" s="961" t="s">
        <v>395</v>
      </c>
      <c r="AL127" s="959"/>
      <c r="AM127" s="959"/>
      <c r="AN127" s="959"/>
      <c r="AO127" s="960"/>
      <c r="AP127" s="962" t="s">
        <v>440</v>
      </c>
      <c r="AQ127" s="963"/>
      <c r="AR127" s="963"/>
      <c r="AS127" s="963"/>
      <c r="AT127" s="964"/>
      <c r="AU127" s="232"/>
      <c r="AV127" s="232"/>
      <c r="AW127" s="232"/>
      <c r="AX127" s="1037" t="s">
        <v>481</v>
      </c>
      <c r="AY127" s="1038"/>
      <c r="AZ127" s="1038"/>
      <c r="BA127" s="1038"/>
      <c r="BB127" s="1038"/>
      <c r="BC127" s="1038"/>
      <c r="BD127" s="1038"/>
      <c r="BE127" s="1039"/>
      <c r="BF127" s="1040" t="s">
        <v>482</v>
      </c>
      <c r="BG127" s="1038"/>
      <c r="BH127" s="1038"/>
      <c r="BI127" s="1038"/>
      <c r="BJ127" s="1038"/>
      <c r="BK127" s="1038"/>
      <c r="BL127" s="1039"/>
      <c r="BM127" s="1040" t="s">
        <v>483</v>
      </c>
      <c r="BN127" s="1038"/>
      <c r="BO127" s="1038"/>
      <c r="BP127" s="1038"/>
      <c r="BQ127" s="1038"/>
      <c r="BR127" s="1038"/>
      <c r="BS127" s="1039"/>
      <c r="BT127" s="1040" t="s">
        <v>484</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395</v>
      </c>
      <c r="DM127" s="926"/>
      <c r="DN127" s="926"/>
      <c r="DO127" s="926"/>
      <c r="DP127" s="926"/>
      <c r="DQ127" s="926" t="s">
        <v>131</v>
      </c>
      <c r="DR127" s="926"/>
      <c r="DS127" s="926"/>
      <c r="DT127" s="926"/>
      <c r="DU127" s="926"/>
      <c r="DV127" s="927" t="s">
        <v>395</v>
      </c>
      <c r="DW127" s="927"/>
      <c r="DX127" s="927"/>
      <c r="DY127" s="927"/>
      <c r="DZ127" s="928"/>
    </row>
    <row r="128" spans="1:130" s="230" customFormat="1" ht="26.25" customHeight="1" thickBot="1" x14ac:dyDescent="0.2">
      <c r="A128" s="1047" t="s">
        <v>486</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487</v>
      </c>
      <c r="X128" s="1049"/>
      <c r="Y128" s="1049"/>
      <c r="Z128" s="1050"/>
      <c r="AA128" s="1051" t="s">
        <v>395</v>
      </c>
      <c r="AB128" s="1052"/>
      <c r="AC128" s="1052"/>
      <c r="AD128" s="1052"/>
      <c r="AE128" s="1053"/>
      <c r="AF128" s="1054" t="s">
        <v>131</v>
      </c>
      <c r="AG128" s="1052"/>
      <c r="AH128" s="1052"/>
      <c r="AI128" s="1052"/>
      <c r="AJ128" s="1053"/>
      <c r="AK128" s="1054" t="s">
        <v>440</v>
      </c>
      <c r="AL128" s="1052"/>
      <c r="AM128" s="1052"/>
      <c r="AN128" s="1052"/>
      <c r="AO128" s="1053"/>
      <c r="AP128" s="1055"/>
      <c r="AQ128" s="1056"/>
      <c r="AR128" s="1056"/>
      <c r="AS128" s="1056"/>
      <c r="AT128" s="1057"/>
      <c r="AU128" s="232"/>
      <c r="AV128" s="232"/>
      <c r="AW128" s="232"/>
      <c r="AX128" s="896" t="s">
        <v>488</v>
      </c>
      <c r="AY128" s="897"/>
      <c r="AZ128" s="897"/>
      <c r="BA128" s="897"/>
      <c r="BB128" s="897"/>
      <c r="BC128" s="897"/>
      <c r="BD128" s="897"/>
      <c r="BE128" s="898"/>
      <c r="BF128" s="1058" t="s">
        <v>131</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489</v>
      </c>
      <c r="CQ128" s="740"/>
      <c r="CR128" s="740"/>
      <c r="CS128" s="740"/>
      <c r="CT128" s="740"/>
      <c r="CU128" s="740"/>
      <c r="CV128" s="740"/>
      <c r="CW128" s="740"/>
      <c r="CX128" s="740"/>
      <c r="CY128" s="740"/>
      <c r="CZ128" s="740"/>
      <c r="DA128" s="740"/>
      <c r="DB128" s="740"/>
      <c r="DC128" s="740"/>
      <c r="DD128" s="740"/>
      <c r="DE128" s="740"/>
      <c r="DF128" s="1042"/>
      <c r="DG128" s="1043" t="s">
        <v>131</v>
      </c>
      <c r="DH128" s="1044"/>
      <c r="DI128" s="1044"/>
      <c r="DJ128" s="1044"/>
      <c r="DK128" s="1044"/>
      <c r="DL128" s="1044" t="s">
        <v>395</v>
      </c>
      <c r="DM128" s="1044"/>
      <c r="DN128" s="1044"/>
      <c r="DO128" s="1044"/>
      <c r="DP128" s="1044"/>
      <c r="DQ128" s="1044" t="s">
        <v>131</v>
      </c>
      <c r="DR128" s="1044"/>
      <c r="DS128" s="1044"/>
      <c r="DT128" s="1044"/>
      <c r="DU128" s="1044"/>
      <c r="DV128" s="1045" t="s">
        <v>131</v>
      </c>
      <c r="DW128" s="1045"/>
      <c r="DX128" s="1045"/>
      <c r="DY128" s="1045"/>
      <c r="DZ128" s="1046"/>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490</v>
      </c>
      <c r="X129" s="1071"/>
      <c r="Y129" s="1071"/>
      <c r="Z129" s="1072"/>
      <c r="AA129" s="958">
        <v>1794247</v>
      </c>
      <c r="AB129" s="959"/>
      <c r="AC129" s="959"/>
      <c r="AD129" s="959"/>
      <c r="AE129" s="960"/>
      <c r="AF129" s="961">
        <v>2080305</v>
      </c>
      <c r="AG129" s="959"/>
      <c r="AH129" s="959"/>
      <c r="AI129" s="959"/>
      <c r="AJ129" s="960"/>
      <c r="AK129" s="961">
        <v>2041669</v>
      </c>
      <c r="AL129" s="959"/>
      <c r="AM129" s="959"/>
      <c r="AN129" s="959"/>
      <c r="AO129" s="960"/>
      <c r="AP129" s="1073"/>
      <c r="AQ129" s="1074"/>
      <c r="AR129" s="1074"/>
      <c r="AS129" s="1074"/>
      <c r="AT129" s="1075"/>
      <c r="AU129" s="233"/>
      <c r="AV129" s="233"/>
      <c r="AW129" s="233"/>
      <c r="AX129" s="1065" t="s">
        <v>491</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493</v>
      </c>
      <c r="X130" s="1071"/>
      <c r="Y130" s="1071"/>
      <c r="Z130" s="1072"/>
      <c r="AA130" s="958">
        <v>230839</v>
      </c>
      <c r="AB130" s="959"/>
      <c r="AC130" s="959"/>
      <c r="AD130" s="959"/>
      <c r="AE130" s="960"/>
      <c r="AF130" s="961">
        <v>237736</v>
      </c>
      <c r="AG130" s="959"/>
      <c r="AH130" s="959"/>
      <c r="AI130" s="959"/>
      <c r="AJ130" s="960"/>
      <c r="AK130" s="961">
        <v>284435</v>
      </c>
      <c r="AL130" s="959"/>
      <c r="AM130" s="959"/>
      <c r="AN130" s="959"/>
      <c r="AO130" s="960"/>
      <c r="AP130" s="1073"/>
      <c r="AQ130" s="1074"/>
      <c r="AR130" s="1074"/>
      <c r="AS130" s="1074"/>
      <c r="AT130" s="1075"/>
      <c r="AU130" s="233"/>
      <c r="AV130" s="233"/>
      <c r="AW130" s="233"/>
      <c r="AX130" s="1065" t="s">
        <v>494</v>
      </c>
      <c r="AY130" s="923"/>
      <c r="AZ130" s="923"/>
      <c r="BA130" s="923"/>
      <c r="BB130" s="923"/>
      <c r="BC130" s="923"/>
      <c r="BD130" s="923"/>
      <c r="BE130" s="924"/>
      <c r="BF130" s="1101">
        <v>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495</v>
      </c>
      <c r="X131" s="1108"/>
      <c r="Y131" s="1108"/>
      <c r="Z131" s="1109"/>
      <c r="AA131" s="1004">
        <v>1563408</v>
      </c>
      <c r="AB131" s="986"/>
      <c r="AC131" s="986"/>
      <c r="AD131" s="986"/>
      <c r="AE131" s="987"/>
      <c r="AF131" s="985">
        <v>1842569</v>
      </c>
      <c r="AG131" s="986"/>
      <c r="AH131" s="986"/>
      <c r="AI131" s="986"/>
      <c r="AJ131" s="987"/>
      <c r="AK131" s="985">
        <v>1757234</v>
      </c>
      <c r="AL131" s="986"/>
      <c r="AM131" s="986"/>
      <c r="AN131" s="986"/>
      <c r="AO131" s="987"/>
      <c r="AP131" s="1110"/>
      <c r="AQ131" s="1111"/>
      <c r="AR131" s="1111"/>
      <c r="AS131" s="1111"/>
      <c r="AT131" s="1112"/>
      <c r="AU131" s="233"/>
      <c r="AV131" s="233"/>
      <c r="AW131" s="233"/>
      <c r="AX131" s="1083" t="s">
        <v>496</v>
      </c>
      <c r="AY131" s="740"/>
      <c r="AZ131" s="740"/>
      <c r="BA131" s="740"/>
      <c r="BB131" s="740"/>
      <c r="BC131" s="740"/>
      <c r="BD131" s="740"/>
      <c r="BE131" s="1042"/>
      <c r="BF131" s="1084" t="s">
        <v>395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498</v>
      </c>
      <c r="W132" s="1094"/>
      <c r="X132" s="1094"/>
      <c r="Y132" s="1094"/>
      <c r="Z132" s="1095"/>
      <c r="AA132" s="1096">
        <v>7.9219883739999997</v>
      </c>
      <c r="AB132" s="1097"/>
      <c r="AC132" s="1097"/>
      <c r="AD132" s="1097"/>
      <c r="AE132" s="1098"/>
      <c r="AF132" s="1099">
        <v>6.2341763050000001</v>
      </c>
      <c r="AG132" s="1097"/>
      <c r="AH132" s="1097"/>
      <c r="AI132" s="1097"/>
      <c r="AJ132" s="1098"/>
      <c r="AK132" s="1099">
        <v>6.8842282810000004</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499</v>
      </c>
      <c r="W133" s="1077"/>
      <c r="X133" s="1077"/>
      <c r="Y133" s="1077"/>
      <c r="Z133" s="1078"/>
      <c r="AA133" s="1079">
        <v>8.4</v>
      </c>
      <c r="AB133" s="1080"/>
      <c r="AC133" s="1080"/>
      <c r="AD133" s="1080"/>
      <c r="AE133" s="1081"/>
      <c r="AF133" s="1079">
        <v>7.7</v>
      </c>
      <c r="AG133" s="1080"/>
      <c r="AH133" s="1080"/>
      <c r="AI133" s="1080"/>
      <c r="AJ133" s="1081"/>
      <c r="AK133" s="1079">
        <v>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Nxr3RoNLXcMz05e6TTLwVPnFWlr6Y5Y+59MjGEivoTDnlKboWe0/bYLhfYTwicRK/QYtAOmfEjHsczva+JV7w==" saltValue="zQUoXDDTPJuqCSV3w/8WQ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W67" zoomScale="80" zoomScaleNormal="85" zoomScaleSheetLayoutView="8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ga0TDpINQNxsU462eLRpyaTeu4ZU7amUiUTfgC3rDfJ2Blx7ZvrBIKe+flR3nHUE5jr+85A2w2pxWF8VHzdiXA==" saltValue="nIPZUw63lQeN2cjLui2y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7"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UqgurzSauWyXaJu1v0l4Ow3f5g2oDvcfwkezhbsygk+sZR3S3qfrhErWtWDKyKun5BbIT2WjuvCSpnyAl9MtA==" saltValue="Ajg7RDpwElK5RR7He1hiA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503</v>
      </c>
      <c r="AP7" s="272"/>
      <c r="AQ7" s="273" t="s">
        <v>504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505</v>
      </c>
      <c r="AQ8" s="279" t="s">
        <v>506</v>
      </c>
      <c r="AR8" s="280" t="s">
        <v>507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508</v>
      </c>
      <c r="AL9" s="1117"/>
      <c r="AM9" s="1117"/>
      <c r="AN9" s="1118"/>
      <c r="AO9" s="281">
        <v>554905</v>
      </c>
      <c r="AP9" s="281">
        <v>234533</v>
      </c>
      <c r="AQ9" s="282">
        <v>239803</v>
      </c>
      <c r="AR9" s="283">
        <v>-2.2000000000000002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509</v>
      </c>
      <c r="AL10" s="1117"/>
      <c r="AM10" s="1117"/>
      <c r="AN10" s="1118"/>
      <c r="AO10" s="284">
        <v>70447</v>
      </c>
      <c r="AP10" s="284">
        <v>29775</v>
      </c>
      <c r="AQ10" s="285">
        <v>35073</v>
      </c>
      <c r="AR10" s="286">
        <v>-15.1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510</v>
      </c>
      <c r="AL11" s="1117"/>
      <c r="AM11" s="1117"/>
      <c r="AN11" s="1118"/>
      <c r="AO11" s="284" t="s">
        <v>511</v>
      </c>
      <c r="AP11" s="284" t="s">
        <v>511</v>
      </c>
      <c r="AQ11" s="285">
        <v>3640</v>
      </c>
      <c r="AR11" s="286" t="s">
        <v>511</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512</v>
      </c>
      <c r="AL12" s="1117"/>
      <c r="AM12" s="1117"/>
      <c r="AN12" s="1118"/>
      <c r="AO12" s="284" t="s">
        <v>511</v>
      </c>
      <c r="AP12" s="284" t="s">
        <v>511</v>
      </c>
      <c r="AQ12" s="285" t="s">
        <v>511</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513</v>
      </c>
      <c r="AL13" s="1117"/>
      <c r="AM13" s="1117"/>
      <c r="AN13" s="1118"/>
      <c r="AO13" s="284" t="s">
        <v>511</v>
      </c>
      <c r="AP13" s="284" t="s">
        <v>511</v>
      </c>
      <c r="AQ13" s="285">
        <v>11407</v>
      </c>
      <c r="AR13" s="286" t="s">
        <v>511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514</v>
      </c>
      <c r="AL14" s="1117"/>
      <c r="AM14" s="1117"/>
      <c r="AN14" s="1118"/>
      <c r="AO14" s="284">
        <v>30576</v>
      </c>
      <c r="AP14" s="284">
        <v>12923</v>
      </c>
      <c r="AQ14" s="285">
        <v>4585</v>
      </c>
      <c r="AR14" s="286">
        <v>181.9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515</v>
      </c>
      <c r="AL15" s="1120"/>
      <c r="AM15" s="1120"/>
      <c r="AN15" s="1121"/>
      <c r="AO15" s="284">
        <v>-38540</v>
      </c>
      <c r="AP15" s="284">
        <v>-16289</v>
      </c>
      <c r="AQ15" s="285">
        <v>-18839</v>
      </c>
      <c r="AR15" s="286">
        <v>-13.5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617388</v>
      </c>
      <c r="AP16" s="284">
        <v>260942</v>
      </c>
      <c r="AQ16" s="285">
        <v>275669</v>
      </c>
      <c r="AR16" s="286">
        <v>-5.3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517</v>
      </c>
      <c r="AP20" s="293" t="s">
        <v>518</v>
      </c>
      <c r="AQ20" s="294" t="s">
        <v>519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520</v>
      </c>
      <c r="AL21" s="1123"/>
      <c r="AM21" s="1123"/>
      <c r="AN21" s="1124"/>
      <c r="AO21" s="297">
        <v>26.2</v>
      </c>
      <c r="AP21" s="298">
        <v>23.86</v>
      </c>
      <c r="AQ21" s="299">
        <v>2.34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521</v>
      </c>
      <c r="AL22" s="1123"/>
      <c r="AM22" s="1123"/>
      <c r="AN22" s="1124"/>
      <c r="AO22" s="302">
        <v>98.5</v>
      </c>
      <c r="AP22" s="303">
        <v>95.5</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503</v>
      </c>
      <c r="AP30" s="272"/>
      <c r="AQ30" s="273" t="s">
        <v>504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505</v>
      </c>
      <c r="AQ31" s="279" t="s">
        <v>506</v>
      </c>
      <c r="AR31" s="280" t="s">
        <v>507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525</v>
      </c>
      <c r="AL32" s="1131"/>
      <c r="AM32" s="1131"/>
      <c r="AN32" s="1132"/>
      <c r="AO32" s="312">
        <v>336611</v>
      </c>
      <c r="AP32" s="312">
        <v>142270</v>
      </c>
      <c r="AQ32" s="313">
        <v>162926</v>
      </c>
      <c r="AR32" s="314">
        <v>-12.7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526</v>
      </c>
      <c r="AL33" s="1131"/>
      <c r="AM33" s="1131"/>
      <c r="AN33" s="113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527</v>
      </c>
      <c r="AL34" s="1131"/>
      <c r="AM34" s="1131"/>
      <c r="AN34" s="1132"/>
      <c r="AO34" s="312" t="s">
        <v>511</v>
      </c>
      <c r="AP34" s="312" t="s">
        <v>511</v>
      </c>
      <c r="AQ34" s="313">
        <v>4</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528</v>
      </c>
      <c r="AL35" s="1131"/>
      <c r="AM35" s="1131"/>
      <c r="AN35" s="1132"/>
      <c r="AO35" s="312">
        <v>62754</v>
      </c>
      <c r="AP35" s="312">
        <v>26523</v>
      </c>
      <c r="AQ35" s="313">
        <v>33512</v>
      </c>
      <c r="AR35" s="314">
        <v>-20.9</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529</v>
      </c>
      <c r="AL36" s="1131"/>
      <c r="AM36" s="1131"/>
      <c r="AN36" s="1132"/>
      <c r="AO36" s="312">
        <v>6042</v>
      </c>
      <c r="AP36" s="312">
        <v>2554</v>
      </c>
      <c r="AQ36" s="313">
        <v>2866</v>
      </c>
      <c r="AR36" s="314">
        <v>-10.9</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530</v>
      </c>
      <c r="AL37" s="1131"/>
      <c r="AM37" s="1131"/>
      <c r="AN37" s="1132"/>
      <c r="AO37" s="312" t="s">
        <v>511</v>
      </c>
      <c r="AP37" s="312" t="s">
        <v>511</v>
      </c>
      <c r="AQ37" s="313">
        <v>1429</v>
      </c>
      <c r="AR37" s="314" t="s">
        <v>511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531</v>
      </c>
      <c r="AL38" s="1134"/>
      <c r="AM38" s="1134"/>
      <c r="AN38" s="1135"/>
      <c r="AO38" s="315" t="s">
        <v>511</v>
      </c>
      <c r="AP38" s="315" t="s">
        <v>511</v>
      </c>
      <c r="AQ38" s="316">
        <v>30</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532</v>
      </c>
      <c r="AL39" s="1134"/>
      <c r="AM39" s="1134"/>
      <c r="AN39" s="1135"/>
      <c r="AO39" s="312" t="s">
        <v>511</v>
      </c>
      <c r="AP39" s="312" t="s">
        <v>511</v>
      </c>
      <c r="AQ39" s="313">
        <v>-7390</v>
      </c>
      <c r="AR39" s="314" t="s">
        <v>511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533</v>
      </c>
      <c r="AL40" s="1131"/>
      <c r="AM40" s="1131"/>
      <c r="AN40" s="1132"/>
      <c r="AO40" s="312">
        <v>-284435</v>
      </c>
      <c r="AP40" s="312">
        <v>-120218</v>
      </c>
      <c r="AQ40" s="313">
        <v>-136323</v>
      </c>
      <c r="AR40" s="314">
        <v>-11.8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120972</v>
      </c>
      <c r="AP41" s="312">
        <v>51129</v>
      </c>
      <c r="AQ41" s="313">
        <v>57054</v>
      </c>
      <c r="AR41" s="314">
        <v>-10.4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503</v>
      </c>
      <c r="AN49" s="1127" t="s">
        <v>537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538</v>
      </c>
      <c r="AO50" s="329" t="s">
        <v>539</v>
      </c>
      <c r="AP50" s="330" t="s">
        <v>540</v>
      </c>
      <c r="AQ50" s="331" t="s">
        <v>541</v>
      </c>
      <c r="AR50" s="332" t="s">
        <v>542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543</v>
      </c>
      <c r="AL51" s="325"/>
      <c r="AM51" s="333">
        <v>1770596</v>
      </c>
      <c r="AN51" s="334">
        <v>667142</v>
      </c>
      <c r="AO51" s="335">
        <v>-29.7</v>
      </c>
      <c r="AP51" s="336">
        <v>289738</v>
      </c>
      <c r="AQ51" s="337">
        <v>-8.6999999999999993</v>
      </c>
      <c r="AR51" s="338">
        <v>-21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544</v>
      </c>
      <c r="AM52" s="341">
        <v>572240</v>
      </c>
      <c r="AN52" s="342">
        <v>215614</v>
      </c>
      <c r="AO52" s="343">
        <v>118.9</v>
      </c>
      <c r="AP52" s="344">
        <v>156238</v>
      </c>
      <c r="AQ52" s="345">
        <v>-4.9000000000000004</v>
      </c>
      <c r="AR52" s="346">
        <v>123.8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545</v>
      </c>
      <c r="AL53" s="325"/>
      <c r="AM53" s="333">
        <v>2083776</v>
      </c>
      <c r="AN53" s="334">
        <v>808605</v>
      </c>
      <c r="AO53" s="335">
        <v>21.2</v>
      </c>
      <c r="AP53" s="336">
        <v>316937</v>
      </c>
      <c r="AQ53" s="337">
        <v>9.4</v>
      </c>
      <c r="AR53" s="338">
        <v>11.8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544</v>
      </c>
      <c r="AM54" s="341">
        <v>461392</v>
      </c>
      <c r="AN54" s="342">
        <v>179042</v>
      </c>
      <c r="AO54" s="343">
        <v>-17</v>
      </c>
      <c r="AP54" s="344">
        <v>199150</v>
      </c>
      <c r="AQ54" s="345">
        <v>27.5</v>
      </c>
      <c r="AR54" s="346">
        <v>-44.5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546</v>
      </c>
      <c r="AL55" s="325"/>
      <c r="AM55" s="333">
        <v>2867880</v>
      </c>
      <c r="AN55" s="334">
        <v>1136694</v>
      </c>
      <c r="AO55" s="335">
        <v>40.6</v>
      </c>
      <c r="AP55" s="336">
        <v>332350</v>
      </c>
      <c r="AQ55" s="337">
        <v>4.9000000000000004</v>
      </c>
      <c r="AR55" s="338">
        <v>35.700000000000003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544</v>
      </c>
      <c r="AM56" s="341">
        <v>278052</v>
      </c>
      <c r="AN56" s="342">
        <v>110207</v>
      </c>
      <c r="AO56" s="343">
        <v>-38.4</v>
      </c>
      <c r="AP56" s="344">
        <v>200453</v>
      </c>
      <c r="AQ56" s="345">
        <v>0.7</v>
      </c>
      <c r="AR56" s="346">
        <v>-39.1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547</v>
      </c>
      <c r="AL57" s="325"/>
      <c r="AM57" s="333">
        <v>1018054</v>
      </c>
      <c r="AN57" s="334">
        <v>418608</v>
      </c>
      <c r="AO57" s="335">
        <v>-63.2</v>
      </c>
      <c r="AP57" s="336">
        <v>277467</v>
      </c>
      <c r="AQ57" s="337">
        <v>-16.5</v>
      </c>
      <c r="AR57" s="338">
        <v>-46.7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544</v>
      </c>
      <c r="AM58" s="341">
        <v>260314</v>
      </c>
      <c r="AN58" s="342">
        <v>107037</v>
      </c>
      <c r="AO58" s="343">
        <v>-2.9</v>
      </c>
      <c r="AP58" s="344">
        <v>128378</v>
      </c>
      <c r="AQ58" s="345">
        <v>-36</v>
      </c>
      <c r="AR58" s="346">
        <v>33.1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548</v>
      </c>
      <c r="AL59" s="325"/>
      <c r="AM59" s="333">
        <v>1102438</v>
      </c>
      <c r="AN59" s="334">
        <v>465950</v>
      </c>
      <c r="AO59" s="335">
        <v>11.3</v>
      </c>
      <c r="AP59" s="336">
        <v>282256</v>
      </c>
      <c r="AQ59" s="337">
        <v>1.7</v>
      </c>
      <c r="AR59" s="338">
        <v>9.6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544</v>
      </c>
      <c r="AM60" s="341">
        <v>415525</v>
      </c>
      <c r="AN60" s="342">
        <v>175623</v>
      </c>
      <c r="AO60" s="343">
        <v>64.099999999999994</v>
      </c>
      <c r="AP60" s="344">
        <v>145453</v>
      </c>
      <c r="AQ60" s="345">
        <v>13.3</v>
      </c>
      <c r="AR60" s="346">
        <v>50.8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549</v>
      </c>
      <c r="AL61" s="347"/>
      <c r="AM61" s="348">
        <v>1768549</v>
      </c>
      <c r="AN61" s="349">
        <v>699400</v>
      </c>
      <c r="AO61" s="350">
        <v>-4</v>
      </c>
      <c r="AP61" s="351">
        <v>299750</v>
      </c>
      <c r="AQ61" s="352">
        <v>-1.8</v>
      </c>
      <c r="AR61" s="338">
        <v>-2.2000000000000002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544</v>
      </c>
      <c r="AM62" s="341">
        <v>397505</v>
      </c>
      <c r="AN62" s="342">
        <v>157505</v>
      </c>
      <c r="AO62" s="343">
        <v>24.9</v>
      </c>
      <c r="AP62" s="344">
        <v>165934</v>
      </c>
      <c r="AQ62" s="345">
        <v>0.1</v>
      </c>
      <c r="AR62" s="346">
        <v>24.8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69h+oXcQdNomorWr1VoqL49Zq3m/9zLYnWTYaCLFzGcMxsmQk66t1bJnuB9wX7K8diNyWjPwVBa6oW35F/O7uA==" saltValue="FxTMtmZ7di510UQH0cDy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551</v>
      </c>
    </row>
    <row r="120" spans="125:125" ht="13.5" hidden="1" customHeight="1" x14ac:dyDescent="0.15"/>
    <row r="121" spans="125:125" ht="13.5" hidden="1" customHeight="1" x14ac:dyDescent="0.15">
      <c r="DU121" s="259"/>
    </row>
  </sheetData>
  <sheetProtection algorithmName="SHA-512" hashValue="0HpeKGUZrljF8nIFBVFs1gacG+7EOUtnlzzHIvavGezmgWyJJ93ZlWgBG82rRBBpggJtEoeXM9pgsYZI9jEayw==" saltValue="AZ4rxAlHb//I7WA+qdKQ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7"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552</v>
      </c>
    </row>
  </sheetData>
  <sheetProtection algorithmName="SHA-512" hashValue="7iXeZLBdlkU3D466P1RAysqf/urbuipkyYeO3QBghzDh976M+eyWIN+9FLbhB664gTkSNcHvnVK61o2m5pIgGA==" saltValue="av2FJ9vCoB6knYPlVgJA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2"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39" t="s">
        <v>3</v>
      </c>
      <c r="D47" s="1139"/>
      <c r="E47" s="1140"/>
      <c r="F47" s="11">
        <v>63.85</v>
      </c>
      <c r="G47" s="12">
        <v>68.66</v>
      </c>
      <c r="H47" s="12">
        <v>67.67</v>
      </c>
      <c r="I47" s="12">
        <v>55.98</v>
      </c>
      <c r="J47" s="13">
        <v>58.46</v>
      </c>
    </row>
    <row r="48" spans="2:10" ht="57.75" customHeight="1" x14ac:dyDescent="0.15">
      <c r="B48" s="14"/>
      <c r="C48" s="1141" t="s">
        <v>4</v>
      </c>
      <c r="D48" s="1141"/>
      <c r="E48" s="1142"/>
      <c r="F48" s="15">
        <v>9.6199999999999992</v>
      </c>
      <c r="G48" s="16">
        <v>2.1</v>
      </c>
      <c r="H48" s="16">
        <v>5.48</v>
      </c>
      <c r="I48" s="16">
        <v>2.72</v>
      </c>
      <c r="J48" s="17">
        <v>16.649999999999999</v>
      </c>
    </row>
    <row r="49" spans="2:10" ht="57.75" customHeight="1" thickBot="1" x14ac:dyDescent="0.2">
      <c r="B49" s="18"/>
      <c r="C49" s="1143" t="s">
        <v>5</v>
      </c>
      <c r="D49" s="1143"/>
      <c r="E49" s="1144"/>
      <c r="F49" s="19">
        <v>12.64</v>
      </c>
      <c r="G49" s="20" t="s">
        <v>558</v>
      </c>
      <c r="H49" s="20">
        <v>3.44</v>
      </c>
      <c r="I49" s="20" t="s">
        <v>559</v>
      </c>
      <c r="J49" s="21">
        <v>13.88</v>
      </c>
    </row>
    <row r="50" spans="2:10" x14ac:dyDescent="0.15"/>
  </sheetData>
  <sheetProtection algorithmName="SHA-512" hashValue="STUR8zBG4rPOqXH3iG0/MsAOS6k7y0bWEVcXLJ3xGbYUWKTsxbnHeLXVrZOuyENh5ZmUQRGdKdeMhRzGrRVaAQ==" saltValue="FSYTCeMaz9C6fSFgv3UE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2024-03-14T01:22:47Z</dcterms:created>
  <dcterms:modified xsi:type="dcterms:W3CDTF">2024-03-18T05:02:38Z</dcterms:modified>
  <cp:category/>
</cp:coreProperties>
</file>