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0.25.31.190\backup-nas\総務課\財政係\財政係\65 財政状況資料集（財政分析表（総務省)）\R5(R4分）\04_回答\"/>
    </mc:Choice>
  </mc:AlternateContent>
  <xr:revisionPtr revIDLastSave="0" documentId="13_ncr:1_{07237518-50C8-4CC2-AE98-18BBF52F2AB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C36" i="10"/>
  <c r="CO35" i="10"/>
  <c r="BW35" i="10"/>
  <c r="AM35" i="10"/>
  <c r="C35" i="10"/>
  <c r="CO34" i="10"/>
  <c r="BW34" i="10"/>
  <c r="U34" i="10"/>
  <c r="U35" i="10" s="1"/>
  <c r="C34" i="10"/>
  <c r="U36" i="10" l="1"/>
  <c r="BE34" i="10"/>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<sst xmlns="http://schemas.openxmlformats.org/spreadsheetml/2006/main" count="1077" uniqueCount="605">
  <si>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</si>
  <si>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</si>
  <si>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</si>
  <si>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</si>
  <si>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</si>
  <si>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</si>
  <si>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</si>
  <si>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</si>
  <si>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</si>
  <si>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</si>
  <si>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</si>
  <si>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</si>
  <si>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</si>
  <si>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</si>
  <si>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</si>
  <si>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</si>
  <si>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</si>
  <si>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</si>
  <si>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</si>
  <si>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</si>
  <si>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</si>
  <si>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</si>
  <si>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</si>
  <si>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</si>
  <si>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</si>
  <si>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</si>
  <si>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</si>
  <si>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</si>
  <si>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</si>
  <si>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</si>
  <si>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</si>
  <si>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</si>
  <si>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</si>
  <si>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</si>
  <si>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</si>
  <si>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</si>
  <si>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</si>
  <si>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</si>
  <si>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</si>
  <si>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</si>
  <si>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</si>
  <si>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</si>
  <si>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</si>
  <si>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</si>
  <si>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</si>
  <si>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</si>
  <si>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</si>
  <si>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</si>
  <si>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</si>
  <si>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</si>
  <si>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</si>
  <si>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</si>
  <si>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</si>
  <si>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</si>
  <si>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</si>
  <si>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</si>
  <si>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</si>
  <si>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</si>
  <si>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</si>
  <si>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</si>
  <si>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</si>
  <si>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</si>
  <si>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</si>
  <si>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</si>
  <si>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</si>
  <si>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</si>
  <si>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</si>
  <si>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</si>
  <si>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</si>
  <si>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</si>
  <si>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</si>
  <si>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</si>
  <si>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</si>
  <si>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</si>
  <si>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</si>
  <si>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</si>
  <si>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</si>
  <si>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</si>
  <si>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</si>
  <si>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</si>
  <si>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</si>
  <si>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</si>
  <si>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</si>
  <si>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</si>
  <si>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</si>
  <si>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</si>
  <si>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</si>
  <si>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</si>
  <si>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</si>
  <si>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</si>
  <si>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</si>
  <si>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</si>
  <si>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</si>
  <si>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</si>
  <si>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</si>
  <si>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</si>
  <si>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</si>
  <si>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</si>
  <si>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</si>
  <si>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</si>
  <si>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</si>
  <si>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</si>
  <si>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</si>
  <si>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</si>
  <si>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</si>
  <si>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</si>
  <si>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</si>
  <si>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</si>
  <si>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</si>
  <si>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</si>
  <si>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</si>
  <si>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</si>
  <si>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</si>
  <si>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</si>
  <si>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</si>
  <si>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</si>
  <si>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</si>
  <si>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</si>
  <si>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</si>
  <si>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</si>
  <si>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</si>
  <si>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</si>
  <si>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</si>
  <si>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</si>
  <si>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</si>
  <si>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</si>
  <si>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</si>
  <si>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</si>
  <si>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</si>
  <si>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</si>
  <si>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</si>
  <si>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</si>
  <si>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</si>
  <si>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</si>
  <si>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</si>
  <si>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</si>
  <si>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</si>
  <si>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</si>
  <si>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</si>
  <si>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</si>
  <si>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</si>
  <si>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</si>
  <si>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</si>
  <si>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</si>
  <si>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</si>
  <si>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</si>
  <si>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</si>
  <si>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</si>
  <si>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</si>
  <si>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</si>
  <si>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</si>
  <si>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</si>
  <si>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</si>
  <si>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</si>
  <si>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</si>
  <si>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</si>
  <si>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</si>
  <si>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</si>
  <si>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</si>
  <si>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</si>
  <si>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</si>
  <si>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</si>
  <si>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</si>
  <si>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</si>
  <si>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</si>
  <si>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</si>
  <si>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</si>
  <si>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</si>
  <si>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</si>
  <si>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</si>
  <si>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</si>
  <si>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</si>
  <si>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</si>
  <si>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</si>
  <si>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</si>
  <si>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</si>
  <si>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</si>
  <si>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</si>
  <si>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</si>
  <si>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</si>
  <si>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</si>
  <si>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</si>
  <si>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</si>
  <si>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</si>
  <si>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</si>
  <si>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</si>
  <si>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</si>
  <si>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</si>
  <si>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</si>
  <si>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</si>
  <si>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</si>
  <si>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</si>
  <si>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</si>
  <si>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</si>
  <si>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</si>
  <si>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</si>
  <si>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</si>
  <si>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</si>
  <si>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</si>
  <si>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</si>
  <si>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</si>
  <si>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</si>
  <si>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</si>
  <si>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</si>
  <si>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</si>
  <si>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</si>
  <si>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</si>
  <si>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</si>
  <si>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</si>
  <si>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</si>
  <si>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</si>
  <si>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</si>
  <si>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</si>
  <si>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</si>
  <si>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</si>
  <si>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</si>
  <si>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</si>
  <si>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</si>
  <si>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</si>
  <si>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</si>
  <si>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</si>
  <si>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</si>
  <si>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</si>
  <si>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</si>
  <si>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</si>
  <si>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</si>
  <si>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</si>
  <si>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</si>
  <si>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</si>
  <si>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</si>
  <si>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</si>
  <si>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</si>
  <si>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</si>
  <si>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</si>
  <si>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</si>
  <si>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</si>
  <si>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</si>
  <si>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</si>
  <si>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</si>
  <si>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</si>
  <si>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</si>
  <si>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</si>
  <si>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</si>
  <si>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</si>
  <si>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</si>
  <si>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</si>
  <si>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</si>
  <si>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</si>
  <si>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</si>
  <si>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</si>
  <si>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</si>
  <si>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</si>
  <si>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</si>
  <si>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</si>
  <si>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</si>
  <si>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</si>
  <si>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</si>
  <si>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</si>
  <si>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</si>
  <si>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</si>
  <si>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</si>
  <si>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</si>
  <si>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</si>
  <si>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</si>
  <si>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</si>
  <si>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</si>
  <si>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</si>
  <si>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</si>
  <si>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</si>
  <si>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</si>
  <si>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</si>
  <si>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</si>
  <si>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</si>
  <si>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</si>
  <si>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</si>
  <si>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</si>
  <si>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</si>
  <si>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</si>
  <si>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</si>
  <si>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</si>
  <si>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</si>
  <si>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</si>
  <si>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</si>
  <si>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</si>
  <si>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</si>
  <si>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</si>
  <si>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</si>
  <si>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</si>
  <si>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</si>
  <si>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</si>
  <si>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</si>
  <si>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</si>
  <si>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</si>
  <si>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</si>
  <si>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</si>
  <si>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</si>
  <si>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</si>
  <si>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</si>
  <si>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</si>
  <si>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</si>
  <si>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</si>
  <si>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</si>
  <si>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</si>
  <si>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</si>
  <si>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</si>
  <si>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</si>
  <si>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</si>
  <si>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</si>
  <si>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</si>
  <si>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</si>
  <si>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</si>
  <si>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</si>
  <si>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</si>
  <si>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</si>
  <si>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</si>
  <si>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</si>
  <si>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</si>
  <si>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</si>
  <si>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</si>
  <si>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</si>
  <si>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</si>
  <si>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</si>
  <si>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</si>
  <si>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</si>
  <si>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</si>
  <si>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</si>
  <si>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</si>
  <si>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</si>
  <si>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</si>
  <si>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</si>
  <si>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</si>
  <si>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</si>
  <si>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</si>
  <si>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</si>
  <si>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</si>
  <si>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</si>
  <si>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</si>
  <si>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</si>
  <si>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</si>
  <si>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</si>
  <si>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</si>
  <si>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</si>
  <si>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</si>
  <si>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</si>
  <si>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</si>
  <si>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</si>
  <si>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</si>
  <si>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</si>
  <si>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</si>
  <si>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</si>
  <si>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</si>
  <si>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</si>
  <si>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</si>
  <si>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</si>
  <si>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</si>
  <si>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</si>
  <si>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</si>
  <si>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</si>
  <si>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</si>
  <si>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</si>
  <si>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</si>
  <si>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</si>
  <si>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</si>
  <si>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</si>
  <si>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</si>
  <si>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</si>
  <si>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</si>
  <si>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</si>
  <si>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</si>
  <si>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</si>
  <si>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</si>
  <si>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</si>
  <si>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</si>
  <si>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福島県塙町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</si>
  <si>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</si>
  <si>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</si>
  <si>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</si>
  <si>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</si>
  <si>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</si>
  <si>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</si>
  <si>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</si>
  <si>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</si>
  <si>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</si>
  <si>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</si>
  <si>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</si>
  <si>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</si>
  <si>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</si>
  <si>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</si>
  <si>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</si>
  <si>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</si>
  <si>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</si>
  <si>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</si>
  <si>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</si>
  <si>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</si>
  <si>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</si>
  <si>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</si>
  <si>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</si>
  <si>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</si>
  <si>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</si>
  <si>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</si>
  <si>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</si>
  <si>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</si>
  <si>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</si>
  <si>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</si>
  <si>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</si>
  <si>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</si>
  <si>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</si>
  <si>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</si>
  <si>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</si>
  <si>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</si>
  <si>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</si>
  <si>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</si>
  <si>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</si>
  <si>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</si>
  <si>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</si>
  <si>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特定環境保全公共下水道事業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</si>
  <si>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</si>
  <si>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</si>
  <si>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</si>
  <si>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</si>
  <si>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</si>
  <si>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</si>
  <si>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</si>
  <si>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</si>
  <si>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</si>
  <si>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</si>
  <si>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</si>
  <si>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</si>
  <si>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</si>
  <si>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</si>
  <si>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</si>
  <si>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</si>
  <si>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</si>
  <si>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</si>
  <si>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</si>
  <si>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</si>
  <si>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</si>
  <si>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</si>
  <si>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</si>
  <si>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</si>
  <si>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</si>
  <si>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</si>
  <si>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</si>
  <si>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</si>
  <si>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</si>
  <si>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</si>
  <si>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</si>
  <si>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</si>
  <si>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</si>
  <si>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</si>
  <si>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</si>
  <si>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</si>
  <si>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</si>
  <si>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</si>
  <si>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</si>
  <si>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</si>
  <si>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</si>
  <si>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</si>
  <si>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</si>
  <si>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</si>
  <si>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</si>
  <si>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</si>
  <si>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</si>
  <si>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</si>
  <si>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</si>
  <si>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</si>
  <si>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</si>
  <si>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</si>
  <si>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</si>
  <si>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</si>
  <si>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</si>
  <si>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</si>
  <si>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</si>
  <si>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</si>
  <si>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</si>
  <si>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</si>
  <si>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</si>
  <si>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</si>
  <si>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</si>
  <si>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</si>
  <si>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</si>
  <si>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</si>
  <si>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</si>
  <si>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</si>
  <si>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</si>
  <si>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</si>
  <si>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</si>
  <si>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</si>
  <si>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</si>
  <si>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</si>
  <si>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</si>
  <si>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</si>
  <si>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</si>
  <si>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</si>
  <si>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</si>
  <si>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</si>
  <si>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</si>
  <si>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</si>
  <si>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</si>
  <si>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</si>
  <si>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</si>
  <si>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</si>
  <si>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</si>
  <si>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</si>
  <si>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</si>
  <si>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</si>
  <si>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</si>
  <si>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</si>
  <si>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</si>
  <si>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</si>
  <si>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</si>
  <si>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</si>
  <si>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</si>
  <si>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</si>
  <si>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</si>
  <si>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</si>
  <si>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</si>
  <si>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</si>
  <si>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</si>
  <si>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</si>
  <si>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</si>
  <si>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</si>
  <si>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</si>
  <si>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</si>
  <si>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</si>
  <si>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</si>
  <si>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</si>
  <si>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</si>
  <si>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</si>
  <si>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</si>
  <si>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</si>
  <si>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</si>
  <si>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</si>
  <si>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</si>
  <si>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</si>
  <si>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</si>
  <si>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</si>
  <si>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</si>
  <si>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</si>
  <si>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</si>
  <si>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</si>
  <si>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</si>
  <si>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</si>
  <si>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</si>
  <si>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</si>
  <si>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</si>
  <si>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</si>
  <si>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</si>
  <si>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</si>
  <si>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</si>
  <si>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</si>
  <si>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</si>
  <si>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</si>
  <si>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</si>
  <si>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</si>
  <si>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</si>
  <si>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</si>
  <si>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</si>
  <si>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</si>
  <si>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</si>
  <si>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</si>
  <si>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</si>
  <si>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</si>
  <si>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</si>
  <si>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</si>
  <si>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</si>
  <si>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</si>
  <si>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</si>
  <si>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</si>
  <si>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</si>
  <si>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</si>
  <si>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1.43</t>
  </si>
  <si>
    <t>▲ 5.27</t>
  </si>
  <si>
    <t>▲ 6.24</t>
  </si>
  <si>
    <t>上水道事業</t>
  </si>
  <si>
    <t>一般会計</t>
  </si>
  <si>
    <t>介護保険特別会計</t>
  </si>
  <si>
    <t>国民健康保険特別会計</t>
  </si>
  <si>
    <t>特定環境保全公共下水道事業</t>
  </si>
  <si>
    <t>農業集落排水処理事業</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</si>
  <si>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</si>
  <si>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</si>
  <si>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</si>
  <si>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</si>
  <si>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</si>
  <si>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</si>
  <si>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</si>
  <si>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</si>
  <si>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</si>
  <si>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東白衛生組合</t>
    <rPh sb="0" eb="1">
      <t>トウ</t>
    </rPh>
    <rPh sb="1" eb="2">
      <t>ハク</t>
    </rPh>
    <rPh sb="2" eb="6">
      <t>エイセイクミアイ</t>
    </rPh>
    <phoneticPr fontId="2"/>
  </si>
  <si>
    <t>白河地方広域市町村圏整備組合　一般会計</t>
    <rPh sb="0" eb="4">
      <t>シラカワチホウ</t>
    </rPh>
    <rPh sb="4" eb="6">
      <t>コウイキ</t>
    </rPh>
    <rPh sb="6" eb="9">
      <t>シチョウソン</t>
    </rPh>
    <rPh sb="9" eb="10">
      <t>ケン</t>
    </rPh>
    <rPh sb="10" eb="12">
      <t>セイビ</t>
    </rPh>
    <rPh sb="12" eb="14">
      <t>クミアイ</t>
    </rPh>
    <rPh sb="15" eb="17">
      <t>イッパン</t>
    </rPh>
    <rPh sb="17" eb="19">
      <t>カイケイ</t>
    </rPh>
    <phoneticPr fontId="2"/>
  </si>
  <si>
    <t>福島県市町村総合事務組合　一般会計</t>
    <rPh sb="0" eb="12">
      <t>フクシマケンシチョウソンソウゴウジムクミアイ</t>
    </rPh>
    <rPh sb="13" eb="15">
      <t>イッパン</t>
    </rPh>
    <rPh sb="15" eb="17">
      <t>カイケイ</t>
    </rPh>
    <phoneticPr fontId="4"/>
  </si>
  <si>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4"/>
  </si>
  <si>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4"/>
  </si>
  <si>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4"/>
  </si>
  <si>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4"/>
  </si>
  <si>
    <t>福島県後期高齢者医療広域連合　一般会計</t>
    <rPh sb="0" eb="3">
      <t>フクシマケン</t>
    </rPh>
    <rPh sb="3" eb="10">
      <t>コウキコウレイシャイリョウ</t>
    </rPh>
    <rPh sb="10" eb="14">
      <t>コウイキレンゴウ</t>
    </rPh>
    <rPh sb="15" eb="19">
      <t>イッパンカイケイ</t>
    </rPh>
    <phoneticPr fontId="2"/>
  </si>
  <si>
    <t>福島県後期高齢者医療広域連合　後期高齢者医療特別会計</t>
    <rPh sb="15" eb="22">
      <t>コウキコウレイシャイリョウ</t>
    </rPh>
    <rPh sb="22" eb="24">
      <t>トクベツ</t>
    </rPh>
    <phoneticPr fontId="2"/>
  </si>
  <si>
    <t>白河地方土地開発公社</t>
    <rPh sb="0" eb="4">
      <t>シラカワチホウ</t>
    </rPh>
    <rPh sb="4" eb="8">
      <t>トチカイハツ</t>
    </rPh>
    <rPh sb="8" eb="10">
      <t>コウシャ</t>
    </rPh>
    <phoneticPr fontId="2"/>
  </si>
  <si>
    <t>塙町振興公社</t>
    <rPh sb="0" eb="2">
      <t>ハナワマチ</t>
    </rPh>
    <rPh sb="2" eb="6">
      <t>シンコウコウシャ</t>
    </rPh>
    <phoneticPr fontId="2"/>
  </si>
  <si>
    <t>公有施設等整備基金</t>
    <rPh sb="0" eb="5">
      <t>コウユウシセツトウ</t>
    </rPh>
    <rPh sb="5" eb="9">
      <t>セイビキキン</t>
    </rPh>
    <phoneticPr fontId="5"/>
  </si>
  <si>
    <t>福祉基金</t>
    <rPh sb="0" eb="4">
      <t>フクシキキン</t>
    </rPh>
    <phoneticPr fontId="2"/>
  </si>
  <si>
    <t>振興基金</t>
    <rPh sb="0" eb="2">
      <t>シンコウ</t>
    </rPh>
    <rPh sb="2" eb="4">
      <t>キキン</t>
    </rPh>
    <phoneticPr fontId="2"/>
  </si>
  <si>
    <t>ふるさと応援基金</t>
    <rPh sb="4" eb="6">
      <t>オウエン</t>
    </rPh>
    <rPh sb="6" eb="8">
      <t>キキン</t>
    </rPh>
    <phoneticPr fontId="2"/>
  </si>
  <si>
    <t>森林環境譲与税基金</t>
    <rPh sb="0" eb="4">
      <t>シンリンカンキョウ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</si>
</sst>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CE0-4EB4-AFE3-E136C04456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127613</c:v>
                </c:pt>
                <c:pt idx="1">
                  <c:v>149038</c:v>
                </c:pt>
                <c:pt idx="2">
                  <c:v>107773</c:v>
                </c:pt>
                <c:pt idx="3">
                  <c:v>190811</c:v>
                </c:pt>
                <c:pt idx="4">
                  <c:v>187899</c:v>
                </c:pt>
              </c:numCache>
            </c:numRef>
          </c:val>
          <c:smooth val="0"/>
          <c:extLst>
            <c:ext xmlns:c16="http://schemas.microsoft.com/office/drawing/2014/chart" uri="{C3380CC4-5D6E-409C-BE32-E72D297353CC}">
              <c16:uniqueId val="{00000001-BCE0-4EB4-AFE3-E136C04456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c:v>
                </c:pt>
                <c:pt idx="1">
                  <c:v>4.17</c:v>
                </c:pt>
                <c:pt idx="2">
                  <c:v>3.59</c:v>
                </c:pt>
                <c:pt idx="3">
                  <c:v>3.45</c:v>
                </c:pt>
                <c:pt idx="4">
                  <c:v>5.05</c:v>
                </c:pt>
              </c:numCache>
            </c:numRef>
          </c:val>
          <c:extLst>
            <c:ext xmlns:c16="http://schemas.microsoft.com/office/drawing/2014/chart" uri="{C3380CC4-5D6E-409C-BE32-E72D297353CC}">
              <c16:uniqueId val="{00000000-C90F-448D-A51A-891086D71E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41.32</c:v>
                </c:pt>
                <c:pt idx="1">
                  <c:v>35.299999999999997</c:v>
                </c:pt>
                <c:pt idx="2">
                  <c:v>26.54</c:v>
                </c:pt>
                <c:pt idx="3">
                  <c:v>27</c:v>
                </c:pt>
                <c:pt idx="4">
                  <c:v>29.17</c:v>
                </c:pt>
              </c:numCache>
            </c:numRef>
          </c:val>
          <c:extLst>
            <c:ext xmlns:c16="http://schemas.microsoft.com/office/drawing/2014/chart" uri="{C3380CC4-5D6E-409C-BE32-E72D297353CC}">
              <c16:uniqueId val="{00000001-C90F-448D-A51A-891086D71E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-5.27</c:v>
                </c:pt>
                <c:pt idx="2">
                  <c:v>-6.24</c:v>
                </c:pt>
                <c:pt idx="3">
                  <c:v>1.74</c:v>
                </c:pt>
                <c:pt idx="4">
                  <c:v>3.31</c:v>
                </c:pt>
              </c:numCache>
            </c:numRef>
          </c:val>
          <c:smooth val="0"/>
          <c:extLst>
            <c:ext xmlns:c16="http://schemas.microsoft.com/office/drawing/2014/chart" uri="{C3380CC4-5D6E-409C-BE32-E72D297353CC}">
              <c16:uniqueId val="{00000002-C90F-448D-A51A-891086D71E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A11-41D2-A99A-E090DAED9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11-41D2-A99A-E090DAED9F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11-41D2-A99A-E090DAED9F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11-41D2-A99A-E090DAED9F49}"/>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0.41</c:v>
                </c:pt>
              </c:numCache>
            </c:numRef>
          </c:val>
          <c:extLst>
            <c:ext xmlns:c16="http://schemas.microsoft.com/office/drawing/2014/chart" uri="{C3380CC4-5D6E-409C-BE32-E72D297353CC}">
              <c16:uniqueId val="{00000004-7A11-41D2-A99A-E090DAED9F49}"/>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c:v>
                </c:pt>
                <c:pt idx="8">
                  <c:v>#N/A</c:v>
                </c:pt>
                <c:pt idx="9">
                  <c:v>0.74</c:v>
                </c:pt>
              </c:numCache>
            </c:numRef>
          </c:val>
          <c:extLst>
            <c:ext xmlns:c16="http://schemas.microsoft.com/office/drawing/2014/chart" uri="{C3380CC4-5D6E-409C-BE32-E72D297353CC}">
              <c16:uniqueId val="{00000005-7A11-41D2-A99A-E090DAED9F4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0.01</c:v>
                </c:pt>
                <c:pt idx="4">
                  <c:v>#N/A</c:v>
                </c:pt>
                <c:pt idx="5">
                  <c:v>0.94</c:v>
                </c:pt>
                <c:pt idx="6">
                  <c:v>#N/A</c:v>
                </c:pt>
                <c:pt idx="7">
                  <c:v>0.76</c:v>
                </c:pt>
                <c:pt idx="8">
                  <c:v>#N/A</c:v>
                </c:pt>
                <c:pt idx="9">
                  <c:v>0.94</c:v>
                </c:pt>
              </c:numCache>
            </c:numRef>
          </c:val>
          <c:extLst>
            <c:ext xmlns:c16="http://schemas.microsoft.com/office/drawing/2014/chart" uri="{C3380CC4-5D6E-409C-BE32-E72D297353CC}">
              <c16:uniqueId val="{00000006-7A11-41D2-A99A-E090DAED9F4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1.29</c:v>
                </c:pt>
                <c:pt idx="4">
                  <c:v>#N/A</c:v>
                </c:pt>
                <c:pt idx="5">
                  <c:v>0.63</c:v>
                </c:pt>
                <c:pt idx="6">
                  <c:v>#N/A</c:v>
                </c:pt>
                <c:pt idx="7">
                  <c:v>1.07</c:v>
                </c:pt>
                <c:pt idx="8">
                  <c:v>#N/A</c:v>
                </c:pt>
                <c:pt idx="9">
                  <c:v>1.99</c:v>
                </c:pt>
              </c:numCache>
            </c:numRef>
          </c:val>
          <c:extLst>
            <c:ext xmlns:c16="http://schemas.microsoft.com/office/drawing/2014/chart" uri="{C3380CC4-5D6E-409C-BE32-E72D297353CC}">
              <c16:uniqueId val="{00000007-7A11-41D2-A99A-E090DAED9F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c:v>
                </c:pt>
                <c:pt idx="2">
                  <c:v>#N/A</c:v>
                </c:pt>
                <c:pt idx="3">
                  <c:v>4.16</c:v>
                </c:pt>
                <c:pt idx="4">
                  <c:v>#N/A</c:v>
                </c:pt>
                <c:pt idx="5">
                  <c:v>3.59</c:v>
                </c:pt>
                <c:pt idx="6">
                  <c:v>#N/A</c:v>
                </c:pt>
                <c:pt idx="7">
                  <c:v>3.44</c:v>
                </c:pt>
                <c:pt idx="8">
                  <c:v>#N/A</c:v>
                </c:pt>
                <c:pt idx="9">
                  <c:v>5.05</c:v>
                </c:pt>
              </c:numCache>
            </c:numRef>
          </c:val>
          <c:extLst>
            <c:ext xmlns:c16="http://schemas.microsoft.com/office/drawing/2014/chart" uri="{C3380CC4-5D6E-409C-BE32-E72D297353CC}">
              <c16:uniqueId val="{00000008-7A11-41D2-A99A-E090DAED9F49}"/>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6.56</c:v>
                </c:pt>
                <c:pt idx="2">
                  <c:v>#N/A</c:v>
                </c:pt>
                <c:pt idx="3">
                  <c:v>7.84</c:v>
                </c:pt>
                <c:pt idx="4">
                  <c:v>#N/A</c:v>
                </c:pt>
                <c:pt idx="5">
                  <c:v>7.83</c:v>
                </c:pt>
                <c:pt idx="6">
                  <c:v>#N/A</c:v>
                </c:pt>
                <c:pt idx="7">
                  <c:v>8.07</c:v>
                </c:pt>
                <c:pt idx="8">
                  <c:v>#N/A</c:v>
                </c:pt>
                <c:pt idx="9">
                  <c:v>6.98</c:v>
                </c:pt>
              </c:numCache>
            </c:numRef>
          </c:val>
          <c:extLst>
            <c:ext xmlns:c16="http://schemas.microsoft.com/office/drawing/2014/chart" uri="{C3380CC4-5D6E-409C-BE32-E72D297353CC}">
              <c16:uniqueId val="{00000009-7A11-41D2-A99A-E090DAED9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621</c:v>
                </c:pt>
                <c:pt idx="5">
                  <c:v>625</c:v>
                </c:pt>
                <c:pt idx="8">
                  <c:v>629</c:v>
                </c:pt>
                <c:pt idx="11">
                  <c:v>615</c:v>
                </c:pt>
                <c:pt idx="14">
                  <c:v>614</c:v>
                </c:pt>
              </c:numCache>
            </c:numRef>
          </c:val>
          <c:extLst>
            <c:ext xmlns:c16="http://schemas.microsoft.com/office/drawing/2014/chart" uri="{C3380CC4-5D6E-409C-BE32-E72D297353CC}">
              <c16:uniqueId val="{00000000-7A49-4575-A28F-C5B762029F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49-4575-A28F-C5B762029F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49-4575-A28F-C5B762029F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13</c:v>
                </c:pt>
                <c:pt idx="6">
                  <c:v>28</c:v>
                </c:pt>
                <c:pt idx="9">
                  <c:v>33</c:v>
                </c:pt>
                <c:pt idx="12">
                  <c:v>42</c:v>
                </c:pt>
              </c:numCache>
            </c:numRef>
          </c:val>
          <c:extLst>
            <c:ext xmlns:c16="http://schemas.microsoft.com/office/drawing/2014/chart" uri="{C3380CC4-5D6E-409C-BE32-E72D297353CC}">
              <c16:uniqueId val="{00000003-7A49-4575-A28F-C5B762029F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230</c:v>
                </c:pt>
                <c:pt idx="3">
                  <c:v>228</c:v>
                </c:pt>
                <c:pt idx="6">
                  <c:v>223</c:v>
                </c:pt>
                <c:pt idx="9">
                  <c:v>215</c:v>
                </c:pt>
                <c:pt idx="12">
                  <c:v>220</c:v>
                </c:pt>
              </c:numCache>
            </c:numRef>
          </c:val>
          <c:extLst>
            <c:ext xmlns:c16="http://schemas.microsoft.com/office/drawing/2014/chart" uri="{C3380CC4-5D6E-409C-BE32-E72D297353CC}">
              <c16:uniqueId val="{00000004-7A49-4575-A28F-C5B762029F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49-4575-A28F-C5B762029F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49-4575-A28F-C5B762029F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617</c:v>
                </c:pt>
                <c:pt idx="3">
                  <c:v>636</c:v>
                </c:pt>
                <c:pt idx="6">
                  <c:v>690</c:v>
                </c:pt>
                <c:pt idx="9">
                  <c:v>682</c:v>
                </c:pt>
                <c:pt idx="12">
                  <c:v>732</c:v>
                </c:pt>
              </c:numCache>
            </c:numRef>
          </c:val>
          <c:extLst>
            <c:ext xmlns:c16="http://schemas.microsoft.com/office/drawing/2014/chart" uri="{C3380CC4-5D6E-409C-BE32-E72D297353CC}">
              <c16:uniqueId val="{00000007-7A49-4575-A28F-C5B762029F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236</c:v>
                </c:pt>
                <c:pt idx="2">
                  <c:v>#N/A</c:v>
                </c:pt>
                <c:pt idx="3">
                  <c:v>#N/A</c:v>
                </c:pt>
                <c:pt idx="4">
                  <c:v>252</c:v>
                </c:pt>
                <c:pt idx="5">
                  <c:v>#N/A</c:v>
                </c:pt>
                <c:pt idx="6">
                  <c:v>#N/A</c:v>
                </c:pt>
                <c:pt idx="7">
                  <c:v>312</c:v>
                </c:pt>
                <c:pt idx="8">
                  <c:v>#N/A</c:v>
                </c:pt>
                <c:pt idx="9">
                  <c:v>#N/A</c:v>
                </c:pt>
                <c:pt idx="10">
                  <c:v>315</c:v>
                </c:pt>
                <c:pt idx="11">
                  <c:v>#N/A</c:v>
                </c:pt>
                <c:pt idx="12">
                  <c:v>#N/A</c:v>
                </c:pt>
                <c:pt idx="13">
                  <c:v>380</c:v>
                </c:pt>
                <c:pt idx="14">
                  <c:v>#N/A</c:v>
                </c:pt>
              </c:numCache>
            </c:numRef>
          </c:val>
          <c:smooth val="0"/>
          <c:extLst>
            <c:ext xmlns:c16="http://schemas.microsoft.com/office/drawing/2014/chart" uri="{C3380CC4-5D6E-409C-BE32-E72D297353CC}">
              <c16:uniqueId val="{00000008-7A49-4575-A28F-C5B762029F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5994</c:v>
                </c:pt>
                <c:pt idx="5">
                  <c:v>5703</c:v>
                </c:pt>
                <c:pt idx="8">
                  <c:v>5996</c:v>
                </c:pt>
                <c:pt idx="11">
                  <c:v>6252</c:v>
                </c:pt>
                <c:pt idx="14">
                  <c:v>6557</c:v>
                </c:pt>
              </c:numCache>
            </c:numRef>
          </c:val>
          <c:extLst>
            <c:ext xmlns:c16="http://schemas.microsoft.com/office/drawing/2014/chart" uri="{C3380CC4-5D6E-409C-BE32-E72D297353CC}">
              <c16:uniqueId val="{00000000-8633-46E3-94F4-D940A8A677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c:v>
                </c:pt>
                <c:pt idx="5">
                  <c:v>43</c:v>
                </c:pt>
                <c:pt idx="8">
                  <c:v>35</c:v>
                </c:pt>
                <c:pt idx="11">
                  <c:v>27</c:v>
                </c:pt>
                <c:pt idx="14">
                  <c:v>23</c:v>
                </c:pt>
              </c:numCache>
            </c:numRef>
          </c:val>
          <c:extLst>
            <c:ext xmlns:c16="http://schemas.microsoft.com/office/drawing/2014/chart" uri="{C3380CC4-5D6E-409C-BE32-E72D297353CC}">
              <c16:uniqueId val="{00000001-8633-46E3-94F4-D940A8A677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3291</c:v>
                </c:pt>
                <c:pt idx="5">
                  <c:v>3169</c:v>
                </c:pt>
                <c:pt idx="8">
                  <c:v>3108</c:v>
                </c:pt>
                <c:pt idx="11">
                  <c:v>3523</c:v>
                </c:pt>
                <c:pt idx="14">
                  <c:v>3517</c:v>
                </c:pt>
              </c:numCache>
            </c:numRef>
          </c:val>
          <c:extLst>
            <c:ext xmlns:c16="http://schemas.microsoft.com/office/drawing/2014/chart" uri="{C3380CC4-5D6E-409C-BE32-E72D297353CC}">
              <c16:uniqueId val="{00000002-8633-46E3-94F4-D940A8A677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3-46E3-94F4-D940A8A677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3-46E3-94F4-D940A8A677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33-46E3-94F4-D940A8A677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884</c:v>
                </c:pt>
                <c:pt idx="3">
                  <c:v>883</c:v>
                </c:pt>
                <c:pt idx="6">
                  <c:v>825</c:v>
                </c:pt>
                <c:pt idx="9">
                  <c:v>802</c:v>
                </c:pt>
                <c:pt idx="12">
                  <c:v>809</c:v>
                </c:pt>
              </c:numCache>
            </c:numRef>
          </c:val>
          <c:extLst>
            <c:ext xmlns:c16="http://schemas.microsoft.com/office/drawing/2014/chart" uri="{C3380CC4-5D6E-409C-BE32-E72D297353CC}">
              <c16:uniqueId val="{00000006-8633-46E3-94F4-D940A8A677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409</c:v>
                </c:pt>
                <c:pt idx="3">
                  <c:v>457</c:v>
                </c:pt>
                <c:pt idx="6">
                  <c:v>638</c:v>
                </c:pt>
                <c:pt idx="9">
                  <c:v>611</c:v>
                </c:pt>
                <c:pt idx="12">
                  <c:v>576</c:v>
                </c:pt>
              </c:numCache>
            </c:numRef>
          </c:val>
          <c:extLst>
            <c:ext xmlns:c16="http://schemas.microsoft.com/office/drawing/2014/chart" uri="{C3380CC4-5D6E-409C-BE32-E72D297353CC}">
              <c16:uniqueId val="{00000007-8633-46E3-94F4-D940A8A677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2422</c:v>
                </c:pt>
                <c:pt idx="3">
                  <c:v>2282</c:v>
                </c:pt>
                <c:pt idx="6">
                  <c:v>1988</c:v>
                </c:pt>
                <c:pt idx="9">
                  <c:v>1919</c:v>
                </c:pt>
                <c:pt idx="12">
                  <c:v>1775</c:v>
                </c:pt>
              </c:numCache>
            </c:numRef>
          </c:val>
          <c:extLst>
            <c:ext xmlns:c16="http://schemas.microsoft.com/office/drawing/2014/chart" uri="{C3380CC4-5D6E-409C-BE32-E72D297353CC}">
              <c16:uniqueId val="{00000008-8633-46E3-94F4-D940A8A677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33-46E3-94F4-D940A8A677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5935</c:v>
                </c:pt>
                <c:pt idx="3">
                  <c:v>6392</c:v>
                </c:pt>
                <c:pt idx="6">
                  <c:v>6380</c:v>
                </c:pt>
                <c:pt idx="9">
                  <c:v>6885</c:v>
                </c:pt>
                <c:pt idx="12">
                  <c:v>7348</c:v>
                </c:pt>
              </c:numCache>
            </c:numRef>
          </c:val>
          <c:extLst>
            <c:ext xmlns:c16="http://schemas.microsoft.com/office/drawing/2014/chart" uri="{C3380CC4-5D6E-409C-BE32-E72D297353CC}">
              <c16:uniqueId val="{0000000A-8633-46E3-94F4-D940A8A677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315</c:v>
                </c:pt>
                <c:pt idx="2">
                  <c:v>#N/A</c:v>
                </c:pt>
                <c:pt idx="3">
                  <c:v>#N/A</c:v>
                </c:pt>
                <c:pt idx="4">
                  <c:v>1099</c:v>
                </c:pt>
                <c:pt idx="5">
                  <c:v>#N/A</c:v>
                </c:pt>
                <c:pt idx="6">
                  <c:v>#N/A</c:v>
                </c:pt>
                <c:pt idx="7">
                  <c:v>691</c:v>
                </c:pt>
                <c:pt idx="8">
                  <c:v>#N/A</c:v>
                </c:pt>
                <c:pt idx="9">
                  <c:v>#N/A</c:v>
                </c:pt>
                <c:pt idx="10">
                  <c:v>416</c:v>
                </c:pt>
                <c:pt idx="11">
                  <c:v>#N/A</c:v>
                </c:pt>
                <c:pt idx="12">
                  <c:v>#N/A</c:v>
                </c:pt>
                <c:pt idx="13">
                  <c:v>409</c:v>
                </c:pt>
                <c:pt idx="14">
                  <c:v>#N/A</c:v>
                </c:pt>
              </c:numCache>
            </c:numRef>
          </c:val>
          <c:smooth val="0"/>
          <c:extLst>
            <c:ext xmlns:c16="http://schemas.microsoft.com/office/drawing/2014/chart" uri="{C3380CC4-5D6E-409C-BE32-E72D297353CC}">
              <c16:uniqueId val="{0000000B-8633-46E3-94F4-D940A8A677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1006</c:v>
                </c:pt>
                <c:pt idx="1">
                  <c:v>1074</c:v>
                </c:pt>
                <c:pt idx="2">
                  <c:v>1143</c:v>
                </c:pt>
              </c:numCache>
            </c:numRef>
          </c:val>
          <c:extLst>
            <c:ext xmlns:c16="http://schemas.microsoft.com/office/drawing/2014/chart" uri="{C3380CC4-5D6E-409C-BE32-E72D297353CC}">
              <c16:uniqueId val="{00000000-8557-432A-B541-E64466730D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c:v>
                </c:pt>
                <c:pt idx="1">
                  <c:v>371</c:v>
                </c:pt>
                <c:pt idx="2">
                  <c:v>479</c:v>
                </c:pt>
              </c:numCache>
            </c:numRef>
          </c:val>
          <c:extLst>
            <c:ext xmlns:c16="http://schemas.microsoft.com/office/drawing/2014/chart" uri="{C3380CC4-5D6E-409C-BE32-E72D297353CC}">
              <c16:uniqueId val="{00000001-8557-432A-B541-E64466730D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1747</c:v>
                </c:pt>
                <c:pt idx="1">
                  <c:v>1806</c:v>
                </c:pt>
                <c:pt idx="2">
                  <c:v>1562</c:v>
                </c:pt>
              </c:numCache>
            </c:numRef>
          </c:val>
          <c:extLst>
            <c:ext xmlns:c16="http://schemas.microsoft.com/office/drawing/2014/chart" uri="{C3380CC4-5D6E-409C-BE32-E72D297353CC}">
              <c16:uniqueId val="{00000002-8557-432A-B541-E64466730D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昨年度に比べ元利償還金が増加しており、加えて算入公債費等の減少もあり実質公債費比率の分子は悪化している。今後も、新規の地方債を発行する予定であるため、推移に注意す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改善に転じている。数値は低いものの、今後も役場庁舎改築事業事業などが見込まれることから地方債現在高は増加していく見込みであり、基金に関しても取崩しを可能な限り減少させ、充当可能財源等を注視しながら事業を進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編成時に各種事業の財源として、多額の取り崩し額を予算化しているが、その後の事業確定による歳出の減少や新たな財源の確保などにより、当初に予算化していた額よりも少ない取り崩し額となることが多いため、地方財政法の規定による積立を行っている状況である。令和４年度においては普通交付税の追加交付もあり、基金を取り崩すことなく積み立てることができたため、令和３年度に比べ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基金残高は、不測の事態に対応できる備えが整っている一方、塩漬けにすることなく、財政状況を鑑みて計画的に利用していくことが必要であるため、平成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庁舎を含む公有施設及び物品の整備、補修等の財源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高齢者等の在宅福祉の向上及び健康の保持に資する事業、高齢者等に係るボランティア活動の活性化に逸する事業の財源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地域の振興施策と町民の創造的活動、自主的福祉活動及び快適な生活環境促進の財源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）自然環境及び地域景観の保全、利用及び整備に関する事業（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）地域産業の振興及び定住の促進に関する事業（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）未来を担う子育て支援に関する事業（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）健康で自立した暮らしの実現に関する事業（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）その他目的達成のために町長が必要と認めた事業の財源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図書館資料及び図書館施設のに係る財源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小中学校の活動に係る財源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施設整備のための公有施設等整備基金取崩しにより減となった。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各種補助金の増額により、財源不足が解消し、結果的に取り崩さず剰余金の積立で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財政調整基金は、適正とされている標準財政規模の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以上の残高を有している。不測の事態に対応できる備えが整っている一方、近年、当初予算編成時に取り崩しの金額が大きくなっていることから、残高の推移に注意するとともに、基金に依存しない財政運営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普通交付税の調整復活及び追加交付により減債基金の積み立てが増となった。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年度に策定した塙町基金活用方針に基づき、適切な運用を図っていく。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8,080
211.41
7,546,861
7,317,562
198,028
3,918,497
7,347,656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人口減少が進むとともに、</a:t>
          </a:r>
          <a:r>
            <a:rPr kumimoji="1" lang="en-US" altLang="ja-JP" sz="1300">
              <a:latin typeface="ＭＳ Ｐゴシック" panose="020B0600070205080204" pitchFamily="50" charset="-128"/>
              <a:ea typeface="ＭＳ Ｐゴシック" panose="020B0600070205080204" pitchFamily="50" charset="-128"/>
            </a:rPr>
            <a:t>211.41㎢</a:t>
          </a:r>
          <a:r>
            <a:rPr kumimoji="1" lang="ja-JP" altLang="en-US" sz="1300">
              <a:latin typeface="ＭＳ Ｐゴシック" panose="020B0600070205080204" pitchFamily="50" charset="-128"/>
              <a:ea typeface="ＭＳ Ｐゴシック" panose="020B0600070205080204" pitchFamily="50" charset="-128"/>
            </a:rPr>
            <a:t>という広大な行政面積を抱えているため、行政コストは割高にならざるを得ず、財政力指数は全国・県平均を大きく下回っている。基幹産業である農林業が低迷するなか、企業誘致や産業振興を町の重要施策として位置付けながら、雇用の場と税収の確保に努めているものの、なかなか成果が現れない状況である。今後も、引き続き行政の効率化と合わせた各種取り組みを強化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全国平均を下回っているものの、福島県及び類似団体内平均と比較すると、上回っている状況である。前年度決算と比較すると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悪化しており、起債の償還による公債費の増加や人件費、物件費及び負担金・補助金の増加や固定化が要因のひとつと考えられる。今後は、職員の適正配置や起債の新規発行の抑制、さらには固定化している各種地域団体への補助金の見直しを検討することで、経常経費の削減に努め、経常収支比率の改善を図っ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109601</xdr:rowOff>
    </xdr:from>
    <xdr:to>
      <xdr:col>23</xdr:col>
      <xdr:colOff>133350</xdr:colOff>
      <xdr:row>62</xdr:row>
      <xdr:rowOff>155448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3950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109601</xdr:rowOff>
    </xdr:from>
    <xdr:to>
      <xdr:col>19</xdr:col>
      <xdr:colOff>133350</xdr:colOff>
      <xdr:row>62</xdr:row>
      <xdr:rowOff>169926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3950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15367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9982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15367</xdr:rowOff>
    </xdr:from>
    <xdr:to>
      <xdr:col>11</xdr:col>
      <xdr:colOff>31750</xdr:colOff>
      <xdr:row>63</xdr:row>
      <xdr:rowOff>29845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167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58801</xdr:rowOff>
    </xdr:from>
    <xdr:to>
      <xdr:col>19</xdr:col>
      <xdr:colOff>184150</xdr:colOff>
      <xdr:row>62</xdr:row>
      <xdr:rowOff>160401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145178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7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136017</xdr:rowOff>
    </xdr:from>
    <xdr:to>
      <xdr:col>11</xdr:col>
      <xdr:colOff>82550</xdr:colOff>
      <xdr:row>63</xdr:row>
      <xdr:rowOff>66167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65422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大きく上回っているが、人口規模の小さい団体のため、行政コストは高くなっている状況である。経費削減、行税制改革に努めているものの、行政コストの削減よりも人口減少による影響が大きいと考えられ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167627</xdr:rowOff>
    </xdr:from>
    <xdr:to>
      <xdr:col>23</xdr:col>
      <xdr:colOff>133350</xdr:colOff>
      <xdr:row>82</xdr:row>
      <xdr:rowOff>25467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5077"/>
          <a:ext cx="8382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167627</xdr:rowOff>
    </xdr:from>
    <xdr:to>
      <xdr:col>19</xdr:col>
      <xdr:colOff>133350</xdr:colOff>
      <xdr:row>82</xdr:row>
      <xdr:rowOff>12984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55077"/>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124409</xdr:rowOff>
    </xdr:from>
    <xdr:to>
      <xdr:col>15</xdr:col>
      <xdr:colOff>82550</xdr:colOff>
      <xdr:row>82</xdr:row>
      <xdr:rowOff>12984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1859"/>
          <a:ext cx="8890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124409</xdr:rowOff>
    </xdr:from>
    <xdr:to>
      <xdr:col>11</xdr:col>
      <xdr:colOff>31750</xdr:colOff>
      <xdr:row>81</xdr:row>
      <xdr:rowOff>129907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11859"/>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146117</xdr:rowOff>
    </xdr:from>
    <xdr:to>
      <xdr:col>23</xdr:col>
      <xdr:colOff>184150</xdr:colOff>
      <xdr:row>82</xdr:row>
      <xdr:rowOff>76267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118194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116827</xdr:rowOff>
    </xdr:from>
    <xdr:to>
      <xdr:col>19</xdr:col>
      <xdr:colOff>184150</xdr:colOff>
      <xdr:row>82</xdr:row>
      <xdr:rowOff>46977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57154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133634</xdr:rowOff>
    </xdr:from>
    <xdr:to>
      <xdr:col>15</xdr:col>
      <xdr:colOff>133350</xdr:colOff>
      <xdr:row>82</xdr:row>
      <xdr:rowOff>63784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48561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73609</xdr:rowOff>
    </xdr:from>
    <xdr:to>
      <xdr:col>11</xdr:col>
      <xdr:colOff>82550</xdr:colOff>
      <xdr:row>82</xdr:row>
      <xdr:rowOff>3759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159986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79107</xdr:rowOff>
    </xdr:from>
    <xdr:to>
      <xdr:col>7</xdr:col>
      <xdr:colOff>31750</xdr:colOff>
      <xdr:row>82</xdr:row>
      <xdr:rowOff>9257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165484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全国市平均や類似団体内平均、全国町村平均を上回っている状況である。　要因としては、過去に実施した人件費削減のための採用抑制や近年に実施した中間層の採用により新陳代謝が機能せず、比較的給与水準の高い高年職員の割合が高くなっていることが考えられる。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535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37395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390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47978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いるものの、類似団体内平均値は下回っている状況である。地方分権や業務の多様化により、市町村の各職員が担う事務が幅広く増大するとともに、社会保障を充実させる施策を行う一方で、人口減少に歯止めがかからない点を考慮すると、本指標の改善は相当困難である。また、どこの部署においても人員不足が顕著化しており、実際の事務量を算出して定員管理を行っていかないと基礎自治体として立ち行かなくなると考えられ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134330</xdr:rowOff>
    </xdr:from>
    <xdr:to>
      <xdr:col>81</xdr:col>
      <xdr:colOff>44450</xdr:colOff>
      <xdr:row>60</xdr:row>
      <xdr:rowOff>144671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2133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144671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926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132262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54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118473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83530</xdr:rowOff>
    </xdr:from>
    <xdr:to>
      <xdr:col>81</xdr:col>
      <xdr:colOff>95250</xdr:colOff>
      <xdr:row>61</xdr:row>
      <xdr:rowOff>13680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100057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93871</xdr:rowOff>
    </xdr:from>
    <xdr:to>
      <xdr:col>77</xdr:col>
      <xdr:colOff>95250</xdr:colOff>
      <xdr:row>61</xdr:row>
      <xdr:rowOff>24021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34198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全国平均、福島県平均を上回っている状況であり、償還が終了する地方債がある一方で、今後も役場新庁舎建設に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億円超新規の地方債発行や、各種事業による借入を予定している事業があるため、公債費の平準化を図るとともに、推移を見据えながら事業の取捨選択をしていく必要がある。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35052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925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163068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732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143764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2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100330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8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と同率となったものの、福島県及び類似団体平均を大きく上回っている状況である。主な要因は、令和元年度のはなわこども園整備事業や道路整備事業、消防施設整備事業などにより多額の地方債を発行したことが、数値を悪化させたと考えられる。今後予定されている地方債充当事業は、普通交付税措置のある過疎対策事業債などで実施する見込みではあるが、役場新庁舎の建設や施設の整備、更新、維持修繕にも大きな費用がかかることが見込まれるため、数値の変化に注意しながら事業を進め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54247</xdr:rowOff>
    </xdr:from>
    <xdr:to>
      <xdr:col>81</xdr:col>
      <xdr:colOff>44450</xdr:colOff>
      <xdr:row>14</xdr:row>
      <xdr:rowOff>54247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545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54247</xdr:rowOff>
    </xdr:from>
    <xdr:to>
      <xdr:col>77</xdr:col>
      <xdr:colOff>44450</xdr:colOff>
      <xdr:row>14</xdr:row>
      <xdr:rowOff>163407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54547"/>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16</xdr:row>
      <xdr:rowOff>7801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563707"/>
          <a:ext cx="8890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37012</xdr:rowOff>
    </xdr:from>
    <xdr:to>
      <xdr:col>68</xdr:col>
      <xdr:colOff>152400</xdr:colOff>
      <xdr:row>16</xdr:row>
      <xdr:rowOff>7801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37312"/>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3447</xdr:rowOff>
    </xdr:from>
    <xdr:to>
      <xdr:col>81</xdr:col>
      <xdr:colOff>95250</xdr:colOff>
      <xdr:row>14</xdr:row>
      <xdr:rowOff>105047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146974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3447</xdr:rowOff>
    </xdr:from>
    <xdr:to>
      <xdr:col>77</xdr:col>
      <xdr:colOff>95250</xdr:colOff>
      <xdr:row>14</xdr:row>
      <xdr:rowOff>105047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89824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9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128451</xdr:rowOff>
    </xdr:from>
    <xdr:to>
      <xdr:col>68</xdr:col>
      <xdr:colOff>203200</xdr:colOff>
      <xdr:row>16</xdr:row>
      <xdr:rowOff>58601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43378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157662</xdr:rowOff>
    </xdr:from>
    <xdr:to>
      <xdr:col>64</xdr:col>
      <xdr:colOff>152400</xdr:colOff>
      <xdr:row>14</xdr:row>
      <xdr:rowOff>87812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72589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8,080
211.41
7,546,861
7,317,562
198,028
3,918,497
7,347,656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より低い数値である。一時期の中間層の採用を行わなかったことにより新陳代謝がうまく機能していない状況にある。退職職員の増加により前年度は低い水準であったが、会計年度任用職員制度により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％となった。過疎化が進み、人員を確保することも困難になる可能性もあるため、人材を確保するとともに安定的な人事行政を検討していく必要がある。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下回っており、類似団体内平均と比較しても若干した回っている状況である。デジタル化によるシステムの電算業務委託料などをはじめ、必要（≒義務的）経費が増加している。真に必要経費を精査し、今後も歳出削減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全国平均及び福島県平均を下回っており、類似団体内平均においても令和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年度より下回る状況となっている。今後も、高齢者の増加や社会の多様化により社会保障費などの扶助費が増加する可能性があるため、その推移を注視していく必要がある。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9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類似団体内平均を上回っている状況である。特別会計・公営企業会計の事務費、公債費、維持補修費などに係る繰出金が多額になっていることが要因のひとつと考えられる。今後は、特別会計・公営企業会計の収入確保、歳出削減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11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を上回っており、類似団体とは同率となっている。一部事務組合や各種団体への補助が固定化しており、見直しなどについては時間を要すると想定される。その他の町から補助金を支出しているものについては、見直しが求められる状況であり、経常的に支出する補助金が年々増加している。その必要性や必要額について再考するとともに注視し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20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福島県平均及び類似団体内平均を上回っている状況である。毎年、新規の地方債を発行しているが、償還が終了するものも多く、ほぼ横ばいで推移している。今後も、新庁舎建設等新規の地方債発行を予定している事業があるため、公債費の平準化を図るとともに、推移を見据えながら事業の取捨選択をし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77</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57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166388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改善傾向にあるものの、類似団体内平均を上回っている状況であり、さらに行財政改革を推進し、全体での歳出削減に努める必要がある。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94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217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140715</xdr:rowOff>
    </xdr:from>
    <xdr:to>
      <xdr:col>69</xdr:col>
      <xdr:colOff>92075</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423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89915</xdr:rowOff>
    </xdr:from>
    <xdr:to>
      <xdr:col>69</xdr:col>
      <xdr:colOff>142875</xdr:colOff>
      <xdr:row>78</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35417</xdr:rowOff>
    </xdr:from>
    <xdr:to>
      <xdr:col>29</xdr:col>
      <xdr:colOff>127000</xdr:colOff>
      <xdr:row>17</xdr:row>
      <xdr:rowOff>51666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97692"/>
          <a:ext cx="6477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51666</xdr:rowOff>
    </xdr:from>
    <xdr:to>
      <xdr:col>26</xdr:col>
      <xdr:colOff>50800</xdr:colOff>
      <xdr:row>17</xdr:row>
      <xdr:rowOff>141652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3941"/>
          <a:ext cx="698500" cy="8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141652</xdr:rowOff>
    </xdr:from>
    <xdr:to>
      <xdr:col>22</xdr:col>
      <xdr:colOff>114300</xdr:colOff>
      <xdr:row>18</xdr:row>
      <xdr:rowOff>31448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03927"/>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31448</xdr:rowOff>
    </xdr:from>
    <xdr:to>
      <xdr:col>18</xdr:col>
      <xdr:colOff>177800</xdr:colOff>
      <xdr:row>18</xdr:row>
      <xdr:rowOff>84017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5173"/>
          <a:ext cx="698500" cy="5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156067</xdr:rowOff>
    </xdr:from>
    <xdr:to>
      <xdr:col>29</xdr:col>
      <xdr:colOff>177800</xdr:colOff>
      <xdr:row>17</xdr:row>
      <xdr:rowOff>86217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4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128144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866</xdr:rowOff>
    </xdr:from>
    <xdr:to>
      <xdr:col>26</xdr:col>
      <xdr:colOff>101600</xdr:colOff>
      <xdr:row>17</xdr:row>
      <xdr:rowOff>102466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6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112643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2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90852</xdr:rowOff>
    </xdr:from>
    <xdr:to>
      <xdr:col>22</xdr:col>
      <xdr:colOff>165100</xdr:colOff>
      <xdr:row>18</xdr:row>
      <xdr:rowOff>21002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5779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152098</xdr:rowOff>
    </xdr:from>
    <xdr:to>
      <xdr:col>19</xdr:col>
      <xdr:colOff>38100</xdr:colOff>
      <xdr:row>18</xdr:row>
      <xdr:rowOff>82248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33217</xdr:rowOff>
    </xdr:from>
    <xdr:to>
      <xdr:col>15</xdr:col>
      <xdr:colOff>101600</xdr:colOff>
      <xdr:row>18</xdr:row>
      <xdr:rowOff>134817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119594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169160</xdr:rowOff>
    </xdr:from>
    <xdr:to>
      <xdr:col>29</xdr:col>
      <xdr:colOff>127000</xdr:colOff>
      <xdr:row>35</xdr:row>
      <xdr:rowOff>262396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9510"/>
          <a:ext cx="6477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262396</xdr:rowOff>
    </xdr:from>
    <xdr:to>
      <xdr:col>26</xdr:col>
      <xdr:colOff>50800</xdr:colOff>
      <xdr:row>35</xdr:row>
      <xdr:rowOff>274066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72746"/>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274066</xdr:rowOff>
    </xdr:from>
    <xdr:to>
      <xdr:col>22</xdr:col>
      <xdr:colOff>114300</xdr:colOff>
      <xdr:row>36</xdr:row>
      <xdr:rowOff>12221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84416"/>
          <a:ext cx="698500" cy="8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12221</xdr:rowOff>
    </xdr:from>
    <xdr:to>
      <xdr:col>18</xdr:col>
      <xdr:colOff>177800</xdr:colOff>
      <xdr:row>36</xdr:row>
      <xdr:rowOff>38532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65471"/>
          <a:ext cx="698500" cy="2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118360</xdr:rowOff>
    </xdr:from>
    <xdr:to>
      <xdr:col>29</xdr:col>
      <xdr:colOff>177800</xdr:colOff>
      <xdr:row>35</xdr:row>
      <xdr:rowOff>219960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306337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7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211596</xdr:rowOff>
    </xdr:from>
    <xdr:to>
      <xdr:col>26</xdr:col>
      <xdr:colOff>101600</xdr:colOff>
      <xdr:row>35</xdr:row>
      <xdr:rowOff>313196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2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323373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9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223266</xdr:rowOff>
    </xdr:from>
    <xdr:to>
      <xdr:col>22</xdr:col>
      <xdr:colOff>165100</xdr:colOff>
      <xdr:row>35</xdr:row>
      <xdr:rowOff>324866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335043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0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304321</xdr:rowOff>
    </xdr:from>
    <xdr:to>
      <xdr:col>19</xdr:col>
      <xdr:colOff>38100</xdr:colOff>
      <xdr:row>36</xdr:row>
      <xdr:rowOff>63021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73198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8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330632</xdr:rowOff>
    </xdr:from>
    <xdr:to>
      <xdr:col>15</xdr:col>
      <xdr:colOff>101600</xdr:colOff>
      <xdr:row>36</xdr:row>
      <xdr:rowOff>89332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99509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0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8,080
211.41
7,546,861
7,317,562
198,028
3,918,497
7,347,656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15945</xdr:rowOff>
    </xdr:from>
    <xdr:to>
      <xdr:col>24</xdr:col>
      <xdr:colOff>63500</xdr:colOff>
      <xdr:row>37</xdr:row>
      <xdr:rowOff>27229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59595"/>
          <a:ext cx="8382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15945</xdr:rowOff>
    </xdr:from>
    <xdr:to>
      <xdr:col>19</xdr:col>
      <xdr:colOff>177800</xdr:colOff>
      <xdr:row>37</xdr:row>
      <xdr:rowOff>67618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59595"/>
          <a:ext cx="889000" cy="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67618</xdr:rowOff>
    </xdr:from>
    <xdr:to>
      <xdr:col>15</xdr:col>
      <xdr:colOff>50800</xdr:colOff>
      <xdr:row>38</xdr:row>
      <xdr:rowOff>72985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11268"/>
          <a:ext cx="889000" cy="1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72985</xdr:rowOff>
    </xdr:from>
    <xdr:to>
      <xdr:col>10</xdr:col>
      <xdr:colOff>114300</xdr:colOff>
      <xdr:row>38</xdr:row>
      <xdr:rowOff>94812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88085"/>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147879</xdr:rowOff>
    </xdr:from>
    <xdr:to>
      <xdr:col>24</xdr:col>
      <xdr:colOff>114300</xdr:colOff>
      <xdr:row>37</xdr:row>
      <xdr:rowOff>78029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126306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136595</xdr:rowOff>
    </xdr:from>
    <xdr:to>
      <xdr:col>20</xdr:col>
      <xdr:colOff>38100</xdr:colOff>
      <xdr:row>37</xdr:row>
      <xdr:rowOff>66745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57872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0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16818</xdr:rowOff>
    </xdr:from>
    <xdr:to>
      <xdr:col>15</xdr:col>
      <xdr:colOff>101600</xdr:colOff>
      <xdr:row>37</xdr:row>
      <xdr:rowOff>118418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109545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5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22185</xdr:rowOff>
    </xdr:from>
    <xdr:to>
      <xdr:col>10</xdr:col>
      <xdr:colOff>165100</xdr:colOff>
      <xdr:row>38</xdr:row>
      <xdr:rowOff>123785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114912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44012</xdr:rowOff>
    </xdr:from>
    <xdr:to>
      <xdr:col>6</xdr:col>
      <xdr:colOff>38100</xdr:colOff>
      <xdr:row>38</xdr:row>
      <xdr:rowOff>145612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136739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93437</xdr:rowOff>
    </xdr:from>
    <xdr:to>
      <xdr:col>24</xdr:col>
      <xdr:colOff>63500</xdr:colOff>
      <xdr:row>58</xdr:row>
      <xdr:rowOff>120841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7537"/>
          <a:ext cx="8382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98121</xdr:rowOff>
    </xdr:from>
    <xdr:to>
      <xdr:col>19</xdr:col>
      <xdr:colOff>177800</xdr:colOff>
      <xdr:row>58</xdr:row>
      <xdr:rowOff>120841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42221"/>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98121</xdr:rowOff>
    </xdr:from>
    <xdr:to>
      <xdr:col>15</xdr:col>
      <xdr:colOff>50800</xdr:colOff>
      <xdr:row>58</xdr:row>
      <xdr:rowOff>147589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2221"/>
          <a:ext cx="889000" cy="4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133083</xdr:rowOff>
    </xdr:from>
    <xdr:to>
      <xdr:col>10</xdr:col>
      <xdr:colOff>114300</xdr:colOff>
      <xdr:row>58</xdr:row>
      <xdr:rowOff>147589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77183"/>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42637</xdr:rowOff>
    </xdr:from>
    <xdr:to>
      <xdr:col>24</xdr:col>
      <xdr:colOff>114300</xdr:colOff>
      <xdr:row>58</xdr:row>
      <xdr:rowOff>144237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70041</xdr:rowOff>
    </xdr:from>
    <xdr:to>
      <xdr:col>20</xdr:col>
      <xdr:colOff>38100</xdr:colOff>
      <xdr:row>59</xdr:row>
      <xdr:rowOff>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47321</xdr:rowOff>
    </xdr:from>
    <xdr:to>
      <xdr:col>15</xdr:col>
      <xdr:colOff>101600</xdr:colOff>
      <xdr:row>58</xdr:row>
      <xdr:rowOff>148921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165448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96789</xdr:rowOff>
    </xdr:from>
    <xdr:to>
      <xdr:col>10</xdr:col>
      <xdr:colOff>165100</xdr:colOff>
      <xdr:row>59</xdr:row>
      <xdr:rowOff>26939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18066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3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82283</xdr:rowOff>
    </xdr:from>
    <xdr:to>
      <xdr:col>6</xdr:col>
      <xdr:colOff>38100</xdr:colOff>
      <xdr:row>59</xdr:row>
      <xdr:rowOff>12433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28960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86714</xdr:rowOff>
    </xdr:from>
    <xdr:to>
      <xdr:col>24</xdr:col>
      <xdr:colOff>63500</xdr:colOff>
      <xdr:row>78</xdr:row>
      <xdr:rowOff>99009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59814"/>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86714</xdr:rowOff>
    </xdr:from>
    <xdr:to>
      <xdr:col>19</xdr:col>
      <xdr:colOff>177800</xdr:colOff>
      <xdr:row>78</xdr:row>
      <xdr:rowOff>96265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59814"/>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84869</xdr:rowOff>
    </xdr:from>
    <xdr:to>
      <xdr:col>15</xdr:col>
      <xdr:colOff>50800</xdr:colOff>
      <xdr:row>78</xdr:row>
      <xdr:rowOff>96265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286519"/>
          <a:ext cx="889000" cy="1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84869</xdr:rowOff>
    </xdr:from>
    <xdr:to>
      <xdr:col>10</xdr:col>
      <xdr:colOff>114300</xdr:colOff>
      <xdr:row>77</xdr:row>
      <xdr:rowOff>147864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86519"/>
          <a:ext cx="889000" cy="6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48209</xdr:rowOff>
    </xdr:from>
    <xdr:to>
      <xdr:col>24</xdr:col>
      <xdr:colOff>114300</xdr:colOff>
      <xdr:row>78</xdr:row>
      <xdr:rowOff>149809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26636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35914</xdr:rowOff>
    </xdr:from>
    <xdr:to>
      <xdr:col>20</xdr:col>
      <xdr:colOff>38100</xdr:colOff>
      <xdr:row>78</xdr:row>
      <xdr:rowOff>137514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128641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5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45465</xdr:rowOff>
    </xdr:from>
    <xdr:to>
      <xdr:col>15</xdr:col>
      <xdr:colOff>101600</xdr:colOff>
      <xdr:row>78</xdr:row>
      <xdr:rowOff>147065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138192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34069</xdr:rowOff>
    </xdr:from>
    <xdr:to>
      <xdr:col>10</xdr:col>
      <xdr:colOff>165100</xdr:colOff>
      <xdr:row>77</xdr:row>
      <xdr:rowOff>135669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152196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97064</xdr:rowOff>
    </xdr:from>
    <xdr:to>
      <xdr:col>6</xdr:col>
      <xdr:colOff>38100</xdr:colOff>
      <xdr:row>78</xdr:row>
      <xdr:rowOff>27214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43741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157759</xdr:rowOff>
    </xdr:from>
    <xdr:to>
      <xdr:col>24</xdr:col>
      <xdr:colOff>63500</xdr:colOff>
      <xdr:row>96</xdr:row>
      <xdr:rowOff>144754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45509"/>
          <a:ext cx="838200" cy="1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157759</xdr:rowOff>
    </xdr:from>
    <xdr:to>
      <xdr:col>19</xdr:col>
      <xdr:colOff>177800</xdr:colOff>
      <xdr:row>97</xdr:row>
      <xdr:rowOff>121780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45509"/>
          <a:ext cx="889000" cy="3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75031</xdr:rowOff>
    </xdr:from>
    <xdr:to>
      <xdr:col>15</xdr:col>
      <xdr:colOff>50800</xdr:colOff>
      <xdr:row>97</xdr:row>
      <xdr:rowOff>121780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0568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75031</xdr:rowOff>
    </xdr:from>
    <xdr:to>
      <xdr:col>10</xdr:col>
      <xdr:colOff>114300</xdr:colOff>
      <xdr:row>97</xdr:row>
      <xdr:rowOff>101536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05681"/>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93954</xdr:rowOff>
    </xdr:from>
    <xdr:to>
      <xdr:col>24</xdr:col>
      <xdr:colOff>114300</xdr:colOff>
      <xdr:row>97</xdr:row>
      <xdr:rowOff>24104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72381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106959</xdr:rowOff>
    </xdr:from>
    <xdr:to>
      <xdr:col>20</xdr:col>
      <xdr:colOff>38100</xdr:colOff>
      <xdr:row>96</xdr:row>
      <xdr:rowOff>37109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28236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70980</xdr:rowOff>
    </xdr:from>
    <xdr:to>
      <xdr:col>15</xdr:col>
      <xdr:colOff>101600</xdr:colOff>
      <xdr:row>98</xdr:row>
      <xdr:rowOff>1130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24231</xdr:rowOff>
    </xdr:from>
    <xdr:to>
      <xdr:col>10</xdr:col>
      <xdr:colOff>165100</xdr:colOff>
      <xdr:row>97</xdr:row>
      <xdr:rowOff>125831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116958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50736</xdr:rowOff>
    </xdr:from>
    <xdr:to>
      <xdr:col>6</xdr:col>
      <xdr:colOff>38100</xdr:colOff>
      <xdr:row>97</xdr:row>
      <xdr:rowOff>152336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143463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34457</xdr:rowOff>
    </xdr:from>
    <xdr:to>
      <xdr:col>55</xdr:col>
      <xdr:colOff>0</xdr:colOff>
      <xdr:row>35</xdr:row>
      <xdr:rowOff>121503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5207"/>
          <a:ext cx="8382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49636</xdr:rowOff>
    </xdr:from>
    <xdr:to>
      <xdr:col>50</xdr:col>
      <xdr:colOff>114300</xdr:colOff>
      <xdr:row>35</xdr:row>
      <xdr:rowOff>121503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36036"/>
          <a:ext cx="889000" cy="58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49636</xdr:rowOff>
    </xdr:from>
    <xdr:to>
      <xdr:col>45</xdr:col>
      <xdr:colOff>177800</xdr:colOff>
      <xdr:row>35</xdr:row>
      <xdr:rowOff>82015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36036"/>
          <a:ext cx="889000" cy="5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82015</xdr:rowOff>
    </xdr:from>
    <xdr:to>
      <xdr:col>41</xdr:col>
      <xdr:colOff>50800</xdr:colOff>
      <xdr:row>35</xdr:row>
      <xdr:rowOff>170607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82765"/>
          <a:ext cx="889000" cy="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155107</xdr:rowOff>
    </xdr:from>
    <xdr:to>
      <xdr:col>55</xdr:col>
      <xdr:colOff>50800</xdr:colOff>
      <xdr:row>35</xdr:row>
      <xdr:rowOff>85257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133534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70703</xdr:rowOff>
    </xdr:from>
    <xdr:to>
      <xdr:col>50</xdr:col>
      <xdr:colOff>165100</xdr:colOff>
      <xdr:row>36</xdr:row>
      <xdr:rowOff>853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163430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170286</xdr:rowOff>
    </xdr:from>
    <xdr:to>
      <xdr:col>46</xdr:col>
      <xdr:colOff>38100</xdr:colOff>
      <xdr:row>32</xdr:row>
      <xdr:rowOff>100436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116963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31215</xdr:rowOff>
    </xdr:from>
    <xdr:to>
      <xdr:col>41</xdr:col>
      <xdr:colOff>101600</xdr:colOff>
      <xdr:row>35</xdr:row>
      <xdr:rowOff>132815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149342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0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119807</xdr:rowOff>
    </xdr:from>
    <xdr:to>
      <xdr:col>36</xdr:col>
      <xdr:colOff>165100</xdr:colOff>
      <xdr:row>36</xdr:row>
      <xdr:rowOff>49957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66484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9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130211</xdr:rowOff>
    </xdr:from>
    <xdr:to>
      <xdr:col>55</xdr:col>
      <xdr:colOff>0</xdr:colOff>
      <xdr:row>57</xdr:row>
      <xdr:rowOff>134966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02861"/>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130211</xdr:rowOff>
    </xdr:from>
    <xdr:to>
      <xdr:col>50</xdr:col>
      <xdr:colOff>114300</xdr:colOff>
      <xdr:row>58</xdr:row>
      <xdr:rowOff>94351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02861"/>
          <a:ext cx="8890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26970</xdr:rowOff>
    </xdr:from>
    <xdr:to>
      <xdr:col>45</xdr:col>
      <xdr:colOff>177800</xdr:colOff>
      <xdr:row>58</xdr:row>
      <xdr:rowOff>94351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71070"/>
          <a:ext cx="889000" cy="6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26970</xdr:rowOff>
    </xdr:from>
    <xdr:to>
      <xdr:col>41</xdr:col>
      <xdr:colOff>50800</xdr:colOff>
      <xdr:row>58</xdr:row>
      <xdr:rowOff>61955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71070"/>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84166</xdr:rowOff>
    </xdr:from>
    <xdr:to>
      <xdr:col>55</xdr:col>
      <xdr:colOff>50800</xdr:colOff>
      <xdr:row>58</xdr:row>
      <xdr:rowOff>14316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107043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0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79411</xdr:rowOff>
    </xdr:from>
    <xdr:to>
      <xdr:col>50</xdr:col>
      <xdr:colOff>165100</xdr:colOff>
      <xdr:row>58</xdr:row>
      <xdr:rowOff>9561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26088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2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43551</xdr:rowOff>
    </xdr:from>
    <xdr:to>
      <xdr:col>46</xdr:col>
      <xdr:colOff>38100</xdr:colOff>
      <xdr:row>58</xdr:row>
      <xdr:rowOff>145151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136278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147620</xdr:rowOff>
    </xdr:from>
    <xdr:to>
      <xdr:col>41</xdr:col>
      <xdr:colOff>101600</xdr:colOff>
      <xdr:row>58</xdr:row>
      <xdr:rowOff>77770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94297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9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11155</xdr:rowOff>
    </xdr:from>
    <xdr:to>
      <xdr:col>36</xdr:col>
      <xdr:colOff>165100</xdr:colOff>
      <xdr:row>58</xdr:row>
      <xdr:rowOff>112755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129282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3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8835</xdr:rowOff>
    </xdr:from>
    <xdr:to>
      <xdr:col>55</xdr:col>
      <xdr:colOff>0</xdr:colOff>
      <xdr:row>78</xdr:row>
      <xdr:rowOff>51533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81935"/>
          <a:ext cx="8382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8835</xdr:rowOff>
    </xdr:from>
    <xdr:to>
      <xdr:col>50</xdr:col>
      <xdr:colOff>114300</xdr:colOff>
      <xdr:row>78</xdr:row>
      <xdr:rowOff>29026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81935"/>
          <a:ext cx="889000" cy="2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160255</xdr:rowOff>
    </xdr:from>
    <xdr:to>
      <xdr:col>45</xdr:col>
      <xdr:colOff>177800</xdr:colOff>
      <xdr:row>78</xdr:row>
      <xdr:rowOff>29026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19005"/>
          <a:ext cx="889000" cy="3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160255</xdr:rowOff>
    </xdr:from>
    <xdr:to>
      <xdr:col>41</xdr:col>
      <xdr:colOff>50800</xdr:colOff>
      <xdr:row>76</xdr:row>
      <xdr:rowOff>62173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19005"/>
          <a:ext cx="889000" cy="7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xdr:rowOff>
    </xdr:from>
    <xdr:to>
      <xdr:col>55</xdr:col>
      <xdr:colOff>50800</xdr:colOff>
      <xdr:row>78</xdr:row>
      <xdr:rowOff>102333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129485</xdr:rowOff>
    </xdr:from>
    <xdr:to>
      <xdr:col>50</xdr:col>
      <xdr:colOff>165100</xdr:colOff>
      <xdr:row>78</xdr:row>
      <xdr:rowOff>59635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76162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149676</xdr:rowOff>
    </xdr:from>
    <xdr:to>
      <xdr:col>46</xdr:col>
      <xdr:colOff>38100</xdr:colOff>
      <xdr:row>78</xdr:row>
      <xdr:rowOff>79826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70953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109455</xdr:rowOff>
    </xdr:from>
    <xdr:to>
      <xdr:col>41</xdr:col>
      <xdr:colOff>101600</xdr:colOff>
      <xdr:row>76</xdr:row>
      <xdr:rowOff>39605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56132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4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11373</xdr:rowOff>
    </xdr:from>
    <xdr:to>
      <xdr:col>36</xdr:col>
      <xdr:colOff>165100</xdr:colOff>
      <xdr:row>76</xdr:row>
      <xdr:rowOff>112973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129500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8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93664</xdr:rowOff>
    </xdr:from>
    <xdr:to>
      <xdr:col>55</xdr:col>
      <xdr:colOff>0</xdr:colOff>
      <xdr:row>94</xdr:row>
      <xdr:rowOff>135782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09964"/>
          <a:ext cx="8382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93664</xdr:rowOff>
    </xdr:from>
    <xdr:to>
      <xdr:col>50</xdr:col>
      <xdr:colOff>114300</xdr:colOff>
      <xdr:row>96</xdr:row>
      <xdr:rowOff>104280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209964"/>
          <a:ext cx="8890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104280</xdr:rowOff>
    </xdr:from>
    <xdr:to>
      <xdr:col>45</xdr:col>
      <xdr:colOff>177800</xdr:colOff>
      <xdr:row>97</xdr:row>
      <xdr:rowOff>123895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3480"/>
          <a:ext cx="889000" cy="1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123895</xdr:rowOff>
    </xdr:from>
    <xdr:to>
      <xdr:col>41</xdr:col>
      <xdr:colOff>50800</xdr:colOff>
      <xdr:row>97</xdr:row>
      <xdr:rowOff>164275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4545"/>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84982</xdr:rowOff>
    </xdr:from>
    <xdr:to>
      <xdr:col>55</xdr:col>
      <xdr:colOff>50800</xdr:colOff>
      <xdr:row>95</xdr:row>
      <xdr:rowOff>15132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107859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5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42864</xdr:rowOff>
    </xdr:from>
    <xdr:to>
      <xdr:col>50</xdr:col>
      <xdr:colOff>165100</xdr:colOff>
      <xdr:row>94</xdr:row>
      <xdr:rowOff>144464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160991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93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53480</xdr:rowOff>
    </xdr:from>
    <xdr:to>
      <xdr:col>46</xdr:col>
      <xdr:colOff>38100</xdr:colOff>
      <xdr:row>96</xdr:row>
      <xdr:rowOff>155080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73095</xdr:rowOff>
    </xdr:from>
    <xdr:to>
      <xdr:col>41</xdr:col>
      <xdr:colOff>101600</xdr:colOff>
      <xdr:row>98</xdr:row>
      <xdr:rowOff>3245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165822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113475</xdr:rowOff>
    </xdr:from>
    <xdr:to>
      <xdr:col>36</xdr:col>
      <xdr:colOff>165100</xdr:colOff>
      <xdr:row>98</xdr:row>
      <xdr:rowOff>43625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34752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139681</xdr:rowOff>
    </xdr:from>
    <xdr:to>
      <xdr:col>85</xdr:col>
      <xdr:colOff>127000</xdr:colOff>
      <xdr:row>38</xdr:row>
      <xdr:rowOff>139681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155839</xdr:rowOff>
    </xdr:from>
    <xdr:to>
      <xdr:col>81</xdr:col>
      <xdr:colOff>50800</xdr:colOff>
      <xdr:row>38</xdr:row>
      <xdr:rowOff>139681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28039"/>
          <a:ext cx="889000" cy="3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155839</xdr:rowOff>
    </xdr:from>
    <xdr:to>
      <xdr:col>76</xdr:col>
      <xdr:colOff>114300</xdr:colOff>
      <xdr:row>37</xdr:row>
      <xdr:rowOff>95196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28039"/>
          <a:ext cx="889000" cy="1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95196</xdr:rowOff>
    </xdr:from>
    <xdr:to>
      <xdr:col>71</xdr:col>
      <xdr:colOff>177800</xdr:colOff>
      <xdr:row>38</xdr:row>
      <xdr:rowOff>135009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38846"/>
          <a:ext cx="889000" cy="2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88881</xdr:rowOff>
    </xdr:from>
    <xdr:to>
      <xdr:col>85</xdr:col>
      <xdr:colOff>177800</xdr:colOff>
      <xdr:row>39</xdr:row>
      <xdr:rowOff>19031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3808</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88881</xdr:rowOff>
    </xdr:from>
    <xdr:to>
      <xdr:col>81</xdr:col>
      <xdr:colOff>101600</xdr:colOff>
      <xdr:row>39</xdr:row>
      <xdr:rowOff>19031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10158</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105039</xdr:rowOff>
    </xdr:from>
    <xdr:to>
      <xdr:col>76</xdr:col>
      <xdr:colOff>165100</xdr:colOff>
      <xdr:row>37</xdr:row>
      <xdr:rowOff>35189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51716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44396</xdr:rowOff>
    </xdr:from>
    <xdr:to>
      <xdr:col>72</xdr:col>
      <xdr:colOff>38100</xdr:colOff>
      <xdr:row>37</xdr:row>
      <xdr:rowOff>145996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162523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84209</xdr:rowOff>
    </xdr:from>
    <xdr:to>
      <xdr:col>67</xdr:col>
      <xdr:colOff>101600</xdr:colOff>
      <xdr:row>39</xdr:row>
      <xdr:rowOff>14359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5486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74403</xdr:rowOff>
    </xdr:from>
    <xdr:to>
      <xdr:col>85</xdr:col>
      <xdr:colOff>127000</xdr:colOff>
      <xdr:row>76</xdr:row>
      <xdr:rowOff>108345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4603"/>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108345</xdr:rowOff>
    </xdr:from>
    <xdr:to>
      <xdr:col>81</xdr:col>
      <xdr:colOff>50800</xdr:colOff>
      <xdr:row>76</xdr:row>
      <xdr:rowOff>109992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38545"/>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109992</xdr:rowOff>
    </xdr:from>
    <xdr:to>
      <xdr:col>76</xdr:col>
      <xdr:colOff>114300</xdr:colOff>
      <xdr:row>76</xdr:row>
      <xdr:rowOff>144724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40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144724</xdr:rowOff>
    </xdr:from>
    <xdr:to>
      <xdr:col>71</xdr:col>
      <xdr:colOff>177800</xdr:colOff>
      <xdr:row>76</xdr:row>
      <xdr:rowOff>161367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74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23603</xdr:rowOff>
    </xdr:from>
    <xdr:to>
      <xdr:col>85</xdr:col>
      <xdr:colOff>177800</xdr:colOff>
      <xdr:row>76</xdr:row>
      <xdr:rowOff>125203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46479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57545</xdr:rowOff>
    </xdr:from>
    <xdr:to>
      <xdr:col>81</xdr:col>
      <xdr:colOff>101600</xdr:colOff>
      <xdr:row>76</xdr:row>
      <xdr:rowOff>159145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4222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59192</xdr:rowOff>
    </xdr:from>
    <xdr:to>
      <xdr:col>76</xdr:col>
      <xdr:colOff>165100</xdr:colOff>
      <xdr:row>76</xdr:row>
      <xdr:rowOff>160792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93924</xdr:rowOff>
    </xdr:from>
    <xdr:to>
      <xdr:col>72</xdr:col>
      <xdr:colOff>38100</xdr:colOff>
      <xdr:row>77</xdr:row>
      <xdr:rowOff>24074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110567</xdr:rowOff>
    </xdr:from>
    <xdr:to>
      <xdr:col>67</xdr:col>
      <xdr:colOff>101600</xdr:colOff>
      <xdr:row>77</xdr:row>
      <xdr:rowOff>40717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57244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5824</xdr:rowOff>
    </xdr:from>
    <xdr:to>
      <xdr:col>85</xdr:col>
      <xdr:colOff>127000</xdr:colOff>
      <xdr:row>99</xdr:row>
      <xdr:rowOff>54488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79374"/>
          <a:ext cx="8382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5824</xdr:rowOff>
    </xdr:from>
    <xdr:to>
      <xdr:col>81</xdr:col>
      <xdr:colOff>50800</xdr:colOff>
      <xdr:row>99</xdr:row>
      <xdr:rowOff>26513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9374"/>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26513</xdr:rowOff>
    </xdr:from>
    <xdr:to>
      <xdr:col>76</xdr:col>
      <xdr:colOff>114300</xdr:colOff>
      <xdr:row>99</xdr:row>
      <xdr:rowOff>42639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00063"/>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42639</xdr:rowOff>
    </xdr:from>
    <xdr:to>
      <xdr:col>71</xdr:col>
      <xdr:colOff>177800</xdr:colOff>
      <xdr:row>99</xdr:row>
      <xdr:rowOff>69604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16189"/>
          <a:ext cx="889000" cy="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3688</xdr:rowOff>
    </xdr:from>
    <xdr:to>
      <xdr:col>85</xdr:col>
      <xdr:colOff>177800</xdr:colOff>
      <xdr:row>99</xdr:row>
      <xdr:rowOff>105288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126474</xdr:rowOff>
    </xdr:from>
    <xdr:to>
      <xdr:col>81</xdr:col>
      <xdr:colOff>101600</xdr:colOff>
      <xdr:row>99</xdr:row>
      <xdr:rowOff>56624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47751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147163</xdr:rowOff>
    </xdr:from>
    <xdr:to>
      <xdr:col>76</xdr:col>
      <xdr:colOff>165100</xdr:colOff>
      <xdr:row>99</xdr:row>
      <xdr:rowOff>77313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4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163289</xdr:rowOff>
    </xdr:from>
    <xdr:to>
      <xdr:col>72</xdr:col>
      <xdr:colOff>38100</xdr:colOff>
      <xdr:row>99</xdr:row>
      <xdr:rowOff>93439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109966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4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18804</xdr:rowOff>
    </xdr:from>
    <xdr:to>
      <xdr:col>67</xdr:col>
      <xdr:colOff>101600</xdr:colOff>
      <xdr:row>99</xdr:row>
      <xdr:rowOff>120404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111531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138520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152828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96928"/>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152828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96928"/>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92445</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0799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92445</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799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102028</xdr:rowOff>
    </xdr:from>
    <xdr:to>
      <xdr:col>112</xdr:col>
      <xdr:colOff>38100</xdr:colOff>
      <xdr:row>59</xdr:row>
      <xdr:rowOff>32178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48705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41645</xdr:rowOff>
    </xdr:from>
    <xdr:to>
      <xdr:col>102</xdr:col>
      <xdr:colOff>165100</xdr:colOff>
      <xdr:row>59</xdr:row>
      <xdr:rowOff>143245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134372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71882</xdr:rowOff>
    </xdr:from>
    <xdr:to>
      <xdr:col>116</xdr:col>
      <xdr:colOff>63500</xdr:colOff>
      <xdr:row>75</xdr:row>
      <xdr:rowOff>127569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0632"/>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122852</xdr:rowOff>
    </xdr:from>
    <xdr:to>
      <xdr:col>111</xdr:col>
      <xdr:colOff>177800</xdr:colOff>
      <xdr:row>75</xdr:row>
      <xdr:rowOff>127569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81602"/>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122852</xdr:rowOff>
    </xdr:from>
    <xdr:to>
      <xdr:col>107</xdr:col>
      <xdr:colOff>50800</xdr:colOff>
      <xdr:row>75</xdr:row>
      <xdr:rowOff>149065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81602"/>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149065</xdr:rowOff>
    </xdr:from>
    <xdr:to>
      <xdr:col>102</xdr:col>
      <xdr:colOff>114300</xdr:colOff>
      <xdr:row>75</xdr:row>
      <xdr:rowOff>167261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07815"/>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43959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76769</xdr:rowOff>
    </xdr:from>
    <xdr:to>
      <xdr:col>112</xdr:col>
      <xdr:colOff>38100</xdr:colOff>
      <xdr:row>76</xdr:row>
      <xdr:rowOff>6919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23446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72052</xdr:rowOff>
    </xdr:from>
    <xdr:to>
      <xdr:col>107</xdr:col>
      <xdr:colOff>101600</xdr:colOff>
      <xdr:row>76</xdr:row>
      <xdr:rowOff>2201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30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18729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98265</xdr:rowOff>
    </xdr:from>
    <xdr:to>
      <xdr:col>102</xdr:col>
      <xdr:colOff>165100</xdr:colOff>
      <xdr:row>76</xdr:row>
      <xdr:rowOff>28415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44942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116462</xdr:rowOff>
    </xdr:from>
    <xdr:to>
      <xdr:col>98</xdr:col>
      <xdr:colOff>38100</xdr:colOff>
      <xdr:row>76</xdr:row>
      <xdr:rowOff>46611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5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63139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の人件費は全国平均、県平均を上回っているが、類似団体平均よりは下回っている。原因としては人口減少の加速化が要因である。職員も定員割れしている状況なので、類似団体においては同じような状況であることが理解できる。物件費においては全国平均、県平均、類似団体平均ともに上回っている。新型コロナウイルス関連の委託等など増加しているが、その他国のデジタル化の推進により、電算業務委託などの経費も増加している。備品購入や委託、その他の経費については真に必要かを精査して縮減に努める必要がある。維持補修費は全国平均を上回っているものの県平均、類似団体平均を下回っている。過去に建築した公共施設の老朽化が全国的に問題となっており当町においても例外ではないが、計画的に行っているため結果として県平均、類似団体平均より低くなった。扶助費については全国平均、県平均、類似団体平均ともに下回ったが、増加傾向にある。急激な高齢者人口の増加、多様な社会での変化により今後はさらに社会保障に係る経費が増加することが見込まれる。補助費等は前年に比べ</a:t>
          </a:r>
          <a:r>
            <a:rPr kumimoji="1" lang="en-US" altLang="ja-JP" sz="1200">
              <a:latin typeface="ＭＳ Ｐゴシック" panose="020B0600070205080204" pitchFamily="50" charset="-128"/>
              <a:ea typeface="ＭＳ Ｐゴシック" panose="020B0600070205080204" pitchFamily="50" charset="-128"/>
            </a:rPr>
            <a:t>19,039</a:t>
          </a:r>
          <a:r>
            <a:rPr kumimoji="1" lang="ja-JP" altLang="en-US" sz="1200">
              <a:latin typeface="ＭＳ Ｐゴシック" panose="020B0600070205080204" pitchFamily="50" charset="-128"/>
              <a:ea typeface="ＭＳ Ｐゴシック" panose="020B0600070205080204" pitchFamily="50" charset="-128"/>
            </a:rPr>
            <a:t>円増加しており、各種補助金の見直しを行わず、経常的に支出していることが一因となっている。今後は補助金が真に必要かを判断し取捨選択する必要がある。普通建設事業費は県平均、類似団体平均ともに下回っているものの、全国平均は上回っており、特に更新整備分が高い水準にある。今後も役場庁舎改築事業の工事が控えているため、事業費が増加する見込みである。災害復旧事業費は前々年度に比べ大幅に減少している。令和元年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災の災害復旧が完了したことによる。公債費は全国平均、県平均、類似団体平均ともに上回っている。給食センター新築などの償還が始まっており、今後は庁舎改築事業分の償還もあるため、増加する見込みだが、可能な限り平準化を行えるようにする。繰出金は全国平均、県平均、類似団体平均ともに上回っている。公営企業会計での料金収入などを見直し、縮減するよう努める必要がある。今後は行革、効率化を図り経費の縮減を課題として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8,080
211.41
7,546,861
7,317,562
198,028
3,918,497
7,347,656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18433</xdr:rowOff>
    </xdr:from>
    <xdr:to>
      <xdr:col>24</xdr:col>
      <xdr:colOff>63500</xdr:colOff>
      <xdr:row>36</xdr:row>
      <xdr:rowOff>47607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0633"/>
          <a:ext cx="8382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47607</xdr:rowOff>
    </xdr:from>
    <xdr:to>
      <xdr:col>19</xdr:col>
      <xdr:colOff>177800</xdr:colOff>
      <xdr:row>36</xdr:row>
      <xdr:rowOff>63827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19807"/>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18107</xdr:rowOff>
    </xdr:from>
    <xdr:to>
      <xdr:col>15</xdr:col>
      <xdr:colOff>50800</xdr:colOff>
      <xdr:row>36</xdr:row>
      <xdr:rowOff>63827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03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18107</xdr:rowOff>
    </xdr:from>
    <xdr:to>
      <xdr:col>10</xdr:col>
      <xdr:colOff>114300</xdr:colOff>
      <xdr:row>36</xdr:row>
      <xdr:rowOff>44559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030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139083</xdr:rowOff>
    </xdr:from>
    <xdr:to>
      <xdr:col>24</xdr:col>
      <xdr:colOff>114300</xdr:colOff>
      <xdr:row>36</xdr:row>
      <xdr:rowOff>69233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117510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168257</xdr:rowOff>
    </xdr:from>
    <xdr:to>
      <xdr:col>20</xdr:col>
      <xdr:colOff>38100</xdr:colOff>
      <xdr:row>36</xdr:row>
      <xdr:rowOff>98407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13027</xdr:rowOff>
    </xdr:from>
    <xdr:to>
      <xdr:col>15</xdr:col>
      <xdr:colOff>101600</xdr:colOff>
      <xdr:row>36</xdr:row>
      <xdr:rowOff>114627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8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105754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7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138757</xdr:rowOff>
    </xdr:from>
    <xdr:to>
      <xdr:col>10</xdr:col>
      <xdr:colOff>165100</xdr:colOff>
      <xdr:row>36</xdr:row>
      <xdr:rowOff>68907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165209</xdr:rowOff>
    </xdr:from>
    <xdr:to>
      <xdr:col>6</xdr:col>
      <xdr:colOff>38100</xdr:colOff>
      <xdr:row>36</xdr:row>
      <xdr:rowOff>95359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86486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36860</xdr:rowOff>
    </xdr:from>
    <xdr:to>
      <xdr:col>24</xdr:col>
      <xdr:colOff>63500</xdr:colOff>
      <xdr:row>58</xdr:row>
      <xdr:rowOff>61930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096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24285</xdr:rowOff>
    </xdr:from>
    <xdr:to>
      <xdr:col>19</xdr:col>
      <xdr:colOff>177800</xdr:colOff>
      <xdr:row>58</xdr:row>
      <xdr:rowOff>36860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8385"/>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24285</xdr:rowOff>
    </xdr:from>
    <xdr:to>
      <xdr:col>15</xdr:col>
      <xdr:colOff>50800</xdr:colOff>
      <xdr:row>58</xdr:row>
      <xdr:rowOff>123038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8385"/>
          <a:ext cx="889000" cy="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123038</xdr:rowOff>
    </xdr:from>
    <xdr:to>
      <xdr:col>10</xdr:col>
      <xdr:colOff>114300</xdr:colOff>
      <xdr:row>58</xdr:row>
      <xdr:rowOff>134889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7138"/>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11130</xdr:rowOff>
    </xdr:from>
    <xdr:to>
      <xdr:col>24</xdr:col>
      <xdr:colOff>114300</xdr:colOff>
      <xdr:row>58</xdr:row>
      <xdr:rowOff>112730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141957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157510</xdr:rowOff>
    </xdr:from>
    <xdr:to>
      <xdr:col>20</xdr:col>
      <xdr:colOff>38100</xdr:colOff>
      <xdr:row>58</xdr:row>
      <xdr:rowOff>87660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104187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144935</xdr:rowOff>
    </xdr:from>
    <xdr:to>
      <xdr:col>15</xdr:col>
      <xdr:colOff>101600</xdr:colOff>
      <xdr:row>58</xdr:row>
      <xdr:rowOff>75085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66212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72238</xdr:rowOff>
    </xdr:from>
    <xdr:to>
      <xdr:col>10</xdr:col>
      <xdr:colOff>165100</xdr:colOff>
      <xdr:row>59</xdr:row>
      <xdr:rowOff>2388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164965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84089</xdr:rowOff>
    </xdr:from>
    <xdr:to>
      <xdr:col>6</xdr:col>
      <xdr:colOff>38100</xdr:colOff>
      <xdr:row>59</xdr:row>
      <xdr:rowOff>14239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5366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116870</xdr:rowOff>
    </xdr:from>
    <xdr:to>
      <xdr:col>24</xdr:col>
      <xdr:colOff>63500</xdr:colOff>
      <xdr:row>76</xdr:row>
      <xdr:rowOff>143427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7070"/>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116870</xdr:rowOff>
    </xdr:from>
    <xdr:to>
      <xdr:col>19</xdr:col>
      <xdr:colOff>177800</xdr:colOff>
      <xdr:row>77</xdr:row>
      <xdr:rowOff>142794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7070"/>
          <a:ext cx="889000" cy="19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135661</xdr:rowOff>
    </xdr:from>
    <xdr:to>
      <xdr:col>15</xdr:col>
      <xdr:colOff>50800</xdr:colOff>
      <xdr:row>77</xdr:row>
      <xdr:rowOff>142794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22961"/>
          <a:ext cx="889000" cy="5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135661</xdr:rowOff>
    </xdr:from>
    <xdr:to>
      <xdr:col>10</xdr:col>
      <xdr:colOff>114300</xdr:colOff>
      <xdr:row>76</xdr:row>
      <xdr:rowOff>14633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22961"/>
          <a:ext cx="8890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92627</xdr:rowOff>
    </xdr:from>
    <xdr:to>
      <xdr:col>24</xdr:col>
      <xdr:colOff>114300</xdr:colOff>
      <xdr:row>77</xdr:row>
      <xdr:rowOff>22777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66070</xdr:rowOff>
    </xdr:from>
    <xdr:to>
      <xdr:col>20</xdr:col>
      <xdr:colOff>38100</xdr:colOff>
      <xdr:row>76</xdr:row>
      <xdr:rowOff>167670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158797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91994</xdr:rowOff>
    </xdr:from>
    <xdr:to>
      <xdr:col>15</xdr:col>
      <xdr:colOff>101600</xdr:colOff>
      <xdr:row>78</xdr:row>
      <xdr:rowOff>22144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84861</xdr:rowOff>
    </xdr:from>
    <xdr:to>
      <xdr:col>10</xdr:col>
      <xdr:colOff>165100</xdr:colOff>
      <xdr:row>75</xdr:row>
      <xdr:rowOff>15011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31538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135283</xdr:rowOff>
    </xdr:from>
    <xdr:to>
      <xdr:col>6</xdr:col>
      <xdr:colOff>38100</xdr:colOff>
      <xdr:row>76</xdr:row>
      <xdr:rowOff>65433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81960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93622</xdr:rowOff>
    </xdr:from>
    <xdr:to>
      <xdr:col>24</xdr:col>
      <xdr:colOff>63500</xdr:colOff>
      <xdr:row>96</xdr:row>
      <xdr:rowOff>95345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5282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66686</xdr:rowOff>
    </xdr:from>
    <xdr:to>
      <xdr:col>19</xdr:col>
      <xdr:colOff>177800</xdr:colOff>
      <xdr:row>96</xdr:row>
      <xdr:rowOff>93622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25886"/>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28242</xdr:rowOff>
    </xdr:from>
    <xdr:to>
      <xdr:col>15</xdr:col>
      <xdr:colOff>50800</xdr:colOff>
      <xdr:row>96</xdr:row>
      <xdr:rowOff>66686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87442"/>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28242</xdr:rowOff>
    </xdr:from>
    <xdr:to>
      <xdr:col>10</xdr:col>
      <xdr:colOff>114300</xdr:colOff>
      <xdr:row>96</xdr:row>
      <xdr:rowOff>105487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7442"/>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44545</xdr:rowOff>
    </xdr:from>
    <xdr:to>
      <xdr:col>24</xdr:col>
      <xdr:colOff>114300</xdr:colOff>
      <xdr:row>96</xdr:row>
      <xdr:rowOff>146145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22972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42822</xdr:rowOff>
    </xdr:from>
    <xdr:to>
      <xdr:col>20</xdr:col>
      <xdr:colOff>38100</xdr:colOff>
      <xdr:row>96</xdr:row>
      <xdr:rowOff>144422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135549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15886</xdr:rowOff>
    </xdr:from>
    <xdr:to>
      <xdr:col>15</xdr:col>
      <xdr:colOff>101600</xdr:colOff>
      <xdr:row>96</xdr:row>
      <xdr:rowOff>117486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108613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148892</xdr:rowOff>
    </xdr:from>
    <xdr:to>
      <xdr:col>10</xdr:col>
      <xdr:colOff>165100</xdr:colOff>
      <xdr:row>96</xdr:row>
      <xdr:rowOff>79042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54687</xdr:rowOff>
    </xdr:from>
    <xdr:to>
      <xdr:col>6</xdr:col>
      <xdr:colOff>38100</xdr:colOff>
      <xdr:row>96</xdr:row>
      <xdr:rowOff>156287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65176</xdr:rowOff>
    </xdr:from>
    <xdr:to>
      <xdr:col>55</xdr:col>
      <xdr:colOff>0</xdr:colOff>
      <xdr:row>37</xdr:row>
      <xdr:rowOff>96723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0882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65176</xdr:rowOff>
    </xdr:from>
    <xdr:to>
      <xdr:col>50</xdr:col>
      <xdr:colOff>114300</xdr:colOff>
      <xdr:row>37</xdr:row>
      <xdr:rowOff>145186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088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68377</xdr:rowOff>
    </xdr:from>
    <xdr:to>
      <xdr:col>45</xdr:col>
      <xdr:colOff>177800</xdr:colOff>
      <xdr:row>37</xdr:row>
      <xdr:rowOff>145186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1202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68377</xdr:rowOff>
    </xdr:from>
    <xdr:to>
      <xdr:col>41</xdr:col>
      <xdr:colOff>50800</xdr:colOff>
      <xdr:row>37</xdr:row>
      <xdr:rowOff>99009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120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45923</xdr:rowOff>
    </xdr:from>
    <xdr:to>
      <xdr:col>55</xdr:col>
      <xdr:colOff>50800</xdr:colOff>
      <xdr:row>37</xdr:row>
      <xdr:rowOff>147523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68800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1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xdr:rowOff>
    </xdr:from>
    <xdr:to>
      <xdr:col>50</xdr:col>
      <xdr:colOff>165100</xdr:colOff>
      <xdr:row>37</xdr:row>
      <xdr:rowOff>115976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132503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94386</xdr:rowOff>
    </xdr:from>
    <xdr:to>
      <xdr:col>46</xdr:col>
      <xdr:colOff>38100</xdr:colOff>
      <xdr:row>38</xdr:row>
      <xdr:rowOff>24536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17577</xdr:rowOff>
    </xdr:from>
    <xdr:to>
      <xdr:col>41</xdr:col>
      <xdr:colOff>101600</xdr:colOff>
      <xdr:row>37</xdr:row>
      <xdr:rowOff>119177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3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48209</xdr:rowOff>
    </xdr:from>
    <xdr:to>
      <xdr:col>36</xdr:col>
      <xdr:colOff>165100</xdr:colOff>
      <xdr:row>37</xdr:row>
      <xdr:rowOff>149809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166336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144359</xdr:rowOff>
    </xdr:from>
    <xdr:to>
      <xdr:col>55</xdr:col>
      <xdr:colOff>0</xdr:colOff>
      <xdr:row>56</xdr:row>
      <xdr:rowOff>159851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45559"/>
          <a:ext cx="8382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152959</xdr:rowOff>
    </xdr:from>
    <xdr:to>
      <xdr:col>50</xdr:col>
      <xdr:colOff>114300</xdr:colOff>
      <xdr:row>56</xdr:row>
      <xdr:rowOff>159851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54159"/>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152959</xdr:rowOff>
    </xdr:from>
    <xdr:to>
      <xdr:col>45</xdr:col>
      <xdr:colOff>177800</xdr:colOff>
      <xdr:row>57</xdr:row>
      <xdr:rowOff>126209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54159"/>
          <a:ext cx="889000" cy="1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154521</xdr:rowOff>
    </xdr:from>
    <xdr:to>
      <xdr:col>41</xdr:col>
      <xdr:colOff>50800</xdr:colOff>
      <xdr:row>57</xdr:row>
      <xdr:rowOff>126209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55721"/>
          <a:ext cx="889000" cy="14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93559</xdr:rowOff>
    </xdr:from>
    <xdr:to>
      <xdr:col>55</xdr:col>
      <xdr:colOff>50800</xdr:colOff>
      <xdr:row>57</xdr:row>
      <xdr:rowOff>23709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116436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4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109051</xdr:rowOff>
    </xdr:from>
    <xdr:to>
      <xdr:col>50</xdr:col>
      <xdr:colOff>165100</xdr:colOff>
      <xdr:row>57</xdr:row>
      <xdr:rowOff>39201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55728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8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102159</xdr:rowOff>
    </xdr:from>
    <xdr:to>
      <xdr:col>46</xdr:col>
      <xdr:colOff>38100</xdr:colOff>
      <xdr:row>57</xdr:row>
      <xdr:rowOff>32309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48836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7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75409</xdr:rowOff>
    </xdr:from>
    <xdr:to>
      <xdr:col>41</xdr:col>
      <xdr:colOff>101600</xdr:colOff>
      <xdr:row>58</xdr:row>
      <xdr:rowOff>5559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22086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103721</xdr:rowOff>
    </xdr:from>
    <xdr:to>
      <xdr:col>36</xdr:col>
      <xdr:colOff>165100</xdr:colOff>
      <xdr:row>57</xdr:row>
      <xdr:rowOff>33871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50398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8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56533</xdr:rowOff>
    </xdr:from>
    <xdr:to>
      <xdr:col>55</xdr:col>
      <xdr:colOff>0</xdr:colOff>
      <xdr:row>77</xdr:row>
      <xdr:rowOff>50622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6733"/>
          <a:ext cx="8382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67375</xdr:rowOff>
    </xdr:from>
    <xdr:to>
      <xdr:col>50</xdr:col>
      <xdr:colOff>114300</xdr:colOff>
      <xdr:row>77</xdr:row>
      <xdr:rowOff>50622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26125"/>
          <a:ext cx="889000" cy="3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67375</xdr:rowOff>
    </xdr:from>
    <xdr:to>
      <xdr:col>45</xdr:col>
      <xdr:colOff>177800</xdr:colOff>
      <xdr:row>78</xdr:row>
      <xdr:rowOff>41424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26125"/>
          <a:ext cx="889000" cy="4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41424</xdr:rowOff>
    </xdr:from>
    <xdr:to>
      <xdr:col>41</xdr:col>
      <xdr:colOff>50800</xdr:colOff>
      <xdr:row>78</xdr:row>
      <xdr:rowOff>72121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14524"/>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5733</xdr:rowOff>
    </xdr:from>
    <xdr:to>
      <xdr:col>55</xdr:col>
      <xdr:colOff>50800</xdr:colOff>
      <xdr:row>76</xdr:row>
      <xdr:rowOff>107333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28610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171272</xdr:rowOff>
    </xdr:from>
    <xdr:to>
      <xdr:col>50</xdr:col>
      <xdr:colOff>165100</xdr:colOff>
      <xdr:row>77</xdr:row>
      <xdr:rowOff>101422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117949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16575</xdr:rowOff>
    </xdr:from>
    <xdr:to>
      <xdr:col>46</xdr:col>
      <xdr:colOff>38100</xdr:colOff>
      <xdr:row>75</xdr:row>
      <xdr:rowOff>118175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134702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162074</xdr:rowOff>
    </xdr:from>
    <xdr:to>
      <xdr:col>41</xdr:col>
      <xdr:colOff>101600</xdr:colOff>
      <xdr:row>78</xdr:row>
      <xdr:rowOff>92224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3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21321</xdr:rowOff>
    </xdr:from>
    <xdr:to>
      <xdr:col>36</xdr:col>
      <xdr:colOff>165100</xdr:colOff>
      <xdr:row>78</xdr:row>
      <xdr:rowOff>122921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114048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158232</xdr:rowOff>
    </xdr:from>
    <xdr:to>
      <xdr:col>55</xdr:col>
      <xdr:colOff>0</xdr:colOff>
      <xdr:row>96</xdr:row>
      <xdr:rowOff>167036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17432"/>
          <a:ext cx="8382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167036</xdr:rowOff>
    </xdr:from>
    <xdr:to>
      <xdr:col>50</xdr:col>
      <xdr:colOff>114300</xdr:colOff>
      <xdr:row>97</xdr:row>
      <xdr:rowOff>88627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26236"/>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82793</xdr:rowOff>
    </xdr:from>
    <xdr:to>
      <xdr:col>45</xdr:col>
      <xdr:colOff>177800</xdr:colOff>
      <xdr:row>97</xdr:row>
      <xdr:rowOff>88627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1344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82793</xdr:rowOff>
    </xdr:from>
    <xdr:to>
      <xdr:col>41</xdr:col>
      <xdr:colOff>50800</xdr:colOff>
      <xdr:row>97</xdr:row>
      <xdr:rowOff>123789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13443"/>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107432</xdr:rowOff>
    </xdr:from>
    <xdr:to>
      <xdr:col>55</xdr:col>
      <xdr:colOff>50800</xdr:colOff>
      <xdr:row>97</xdr:row>
      <xdr:rowOff>37582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130309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116236</xdr:rowOff>
    </xdr:from>
    <xdr:to>
      <xdr:col>50</xdr:col>
      <xdr:colOff>165100</xdr:colOff>
      <xdr:row>97</xdr:row>
      <xdr:rowOff>46386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62913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5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37827</xdr:rowOff>
    </xdr:from>
    <xdr:to>
      <xdr:col>46</xdr:col>
      <xdr:colOff>38100</xdr:colOff>
      <xdr:row>97</xdr:row>
      <xdr:rowOff>139427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31993</xdr:rowOff>
    </xdr:from>
    <xdr:to>
      <xdr:col>41</xdr:col>
      <xdr:colOff>101600</xdr:colOff>
      <xdr:row>97</xdr:row>
      <xdr:rowOff>133593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124720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72989</xdr:rowOff>
    </xdr:from>
    <xdr:to>
      <xdr:col>36</xdr:col>
      <xdr:colOff>165100</xdr:colOff>
      <xdr:row>98</xdr:row>
      <xdr:rowOff>3139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158788</xdr:rowOff>
    </xdr:from>
    <xdr:to>
      <xdr:col>85</xdr:col>
      <xdr:colOff>127000</xdr:colOff>
      <xdr:row>38</xdr:row>
      <xdr:rowOff>70846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30988"/>
          <a:ext cx="838200" cy="2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31298</xdr:rowOff>
    </xdr:from>
    <xdr:to>
      <xdr:col>81</xdr:col>
      <xdr:colOff>50800</xdr:colOff>
      <xdr:row>38</xdr:row>
      <xdr:rowOff>70846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639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54798</xdr:rowOff>
    </xdr:from>
    <xdr:to>
      <xdr:col>76</xdr:col>
      <xdr:colOff>114300</xdr:colOff>
      <xdr:row>38</xdr:row>
      <xdr:rowOff>31298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98448"/>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54798</xdr:rowOff>
    </xdr:from>
    <xdr:to>
      <xdr:col>71</xdr:col>
      <xdr:colOff>177800</xdr:colOff>
      <xdr:row>38</xdr:row>
      <xdr:rowOff>33424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8448"/>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107988</xdr:rowOff>
    </xdr:from>
    <xdr:to>
      <xdr:col>85</xdr:col>
      <xdr:colOff>177800</xdr:colOff>
      <xdr:row>37</xdr:row>
      <xdr:rowOff>38138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20046</xdr:rowOff>
    </xdr:from>
    <xdr:to>
      <xdr:col>81</xdr:col>
      <xdr:colOff>101600</xdr:colOff>
      <xdr:row>38</xdr:row>
      <xdr:rowOff>121646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112773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151948</xdr:rowOff>
    </xdr:from>
    <xdr:to>
      <xdr:col>76</xdr:col>
      <xdr:colOff>165100</xdr:colOff>
      <xdr:row>38</xdr:row>
      <xdr:rowOff>82097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5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73225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3998</xdr:rowOff>
    </xdr:from>
    <xdr:to>
      <xdr:col>72</xdr:col>
      <xdr:colOff>38100</xdr:colOff>
      <xdr:row>37</xdr:row>
      <xdr:rowOff>105598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96725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154074</xdr:rowOff>
    </xdr:from>
    <xdr:to>
      <xdr:col>67</xdr:col>
      <xdr:colOff>101600</xdr:colOff>
      <xdr:row>38</xdr:row>
      <xdr:rowOff>84224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75351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132609</xdr:rowOff>
    </xdr:from>
    <xdr:to>
      <xdr:col>85</xdr:col>
      <xdr:colOff>127000</xdr:colOff>
      <xdr:row>57</xdr:row>
      <xdr:rowOff>142715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5259"/>
          <a:ext cx="8382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103604</xdr:rowOff>
    </xdr:from>
    <xdr:to>
      <xdr:col>81</xdr:col>
      <xdr:colOff>50800</xdr:colOff>
      <xdr:row>57</xdr:row>
      <xdr:rowOff>142715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76254"/>
          <a:ext cx="889000" cy="3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103604</xdr:rowOff>
    </xdr:from>
    <xdr:to>
      <xdr:col>76</xdr:col>
      <xdr:colOff>114300</xdr:colOff>
      <xdr:row>57</xdr:row>
      <xdr:rowOff>128512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76254"/>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128512</xdr:rowOff>
    </xdr:from>
    <xdr:to>
      <xdr:col>71</xdr:col>
      <xdr:colOff>177800</xdr:colOff>
      <xdr:row>57</xdr:row>
      <xdr:rowOff>168024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01162"/>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81809</xdr:rowOff>
    </xdr:from>
    <xdr:to>
      <xdr:col>85</xdr:col>
      <xdr:colOff>177800</xdr:colOff>
      <xdr:row>58</xdr:row>
      <xdr:rowOff>11959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91915</xdr:rowOff>
    </xdr:from>
    <xdr:to>
      <xdr:col>81</xdr:col>
      <xdr:colOff>101600</xdr:colOff>
      <xdr:row>58</xdr:row>
      <xdr:rowOff>22065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13192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52804</xdr:rowOff>
    </xdr:from>
    <xdr:to>
      <xdr:col>76</xdr:col>
      <xdr:colOff>165100</xdr:colOff>
      <xdr:row>57</xdr:row>
      <xdr:rowOff>154404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170931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0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77712</xdr:rowOff>
    </xdr:from>
    <xdr:to>
      <xdr:col>72</xdr:col>
      <xdr:colOff>38100</xdr:colOff>
      <xdr:row>58</xdr:row>
      <xdr:rowOff>7862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24389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117224</xdr:rowOff>
    </xdr:from>
    <xdr:to>
      <xdr:col>67</xdr:col>
      <xdr:colOff>101600</xdr:colOff>
      <xdr:row>58</xdr:row>
      <xdr:rowOff>47374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38501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139681</xdr:rowOff>
    </xdr:from>
    <xdr:to>
      <xdr:col>85</xdr:col>
      <xdr:colOff>127000</xdr:colOff>
      <xdr:row>78</xdr:row>
      <xdr:rowOff>139681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155839</xdr:rowOff>
    </xdr:from>
    <xdr:to>
      <xdr:col>81</xdr:col>
      <xdr:colOff>50800</xdr:colOff>
      <xdr:row>78</xdr:row>
      <xdr:rowOff>139681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186039"/>
          <a:ext cx="889000" cy="3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155839</xdr:rowOff>
    </xdr:from>
    <xdr:to>
      <xdr:col>76</xdr:col>
      <xdr:colOff>114300</xdr:colOff>
      <xdr:row>77</xdr:row>
      <xdr:rowOff>95196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86039"/>
          <a:ext cx="889000" cy="1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95196</xdr:rowOff>
    </xdr:from>
    <xdr:to>
      <xdr:col>71</xdr:col>
      <xdr:colOff>177800</xdr:colOff>
      <xdr:row>78</xdr:row>
      <xdr:rowOff>135009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96846"/>
          <a:ext cx="889000" cy="2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88881</xdr:rowOff>
    </xdr:from>
    <xdr:to>
      <xdr:col>85</xdr:col>
      <xdr:colOff>177800</xdr:colOff>
      <xdr:row>79</xdr:row>
      <xdr:rowOff>19031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3808</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88881</xdr:rowOff>
    </xdr:from>
    <xdr:to>
      <xdr:col>81</xdr:col>
      <xdr:colOff>101600</xdr:colOff>
      <xdr:row>79</xdr:row>
      <xdr:rowOff>19031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10158</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105039</xdr:rowOff>
    </xdr:from>
    <xdr:to>
      <xdr:col>76</xdr:col>
      <xdr:colOff>165100</xdr:colOff>
      <xdr:row>77</xdr:row>
      <xdr:rowOff>35189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51716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44396</xdr:rowOff>
    </xdr:from>
    <xdr:to>
      <xdr:col>72</xdr:col>
      <xdr:colOff>38100</xdr:colOff>
      <xdr:row>77</xdr:row>
      <xdr:rowOff>145996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162523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84209</xdr:rowOff>
    </xdr:from>
    <xdr:to>
      <xdr:col>67</xdr:col>
      <xdr:colOff>101600</xdr:colOff>
      <xdr:row>79</xdr:row>
      <xdr:rowOff>14359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5486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74403</xdr:rowOff>
    </xdr:from>
    <xdr:to>
      <xdr:col>85</xdr:col>
      <xdr:colOff>127000</xdr:colOff>
      <xdr:row>96</xdr:row>
      <xdr:rowOff>108345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3603"/>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108345</xdr:rowOff>
    </xdr:from>
    <xdr:to>
      <xdr:col>81</xdr:col>
      <xdr:colOff>50800</xdr:colOff>
      <xdr:row>96</xdr:row>
      <xdr:rowOff>109992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67545"/>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109992</xdr:rowOff>
    </xdr:from>
    <xdr:to>
      <xdr:col>76</xdr:col>
      <xdr:colOff>114300</xdr:colOff>
      <xdr:row>96</xdr:row>
      <xdr:rowOff>144724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69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144724</xdr:rowOff>
    </xdr:from>
    <xdr:to>
      <xdr:col>71</xdr:col>
      <xdr:colOff>177800</xdr:colOff>
      <xdr:row>96</xdr:row>
      <xdr:rowOff>161367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03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23603</xdr:rowOff>
    </xdr:from>
    <xdr:to>
      <xdr:col>85</xdr:col>
      <xdr:colOff>177800</xdr:colOff>
      <xdr:row>96</xdr:row>
      <xdr:rowOff>125203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46480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57545</xdr:rowOff>
    </xdr:from>
    <xdr:to>
      <xdr:col>81</xdr:col>
      <xdr:colOff>101600</xdr:colOff>
      <xdr:row>96</xdr:row>
      <xdr:rowOff>159145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59192</xdr:rowOff>
    </xdr:from>
    <xdr:to>
      <xdr:col>76</xdr:col>
      <xdr:colOff>165100</xdr:colOff>
      <xdr:row>96</xdr:row>
      <xdr:rowOff>160792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5869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93924</xdr:rowOff>
    </xdr:from>
    <xdr:to>
      <xdr:col>72</xdr:col>
      <xdr:colOff>38100</xdr:colOff>
      <xdr:row>97</xdr:row>
      <xdr:rowOff>24074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110567</xdr:rowOff>
    </xdr:from>
    <xdr:to>
      <xdr:col>67</xdr:col>
      <xdr:colOff>101600</xdr:colOff>
      <xdr:row>97</xdr:row>
      <xdr:rowOff>40717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57244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全国平均、県平均より上回っているが類似団体平均を下回っている。議会費はほぼ変動がないが、令和５年度には町議選挙も控えているため今後多少増減する見込みである。総務費は全国平均、県平均、類似団体平均ともに上回っている。前年に比べ</a:t>
          </a:r>
          <a:r>
            <a:rPr kumimoji="1" lang="en-US" altLang="ja-JP" sz="1300">
              <a:latin typeface="ＭＳ Ｐゴシック" panose="020B0600070205080204" pitchFamily="50" charset="-128"/>
              <a:ea typeface="ＭＳ Ｐゴシック" panose="020B0600070205080204" pitchFamily="50" charset="-128"/>
            </a:rPr>
            <a:t>32,901</a:t>
          </a:r>
          <a:r>
            <a:rPr kumimoji="1" lang="ja-JP" altLang="en-US" sz="1300">
              <a:latin typeface="ＭＳ Ｐゴシック" panose="020B0600070205080204" pitchFamily="50" charset="-128"/>
              <a:ea typeface="ＭＳ Ｐゴシック" panose="020B0600070205080204" pitchFamily="50" charset="-128"/>
            </a:rPr>
            <a:t>円減少している。民生費は全国平均、県平均、類似団体平均を下回っており、福祉事業に係る経費が少ないことが分かる。高齢者が増加しているが、子育て世代が減少していることが大きな要因である。衛生費は全国平均、県平均を上回っているが、類似団体平均を下回っている。原因として新型コロナウイルス関連の予防接種などの事業が増加したことによる。労働費は町の施策である雇用拡大奨励補助金の影響により増減が見られ、今後は人口減に伴い減少していく見込みである。農林水産業費は前年に比べ</a:t>
          </a:r>
          <a:r>
            <a:rPr kumimoji="1" lang="en-US" altLang="ja-JP" sz="1300">
              <a:latin typeface="ＭＳ Ｐゴシック" panose="020B0600070205080204" pitchFamily="50" charset="-128"/>
              <a:ea typeface="ＭＳ Ｐゴシック" panose="020B0600070205080204" pitchFamily="50" charset="-128"/>
            </a:rPr>
            <a:t>4,066</a:t>
          </a:r>
          <a:r>
            <a:rPr kumimoji="1" lang="ja-JP" altLang="en-US" sz="1300">
              <a:latin typeface="ＭＳ Ｐゴシック" panose="020B0600070205080204" pitchFamily="50" charset="-128"/>
              <a:ea typeface="ＭＳ Ｐゴシック" panose="020B0600070205080204" pitchFamily="50" charset="-128"/>
            </a:rPr>
            <a:t>円増加している。林道の整備なども完了していくため今後は減少していく見込みである。商工費は湯遊ランドはなわ改修工事、新型コロナウイルスに係るエール商品券の影響などにより、前年に比べ</a:t>
          </a:r>
          <a:r>
            <a:rPr kumimoji="1" lang="en-US" altLang="ja-JP" sz="1300">
              <a:latin typeface="ＭＳ Ｐゴシック" panose="020B0600070205080204" pitchFamily="50" charset="-128"/>
              <a:ea typeface="ＭＳ Ｐゴシック" panose="020B0600070205080204" pitchFamily="50" charset="-128"/>
            </a:rPr>
            <a:t>15,207</a:t>
          </a:r>
          <a:r>
            <a:rPr kumimoji="1" lang="ja-JP" altLang="en-US" sz="1300">
              <a:latin typeface="ＭＳ Ｐゴシック" panose="020B0600070205080204" pitchFamily="50" charset="-128"/>
              <a:ea typeface="ＭＳ Ｐゴシック" panose="020B0600070205080204" pitchFamily="50" charset="-128"/>
            </a:rPr>
            <a:t>円増加している。土木費は道路維持事業、道路新設改良費の増加により前年に比べ</a:t>
          </a:r>
          <a:r>
            <a:rPr kumimoji="1" lang="en-US" altLang="ja-JP" sz="1300">
              <a:latin typeface="ＭＳ Ｐゴシック" panose="020B0600070205080204" pitchFamily="50" charset="-128"/>
              <a:ea typeface="ＭＳ Ｐゴシック" panose="020B0600070205080204" pitchFamily="50" charset="-128"/>
            </a:rPr>
            <a:t>2,311</a:t>
          </a:r>
          <a:r>
            <a:rPr kumimoji="1" lang="ja-JP" altLang="en-US" sz="1300">
              <a:latin typeface="ＭＳ Ｐゴシック" panose="020B0600070205080204" pitchFamily="50" charset="-128"/>
              <a:ea typeface="ＭＳ Ｐゴシック" panose="020B0600070205080204" pitchFamily="50" charset="-128"/>
            </a:rPr>
            <a:t>円増加している。今後も北野松岡線の全線開通に向け増加していくことが見込まれる。消防費は屯所の改築、ポンプ車の更新等で平準化して事業を実施しているため、今後も大きく変動することはないと見込まれる。教育費は増加傾向にあり、令和５年度より入学祝金事業を実施するため、今後も増加する見込みである。類似団体平均を参考にするとともに、行財政改革を進めながら歳出削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財政調整基金は、標準財政規模の</a:t>
          </a:r>
          <a:r>
            <a:rPr kumimoji="1" lang="en-US" altLang="ja-JP" sz="1200">
              <a:latin typeface="ＭＳ ゴシック" pitchFamily="49" charset="-128"/>
              <a:ea typeface="ＭＳ ゴシック" pitchFamily="49" charset="-128"/>
            </a:rPr>
            <a:t>29.17</a:t>
          </a:r>
          <a:r>
            <a:rPr kumimoji="1" lang="ja-JP" altLang="en-US" sz="1200">
              <a:latin typeface="ＭＳ ゴシック" pitchFamily="49" charset="-128"/>
              <a:ea typeface="ＭＳ ゴシック" pitchFamily="49" charset="-128"/>
            </a:rPr>
            <a:t>％を積み立てており、適正とされている</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以上の残高を有している。不測の事態に対応できる備えが整っている一方、近年、取り崩しの金額が大きくなっていることから、残高の推移に注意するとともに、基金に依存しない財政運営に努める必要がある。実質収支額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％台で推移していたが、令和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％を超える結果となった。実質単年度収支は、繰越事業の減少や基金の取り崩しの減少などにより令和３年度よりプラスに転じている。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で赤字額は出ていないものの、一般会計からの繰出金や補助金で賄っている割合が大きいため、各特別会計等での収入の確保や歳出削減に努める必要がある。また、令和５年度より農業集落排水処理事業、公共下水道事業が法適化するが、法適化後も料金の引き上げに数年要するため、しばらくは補助金や繰出金は同規模で推移していく。料金引き上げ後は上水道事業、下水道事業の補助金負担は減少していく見込みだが、事業費全てを料金収入で見込むことはできないため、補助金支出は今後も継続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O1"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7546861</v>
      </c>
      <c r="BO4" s="415"/>
      <c r="BP4" s="415"/>
      <c r="BQ4" s="415"/>
      <c r="BR4" s="415"/>
      <c r="BS4" s="415"/>
      <c r="BT4" s="415"/>
      <c r="BU4" s="416"/>
      <c r="BV4" s="414">
        <v>7579852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3.4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7317562</v>
      </c>
      <c r="BO5" s="420"/>
      <c r="BP5" s="420"/>
      <c r="BQ5" s="420"/>
      <c r="BR5" s="420"/>
      <c r="BS5" s="420"/>
      <c r="BT5" s="420"/>
      <c r="BU5" s="421"/>
      <c r="BV5" s="419">
        <v>7376251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89.6</v>
      </c>
      <c r="CU5" s="390"/>
      <c r="CV5" s="390"/>
      <c r="CW5" s="390"/>
      <c r="CX5" s="390"/>
      <c r="CY5" s="390"/>
      <c r="CZ5" s="390"/>
      <c r="DA5" s="391"/>
      <c r="DB5" s="389">
        <v>87.7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229299</v>
      </c>
      <c r="BO6" s="420"/>
      <c r="BP6" s="420"/>
      <c r="BQ6" s="420"/>
      <c r="BR6" s="420"/>
      <c r="BS6" s="420"/>
      <c r="BT6" s="420"/>
      <c r="BU6" s="421"/>
      <c r="BV6" s="419">
        <v>203601</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89.6</v>
      </c>
      <c r="CU6" s="563"/>
      <c r="CV6" s="563"/>
      <c r="CW6" s="563"/>
      <c r="CX6" s="563"/>
      <c r="CY6" s="563"/>
      <c r="CZ6" s="563"/>
      <c r="DA6" s="564"/>
      <c r="DB6" s="562">
        <v>91.1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31271</v>
      </c>
      <c r="BO7" s="420"/>
      <c r="BP7" s="420"/>
      <c r="BQ7" s="420"/>
      <c r="BR7" s="420"/>
      <c r="BS7" s="420"/>
      <c r="BT7" s="420"/>
      <c r="BU7" s="421"/>
      <c r="BV7" s="419">
        <v>66453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3918497</v>
      </c>
      <c r="CU7" s="420"/>
      <c r="CV7" s="420"/>
      <c r="CW7" s="420"/>
      <c r="CX7" s="420"/>
      <c r="CY7" s="420"/>
      <c r="CZ7" s="420"/>
      <c r="DA7" s="421"/>
      <c r="DB7" s="419">
        <v>3979464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96</v>
      </c>
      <c r="AV8" s="467"/>
      <c r="AW8" s="467"/>
      <c r="AX8" s="467"/>
      <c r="AY8" s="399" t="s">
        <v>112</v>
      </c>
      <c r="AZ8" s="400"/>
      <c r="BA8" s="400"/>
      <c r="BB8" s="400"/>
      <c r="BC8" s="400"/>
      <c r="BD8" s="400"/>
      <c r="BE8" s="400"/>
      <c r="BF8" s="400"/>
      <c r="BG8" s="400"/>
      <c r="BH8" s="400"/>
      <c r="BI8" s="400"/>
      <c r="BJ8" s="400"/>
      <c r="BK8" s="400"/>
      <c r="BL8" s="400"/>
      <c r="BM8" s="401"/>
      <c r="BN8" s="419">
        <v>198028</v>
      </c>
      <c r="BO8" s="420"/>
      <c r="BP8" s="420"/>
      <c r="BQ8" s="420"/>
      <c r="BR8" s="420"/>
      <c r="BS8" s="420"/>
      <c r="BT8" s="420"/>
      <c r="BU8" s="421"/>
      <c r="BV8" s="419">
        <v>137148</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8302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60880</v>
      </c>
      <c r="BO9" s="420"/>
      <c r="BP9" s="420"/>
      <c r="BQ9" s="420"/>
      <c r="BR9" s="420"/>
      <c r="BS9" s="420"/>
      <c r="BT9" s="420"/>
      <c r="BU9" s="421"/>
      <c r="BV9" s="419">
        <v>878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15.5</v>
      </c>
      <c r="CU9" s="390"/>
      <c r="CV9" s="390"/>
      <c r="CW9" s="390"/>
      <c r="CX9" s="390"/>
      <c r="CY9" s="390"/>
      <c r="CZ9" s="390"/>
      <c r="DA9" s="391"/>
      <c r="DB9" s="389">
        <v>14.1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9157</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68691</v>
      </c>
      <c r="BO10" s="420"/>
      <c r="BP10" s="420"/>
      <c r="BQ10" s="420"/>
      <c r="BR10" s="420"/>
      <c r="BS10" s="420"/>
      <c r="BT10" s="420"/>
      <c r="BU10" s="421"/>
      <c r="BV10" s="419">
        <v>68258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8195</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108</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8080</v>
      </c>
      <c r="S13" s="513"/>
      <c r="T13" s="513"/>
      <c r="U13" s="513"/>
      <c r="V13" s="514"/>
      <c r="W13" s="500" t="s">
        <v>142</v>
      </c>
      <c r="X13" s="442"/>
      <c r="Y13" s="442"/>
      <c r="Z13" s="442"/>
      <c r="AA13" s="442"/>
      <c r="AB13" s="443"/>
      <c r="AC13" s="395">
        <v>683</v>
      </c>
      <c r="AD13" s="396"/>
      <c r="AE13" s="396"/>
      <c r="AF13" s="396"/>
      <c r="AG13" s="397"/>
      <c r="AH13" s="395">
        <v>837</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129571</v>
      </c>
      <c r="BO13" s="420"/>
      <c r="BP13" s="420"/>
      <c r="BQ13" s="420"/>
      <c r="BR13" s="420"/>
      <c r="BS13" s="420"/>
      <c r="BT13" s="420"/>
      <c r="BU13" s="421"/>
      <c r="BV13" s="419">
        <v>69136</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10.199999999999999</v>
      </c>
      <c r="CU13" s="390"/>
      <c r="CV13" s="390"/>
      <c r="CW13" s="390"/>
      <c r="CX13" s="390"/>
      <c r="CY13" s="390"/>
      <c r="CZ13" s="390"/>
      <c r="DA13" s="391"/>
      <c r="DB13" s="389">
        <v>9.3000000000000007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8337</v>
      </c>
      <c r="S14" s="513"/>
      <c r="T14" s="513"/>
      <c r="U14" s="513"/>
      <c r="V14" s="514"/>
      <c r="W14" s="515"/>
      <c r="X14" s="445"/>
      <c r="Y14" s="445"/>
      <c r="Z14" s="445"/>
      <c r="AA14" s="445"/>
      <c r="AB14" s="446"/>
      <c r="AC14" s="505">
        <v>16.2</v>
      </c>
      <c r="AD14" s="506"/>
      <c r="AE14" s="506"/>
      <c r="AF14" s="506"/>
      <c r="AG14" s="507"/>
      <c r="AH14" s="505">
        <v>17.7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12.3</v>
      </c>
      <c r="CU14" s="517"/>
      <c r="CV14" s="517"/>
      <c r="CW14" s="517"/>
      <c r="CX14" s="517"/>
      <c r="CY14" s="517"/>
      <c r="CZ14" s="517"/>
      <c r="DA14" s="518"/>
      <c r="DB14" s="516">
        <v>12.3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8243</v>
      </c>
      <c r="S15" s="513"/>
      <c r="T15" s="513"/>
      <c r="U15" s="513"/>
      <c r="V15" s="514"/>
      <c r="W15" s="500" t="s">
        <v>149</v>
      </c>
      <c r="X15" s="442"/>
      <c r="Y15" s="442"/>
      <c r="Z15" s="442"/>
      <c r="AA15" s="442"/>
      <c r="AB15" s="443"/>
      <c r="AC15" s="395">
        <v>1577</v>
      </c>
      <c r="AD15" s="396"/>
      <c r="AE15" s="396"/>
      <c r="AF15" s="396"/>
      <c r="AG15" s="397"/>
      <c r="AH15" s="395">
        <v>1705</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991875</v>
      </c>
      <c r="BO15" s="415"/>
      <c r="BP15" s="415"/>
      <c r="BQ15" s="415"/>
      <c r="BR15" s="415"/>
      <c r="BS15" s="415"/>
      <c r="BT15" s="415"/>
      <c r="BU15" s="416"/>
      <c r="BV15" s="414">
        <v>947281</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37.4</v>
      </c>
      <c r="AD16" s="506"/>
      <c r="AE16" s="506"/>
      <c r="AF16" s="506"/>
      <c r="AG16" s="507"/>
      <c r="AH16" s="505">
        <v>36.1</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3640147</v>
      </c>
      <c r="BO16" s="420"/>
      <c r="BP16" s="420"/>
      <c r="BQ16" s="420"/>
      <c r="BR16" s="420"/>
      <c r="BS16" s="420"/>
      <c r="BT16" s="420"/>
      <c r="BU16" s="421"/>
      <c r="BV16" s="419">
        <v>3601012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1956</v>
      </c>
      <c r="AD17" s="396"/>
      <c r="AE17" s="396"/>
      <c r="AF17" s="396"/>
      <c r="AG17" s="397"/>
      <c r="AH17" s="395">
        <v>2175</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1230247</v>
      </c>
      <c r="BO17" s="420"/>
      <c r="BP17" s="420"/>
      <c r="BQ17" s="420"/>
      <c r="BR17" s="420"/>
      <c r="BS17" s="420"/>
      <c r="BT17" s="420"/>
      <c r="BU17" s="421"/>
      <c r="BV17" s="419">
        <v>1172268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211.41</v>
      </c>
      <c r="M18" s="474"/>
      <c r="N18" s="474"/>
      <c r="O18" s="474"/>
      <c r="P18" s="474"/>
      <c r="Q18" s="474"/>
      <c r="R18" s="475"/>
      <c r="S18" s="475"/>
      <c r="T18" s="475"/>
      <c r="U18" s="475"/>
      <c r="V18" s="476"/>
      <c r="W18" s="490"/>
      <c r="X18" s="491"/>
      <c r="Y18" s="491"/>
      <c r="Z18" s="491"/>
      <c r="AA18" s="491"/>
      <c r="AB18" s="501"/>
      <c r="AC18" s="383">
        <v>46.4</v>
      </c>
      <c r="AD18" s="384"/>
      <c r="AE18" s="384"/>
      <c r="AF18" s="384"/>
      <c r="AG18" s="477"/>
      <c r="AH18" s="383">
        <v>46.1</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3542507</v>
      </c>
      <c r="BO18" s="420"/>
      <c r="BP18" s="420"/>
      <c r="BQ18" s="420"/>
      <c r="BR18" s="420"/>
      <c r="BS18" s="420"/>
      <c r="BT18" s="420"/>
      <c r="BU18" s="421"/>
      <c r="BV18" s="419">
        <v>3558256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39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4702898</v>
      </c>
      <c r="BO19" s="420"/>
      <c r="BP19" s="420"/>
      <c r="BQ19" s="420"/>
      <c r="BR19" s="420"/>
      <c r="BS19" s="420"/>
      <c r="BT19" s="420"/>
      <c r="BU19" s="421"/>
      <c r="BV19" s="419">
        <v>4798403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2935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7347656</v>
      </c>
      <c r="BO22" s="415"/>
      <c r="BP22" s="415"/>
      <c r="BQ22" s="415"/>
      <c r="BR22" s="415"/>
      <c r="BS22" s="415"/>
      <c r="BT22" s="415"/>
      <c r="BU22" s="416"/>
      <c r="BV22" s="414">
        <v>6885114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4389851</v>
      </c>
      <c r="BO23" s="420"/>
      <c r="BP23" s="420"/>
      <c r="BQ23" s="420"/>
      <c r="BR23" s="420"/>
      <c r="BS23" s="420"/>
      <c r="BT23" s="420"/>
      <c r="BU23" s="421"/>
      <c r="BV23" s="419">
        <v>4508520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7800</v>
      </c>
      <c r="R24" s="396"/>
      <c r="S24" s="396"/>
      <c r="T24" s="396"/>
      <c r="U24" s="396"/>
      <c r="V24" s="397"/>
      <c r="W24" s="454"/>
      <c r="X24" s="436"/>
      <c r="Y24" s="437"/>
      <c r="Z24" s="392" t="s">
        <v>174</v>
      </c>
      <c r="AA24" s="393"/>
      <c r="AB24" s="393"/>
      <c r="AC24" s="393"/>
      <c r="AD24" s="393"/>
      <c r="AE24" s="393"/>
      <c r="AF24" s="393"/>
      <c r="AG24" s="394"/>
      <c r="AH24" s="395">
        <v>85</v>
      </c>
      <c r="AI24" s="396"/>
      <c r="AJ24" s="396"/>
      <c r="AK24" s="396"/>
      <c r="AL24" s="397"/>
      <c r="AM24" s="395">
        <v>263755</v>
      </c>
      <c r="AN24" s="396"/>
      <c r="AO24" s="396"/>
      <c r="AP24" s="396"/>
      <c r="AQ24" s="396"/>
      <c r="AR24" s="397"/>
      <c r="AS24" s="395">
        <v>3103</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5495960</v>
      </c>
      <c r="BO24" s="420"/>
      <c r="BP24" s="420"/>
      <c r="BQ24" s="420"/>
      <c r="BR24" s="420"/>
      <c r="BS24" s="420"/>
      <c r="BT24" s="420"/>
      <c r="BU24" s="421"/>
      <c r="BV24" s="419">
        <v>4823652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6240</v>
      </c>
      <c r="R25" s="396"/>
      <c r="S25" s="396"/>
      <c r="T25" s="396"/>
      <c r="U25" s="396"/>
      <c r="V25" s="397"/>
      <c r="W25" s="454"/>
      <c r="X25" s="436"/>
      <c r="Y25" s="437"/>
      <c r="Z25" s="392" t="s">
        <v>177</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58341</v>
      </c>
      <c r="BO25" s="415"/>
      <c r="BP25" s="415"/>
      <c r="BQ25" s="415"/>
      <c r="BR25" s="415"/>
      <c r="BS25" s="415"/>
      <c r="BT25" s="415"/>
      <c r="BU25" s="416"/>
      <c r="BV25" s="414" t="s">
        <v>140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5890</v>
      </c>
      <c r="R26" s="396"/>
      <c r="S26" s="396"/>
      <c r="T26" s="396"/>
      <c r="U26" s="396"/>
      <c r="V26" s="397"/>
      <c r="W26" s="454"/>
      <c r="X26" s="436"/>
      <c r="Y26" s="437"/>
      <c r="Z26" s="392" t="s">
        <v>180</v>
      </c>
      <c r="AA26" s="430"/>
      <c r="AB26" s="430"/>
      <c r="AC26" s="430"/>
      <c r="AD26" s="430"/>
      <c r="AE26" s="430"/>
      <c r="AF26" s="430"/>
      <c r="AG26" s="431"/>
      <c r="AH26" s="395" t="s">
        <v>181</v>
      </c>
      <c r="AI26" s="396"/>
      <c r="AJ26" s="396"/>
      <c r="AK26" s="396"/>
      <c r="AL26" s="397"/>
      <c r="AM26" s="395" t="s">
        <v>140</v>
      </c>
      <c r="AN26" s="396"/>
      <c r="AO26" s="396"/>
      <c r="AP26" s="396"/>
      <c r="AQ26" s="396"/>
      <c r="AR26" s="397"/>
      <c r="AS26" s="395" t="s">
        <v>140</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183</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2820</v>
      </c>
      <c r="R27" s="396"/>
      <c r="S27" s="396"/>
      <c r="T27" s="396"/>
      <c r="U27" s="396"/>
      <c r="V27" s="397"/>
      <c r="W27" s="454"/>
      <c r="X27" s="436"/>
      <c r="Y27" s="437"/>
      <c r="Z27" s="392" t="s">
        <v>185</v>
      </c>
      <c r="AA27" s="393"/>
      <c r="AB27" s="393"/>
      <c r="AC27" s="393"/>
      <c r="AD27" s="393"/>
      <c r="AE27" s="393"/>
      <c r="AF27" s="393"/>
      <c r="AG27" s="394"/>
      <c r="AH27" s="395">
        <v>14</v>
      </c>
      <c r="AI27" s="396"/>
      <c r="AJ27" s="396"/>
      <c r="AK27" s="396"/>
      <c r="AL27" s="397"/>
      <c r="AM27" s="395">
        <v>37944</v>
      </c>
      <c r="AN27" s="396"/>
      <c r="AO27" s="396"/>
      <c r="AP27" s="396"/>
      <c r="AQ27" s="396"/>
      <c r="AR27" s="397"/>
      <c r="AS27" s="395">
        <v>2710</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102147</v>
      </c>
      <c r="BO27" s="423"/>
      <c r="BP27" s="423"/>
      <c r="BQ27" s="423"/>
      <c r="BR27" s="423"/>
      <c r="BS27" s="423"/>
      <c r="BT27" s="423"/>
      <c r="BU27" s="424"/>
      <c r="BV27" s="422">
        <v>102146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2160</v>
      </c>
      <c r="R28" s="396"/>
      <c r="S28" s="396"/>
      <c r="T28" s="396"/>
      <c r="U28" s="396"/>
      <c r="V28" s="397"/>
      <c r="W28" s="454"/>
      <c r="X28" s="436"/>
      <c r="Y28" s="437"/>
      <c r="Z28" s="392" t="s">
        <v>188</v>
      </c>
      <c r="AA28" s="393"/>
      <c r="AB28" s="393"/>
      <c r="AC28" s="393"/>
      <c r="AD28" s="393"/>
      <c r="AE28" s="393"/>
      <c r="AF28" s="393"/>
      <c r="AG28" s="394"/>
      <c r="AH28" s="395" t="s">
        <v>140</v>
      </c>
      <c r="AI28" s="396"/>
      <c r="AJ28" s="396"/>
      <c r="AK28" s="396"/>
      <c r="AL28" s="397"/>
      <c r="AM28" s="395" t="s">
        <v>181</v>
      </c>
      <c r="AN28" s="396"/>
      <c r="AO28" s="396"/>
      <c r="AP28" s="396"/>
      <c r="AQ28" s="396"/>
      <c r="AR28" s="397"/>
      <c r="AS28" s="395" t="s">
        <v>181</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1143148</v>
      </c>
      <c r="BO28" s="415"/>
      <c r="BP28" s="415"/>
      <c r="BQ28" s="415"/>
      <c r="BR28" s="415"/>
      <c r="BS28" s="415"/>
      <c r="BT28" s="415"/>
      <c r="BU28" s="416"/>
      <c r="BV28" s="414">
        <v>1074457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11</v>
      </c>
      <c r="M29" s="396"/>
      <c r="N29" s="396"/>
      <c r="O29" s="396"/>
      <c r="P29" s="397"/>
      <c r="Q29" s="395">
        <v>1980</v>
      </c>
      <c r="R29" s="396"/>
      <c r="S29" s="396"/>
      <c r="T29" s="396"/>
      <c r="U29" s="396"/>
      <c r="V29" s="397"/>
      <c r="W29" s="455"/>
      <c r="X29" s="456"/>
      <c r="Y29" s="457"/>
      <c r="Z29" s="392" t="s">
        <v>191</v>
      </c>
      <c r="AA29" s="393"/>
      <c r="AB29" s="393"/>
      <c r="AC29" s="393"/>
      <c r="AD29" s="393"/>
      <c r="AE29" s="393"/>
      <c r="AF29" s="393"/>
      <c r="AG29" s="394"/>
      <c r="AH29" s="395">
        <v>99</v>
      </c>
      <c r="AI29" s="396"/>
      <c r="AJ29" s="396"/>
      <c r="AK29" s="396"/>
      <c r="AL29" s="397"/>
      <c r="AM29" s="395">
        <v>301699</v>
      </c>
      <c r="AN29" s="396"/>
      <c r="AO29" s="396"/>
      <c r="AP29" s="396"/>
      <c r="AQ29" s="396"/>
      <c r="AR29" s="397"/>
      <c r="AS29" s="395">
        <v>3047</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478824</v>
      </c>
      <c r="BO29" s="420"/>
      <c r="BP29" s="420"/>
      <c r="BQ29" s="420"/>
      <c r="BR29" s="420"/>
      <c r="BS29" s="420"/>
      <c r="BT29" s="420"/>
      <c r="BU29" s="421"/>
      <c r="BV29" s="419">
        <v>370534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1562446</v>
      </c>
      <c r="BO30" s="423"/>
      <c r="BP30" s="423"/>
      <c r="BQ30" s="423"/>
      <c r="BR30" s="423"/>
      <c r="BS30" s="423"/>
      <c r="BT30" s="423"/>
      <c r="BU30" s="424"/>
      <c r="BV30" s="422">
        <v>1806357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201</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上水道事業</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農業集落排水処理事業</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東白衛生組合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白河地方土地開発公社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特定環境保全公共下水道事業</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白河地方広域市町村圏整備組合　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塙町振興公社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　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　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　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　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福島県後期高齢者医療広域連合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福島県後期高齢者医療広域連合　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f6oHnb6U5vi2lIBfj0Qs0XAV0T3BeTz6PWiNHdOjmlhZPdn5WwZY7jMgTqF5Z0y6TCF1jfhWH7UySuXZKeo3Q==" saltValue="xF1/SbKUV4lOmmr7hBoC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6.56</v>
      </c>
      <c r="G34" s="33">
        <v>7.84</v>
      </c>
      <c r="H34" s="33">
        <v>7.83</v>
      </c>
      <c r="I34" s="33">
        <v>8.07</v>
      </c>
      <c r="J34" s="34">
        <v>6.98</v>
      </c>
      <c r="K34" s="22"/>
      <c r="L34" s="22"/>
      <c r="M34" s="22"/>
      <c r="N34" s="22"/>
      <c r="O34" s="22"/>
      <c r="P34" s="22"/>
    </row>
    <row r="35" spans="1:16" ht="39" customHeight="1" x14ac:dyDescent="0.15">
      <c r="A35" s="22"/>
      <c r="B35" s="35"/>
      <c r="C35" s="1145" t="s">
        <v>575</v>
      </c>
      <c r="D35" s="1146"/>
      <c r="E35" s="1147"/>
      <c r="F35" s="36">
        <v>3.2</v>
      </c>
      <c r="G35" s="37">
        <v>4.16</v>
      </c>
      <c r="H35" s="37">
        <v>3.59</v>
      </c>
      <c r="I35" s="37">
        <v>3.44</v>
      </c>
      <c r="J35" s="38">
        <v>5.05</v>
      </c>
      <c r="K35" s="22"/>
      <c r="L35" s="22"/>
      <c r="M35" s="22"/>
      <c r="N35" s="22"/>
      <c r="O35" s="22"/>
      <c r="P35" s="22"/>
    </row>
    <row r="36" spans="1:16" ht="39" customHeight="1" x14ac:dyDescent="0.15">
      <c r="A36" s="22"/>
      <c r="B36" s="35"/>
      <c r="C36" s="1145" t="s">
        <v>576</v>
      </c>
      <c r="D36" s="1146"/>
      <c r="E36" s="1147"/>
      <c r="F36" s="36">
        <v>1.41</v>
      </c>
      <c r="G36" s="37">
        <v>1.29</v>
      </c>
      <c r="H36" s="37">
        <v>0.63</v>
      </c>
      <c r="I36" s="37">
        <v>1.07</v>
      </c>
      <c r="J36" s="38">
        <v>1.99</v>
      </c>
      <c r="K36" s="22"/>
      <c r="L36" s="22"/>
      <c r="M36" s="22"/>
      <c r="N36" s="22"/>
      <c r="O36" s="22"/>
      <c r="P36" s="22"/>
    </row>
    <row r="37" spans="1:16" ht="39" customHeight="1" x14ac:dyDescent="0.15">
      <c r="A37" s="22"/>
      <c r="B37" s="35"/>
      <c r="C37" s="1145" t="s">
        <v>577</v>
      </c>
      <c r="D37" s="1146"/>
      <c r="E37" s="1147"/>
      <c r="F37" s="36">
        <v>0.32</v>
      </c>
      <c r="G37" s="37">
        <v>0.01</v>
      </c>
      <c r="H37" s="37">
        <v>0.94</v>
      </c>
      <c r="I37" s="37">
        <v>0.76</v>
      </c>
      <c r="J37" s="38">
        <v>0.94</v>
      </c>
      <c r="K37" s="22"/>
      <c r="L37" s="22"/>
      <c r="M37" s="22"/>
      <c r="N37" s="22"/>
      <c r="O37" s="22"/>
      <c r="P37" s="22"/>
    </row>
    <row r="38" spans="1:16" ht="39" customHeight="1" x14ac:dyDescent="0.15">
      <c r="A38" s="22"/>
      <c r="B38" s="35"/>
      <c r="C38" s="1145" t="s">
        <v>578</v>
      </c>
      <c r="D38" s="1146"/>
      <c r="E38" s="1147"/>
      <c r="F38" s="36">
        <v>0</v>
      </c>
      <c r="G38" s="37">
        <v>0.02</v>
      </c>
      <c r="H38" s="37">
        <v>0</v>
      </c>
      <c r="I38" s="37">
        <v>0</v>
      </c>
      <c r="J38" s="38">
        <v>0.74</v>
      </c>
      <c r="K38" s="22"/>
      <c r="L38" s="22"/>
      <c r="M38" s="22"/>
      <c r="N38" s="22"/>
      <c r="O38" s="22"/>
      <c r="P38" s="22"/>
    </row>
    <row r="39" spans="1:16" ht="39" customHeight="1" x14ac:dyDescent="0.15">
      <c r="A39" s="22"/>
      <c r="B39" s="35"/>
      <c r="C39" s="1145" t="s">
        <v>579</v>
      </c>
      <c r="D39" s="1146"/>
      <c r="E39" s="1147"/>
      <c r="F39" s="36">
        <v>0</v>
      </c>
      <c r="G39" s="37">
        <v>0.01</v>
      </c>
      <c r="H39" s="37">
        <v>0</v>
      </c>
      <c r="I39" s="37">
        <v>0</v>
      </c>
      <c r="J39" s="38">
        <v>0.41</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zGfBg3U7TVzFJ+PcteVIHhNLTET9PBfRU7Ljje9PX4tXZSG3MX5hUbULyluMdBDMfHX0HoX+k9QZ8NvVikDqg==" saltValue="9R7sOlHmd92EmupCb8YL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51"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617</v>
      </c>
      <c r="L45" s="60">
        <v>636</v>
      </c>
      <c r="M45" s="60">
        <v>690</v>
      </c>
      <c r="N45" s="60">
        <v>682</v>
      </c>
      <c r="O45" s="61">
        <v>732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230</v>
      </c>
      <c r="L48" s="64">
        <v>228</v>
      </c>
      <c r="M48" s="64">
        <v>223</v>
      </c>
      <c r="N48" s="64">
        <v>215</v>
      </c>
      <c r="O48" s="65">
        <v>220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v>
      </c>
      <c r="L49" s="64">
        <v>13</v>
      </c>
      <c r="M49" s="64">
        <v>28</v>
      </c>
      <c r="N49" s="64">
        <v>33</v>
      </c>
      <c r="O49" s="65">
        <v>42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524</v>
      </c>
      <c r="L50" s="64" t="s">
        <v>524</v>
      </c>
      <c r="M50" s="64" t="s">
        <v>524</v>
      </c>
      <c r="N50" s="64" t="s">
        <v>524</v>
      </c>
      <c r="O50" s="65" t="s">
        <v>524</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524</v>
      </c>
      <c r="M51" s="64">
        <v>0</v>
      </c>
      <c r="N51" s="64" t="s">
        <v>524</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621</v>
      </c>
      <c r="L52" s="64">
        <v>625</v>
      </c>
      <c r="M52" s="64">
        <v>629</v>
      </c>
      <c r="N52" s="64">
        <v>615</v>
      </c>
      <c r="O52" s="65">
        <v>614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236</v>
      </c>
      <c r="L53" s="69">
        <v>252</v>
      </c>
      <c r="M53" s="69">
        <v>312</v>
      </c>
      <c r="N53" s="69">
        <v>315</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rNiroP+Ey+DtaULj8V+Hxi62bxWsNphDgeopt6ryR3LEA+BxJjpcBsSaDwrUIT9tkN9gXUT3OYiKGyggBQ1/g==" saltValue="OgX1KOUDqtf7nDSE1ZK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5935</v>
      </c>
      <c r="J41" s="356">
        <v>6392</v>
      </c>
      <c r="K41" s="356">
        <v>6380</v>
      </c>
      <c r="L41" s="356">
        <v>6885</v>
      </c>
      <c r="M41" s="357">
        <v>7348</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2422</v>
      </c>
      <c r="J43" s="359">
        <v>2282</v>
      </c>
      <c r="K43" s="359">
        <v>1988</v>
      </c>
      <c r="L43" s="359">
        <v>1919</v>
      </c>
      <c r="M43" s="360">
        <v>1775</v>
      </c>
    </row>
    <row r="44" spans="2:13" ht="27.75" customHeight="1" x14ac:dyDescent="0.15">
      <c r="B44" s="1186"/>
      <c r="C44" s="1187"/>
      <c r="D44" s="106"/>
      <c r="E44" s="1190" t="s">
        <v>36</v>
      </c>
      <c r="F44" s="1190"/>
      <c r="G44" s="1190"/>
      <c r="H44" s="1191"/>
      <c r="I44" s="358">
        <v>409</v>
      </c>
      <c r="J44" s="359">
        <v>457</v>
      </c>
      <c r="K44" s="359">
        <v>638</v>
      </c>
      <c r="L44" s="359">
        <v>611</v>
      </c>
      <c r="M44" s="360">
        <v>576</v>
      </c>
    </row>
    <row r="45" spans="2:13" ht="27.75" customHeight="1" x14ac:dyDescent="0.15">
      <c r="B45" s="1186"/>
      <c r="C45" s="1187"/>
      <c r="D45" s="106"/>
      <c r="E45" s="1190" t="s">
        <v>37</v>
      </c>
      <c r="F45" s="1190"/>
      <c r="G45" s="1190"/>
      <c r="H45" s="1191"/>
      <c r="I45" s="358">
        <v>884</v>
      </c>
      <c r="J45" s="359">
        <v>883</v>
      </c>
      <c r="K45" s="359">
        <v>825</v>
      </c>
      <c r="L45" s="359">
        <v>802</v>
      </c>
      <c r="M45" s="360">
        <v>809</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3291</v>
      </c>
      <c r="J50" s="359">
        <v>3169</v>
      </c>
      <c r="K50" s="359">
        <v>3108</v>
      </c>
      <c r="L50" s="359">
        <v>3523</v>
      </c>
      <c r="M50" s="360">
        <v>3517</v>
      </c>
    </row>
    <row r="51" spans="2:13" ht="27.75" customHeight="1" x14ac:dyDescent="0.15">
      <c r="B51" s="1186"/>
      <c r="C51" s="1187"/>
      <c r="D51" s="106"/>
      <c r="E51" s="1190" t="s">
        <v>44</v>
      </c>
      <c r="F51" s="1190"/>
      <c r="G51" s="1190"/>
      <c r="H51" s="1191"/>
      <c r="I51" s="358">
        <v>50</v>
      </c>
      <c r="J51" s="359">
        <v>43</v>
      </c>
      <c r="K51" s="359">
        <v>35</v>
      </c>
      <c r="L51" s="359">
        <v>27</v>
      </c>
      <c r="M51" s="360">
        <v>23</v>
      </c>
    </row>
    <row r="52" spans="2:13" ht="27.75" customHeight="1" x14ac:dyDescent="0.15">
      <c r="B52" s="1188"/>
      <c r="C52" s="1189"/>
      <c r="D52" s="106"/>
      <c r="E52" s="1190" t="s">
        <v>45</v>
      </c>
      <c r="F52" s="1190"/>
      <c r="G52" s="1190"/>
      <c r="H52" s="1191"/>
      <c r="I52" s="358">
        <v>5994</v>
      </c>
      <c r="J52" s="359">
        <v>5703</v>
      </c>
      <c r="K52" s="359">
        <v>5996</v>
      </c>
      <c r="L52" s="359">
        <v>6252</v>
      </c>
      <c r="M52" s="360">
        <v>6557</v>
      </c>
    </row>
    <row r="53" spans="2:13" ht="27.75" customHeight="1" thickBot="1" x14ac:dyDescent="0.2">
      <c r="B53" s="1192" t="s">
        <v>46</v>
      </c>
      <c r="C53" s="1193"/>
      <c r="D53" s="110"/>
      <c r="E53" s="1194" t="s">
        <v>47</v>
      </c>
      <c r="F53" s="1194"/>
      <c r="G53" s="1194"/>
      <c r="H53" s="1195"/>
      <c r="I53" s="361">
        <v>315</v>
      </c>
      <c r="J53" s="362">
        <v>1099</v>
      </c>
      <c r="K53" s="362">
        <v>691</v>
      </c>
      <c r="L53" s="362">
        <v>416</v>
      </c>
      <c r="M53" s="363">
        <v>409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cyT9IvRP+9QqEM36qeRIm22CP4oyfRnF9ylUHwwlc4C6snDRacwjZdCHsGhk9ti7yN01WPgq9NViiJkSStPDg==" saltValue="x9PXg1hYdueB2g854s3S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1" zoomScale="70" zoomScaleNormal="70"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1006</v>
      </c>
      <c r="G55" s="122">
        <v>1074</v>
      </c>
      <c r="H55" s="123">
        <v>1143</v>
      </c>
    </row>
    <row r="56" spans="2:8" ht="52.5" customHeight="1" x14ac:dyDescent="0.15">
      <c r="B56" s="124"/>
      <c r="C56" s="1213" t="s">
        <v>51</v>
      </c>
      <c r="D56" s="1213"/>
      <c r="E56" s="1214"/>
      <c r="F56" s="125">
        <v>33</v>
      </c>
      <c r="G56" s="125">
        <v>371</v>
      </c>
      <c r="H56" s="126">
        <v>479</v>
      </c>
    </row>
    <row r="57" spans="2:8" ht="53.25" customHeight="1" x14ac:dyDescent="0.15">
      <c r="B57" s="124"/>
      <c r="C57" s="1215" t="s">
        <v>52</v>
      </c>
      <c r="D57" s="1215"/>
      <c r="E57" s="1216"/>
      <c r="F57" s="127">
        <v>1747</v>
      </c>
      <c r="G57" s="127">
        <v>1806</v>
      </c>
      <c r="H57" s="128">
        <v>1562</v>
      </c>
    </row>
    <row r="58" spans="2:8" ht="45.75" customHeight="1" x14ac:dyDescent="0.15">
      <c r="B58" s="129"/>
      <c r="C58" s="1203" t="s">
        <v>600</v>
      </c>
      <c r="D58" s="1204"/>
      <c r="E58" s="1205"/>
      <c r="F58" s="130">
        <v>1372</v>
      </c>
      <c r="G58" s="130">
        <v>1372</v>
      </c>
      <c r="H58" s="131">
        <v>1141</v>
      </c>
    </row>
    <row r="59" spans="2:8" ht="45.75" customHeight="1" x14ac:dyDescent="0.15">
      <c r="B59" s="129"/>
      <c r="C59" s="1203" t="s">
        <v>601</v>
      </c>
      <c r="D59" s="1204"/>
      <c r="E59" s="1205"/>
      <c r="F59" s="130">
        <v>152</v>
      </c>
      <c r="G59" s="130">
        <v>152</v>
      </c>
      <c r="H59" s="131">
        <v>145</v>
      </c>
    </row>
    <row r="60" spans="2:8" ht="45.75" customHeight="1" x14ac:dyDescent="0.15">
      <c r="B60" s="129"/>
      <c r="C60" s="1203" t="s">
        <v>602</v>
      </c>
      <c r="D60" s="1204"/>
      <c r="E60" s="1205"/>
      <c r="F60" s="130">
        <v>93</v>
      </c>
      <c r="G60" s="130">
        <v>127</v>
      </c>
      <c r="H60" s="131">
        <v>127</v>
      </c>
    </row>
    <row r="61" spans="2:8" ht="45.75" customHeight="1" x14ac:dyDescent="0.15">
      <c r="B61" s="129"/>
      <c r="C61" s="1203" t="s">
        <v>603</v>
      </c>
      <c r="D61" s="1204"/>
      <c r="E61" s="1205"/>
      <c r="F61" s="130">
        <v>79</v>
      </c>
      <c r="G61" s="130">
        <v>85</v>
      </c>
      <c r="H61" s="131">
        <v>91</v>
      </c>
    </row>
    <row r="62" spans="2:8" ht="45.75" customHeight="1" thickBot="1" x14ac:dyDescent="0.2">
      <c r="B62" s="132"/>
      <c r="C62" s="1206" t="s">
        <v>604</v>
      </c>
      <c r="D62" s="1207"/>
      <c r="E62" s="1208"/>
      <c r="F62" s="133">
        <v>32</v>
      </c>
      <c r="G62" s="133">
        <v>53</v>
      </c>
      <c r="H62" s="134">
        <v>42</v>
      </c>
    </row>
    <row r="63" spans="2:8" ht="52.5" customHeight="1" thickBot="1" x14ac:dyDescent="0.2">
      <c r="B63" s="135"/>
      <c r="C63" s="1209" t="s">
        <v>53</v>
      </c>
      <c r="D63" s="1209"/>
      <c r="E63" s="1210"/>
      <c r="F63" s="136">
        <v>2786</v>
      </c>
      <c r="G63" s="136">
        <v>3251</v>
      </c>
      <c r="H63" s="137">
        <v>3184</v>
      </c>
    </row>
    <row r="64" spans="2:8" x14ac:dyDescent="0.15"/>
  </sheetData>
  <sheetProtection algorithmName="SHA-512" hashValue="gjldlh5P9Y1p2KkXOMsPNC7qrL0Vsso9pNfJAeGuL1nxwIxINcEeDT2SWwhQlbh2AaXAOt2fWepVlkVjrvBCnQ==" saltValue="ZEWuYNt2xbGFt+gDayvu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127613</v>
      </c>
      <c r="E3" s="156"/>
      <c r="F3" s="157">
        <v>114790</v>
      </c>
      <c r="G3" s="158"/>
      <c r="H3" s="159"/>
    </row>
    <row r="4" spans="1:8" x14ac:dyDescent="0.15">
      <c r="A4" s="160"/>
      <c r="B4" s="161"/>
      <c r="C4" s="162"/>
      <c r="D4" s="163">
        <v>79831</v>
      </c>
      <c r="E4" s="164"/>
      <c r="F4" s="165">
        <v>55601</v>
      </c>
      <c r="G4" s="166"/>
      <c r="H4" s="167"/>
    </row>
    <row r="5" spans="1:8" x14ac:dyDescent="0.15">
      <c r="A5" s="148" t="s">
        <v>558</v>
      </c>
      <c r="B5" s="153"/>
      <c r="C5" s="154"/>
      <c r="D5" s="155">
        <v>149038</v>
      </c>
      <c r="E5" s="156"/>
      <c r="F5" s="157">
        <v>126262</v>
      </c>
      <c r="G5" s="158"/>
      <c r="H5" s="159"/>
    </row>
    <row r="6" spans="1:8" x14ac:dyDescent="0.15">
      <c r="A6" s="160"/>
      <c r="B6" s="161"/>
      <c r="C6" s="162"/>
      <c r="D6" s="163">
        <v>112857</v>
      </c>
      <c r="E6" s="164"/>
      <c r="F6" s="165">
        <v>56769</v>
      </c>
      <c r="G6" s="166"/>
      <c r="H6" s="167"/>
    </row>
    <row r="7" spans="1:8" x14ac:dyDescent="0.15">
      <c r="A7" s="148" t="s">
        <v>559</v>
      </c>
      <c r="B7" s="153"/>
      <c r="C7" s="154"/>
      <c r="D7" s="155">
        <v>107773</v>
      </c>
      <c r="E7" s="156"/>
      <c r="F7" s="157">
        <v>126525</v>
      </c>
      <c r="G7" s="158"/>
      <c r="H7" s="159"/>
    </row>
    <row r="8" spans="1:8" x14ac:dyDescent="0.15">
      <c r="A8" s="160"/>
      <c r="B8" s="161"/>
      <c r="C8" s="162"/>
      <c r="D8" s="163">
        <v>78614</v>
      </c>
      <c r="E8" s="164"/>
      <c r="F8" s="165">
        <v>67052</v>
      </c>
      <c r="G8" s="166"/>
      <c r="H8" s="167"/>
    </row>
    <row r="9" spans="1:8" x14ac:dyDescent="0.15">
      <c r="A9" s="148" t="s">
        <v>560</v>
      </c>
      <c r="B9" s="153"/>
      <c r="C9" s="154"/>
      <c r="D9" s="155">
        <v>190811</v>
      </c>
      <c r="E9" s="156"/>
      <c r="F9" s="157">
        <v>122054</v>
      </c>
      <c r="G9" s="158"/>
      <c r="H9" s="159"/>
    </row>
    <row r="10" spans="1:8" x14ac:dyDescent="0.15">
      <c r="A10" s="160"/>
      <c r="B10" s="161"/>
      <c r="C10" s="162"/>
      <c r="D10" s="163">
        <v>152482</v>
      </c>
      <c r="E10" s="164"/>
      <c r="F10" s="165">
        <v>68298</v>
      </c>
      <c r="G10" s="166"/>
      <c r="H10" s="167"/>
    </row>
    <row r="11" spans="1:8" x14ac:dyDescent="0.15">
      <c r="A11" s="148" t="s">
        <v>561</v>
      </c>
      <c r="B11" s="153"/>
      <c r="C11" s="154"/>
      <c r="D11" s="155">
        <v>187899</v>
      </c>
      <c r="E11" s="156"/>
      <c r="F11" s="157">
        <v>111644</v>
      </c>
      <c r="G11" s="158"/>
      <c r="H11" s="159"/>
    </row>
    <row r="12" spans="1:8" x14ac:dyDescent="0.15">
      <c r="A12" s="160"/>
      <c r="B12" s="161"/>
      <c r="C12" s="168"/>
      <c r="D12" s="163">
        <v>149493</v>
      </c>
      <c r="E12" s="164"/>
      <c r="F12" s="165">
        <v>66606</v>
      </c>
      <c r="G12" s="166"/>
      <c r="H12" s="167"/>
    </row>
    <row r="13" spans="1:8" x14ac:dyDescent="0.15">
      <c r="A13" s="148"/>
      <c r="B13" s="153"/>
      <c r="C13" s="169"/>
      <c r="D13" s="170">
        <v>152627</v>
      </c>
      <c r="E13" s="171"/>
      <c r="F13" s="172">
        <v>120255</v>
      </c>
      <c r="G13" s="173"/>
      <c r="H13" s="159"/>
    </row>
    <row r="14" spans="1:8" x14ac:dyDescent="0.15">
      <c r="A14" s="160"/>
      <c r="B14" s="161"/>
      <c r="C14" s="162"/>
      <c r="D14" s="163">
        <v>114655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3.2</v>
      </c>
      <c r="C19" s="174">
        <f>ROUND(VALUE(SUBSTITUTE(実質収支比率等に係る経年分析!G$48,"▲","-")),2)</f>
        <v>4.17</v>
      </c>
      <c r="D19" s="174">
        <f>ROUND(VALUE(SUBSTITUTE(実質収支比率等に係る経年分析!H$48,"▲","-")),2)</f>
        <v>3.59</v>
      </c>
      <c r="E19" s="174">
        <f>ROUND(VALUE(SUBSTITUTE(実質収支比率等に係る経年分析!I$48,"▲","-")),2)</f>
        <v>3.45</v>
      </c>
      <c r="F19" s="174">
        <f>ROUND(VALUE(SUBSTITUTE(実質収支比率等に係る経年分析!J$48,"▲","-")),2)</f>
        <v>5.05</v>
      </c>
    </row>
    <row r="20" spans="1:11" x14ac:dyDescent="0.15">
      <c r="A20" s="174" t="s">
        <v>57</v>
      </c>
      <c r="B20" s="174">
        <f>ROUND(VALUE(SUBSTITUTE(実質収支比率等に係る経年分析!F$47,"▲","-")),2)</f>
        <v>41.32</v>
      </c>
      <c r="C20" s="174">
        <f>ROUND(VALUE(SUBSTITUTE(実質収支比率等に係る経年分析!G$47,"▲","-")),2)</f>
        <v>35.299999999999997</v>
      </c>
      <c r="D20" s="174">
        <f>ROUND(VALUE(SUBSTITUTE(実質収支比率等に係る経年分析!H$47,"▲","-")),2)</f>
        <v>26.54</v>
      </c>
      <c r="E20" s="174">
        <f>ROUND(VALUE(SUBSTITUTE(実質収支比率等に係る経年分析!I$47,"▲","-")),2)</f>
        <v>27</v>
      </c>
      <c r="F20" s="174">
        <f>ROUND(VALUE(SUBSTITUTE(実質収支比率等に係る経年分析!J$47,"▲","-")),2)</f>
        <v>29.17</v>
      </c>
    </row>
    <row r="21" spans="1:11" x14ac:dyDescent="0.15">
      <c r="A21" s="174" t="s">
        <v>58</v>
      </c>
      <c r="B21" s="174">
        <f>IF(ISNUMBER(VALUE(SUBSTITUTE(実質収支比率等に係る経年分析!F$49,"▲","-"))),ROUND(VALUE(SUBSTITUTE(実質収支比率等に係る経年分析!F$49,"▲","-")),2),NA())</f>
        <v>-1.43</v>
      </c>
      <c r="C21" s="174">
        <f>IF(ISNUMBER(VALUE(SUBSTITUTE(実質収支比率等に係る経年分析!G$49,"▲","-"))),ROUND(VALUE(SUBSTITUTE(実質収支比率等に係る経年分析!G$49,"▲","-")),2),NA())</f>
        <v>-5.27</v>
      </c>
      <c r="D21" s="174">
        <f>IF(ISNUMBER(VALUE(SUBSTITUTE(実質収支比率等に係る経年分析!H$49,"▲","-"))),ROUND(VALUE(SUBSTITUTE(実質収支比率等に係る経年分析!H$49,"▲","-")),2),NA())</f>
        <v>-6.24</v>
      </c>
      <c r="E21" s="174">
        <f>IF(ISNUMBER(VALUE(SUBSTITUTE(実質収支比率等に係る経年分析!I$49,"▲","-"))),ROUND(VALUE(SUBSTITUTE(実質収支比率等に係る経年分析!I$49,"▲","-")),2),NA())</f>
        <v>1.74</v>
      </c>
      <c r="F21" s="174">
        <f>IF(ISNUMBER(VALUE(SUBSTITUTE(実質収支比率等に係る経年分析!J$49,"▲","-"))),ROUND(VALUE(SUBSTITUTE(実質収支比率等に係る経年分析!J$49,"▲","-")),2),NA())</f>
        <v>3.31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農業集落排水処理事業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15">
      <c r="A32" s="175" t="str">
        <f>IF(連結実質赤字比率に係る赤字・黒字の構成分析!C$38="",NA(),連結実質赤字比率に係る赤字・黒字の構成分析!C$38)</f>
        <v>特定環境保全公共下水道事業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5.05</v>
      </c>
    </row>
    <row r="36" spans="1:16" x14ac:dyDescent="0.15">
      <c r="A36" s="175" t="str">
        <f>IF(連結実質赤字比率に係る赤字・黒字の構成分析!C$34="",NA(),連結実質赤字比率に係る赤字・黒字の構成分析!C$34)</f>
        <v>上水道事業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621</v>
      </c>
      <c r="E42" s="176"/>
      <c r="F42" s="176"/>
      <c r="G42" s="176">
        <f>'実質公債費比率（分子）の構造'!L$52</f>
        <v>625</v>
      </c>
      <c r="H42" s="176"/>
      <c r="I42" s="176"/>
      <c r="J42" s="176">
        <f>'実質公債費比率（分子）の構造'!M$52</f>
        <v>629</v>
      </c>
      <c r="K42" s="176"/>
      <c r="L42" s="176"/>
      <c r="M42" s="176">
        <f>'実質公債費比率（分子）の構造'!N$52</f>
        <v>615</v>
      </c>
      <c r="N42" s="176"/>
      <c r="O42" s="176"/>
      <c r="P42" s="176">
        <f>'実質公債費比率（分子）の構造'!O$52</f>
        <v>614</v>
      </c>
    </row>
    <row r="43" spans="1:16" x14ac:dyDescent="0.15">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v>
      </c>
      <c r="C45" s="176"/>
      <c r="D45" s="176"/>
      <c r="E45" s="176">
        <f>'実質公債費比率（分子）の構造'!L$49</f>
        <v>13</v>
      </c>
      <c r="F45" s="176"/>
      <c r="G45" s="176"/>
      <c r="H45" s="176">
        <f>'実質公債費比率（分子）の構造'!M$49</f>
        <v>28</v>
      </c>
      <c r="I45" s="176"/>
      <c r="J45" s="176"/>
      <c r="K45" s="176">
        <f>'実質公債費比率（分子）の構造'!N$49</f>
        <v>33</v>
      </c>
      <c r="L45" s="176"/>
      <c r="M45" s="176"/>
      <c r="N45" s="176">
        <f>'実質公債費比率（分子）の構造'!O$49</f>
        <v>42</v>
      </c>
      <c r="O45" s="176"/>
      <c r="P45" s="176"/>
    </row>
    <row r="46" spans="1:16" x14ac:dyDescent="0.15">
      <c r="A46" s="176" t="s">
        <v>69</v>
      </c>
      <c r="B46" s="176">
        <f>'実質公債費比率（分子）の構造'!K$48</f>
        <v>230</v>
      </c>
      <c r="C46" s="176"/>
      <c r="D46" s="176"/>
      <c r="E46" s="176">
        <f>'実質公債費比率（分子）の構造'!L$48</f>
        <v>228</v>
      </c>
      <c r="F46" s="176"/>
      <c r="G46" s="176"/>
      <c r="H46" s="176">
        <f>'実質公債費比率（分子）の構造'!M$48</f>
        <v>223</v>
      </c>
      <c r="I46" s="176"/>
      <c r="J46" s="176"/>
      <c r="K46" s="176">
        <f>'実質公債費比率（分子）の構造'!N$48</f>
        <v>215</v>
      </c>
      <c r="L46" s="176"/>
      <c r="M46" s="176"/>
      <c r="N46" s="176">
        <f>'実質公債費比率（分子）の構造'!O$48</f>
        <v>220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617</v>
      </c>
      <c r="C49" s="176"/>
      <c r="D49" s="176"/>
      <c r="E49" s="176">
        <f>'実質公債費比率（分子）の構造'!L$45</f>
        <v>636</v>
      </c>
      <c r="F49" s="176"/>
      <c r="G49" s="176"/>
      <c r="H49" s="176">
        <f>'実質公債費比率（分子）の構造'!M$45</f>
        <v>690</v>
      </c>
      <c r="I49" s="176"/>
      <c r="J49" s="176"/>
      <c r="K49" s="176">
        <f>'実質公債費比率（分子）の構造'!N$45</f>
        <v>682</v>
      </c>
      <c r="L49" s="176"/>
      <c r="M49" s="176"/>
      <c r="N49" s="176">
        <f>'実質公債費比率（分子）の構造'!O$45</f>
        <v>732</v>
      </c>
      <c r="O49" s="176"/>
      <c r="P49" s="176"/>
    </row>
    <row r="50" spans="1:16" x14ac:dyDescent="0.15">
      <c r="A50" s="176" t="s">
        <v>73</v>
      </c>
      <c r="B50" s="176" t="e">
        <f>NA()</f>
        <v>#N/A</v>
      </c>
      <c r="C50" s="176">
        <f>IF(ISNUMBER('実質公債費比率（分子）の構造'!K$53),'実質公債費比率（分子）の構造'!K$53,NA())</f>
        <v>236</v>
      </c>
      <c r="D50" s="176" t="e">
        <f>NA()</f>
        <v>#N/A</v>
      </c>
      <c r="E50" s="176" t="e">
        <f>NA()</f>
        <v>#N/A</v>
      </c>
      <c r="F50" s="176">
        <f>IF(ISNUMBER('実質公債費比率（分子）の構造'!L$53),'実質公債費比率（分子）の構造'!L$53,NA())</f>
        <v>252</v>
      </c>
      <c r="G50" s="176" t="e">
        <f>NA()</f>
        <v>#N/A</v>
      </c>
      <c r="H50" s="176" t="e">
        <f>NA()</f>
        <v>#N/A</v>
      </c>
      <c r="I50" s="176">
        <f>IF(ISNUMBER('実質公債費比率（分子）の構造'!M$53),'実質公債費比率（分子）の構造'!M$53,NA())</f>
        <v>312</v>
      </c>
      <c r="J50" s="176" t="e">
        <f>NA()</f>
        <v>#N/A</v>
      </c>
      <c r="K50" s="176" t="e">
        <f>NA()</f>
        <v>#N/A</v>
      </c>
      <c r="L50" s="176">
        <f>IF(ISNUMBER('実質公債費比率（分子）の構造'!N$53),'実質公債費比率（分子）の構造'!N$53,NA())</f>
        <v>315</v>
      </c>
      <c r="M50" s="176" t="e">
        <f>NA()</f>
        <v>#N/A</v>
      </c>
      <c r="N50" s="176" t="e">
        <f>NA()</f>
        <v>#N/A</v>
      </c>
      <c r="O50" s="176">
        <f>IF(ISNUMBER('実質公債費比率（分子）の構造'!O$53),'実質公債費比率（分子）の構造'!O$53,NA())</f>
        <v>380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5994</v>
      </c>
      <c r="E56" s="175"/>
      <c r="F56" s="175"/>
      <c r="G56" s="175">
        <f>'将来負担比率（分子）の構造'!J$52</f>
        <v>5703</v>
      </c>
      <c r="H56" s="175"/>
      <c r="I56" s="175"/>
      <c r="J56" s="175">
        <f>'将来負担比率（分子）の構造'!K$52</f>
        <v>5996</v>
      </c>
      <c r="K56" s="175"/>
      <c r="L56" s="175"/>
      <c r="M56" s="175">
        <f>'将来負担比率（分子）の構造'!L$52</f>
        <v>6252</v>
      </c>
      <c r="N56" s="175"/>
      <c r="O56" s="175"/>
      <c r="P56" s="175">
        <f>'将来負担比率（分子）の構造'!M$52</f>
        <v>6557</v>
      </c>
    </row>
    <row r="57" spans="1:16" x14ac:dyDescent="0.15">
      <c r="A57" s="175" t="s">
        <v>44</v>
      </c>
      <c r="B57" s="175"/>
      <c r="C57" s="175"/>
      <c r="D57" s="175">
        <f>'将来負担比率（分子）の構造'!I$51</f>
        <v>50</v>
      </c>
      <c r="E57" s="175"/>
      <c r="F57" s="175"/>
      <c r="G57" s="175">
        <f>'将来負担比率（分子）の構造'!J$51</f>
        <v>43</v>
      </c>
      <c r="H57" s="175"/>
      <c r="I57" s="175"/>
      <c r="J57" s="175">
        <f>'将来負担比率（分子）の構造'!K$51</f>
        <v>35</v>
      </c>
      <c r="K57" s="175"/>
      <c r="L57" s="175"/>
      <c r="M57" s="175">
        <f>'将来負担比率（分子）の構造'!L$51</f>
        <v>27</v>
      </c>
      <c r="N57" s="175"/>
      <c r="O57" s="175"/>
      <c r="P57" s="175">
        <f>'将来負担比率（分子）の構造'!M$51</f>
        <v>23</v>
      </c>
    </row>
    <row r="58" spans="1:16" x14ac:dyDescent="0.15">
      <c r="A58" s="175" t="s">
        <v>43</v>
      </c>
      <c r="B58" s="175"/>
      <c r="C58" s="175"/>
      <c r="D58" s="175">
        <f>'将来負担比率（分子）の構造'!I$50</f>
        <v>3291</v>
      </c>
      <c r="E58" s="175"/>
      <c r="F58" s="175"/>
      <c r="G58" s="175">
        <f>'将来負担比率（分子）の構造'!J$50</f>
        <v>3169</v>
      </c>
      <c r="H58" s="175"/>
      <c r="I58" s="175"/>
      <c r="J58" s="175">
        <f>'将来負担比率（分子）の構造'!K$50</f>
        <v>3108</v>
      </c>
      <c r="K58" s="175"/>
      <c r="L58" s="175"/>
      <c r="M58" s="175">
        <f>'将来負担比率（分子）の構造'!L$50</f>
        <v>3523</v>
      </c>
      <c r="N58" s="175"/>
      <c r="O58" s="175"/>
      <c r="P58" s="175">
        <f>'将来負担比率（分子）の構造'!M$50</f>
        <v>3517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884</v>
      </c>
      <c r="C62" s="175"/>
      <c r="D62" s="175"/>
      <c r="E62" s="175">
        <f>'将来負担比率（分子）の構造'!J$45</f>
        <v>883</v>
      </c>
      <c r="F62" s="175"/>
      <c r="G62" s="175"/>
      <c r="H62" s="175">
        <f>'将来負担比率（分子）の構造'!K$45</f>
        <v>825</v>
      </c>
      <c r="I62" s="175"/>
      <c r="J62" s="175"/>
      <c r="K62" s="175">
        <f>'将来負担比率（分子）の構造'!L$45</f>
        <v>802</v>
      </c>
      <c r="L62" s="175"/>
      <c r="M62" s="175"/>
      <c r="N62" s="175">
        <f>'将来負担比率（分子）の構造'!M$45</f>
        <v>809</v>
      </c>
      <c r="O62" s="175"/>
      <c r="P62" s="175"/>
    </row>
    <row r="63" spans="1:16" x14ac:dyDescent="0.15">
      <c r="A63" s="175" t="s">
        <v>36</v>
      </c>
      <c r="B63" s="175">
        <f>'将来負担比率（分子）の構造'!I$44</f>
        <v>409</v>
      </c>
      <c r="C63" s="175"/>
      <c r="D63" s="175"/>
      <c r="E63" s="175">
        <f>'将来負担比率（分子）の構造'!J$44</f>
        <v>457</v>
      </c>
      <c r="F63" s="175"/>
      <c r="G63" s="175"/>
      <c r="H63" s="175">
        <f>'将来負担比率（分子）の構造'!K$44</f>
        <v>638</v>
      </c>
      <c r="I63" s="175"/>
      <c r="J63" s="175"/>
      <c r="K63" s="175">
        <f>'将来負担比率（分子）の構造'!L$44</f>
        <v>611</v>
      </c>
      <c r="L63" s="175"/>
      <c r="M63" s="175"/>
      <c r="N63" s="175">
        <f>'将来負担比率（分子）の構造'!M$44</f>
        <v>576</v>
      </c>
      <c r="O63" s="175"/>
      <c r="P63" s="175"/>
    </row>
    <row r="64" spans="1:16" x14ac:dyDescent="0.15">
      <c r="A64" s="175" t="s">
        <v>35</v>
      </c>
      <c r="B64" s="175">
        <f>'将来負担比率（分子）の構造'!I$43</f>
        <v>2422</v>
      </c>
      <c r="C64" s="175"/>
      <c r="D64" s="175"/>
      <c r="E64" s="175">
        <f>'将来負担比率（分子）の構造'!J$43</f>
        <v>2282</v>
      </c>
      <c r="F64" s="175"/>
      <c r="G64" s="175"/>
      <c r="H64" s="175">
        <f>'将来負担比率（分子）の構造'!K$43</f>
        <v>1988</v>
      </c>
      <c r="I64" s="175"/>
      <c r="J64" s="175"/>
      <c r="K64" s="175">
        <f>'将来負担比率（分子）の構造'!L$43</f>
        <v>1919</v>
      </c>
      <c r="L64" s="175"/>
      <c r="M64" s="175"/>
      <c r="N64" s="175">
        <f>'将来負担比率（分子）の構造'!M$43</f>
        <v>1775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5935</v>
      </c>
      <c r="C66" s="175"/>
      <c r="D66" s="175"/>
      <c r="E66" s="175">
        <f>'将来負担比率（分子）の構造'!J$41</f>
        <v>6392</v>
      </c>
      <c r="F66" s="175"/>
      <c r="G66" s="175"/>
      <c r="H66" s="175">
        <f>'将来負担比率（分子）の構造'!K$41</f>
        <v>6380</v>
      </c>
      <c r="I66" s="175"/>
      <c r="J66" s="175"/>
      <c r="K66" s="175">
        <f>'将来負担比率（分子）の構造'!L$41</f>
        <v>6885</v>
      </c>
      <c r="L66" s="175"/>
      <c r="M66" s="175"/>
      <c r="N66" s="175">
        <f>'将来負担比率（分子）の構造'!M$41</f>
        <v>7348</v>
      </c>
      <c r="O66" s="175"/>
      <c r="P66" s="175"/>
    </row>
    <row r="67" spans="1:16" x14ac:dyDescent="0.15">
      <c r="A67" s="175" t="s">
        <v>77</v>
      </c>
      <c r="B67" s="175" t="e">
        <f>NA()</f>
        <v>#N/A</v>
      </c>
      <c r="C67" s="175">
        <f>IF(ISNUMBER('将来負担比率（分子）の構造'!I$53), IF('将来負担比率（分子）の構造'!I$53 &lt; 0, 0, '将来負担比率（分子）の構造'!I$53), NA())</f>
        <v>315</v>
      </c>
      <c r="D67" s="175" t="e">
        <f>NA()</f>
        <v>#N/A</v>
      </c>
      <c r="E67" s="175" t="e">
        <f>NA()</f>
        <v>#N/A</v>
      </c>
      <c r="F67" s="175">
        <f>IF(ISNUMBER('将来負担比率（分子）の構造'!J$53), IF('将来負担比率（分子）の構造'!J$53 &lt; 0, 0, '将来負担比率（分子）の構造'!J$53), NA())</f>
        <v>1099</v>
      </c>
      <c r="G67" s="175" t="e">
        <f>NA()</f>
        <v>#N/A</v>
      </c>
      <c r="H67" s="175" t="e">
        <f>NA()</f>
        <v>#N/A</v>
      </c>
      <c r="I67" s="175">
        <f>IF(ISNUMBER('将来負担比率（分子）の構造'!K$53), IF('将来負担比率（分子）の構造'!K$53 &lt; 0, 0, '将来負担比率（分子）の構造'!K$53), NA())</f>
        <v>691</v>
      </c>
      <c r="J67" s="175" t="e">
        <f>NA()</f>
        <v>#N/A</v>
      </c>
      <c r="K67" s="175" t="e">
        <f>NA()</f>
        <v>#N/A</v>
      </c>
      <c r="L67" s="175">
        <f>IF(ISNUMBER('将来負担比率（分子）の構造'!L$53), IF('将来負担比率（分子）の構造'!L$53 &lt; 0, 0, '将来負担比率（分子）の構造'!L$53), NA())</f>
        <v>416</v>
      </c>
      <c r="M67" s="175" t="e">
        <f>NA()</f>
        <v>#N/A</v>
      </c>
      <c r="N67" s="175" t="e">
        <f>NA()</f>
        <v>#N/A</v>
      </c>
      <c r="O67" s="175">
        <f>IF(ISNUMBER('将来負担比率（分子）の構造'!M$53), IF('将来負担比率（分子）の構造'!M$53 &lt; 0, 0, '将来負担比率（分子）の構造'!M$53), NA())</f>
        <v>409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1006</v>
      </c>
      <c r="C72" s="179">
        <f>基金残高に係る経年分析!G55</f>
        <v>1074</v>
      </c>
      <c r="D72" s="179">
        <f>基金残高に係る経年分析!H55</f>
        <v>1143</v>
      </c>
    </row>
    <row r="73" spans="1:16" x14ac:dyDescent="0.15">
      <c r="A73" s="178" t="s">
        <v>80</v>
      </c>
      <c r="B73" s="179">
        <f>基金残高に係る経年分析!F56</f>
        <v>33</v>
      </c>
      <c r="C73" s="179">
        <f>基金残高に係る経年分析!G56</f>
        <v>371</v>
      </c>
      <c r="D73" s="179">
        <f>基金残高に係る経年分析!H56</f>
        <v>479</v>
      </c>
    </row>
    <row r="74" spans="1:16" x14ac:dyDescent="0.15">
      <c r="A74" s="178" t="s">
        <v>81</v>
      </c>
      <c r="B74" s="179">
        <f>基金残高に係る経年分析!F57</f>
        <v>1747</v>
      </c>
      <c r="C74" s="179">
        <f>基金残高に係る経年分析!G57</f>
        <v>1806</v>
      </c>
      <c r="D74" s="179">
        <f>基金残高に係る経年分析!H57</f>
        <v>1562</v>
      </c>
    </row>
  </sheetData>
  <sheetProtection algorithmName="SHA-512" hashValue="eTuLOJsaUSRjLZUHyTwBNZUFbYvg8vFOBpPvUt9T72oGHXhoC6wSuuNwG7k7EJG4a9LiAfWV6zLLFsi26+5MmA==" saltValue="ze5h+lZsOuIlGziiCSrR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952522</v>
      </c>
      <c r="S5" s="674"/>
      <c r="T5" s="674"/>
      <c r="U5" s="674"/>
      <c r="V5" s="674"/>
      <c r="W5" s="674"/>
      <c r="X5" s="674"/>
      <c r="Y5" s="702"/>
      <c r="Z5" s="715">
        <v>12.6</v>
      </c>
      <c r="AA5" s="715"/>
      <c r="AB5" s="715"/>
      <c r="AC5" s="715"/>
      <c r="AD5" s="716">
        <v>952522</v>
      </c>
      <c r="AE5" s="716"/>
      <c r="AF5" s="716"/>
      <c r="AG5" s="716"/>
      <c r="AH5" s="716"/>
      <c r="AI5" s="716"/>
      <c r="AJ5" s="716"/>
      <c r="AK5" s="716"/>
      <c r="AL5" s="703">
        <v>24.1</v>
      </c>
      <c r="AM5" s="686"/>
      <c r="AN5" s="686"/>
      <c r="AO5" s="704"/>
      <c r="AP5" s="676" t="s">
        <v>233</v>
      </c>
      <c r="AQ5" s="677"/>
      <c r="AR5" s="677"/>
      <c r="AS5" s="677"/>
      <c r="AT5" s="677"/>
      <c r="AU5" s="677"/>
      <c r="AV5" s="677"/>
      <c r="AW5" s="677"/>
      <c r="AX5" s="677"/>
      <c r="AY5" s="677"/>
      <c r="AZ5" s="677"/>
      <c r="BA5" s="677"/>
      <c r="BB5" s="677"/>
      <c r="BC5" s="677"/>
      <c r="BD5" s="677"/>
      <c r="BE5" s="677"/>
      <c r="BF5" s="678"/>
      <c r="BG5" s="627">
        <v>944815</v>
      </c>
      <c r="BH5" s="628"/>
      <c r="BI5" s="628"/>
      <c r="BJ5" s="628"/>
      <c r="BK5" s="628"/>
      <c r="BL5" s="628"/>
      <c r="BM5" s="628"/>
      <c r="BN5" s="629"/>
      <c r="BO5" s="663">
        <v>99.2</v>
      </c>
      <c r="BP5" s="663"/>
      <c r="BQ5" s="663"/>
      <c r="BR5" s="663"/>
      <c r="BS5" s="664" t="s">
        <v>183</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24" t="s">
        <v>237</v>
      </c>
      <c r="C6" s="625"/>
      <c r="D6" s="625"/>
      <c r="E6" s="625"/>
      <c r="F6" s="625"/>
      <c r="G6" s="625"/>
      <c r="H6" s="625"/>
      <c r="I6" s="625"/>
      <c r="J6" s="625"/>
      <c r="K6" s="625"/>
      <c r="L6" s="625"/>
      <c r="M6" s="625"/>
      <c r="N6" s="625"/>
      <c r="O6" s="625"/>
      <c r="P6" s="625"/>
      <c r="Q6" s="626"/>
      <c r="R6" s="627">
        <v>94580</v>
      </c>
      <c r="S6" s="628"/>
      <c r="T6" s="628"/>
      <c r="U6" s="628"/>
      <c r="V6" s="628"/>
      <c r="W6" s="628"/>
      <c r="X6" s="628"/>
      <c r="Y6" s="629"/>
      <c r="Z6" s="663">
        <v>1.3</v>
      </c>
      <c r="AA6" s="663"/>
      <c r="AB6" s="663"/>
      <c r="AC6" s="663"/>
      <c r="AD6" s="664">
        <v>94580</v>
      </c>
      <c r="AE6" s="664"/>
      <c r="AF6" s="664"/>
      <c r="AG6" s="664"/>
      <c r="AH6" s="664"/>
      <c r="AI6" s="664"/>
      <c r="AJ6" s="664"/>
      <c r="AK6" s="664"/>
      <c r="AL6" s="630">
        <v>2.4</v>
      </c>
      <c r="AM6" s="631"/>
      <c r="AN6" s="631"/>
      <c r="AO6" s="665"/>
      <c r="AP6" s="624" t="s">
        <v>238</v>
      </c>
      <c r="AQ6" s="625"/>
      <c r="AR6" s="625"/>
      <c r="AS6" s="625"/>
      <c r="AT6" s="625"/>
      <c r="AU6" s="625"/>
      <c r="AV6" s="625"/>
      <c r="AW6" s="625"/>
      <c r="AX6" s="625"/>
      <c r="AY6" s="625"/>
      <c r="AZ6" s="625"/>
      <c r="BA6" s="625"/>
      <c r="BB6" s="625"/>
      <c r="BC6" s="625"/>
      <c r="BD6" s="625"/>
      <c r="BE6" s="625"/>
      <c r="BF6" s="626"/>
      <c r="BG6" s="627">
        <v>944815</v>
      </c>
      <c r="BH6" s="628"/>
      <c r="BI6" s="628"/>
      <c r="BJ6" s="628"/>
      <c r="BK6" s="628"/>
      <c r="BL6" s="628"/>
      <c r="BM6" s="628"/>
      <c r="BN6" s="629"/>
      <c r="BO6" s="663">
        <v>99.2</v>
      </c>
      <c r="BP6" s="663"/>
      <c r="BQ6" s="663"/>
      <c r="BR6" s="663"/>
      <c r="BS6" s="664" t="s">
        <v>183</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69365</v>
      </c>
      <c r="CS6" s="628"/>
      <c r="CT6" s="628"/>
      <c r="CU6" s="628"/>
      <c r="CV6" s="628"/>
      <c r="CW6" s="628"/>
      <c r="CX6" s="628"/>
      <c r="CY6" s="629"/>
      <c r="CZ6" s="703">
        <v>0.9</v>
      </c>
      <c r="DA6" s="686"/>
      <c r="DB6" s="686"/>
      <c r="DC6" s="705"/>
      <c r="DD6" s="633" t="s">
        <v>183</v>
      </c>
      <c r="DE6" s="628"/>
      <c r="DF6" s="628"/>
      <c r="DG6" s="628"/>
      <c r="DH6" s="628"/>
      <c r="DI6" s="628"/>
      <c r="DJ6" s="628"/>
      <c r="DK6" s="628"/>
      <c r="DL6" s="628"/>
      <c r="DM6" s="628"/>
      <c r="DN6" s="628"/>
      <c r="DO6" s="628"/>
      <c r="DP6" s="629"/>
      <c r="DQ6" s="633">
        <v>69365</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323</v>
      </c>
      <c r="S7" s="628"/>
      <c r="T7" s="628"/>
      <c r="U7" s="628"/>
      <c r="V7" s="628"/>
      <c r="W7" s="628"/>
      <c r="X7" s="628"/>
      <c r="Y7" s="629"/>
      <c r="Z7" s="663">
        <v>0</v>
      </c>
      <c r="AA7" s="663"/>
      <c r="AB7" s="663"/>
      <c r="AC7" s="663"/>
      <c r="AD7" s="664">
        <v>323</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416845</v>
      </c>
      <c r="BH7" s="628"/>
      <c r="BI7" s="628"/>
      <c r="BJ7" s="628"/>
      <c r="BK7" s="628"/>
      <c r="BL7" s="628"/>
      <c r="BM7" s="628"/>
      <c r="BN7" s="629"/>
      <c r="BO7" s="663">
        <v>43.8</v>
      </c>
      <c r="BP7" s="663"/>
      <c r="BQ7" s="663"/>
      <c r="BR7" s="663"/>
      <c r="BS7" s="664" t="s">
        <v>183</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1655884</v>
      </c>
      <c r="CS7" s="628"/>
      <c r="CT7" s="628"/>
      <c r="CU7" s="628"/>
      <c r="CV7" s="628"/>
      <c r="CW7" s="628"/>
      <c r="CX7" s="628"/>
      <c r="CY7" s="629"/>
      <c r="CZ7" s="663">
        <v>22.6</v>
      </c>
      <c r="DA7" s="663"/>
      <c r="DB7" s="663"/>
      <c r="DC7" s="663"/>
      <c r="DD7" s="633">
        <v>603428</v>
      </c>
      <c r="DE7" s="628"/>
      <c r="DF7" s="628"/>
      <c r="DG7" s="628"/>
      <c r="DH7" s="628"/>
      <c r="DI7" s="628"/>
      <c r="DJ7" s="628"/>
      <c r="DK7" s="628"/>
      <c r="DL7" s="628"/>
      <c r="DM7" s="628"/>
      <c r="DN7" s="628"/>
      <c r="DO7" s="628"/>
      <c r="DP7" s="629"/>
      <c r="DQ7" s="633">
        <v>749754</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3182</v>
      </c>
      <c r="S8" s="628"/>
      <c r="T8" s="628"/>
      <c r="U8" s="628"/>
      <c r="V8" s="628"/>
      <c r="W8" s="628"/>
      <c r="X8" s="628"/>
      <c r="Y8" s="629"/>
      <c r="Z8" s="663">
        <v>0</v>
      </c>
      <c r="AA8" s="663"/>
      <c r="AB8" s="663"/>
      <c r="AC8" s="663"/>
      <c r="AD8" s="664">
        <v>3182</v>
      </c>
      <c r="AE8" s="664"/>
      <c r="AF8" s="664"/>
      <c r="AG8" s="664"/>
      <c r="AH8" s="664"/>
      <c r="AI8" s="664"/>
      <c r="AJ8" s="664"/>
      <c r="AK8" s="664"/>
      <c r="AL8" s="630">
        <v>0.1</v>
      </c>
      <c r="AM8" s="631"/>
      <c r="AN8" s="631"/>
      <c r="AO8" s="665"/>
      <c r="AP8" s="624" t="s">
        <v>244</v>
      </c>
      <c r="AQ8" s="625"/>
      <c r="AR8" s="625"/>
      <c r="AS8" s="625"/>
      <c r="AT8" s="625"/>
      <c r="AU8" s="625"/>
      <c r="AV8" s="625"/>
      <c r="AW8" s="625"/>
      <c r="AX8" s="625"/>
      <c r="AY8" s="625"/>
      <c r="AZ8" s="625"/>
      <c r="BA8" s="625"/>
      <c r="BB8" s="625"/>
      <c r="BC8" s="625"/>
      <c r="BD8" s="625"/>
      <c r="BE8" s="625"/>
      <c r="BF8" s="626"/>
      <c r="BG8" s="627">
        <v>14125</v>
      </c>
      <c r="BH8" s="628"/>
      <c r="BI8" s="628"/>
      <c r="BJ8" s="628"/>
      <c r="BK8" s="628"/>
      <c r="BL8" s="628"/>
      <c r="BM8" s="628"/>
      <c r="BN8" s="629"/>
      <c r="BO8" s="663">
        <v>1.5</v>
      </c>
      <c r="BP8" s="663"/>
      <c r="BQ8" s="663"/>
      <c r="BR8" s="663"/>
      <c r="BS8" s="664" t="s">
        <v>183</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1266220</v>
      </c>
      <c r="CS8" s="628"/>
      <c r="CT8" s="628"/>
      <c r="CU8" s="628"/>
      <c r="CV8" s="628"/>
      <c r="CW8" s="628"/>
      <c r="CX8" s="628"/>
      <c r="CY8" s="629"/>
      <c r="CZ8" s="663">
        <v>17.3</v>
      </c>
      <c r="DA8" s="663"/>
      <c r="DB8" s="663"/>
      <c r="DC8" s="663"/>
      <c r="DD8" s="633">
        <v>62664</v>
      </c>
      <c r="DE8" s="628"/>
      <c r="DF8" s="628"/>
      <c r="DG8" s="628"/>
      <c r="DH8" s="628"/>
      <c r="DI8" s="628"/>
      <c r="DJ8" s="628"/>
      <c r="DK8" s="628"/>
      <c r="DL8" s="628"/>
      <c r="DM8" s="628"/>
      <c r="DN8" s="628"/>
      <c r="DO8" s="628"/>
      <c r="DP8" s="629"/>
      <c r="DQ8" s="633">
        <v>729266</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2227</v>
      </c>
      <c r="S9" s="628"/>
      <c r="T9" s="628"/>
      <c r="U9" s="628"/>
      <c r="V9" s="628"/>
      <c r="W9" s="628"/>
      <c r="X9" s="628"/>
      <c r="Y9" s="629"/>
      <c r="Z9" s="663">
        <v>0</v>
      </c>
      <c r="AA9" s="663"/>
      <c r="AB9" s="663"/>
      <c r="AC9" s="663"/>
      <c r="AD9" s="664">
        <v>2227</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328706</v>
      </c>
      <c r="BH9" s="628"/>
      <c r="BI9" s="628"/>
      <c r="BJ9" s="628"/>
      <c r="BK9" s="628"/>
      <c r="BL9" s="628"/>
      <c r="BM9" s="628"/>
      <c r="BN9" s="629"/>
      <c r="BO9" s="663">
        <v>34.5</v>
      </c>
      <c r="BP9" s="663"/>
      <c r="BQ9" s="663"/>
      <c r="BR9" s="663"/>
      <c r="BS9" s="664" t="s">
        <v>183</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498429</v>
      </c>
      <c r="CS9" s="628"/>
      <c r="CT9" s="628"/>
      <c r="CU9" s="628"/>
      <c r="CV9" s="628"/>
      <c r="CW9" s="628"/>
      <c r="CX9" s="628"/>
      <c r="CY9" s="629"/>
      <c r="CZ9" s="663">
        <v>6.8</v>
      </c>
      <c r="DA9" s="663"/>
      <c r="DB9" s="663"/>
      <c r="DC9" s="663"/>
      <c r="DD9" s="633">
        <v>27520</v>
      </c>
      <c r="DE9" s="628"/>
      <c r="DF9" s="628"/>
      <c r="DG9" s="628"/>
      <c r="DH9" s="628"/>
      <c r="DI9" s="628"/>
      <c r="DJ9" s="628"/>
      <c r="DK9" s="628"/>
      <c r="DL9" s="628"/>
      <c r="DM9" s="628"/>
      <c r="DN9" s="628"/>
      <c r="DO9" s="628"/>
      <c r="DP9" s="629"/>
      <c r="DQ9" s="633">
        <v>429109</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183</v>
      </c>
      <c r="S10" s="628"/>
      <c r="T10" s="628"/>
      <c r="U10" s="628"/>
      <c r="V10" s="628"/>
      <c r="W10" s="628"/>
      <c r="X10" s="628"/>
      <c r="Y10" s="629"/>
      <c r="Z10" s="663" t="s">
        <v>183</v>
      </c>
      <c r="AA10" s="663"/>
      <c r="AB10" s="663"/>
      <c r="AC10" s="663"/>
      <c r="AD10" s="664" t="s">
        <v>183</v>
      </c>
      <c r="AE10" s="664"/>
      <c r="AF10" s="664"/>
      <c r="AG10" s="664"/>
      <c r="AH10" s="664"/>
      <c r="AI10" s="664"/>
      <c r="AJ10" s="664"/>
      <c r="AK10" s="664"/>
      <c r="AL10" s="630" t="s">
        <v>183</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15849</v>
      </c>
      <c r="BH10" s="628"/>
      <c r="BI10" s="628"/>
      <c r="BJ10" s="628"/>
      <c r="BK10" s="628"/>
      <c r="BL10" s="628"/>
      <c r="BM10" s="628"/>
      <c r="BN10" s="629"/>
      <c r="BO10" s="663">
        <v>1.7</v>
      </c>
      <c r="BP10" s="663"/>
      <c r="BQ10" s="663"/>
      <c r="BR10" s="663"/>
      <c r="BS10" s="664" t="s">
        <v>183</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3842</v>
      </c>
      <c r="CS10" s="628"/>
      <c r="CT10" s="628"/>
      <c r="CU10" s="628"/>
      <c r="CV10" s="628"/>
      <c r="CW10" s="628"/>
      <c r="CX10" s="628"/>
      <c r="CY10" s="629"/>
      <c r="CZ10" s="663">
        <v>0.1</v>
      </c>
      <c r="DA10" s="663"/>
      <c r="DB10" s="663"/>
      <c r="DC10" s="663"/>
      <c r="DD10" s="633" t="s">
        <v>183</v>
      </c>
      <c r="DE10" s="628"/>
      <c r="DF10" s="628"/>
      <c r="DG10" s="628"/>
      <c r="DH10" s="628"/>
      <c r="DI10" s="628"/>
      <c r="DJ10" s="628"/>
      <c r="DK10" s="628"/>
      <c r="DL10" s="628"/>
      <c r="DM10" s="628"/>
      <c r="DN10" s="628"/>
      <c r="DO10" s="628"/>
      <c r="DP10" s="629"/>
      <c r="DQ10" s="633">
        <v>3842</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219620</v>
      </c>
      <c r="S11" s="628"/>
      <c r="T11" s="628"/>
      <c r="U11" s="628"/>
      <c r="V11" s="628"/>
      <c r="W11" s="628"/>
      <c r="X11" s="628"/>
      <c r="Y11" s="629"/>
      <c r="Z11" s="630">
        <v>2.9</v>
      </c>
      <c r="AA11" s="631"/>
      <c r="AB11" s="631"/>
      <c r="AC11" s="632"/>
      <c r="AD11" s="633">
        <v>219620</v>
      </c>
      <c r="AE11" s="628"/>
      <c r="AF11" s="628"/>
      <c r="AG11" s="628"/>
      <c r="AH11" s="628"/>
      <c r="AI11" s="628"/>
      <c r="AJ11" s="628"/>
      <c r="AK11" s="629"/>
      <c r="AL11" s="630">
        <v>5.6</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58165</v>
      </c>
      <c r="BH11" s="628"/>
      <c r="BI11" s="628"/>
      <c r="BJ11" s="628"/>
      <c r="BK11" s="628"/>
      <c r="BL11" s="628"/>
      <c r="BM11" s="628"/>
      <c r="BN11" s="629"/>
      <c r="BO11" s="663">
        <v>6.1</v>
      </c>
      <c r="BP11" s="663"/>
      <c r="BQ11" s="663"/>
      <c r="BR11" s="663"/>
      <c r="BS11" s="664" t="s">
        <v>183</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891430</v>
      </c>
      <c r="CS11" s="628"/>
      <c r="CT11" s="628"/>
      <c r="CU11" s="628"/>
      <c r="CV11" s="628"/>
      <c r="CW11" s="628"/>
      <c r="CX11" s="628"/>
      <c r="CY11" s="629"/>
      <c r="CZ11" s="663">
        <v>12.2</v>
      </c>
      <c r="DA11" s="663"/>
      <c r="DB11" s="663"/>
      <c r="DC11" s="663"/>
      <c r="DD11" s="633">
        <v>180290</v>
      </c>
      <c r="DE11" s="628"/>
      <c r="DF11" s="628"/>
      <c r="DG11" s="628"/>
      <c r="DH11" s="628"/>
      <c r="DI11" s="628"/>
      <c r="DJ11" s="628"/>
      <c r="DK11" s="628"/>
      <c r="DL11" s="628"/>
      <c r="DM11" s="628"/>
      <c r="DN11" s="628"/>
      <c r="DO11" s="628"/>
      <c r="DP11" s="629"/>
      <c r="DQ11" s="633">
        <v>367207</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183</v>
      </c>
      <c r="S12" s="628"/>
      <c r="T12" s="628"/>
      <c r="U12" s="628"/>
      <c r="V12" s="628"/>
      <c r="W12" s="628"/>
      <c r="X12" s="628"/>
      <c r="Y12" s="629"/>
      <c r="Z12" s="663" t="s">
        <v>183</v>
      </c>
      <c r="AA12" s="663"/>
      <c r="AB12" s="663"/>
      <c r="AC12" s="663"/>
      <c r="AD12" s="664" t="s">
        <v>183</v>
      </c>
      <c r="AE12" s="664"/>
      <c r="AF12" s="664"/>
      <c r="AG12" s="664"/>
      <c r="AH12" s="664"/>
      <c r="AI12" s="664"/>
      <c r="AJ12" s="664"/>
      <c r="AK12" s="664"/>
      <c r="AL12" s="630" t="s">
        <v>183</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447748</v>
      </c>
      <c r="BH12" s="628"/>
      <c r="BI12" s="628"/>
      <c r="BJ12" s="628"/>
      <c r="BK12" s="628"/>
      <c r="BL12" s="628"/>
      <c r="BM12" s="628"/>
      <c r="BN12" s="629"/>
      <c r="BO12" s="663">
        <v>47</v>
      </c>
      <c r="BP12" s="663"/>
      <c r="BQ12" s="663"/>
      <c r="BR12" s="663"/>
      <c r="BS12" s="664" t="s">
        <v>183</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419089</v>
      </c>
      <c r="CS12" s="628"/>
      <c r="CT12" s="628"/>
      <c r="CU12" s="628"/>
      <c r="CV12" s="628"/>
      <c r="CW12" s="628"/>
      <c r="CX12" s="628"/>
      <c r="CY12" s="629"/>
      <c r="CZ12" s="663">
        <v>5.7</v>
      </c>
      <c r="DA12" s="663"/>
      <c r="DB12" s="663"/>
      <c r="DC12" s="663"/>
      <c r="DD12" s="633">
        <v>53526</v>
      </c>
      <c r="DE12" s="628"/>
      <c r="DF12" s="628"/>
      <c r="DG12" s="628"/>
      <c r="DH12" s="628"/>
      <c r="DI12" s="628"/>
      <c r="DJ12" s="628"/>
      <c r="DK12" s="628"/>
      <c r="DL12" s="628"/>
      <c r="DM12" s="628"/>
      <c r="DN12" s="628"/>
      <c r="DO12" s="628"/>
      <c r="DP12" s="629"/>
      <c r="DQ12" s="633">
        <v>335854</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183</v>
      </c>
      <c r="S13" s="628"/>
      <c r="T13" s="628"/>
      <c r="U13" s="628"/>
      <c r="V13" s="628"/>
      <c r="W13" s="628"/>
      <c r="X13" s="628"/>
      <c r="Y13" s="629"/>
      <c r="Z13" s="663" t="s">
        <v>183</v>
      </c>
      <c r="AA13" s="663"/>
      <c r="AB13" s="663"/>
      <c r="AC13" s="663"/>
      <c r="AD13" s="664" t="s">
        <v>183</v>
      </c>
      <c r="AE13" s="664"/>
      <c r="AF13" s="664"/>
      <c r="AG13" s="664"/>
      <c r="AH13" s="664"/>
      <c r="AI13" s="664"/>
      <c r="AJ13" s="664"/>
      <c r="AK13" s="664"/>
      <c r="AL13" s="630" t="s">
        <v>183</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431978</v>
      </c>
      <c r="BH13" s="628"/>
      <c r="BI13" s="628"/>
      <c r="BJ13" s="628"/>
      <c r="BK13" s="628"/>
      <c r="BL13" s="628"/>
      <c r="BM13" s="628"/>
      <c r="BN13" s="629"/>
      <c r="BO13" s="663">
        <v>45.4</v>
      </c>
      <c r="BP13" s="663"/>
      <c r="BQ13" s="663"/>
      <c r="BR13" s="663"/>
      <c r="BS13" s="664" t="s">
        <v>183</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861588</v>
      </c>
      <c r="CS13" s="628"/>
      <c r="CT13" s="628"/>
      <c r="CU13" s="628"/>
      <c r="CV13" s="628"/>
      <c r="CW13" s="628"/>
      <c r="CX13" s="628"/>
      <c r="CY13" s="629"/>
      <c r="CZ13" s="663">
        <v>11.8</v>
      </c>
      <c r="DA13" s="663"/>
      <c r="DB13" s="663"/>
      <c r="DC13" s="663"/>
      <c r="DD13" s="633">
        <v>532248</v>
      </c>
      <c r="DE13" s="628"/>
      <c r="DF13" s="628"/>
      <c r="DG13" s="628"/>
      <c r="DH13" s="628"/>
      <c r="DI13" s="628"/>
      <c r="DJ13" s="628"/>
      <c r="DK13" s="628"/>
      <c r="DL13" s="628"/>
      <c r="DM13" s="628"/>
      <c r="DN13" s="628"/>
      <c r="DO13" s="628"/>
      <c r="DP13" s="629"/>
      <c r="DQ13" s="633">
        <v>285755</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t="s">
        <v>183</v>
      </c>
      <c r="S14" s="628"/>
      <c r="T14" s="628"/>
      <c r="U14" s="628"/>
      <c r="V14" s="628"/>
      <c r="W14" s="628"/>
      <c r="X14" s="628"/>
      <c r="Y14" s="629"/>
      <c r="Z14" s="663" t="s">
        <v>183</v>
      </c>
      <c r="AA14" s="663"/>
      <c r="AB14" s="663"/>
      <c r="AC14" s="663"/>
      <c r="AD14" s="664" t="s">
        <v>183</v>
      </c>
      <c r="AE14" s="664"/>
      <c r="AF14" s="664"/>
      <c r="AG14" s="664"/>
      <c r="AH14" s="664"/>
      <c r="AI14" s="664"/>
      <c r="AJ14" s="664"/>
      <c r="AK14" s="664"/>
      <c r="AL14" s="630" t="s">
        <v>183</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36354</v>
      </c>
      <c r="BH14" s="628"/>
      <c r="BI14" s="628"/>
      <c r="BJ14" s="628"/>
      <c r="BK14" s="628"/>
      <c r="BL14" s="628"/>
      <c r="BM14" s="628"/>
      <c r="BN14" s="629"/>
      <c r="BO14" s="663">
        <v>3.8</v>
      </c>
      <c r="BP14" s="663"/>
      <c r="BQ14" s="663"/>
      <c r="BR14" s="663"/>
      <c r="BS14" s="664" t="s">
        <v>183</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279980</v>
      </c>
      <c r="CS14" s="628"/>
      <c r="CT14" s="628"/>
      <c r="CU14" s="628"/>
      <c r="CV14" s="628"/>
      <c r="CW14" s="628"/>
      <c r="CX14" s="628"/>
      <c r="CY14" s="629"/>
      <c r="CZ14" s="663">
        <v>3.8</v>
      </c>
      <c r="DA14" s="663"/>
      <c r="DB14" s="663"/>
      <c r="DC14" s="663"/>
      <c r="DD14" s="633">
        <v>70553</v>
      </c>
      <c r="DE14" s="628"/>
      <c r="DF14" s="628"/>
      <c r="DG14" s="628"/>
      <c r="DH14" s="628"/>
      <c r="DI14" s="628"/>
      <c r="DJ14" s="628"/>
      <c r="DK14" s="628"/>
      <c r="DL14" s="628"/>
      <c r="DM14" s="628"/>
      <c r="DN14" s="628"/>
      <c r="DO14" s="628"/>
      <c r="DP14" s="629"/>
      <c r="DQ14" s="633">
        <v>200137</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183</v>
      </c>
      <c r="S15" s="628"/>
      <c r="T15" s="628"/>
      <c r="U15" s="628"/>
      <c r="V15" s="628"/>
      <c r="W15" s="628"/>
      <c r="X15" s="628"/>
      <c r="Y15" s="629"/>
      <c r="Z15" s="663" t="s">
        <v>183</v>
      </c>
      <c r="AA15" s="663"/>
      <c r="AB15" s="663"/>
      <c r="AC15" s="663"/>
      <c r="AD15" s="664" t="s">
        <v>183</v>
      </c>
      <c r="AE15" s="664"/>
      <c r="AF15" s="664"/>
      <c r="AG15" s="664"/>
      <c r="AH15" s="664"/>
      <c r="AI15" s="664"/>
      <c r="AJ15" s="664"/>
      <c r="AK15" s="664"/>
      <c r="AL15" s="630" t="s">
        <v>183</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43849</v>
      </c>
      <c r="BH15" s="628"/>
      <c r="BI15" s="628"/>
      <c r="BJ15" s="628"/>
      <c r="BK15" s="628"/>
      <c r="BL15" s="628"/>
      <c r="BM15" s="628"/>
      <c r="BN15" s="629"/>
      <c r="BO15" s="663">
        <v>4.5999999999999996</v>
      </c>
      <c r="BP15" s="663"/>
      <c r="BQ15" s="663"/>
      <c r="BR15" s="663"/>
      <c r="BS15" s="664" t="s">
        <v>183</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640046</v>
      </c>
      <c r="CS15" s="628"/>
      <c r="CT15" s="628"/>
      <c r="CU15" s="628"/>
      <c r="CV15" s="628"/>
      <c r="CW15" s="628"/>
      <c r="CX15" s="628"/>
      <c r="CY15" s="629"/>
      <c r="CZ15" s="663">
        <v>8.6999999999999993</v>
      </c>
      <c r="DA15" s="663"/>
      <c r="DB15" s="663"/>
      <c r="DC15" s="663"/>
      <c r="DD15" s="633">
        <v>9600</v>
      </c>
      <c r="DE15" s="628"/>
      <c r="DF15" s="628"/>
      <c r="DG15" s="628"/>
      <c r="DH15" s="628"/>
      <c r="DI15" s="628"/>
      <c r="DJ15" s="628"/>
      <c r="DK15" s="628"/>
      <c r="DL15" s="628"/>
      <c r="DM15" s="628"/>
      <c r="DN15" s="628"/>
      <c r="DO15" s="628"/>
      <c r="DP15" s="629"/>
      <c r="DQ15" s="633">
        <v>575089</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3812</v>
      </c>
      <c r="S16" s="628"/>
      <c r="T16" s="628"/>
      <c r="U16" s="628"/>
      <c r="V16" s="628"/>
      <c r="W16" s="628"/>
      <c r="X16" s="628"/>
      <c r="Y16" s="629"/>
      <c r="Z16" s="663">
        <v>0.1</v>
      </c>
      <c r="AA16" s="663"/>
      <c r="AB16" s="663"/>
      <c r="AC16" s="663"/>
      <c r="AD16" s="664">
        <v>3812</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v>19</v>
      </c>
      <c r="BH16" s="628"/>
      <c r="BI16" s="628"/>
      <c r="BJ16" s="628"/>
      <c r="BK16" s="628"/>
      <c r="BL16" s="628"/>
      <c r="BM16" s="628"/>
      <c r="BN16" s="629"/>
      <c r="BO16" s="663">
        <v>0</v>
      </c>
      <c r="BP16" s="663"/>
      <c r="BQ16" s="663"/>
      <c r="BR16" s="663"/>
      <c r="BS16" s="664" t="s">
        <v>183</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20</v>
      </c>
      <c r="CS16" s="628"/>
      <c r="CT16" s="628"/>
      <c r="CU16" s="628"/>
      <c r="CV16" s="628"/>
      <c r="CW16" s="628"/>
      <c r="CX16" s="628"/>
      <c r="CY16" s="629"/>
      <c r="CZ16" s="663">
        <v>0</v>
      </c>
      <c r="DA16" s="663"/>
      <c r="DB16" s="663"/>
      <c r="DC16" s="663"/>
      <c r="DD16" s="633" t="s">
        <v>183</v>
      </c>
      <c r="DE16" s="628"/>
      <c r="DF16" s="628"/>
      <c r="DG16" s="628"/>
      <c r="DH16" s="628"/>
      <c r="DI16" s="628"/>
      <c r="DJ16" s="628"/>
      <c r="DK16" s="628"/>
      <c r="DL16" s="628"/>
      <c r="DM16" s="628"/>
      <c r="DN16" s="628"/>
      <c r="DO16" s="628"/>
      <c r="DP16" s="629"/>
      <c r="DQ16" s="633">
        <v>20</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17038</v>
      </c>
      <c r="S17" s="628"/>
      <c r="T17" s="628"/>
      <c r="U17" s="628"/>
      <c r="V17" s="628"/>
      <c r="W17" s="628"/>
      <c r="X17" s="628"/>
      <c r="Y17" s="629"/>
      <c r="Z17" s="663">
        <v>0.2</v>
      </c>
      <c r="AA17" s="663"/>
      <c r="AB17" s="663"/>
      <c r="AC17" s="663"/>
      <c r="AD17" s="664">
        <v>17038</v>
      </c>
      <c r="AE17" s="664"/>
      <c r="AF17" s="664"/>
      <c r="AG17" s="664"/>
      <c r="AH17" s="664"/>
      <c r="AI17" s="664"/>
      <c r="AJ17" s="664"/>
      <c r="AK17" s="664"/>
      <c r="AL17" s="630">
        <v>0.4</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183</v>
      </c>
      <c r="BH17" s="628"/>
      <c r="BI17" s="628"/>
      <c r="BJ17" s="628"/>
      <c r="BK17" s="628"/>
      <c r="BL17" s="628"/>
      <c r="BM17" s="628"/>
      <c r="BN17" s="629"/>
      <c r="BO17" s="663" t="s">
        <v>183</v>
      </c>
      <c r="BP17" s="663"/>
      <c r="BQ17" s="663"/>
      <c r="BR17" s="663"/>
      <c r="BS17" s="664" t="s">
        <v>183</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731669</v>
      </c>
      <c r="CS17" s="628"/>
      <c r="CT17" s="628"/>
      <c r="CU17" s="628"/>
      <c r="CV17" s="628"/>
      <c r="CW17" s="628"/>
      <c r="CX17" s="628"/>
      <c r="CY17" s="629"/>
      <c r="CZ17" s="663">
        <v>10</v>
      </c>
      <c r="DA17" s="663"/>
      <c r="DB17" s="663"/>
      <c r="DC17" s="663"/>
      <c r="DD17" s="633" t="s">
        <v>183</v>
      </c>
      <c r="DE17" s="628"/>
      <c r="DF17" s="628"/>
      <c r="DG17" s="628"/>
      <c r="DH17" s="628"/>
      <c r="DI17" s="628"/>
      <c r="DJ17" s="628"/>
      <c r="DK17" s="628"/>
      <c r="DL17" s="628"/>
      <c r="DM17" s="628"/>
      <c r="DN17" s="628"/>
      <c r="DO17" s="628"/>
      <c r="DP17" s="629"/>
      <c r="DQ17" s="633">
        <v>728201</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6506</v>
      </c>
      <c r="S18" s="628"/>
      <c r="T18" s="628"/>
      <c r="U18" s="628"/>
      <c r="V18" s="628"/>
      <c r="W18" s="628"/>
      <c r="X18" s="628"/>
      <c r="Y18" s="629"/>
      <c r="Z18" s="663">
        <v>0.1</v>
      </c>
      <c r="AA18" s="663"/>
      <c r="AB18" s="663"/>
      <c r="AC18" s="663"/>
      <c r="AD18" s="664">
        <v>6506</v>
      </c>
      <c r="AE18" s="664"/>
      <c r="AF18" s="664"/>
      <c r="AG18" s="664"/>
      <c r="AH18" s="664"/>
      <c r="AI18" s="664"/>
      <c r="AJ18" s="664"/>
      <c r="AK18" s="664"/>
      <c r="AL18" s="630">
        <v>0.2</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183</v>
      </c>
      <c r="BH18" s="628"/>
      <c r="BI18" s="628"/>
      <c r="BJ18" s="628"/>
      <c r="BK18" s="628"/>
      <c r="BL18" s="628"/>
      <c r="BM18" s="628"/>
      <c r="BN18" s="629"/>
      <c r="BO18" s="663" t="s">
        <v>183</v>
      </c>
      <c r="BP18" s="663"/>
      <c r="BQ18" s="663"/>
      <c r="BR18" s="663"/>
      <c r="BS18" s="664" t="s">
        <v>183</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183</v>
      </c>
      <c r="CS18" s="628"/>
      <c r="CT18" s="628"/>
      <c r="CU18" s="628"/>
      <c r="CV18" s="628"/>
      <c r="CW18" s="628"/>
      <c r="CX18" s="628"/>
      <c r="CY18" s="629"/>
      <c r="CZ18" s="663" t="s">
        <v>183</v>
      </c>
      <c r="DA18" s="663"/>
      <c r="DB18" s="663"/>
      <c r="DC18" s="663"/>
      <c r="DD18" s="633" t="s">
        <v>183</v>
      </c>
      <c r="DE18" s="628"/>
      <c r="DF18" s="628"/>
      <c r="DG18" s="628"/>
      <c r="DH18" s="628"/>
      <c r="DI18" s="628"/>
      <c r="DJ18" s="628"/>
      <c r="DK18" s="628"/>
      <c r="DL18" s="628"/>
      <c r="DM18" s="628"/>
      <c r="DN18" s="628"/>
      <c r="DO18" s="628"/>
      <c r="DP18" s="629"/>
      <c r="DQ18" s="633" t="s">
        <v>183</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5416</v>
      </c>
      <c r="S19" s="628"/>
      <c r="T19" s="628"/>
      <c r="U19" s="628"/>
      <c r="V19" s="628"/>
      <c r="W19" s="628"/>
      <c r="X19" s="628"/>
      <c r="Y19" s="629"/>
      <c r="Z19" s="663">
        <v>0.1</v>
      </c>
      <c r="AA19" s="663"/>
      <c r="AB19" s="663"/>
      <c r="AC19" s="663"/>
      <c r="AD19" s="664">
        <v>5416</v>
      </c>
      <c r="AE19" s="664"/>
      <c r="AF19" s="664"/>
      <c r="AG19" s="664"/>
      <c r="AH19" s="664"/>
      <c r="AI19" s="664"/>
      <c r="AJ19" s="664"/>
      <c r="AK19" s="664"/>
      <c r="AL19" s="630">
        <v>0.1</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7707</v>
      </c>
      <c r="BH19" s="628"/>
      <c r="BI19" s="628"/>
      <c r="BJ19" s="628"/>
      <c r="BK19" s="628"/>
      <c r="BL19" s="628"/>
      <c r="BM19" s="628"/>
      <c r="BN19" s="629"/>
      <c r="BO19" s="663">
        <v>0.8</v>
      </c>
      <c r="BP19" s="663"/>
      <c r="BQ19" s="663"/>
      <c r="BR19" s="663"/>
      <c r="BS19" s="664" t="s">
        <v>183</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183</v>
      </c>
      <c r="CS19" s="628"/>
      <c r="CT19" s="628"/>
      <c r="CU19" s="628"/>
      <c r="CV19" s="628"/>
      <c r="CW19" s="628"/>
      <c r="CX19" s="628"/>
      <c r="CY19" s="629"/>
      <c r="CZ19" s="663" t="s">
        <v>183</v>
      </c>
      <c r="DA19" s="663"/>
      <c r="DB19" s="663"/>
      <c r="DC19" s="663"/>
      <c r="DD19" s="633" t="s">
        <v>183</v>
      </c>
      <c r="DE19" s="628"/>
      <c r="DF19" s="628"/>
      <c r="DG19" s="628"/>
      <c r="DH19" s="628"/>
      <c r="DI19" s="628"/>
      <c r="DJ19" s="628"/>
      <c r="DK19" s="628"/>
      <c r="DL19" s="628"/>
      <c r="DM19" s="628"/>
      <c r="DN19" s="628"/>
      <c r="DO19" s="628"/>
      <c r="DP19" s="629"/>
      <c r="DQ19" s="633" t="s">
        <v>183</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1090</v>
      </c>
      <c r="S20" s="628"/>
      <c r="T20" s="628"/>
      <c r="U20" s="628"/>
      <c r="V20" s="628"/>
      <c r="W20" s="628"/>
      <c r="X20" s="628"/>
      <c r="Y20" s="629"/>
      <c r="Z20" s="663">
        <v>0</v>
      </c>
      <c r="AA20" s="663"/>
      <c r="AB20" s="663"/>
      <c r="AC20" s="663"/>
      <c r="AD20" s="664">
        <v>1090</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7707</v>
      </c>
      <c r="BH20" s="628"/>
      <c r="BI20" s="628"/>
      <c r="BJ20" s="628"/>
      <c r="BK20" s="628"/>
      <c r="BL20" s="628"/>
      <c r="BM20" s="628"/>
      <c r="BN20" s="629"/>
      <c r="BO20" s="663">
        <v>0.8</v>
      </c>
      <c r="BP20" s="663"/>
      <c r="BQ20" s="663"/>
      <c r="BR20" s="663"/>
      <c r="BS20" s="664" t="s">
        <v>183</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7317562</v>
      </c>
      <c r="CS20" s="628"/>
      <c r="CT20" s="628"/>
      <c r="CU20" s="628"/>
      <c r="CV20" s="628"/>
      <c r="CW20" s="628"/>
      <c r="CX20" s="628"/>
      <c r="CY20" s="629"/>
      <c r="CZ20" s="663">
        <v>100</v>
      </c>
      <c r="DA20" s="663"/>
      <c r="DB20" s="663"/>
      <c r="DC20" s="663"/>
      <c r="DD20" s="633">
        <v>1539829</v>
      </c>
      <c r="DE20" s="628"/>
      <c r="DF20" s="628"/>
      <c r="DG20" s="628"/>
      <c r="DH20" s="628"/>
      <c r="DI20" s="628"/>
      <c r="DJ20" s="628"/>
      <c r="DK20" s="628"/>
      <c r="DL20" s="628"/>
      <c r="DM20" s="628"/>
      <c r="DN20" s="628"/>
      <c r="DO20" s="628"/>
      <c r="DP20" s="629"/>
      <c r="DQ20" s="633">
        <v>4473599</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2941003</v>
      </c>
      <c r="S21" s="628"/>
      <c r="T21" s="628"/>
      <c r="U21" s="628"/>
      <c r="V21" s="628"/>
      <c r="W21" s="628"/>
      <c r="X21" s="628"/>
      <c r="Y21" s="629"/>
      <c r="Z21" s="663">
        <v>39</v>
      </c>
      <c r="AA21" s="663"/>
      <c r="AB21" s="663"/>
      <c r="AC21" s="663"/>
      <c r="AD21" s="664">
        <v>2648272</v>
      </c>
      <c r="AE21" s="664"/>
      <c r="AF21" s="664"/>
      <c r="AG21" s="664"/>
      <c r="AH21" s="664"/>
      <c r="AI21" s="664"/>
      <c r="AJ21" s="664"/>
      <c r="AK21" s="664"/>
      <c r="AL21" s="630">
        <v>67</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7707</v>
      </c>
      <c r="BH21" s="628"/>
      <c r="BI21" s="628"/>
      <c r="BJ21" s="628"/>
      <c r="BK21" s="628"/>
      <c r="BL21" s="628"/>
      <c r="BM21" s="628"/>
      <c r="BN21" s="629"/>
      <c r="BO21" s="663">
        <v>0.8</v>
      </c>
      <c r="BP21" s="663"/>
      <c r="BQ21" s="663"/>
      <c r="BR21" s="663"/>
      <c r="BS21" s="664" t="s">
        <v>183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2648272</v>
      </c>
      <c r="S22" s="628"/>
      <c r="T22" s="628"/>
      <c r="U22" s="628"/>
      <c r="V22" s="628"/>
      <c r="W22" s="628"/>
      <c r="X22" s="628"/>
      <c r="Y22" s="629"/>
      <c r="Z22" s="663">
        <v>35.1</v>
      </c>
      <c r="AA22" s="663"/>
      <c r="AB22" s="663"/>
      <c r="AC22" s="663"/>
      <c r="AD22" s="664">
        <v>2648272</v>
      </c>
      <c r="AE22" s="664"/>
      <c r="AF22" s="664"/>
      <c r="AG22" s="664"/>
      <c r="AH22" s="664"/>
      <c r="AI22" s="664"/>
      <c r="AJ22" s="664"/>
      <c r="AK22" s="664"/>
      <c r="AL22" s="630">
        <v>67</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183</v>
      </c>
      <c r="BH22" s="628"/>
      <c r="BI22" s="628"/>
      <c r="BJ22" s="628"/>
      <c r="BK22" s="628"/>
      <c r="BL22" s="628"/>
      <c r="BM22" s="628"/>
      <c r="BN22" s="629"/>
      <c r="BO22" s="663" t="s">
        <v>183</v>
      </c>
      <c r="BP22" s="663"/>
      <c r="BQ22" s="663"/>
      <c r="BR22" s="663"/>
      <c r="BS22" s="664" t="s">
        <v>183</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246944</v>
      </c>
      <c r="S23" s="628"/>
      <c r="T23" s="628"/>
      <c r="U23" s="628"/>
      <c r="V23" s="628"/>
      <c r="W23" s="628"/>
      <c r="X23" s="628"/>
      <c r="Y23" s="629"/>
      <c r="Z23" s="663">
        <v>3.3</v>
      </c>
      <c r="AA23" s="663"/>
      <c r="AB23" s="663"/>
      <c r="AC23" s="663"/>
      <c r="AD23" s="664" t="s">
        <v>183</v>
      </c>
      <c r="AE23" s="664"/>
      <c r="AF23" s="664"/>
      <c r="AG23" s="664"/>
      <c r="AH23" s="664"/>
      <c r="AI23" s="664"/>
      <c r="AJ23" s="664"/>
      <c r="AK23" s="664"/>
      <c r="AL23" s="630" t="s">
        <v>183</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183</v>
      </c>
      <c r="BH23" s="628"/>
      <c r="BI23" s="628"/>
      <c r="BJ23" s="628"/>
      <c r="BK23" s="628"/>
      <c r="BL23" s="628"/>
      <c r="BM23" s="628"/>
      <c r="BN23" s="629"/>
      <c r="BO23" s="663" t="s">
        <v>183</v>
      </c>
      <c r="BP23" s="663"/>
      <c r="BQ23" s="663"/>
      <c r="BR23" s="663"/>
      <c r="BS23" s="664" t="s">
        <v>183</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v>45787</v>
      </c>
      <c r="S24" s="628"/>
      <c r="T24" s="628"/>
      <c r="U24" s="628"/>
      <c r="V24" s="628"/>
      <c r="W24" s="628"/>
      <c r="X24" s="628"/>
      <c r="Y24" s="629"/>
      <c r="Z24" s="663">
        <v>0.6</v>
      </c>
      <c r="AA24" s="663"/>
      <c r="AB24" s="663"/>
      <c r="AC24" s="663"/>
      <c r="AD24" s="664" t="s">
        <v>183</v>
      </c>
      <c r="AE24" s="664"/>
      <c r="AF24" s="664"/>
      <c r="AG24" s="664"/>
      <c r="AH24" s="664"/>
      <c r="AI24" s="664"/>
      <c r="AJ24" s="664"/>
      <c r="AK24" s="664"/>
      <c r="AL24" s="630" t="s">
        <v>183</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183</v>
      </c>
      <c r="BH24" s="628"/>
      <c r="BI24" s="628"/>
      <c r="BJ24" s="628"/>
      <c r="BK24" s="628"/>
      <c r="BL24" s="628"/>
      <c r="BM24" s="628"/>
      <c r="BN24" s="629"/>
      <c r="BO24" s="663" t="s">
        <v>183</v>
      </c>
      <c r="BP24" s="663"/>
      <c r="BQ24" s="663"/>
      <c r="BR24" s="663"/>
      <c r="BS24" s="664" t="s">
        <v>183</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2318649</v>
      </c>
      <c r="CS24" s="674"/>
      <c r="CT24" s="674"/>
      <c r="CU24" s="674"/>
      <c r="CV24" s="674"/>
      <c r="CW24" s="674"/>
      <c r="CX24" s="674"/>
      <c r="CY24" s="702"/>
      <c r="CZ24" s="703">
        <v>31.7</v>
      </c>
      <c r="DA24" s="686"/>
      <c r="DB24" s="686"/>
      <c r="DC24" s="705"/>
      <c r="DD24" s="701">
        <v>1837838</v>
      </c>
      <c r="DE24" s="674"/>
      <c r="DF24" s="674"/>
      <c r="DG24" s="674"/>
      <c r="DH24" s="674"/>
      <c r="DI24" s="674"/>
      <c r="DJ24" s="674"/>
      <c r="DK24" s="702"/>
      <c r="DL24" s="701">
        <v>1760226</v>
      </c>
      <c r="DM24" s="674"/>
      <c r="DN24" s="674"/>
      <c r="DO24" s="674"/>
      <c r="DP24" s="674"/>
      <c r="DQ24" s="674"/>
      <c r="DR24" s="674"/>
      <c r="DS24" s="674"/>
      <c r="DT24" s="674"/>
      <c r="DU24" s="674"/>
      <c r="DV24" s="702"/>
      <c r="DW24" s="703">
        <v>44.5</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4240813</v>
      </c>
      <c r="S25" s="628"/>
      <c r="T25" s="628"/>
      <c r="U25" s="628"/>
      <c r="V25" s="628"/>
      <c r="W25" s="628"/>
      <c r="X25" s="628"/>
      <c r="Y25" s="629"/>
      <c r="Z25" s="663">
        <v>56.2</v>
      </c>
      <c r="AA25" s="663"/>
      <c r="AB25" s="663"/>
      <c r="AC25" s="663"/>
      <c r="AD25" s="664">
        <v>3948082</v>
      </c>
      <c r="AE25" s="664"/>
      <c r="AF25" s="664"/>
      <c r="AG25" s="664"/>
      <c r="AH25" s="664"/>
      <c r="AI25" s="664"/>
      <c r="AJ25" s="664"/>
      <c r="AK25" s="664"/>
      <c r="AL25" s="630">
        <v>99.9</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183</v>
      </c>
      <c r="BH25" s="628"/>
      <c r="BI25" s="628"/>
      <c r="BJ25" s="628"/>
      <c r="BK25" s="628"/>
      <c r="BL25" s="628"/>
      <c r="BM25" s="628"/>
      <c r="BN25" s="629"/>
      <c r="BO25" s="663" t="s">
        <v>183</v>
      </c>
      <c r="BP25" s="663"/>
      <c r="BQ25" s="663"/>
      <c r="BR25" s="663"/>
      <c r="BS25" s="664" t="s">
        <v>183</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1073954</v>
      </c>
      <c r="CS25" s="636"/>
      <c r="CT25" s="636"/>
      <c r="CU25" s="636"/>
      <c r="CV25" s="636"/>
      <c r="CW25" s="636"/>
      <c r="CX25" s="636"/>
      <c r="CY25" s="637"/>
      <c r="CZ25" s="630">
        <v>14.7</v>
      </c>
      <c r="DA25" s="638"/>
      <c r="DB25" s="638"/>
      <c r="DC25" s="639"/>
      <c r="DD25" s="633">
        <v>955359</v>
      </c>
      <c r="DE25" s="636"/>
      <c r="DF25" s="636"/>
      <c r="DG25" s="636"/>
      <c r="DH25" s="636"/>
      <c r="DI25" s="636"/>
      <c r="DJ25" s="636"/>
      <c r="DK25" s="637"/>
      <c r="DL25" s="633">
        <v>907773</v>
      </c>
      <c r="DM25" s="636"/>
      <c r="DN25" s="636"/>
      <c r="DO25" s="636"/>
      <c r="DP25" s="636"/>
      <c r="DQ25" s="636"/>
      <c r="DR25" s="636"/>
      <c r="DS25" s="636"/>
      <c r="DT25" s="636"/>
      <c r="DU25" s="636"/>
      <c r="DV25" s="637"/>
      <c r="DW25" s="630">
        <v>23</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561</v>
      </c>
      <c r="S26" s="628"/>
      <c r="T26" s="628"/>
      <c r="U26" s="628"/>
      <c r="V26" s="628"/>
      <c r="W26" s="628"/>
      <c r="X26" s="628"/>
      <c r="Y26" s="629"/>
      <c r="Z26" s="663">
        <v>0</v>
      </c>
      <c r="AA26" s="663"/>
      <c r="AB26" s="663"/>
      <c r="AC26" s="663"/>
      <c r="AD26" s="664">
        <v>561</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183</v>
      </c>
      <c r="BH26" s="628"/>
      <c r="BI26" s="628"/>
      <c r="BJ26" s="628"/>
      <c r="BK26" s="628"/>
      <c r="BL26" s="628"/>
      <c r="BM26" s="628"/>
      <c r="BN26" s="629"/>
      <c r="BO26" s="663" t="s">
        <v>183</v>
      </c>
      <c r="BP26" s="663"/>
      <c r="BQ26" s="663"/>
      <c r="BR26" s="663"/>
      <c r="BS26" s="664" t="s">
        <v>183</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594017</v>
      </c>
      <c r="CS26" s="628"/>
      <c r="CT26" s="628"/>
      <c r="CU26" s="628"/>
      <c r="CV26" s="628"/>
      <c r="CW26" s="628"/>
      <c r="CX26" s="628"/>
      <c r="CY26" s="629"/>
      <c r="CZ26" s="630">
        <v>8.1</v>
      </c>
      <c r="DA26" s="638"/>
      <c r="DB26" s="638"/>
      <c r="DC26" s="639"/>
      <c r="DD26" s="633">
        <v>534345</v>
      </c>
      <c r="DE26" s="628"/>
      <c r="DF26" s="628"/>
      <c r="DG26" s="628"/>
      <c r="DH26" s="628"/>
      <c r="DI26" s="628"/>
      <c r="DJ26" s="628"/>
      <c r="DK26" s="629"/>
      <c r="DL26" s="633" t="s">
        <v>183</v>
      </c>
      <c r="DM26" s="628"/>
      <c r="DN26" s="628"/>
      <c r="DO26" s="628"/>
      <c r="DP26" s="628"/>
      <c r="DQ26" s="628"/>
      <c r="DR26" s="628"/>
      <c r="DS26" s="628"/>
      <c r="DT26" s="628"/>
      <c r="DU26" s="628"/>
      <c r="DV26" s="629"/>
      <c r="DW26" s="630" t="s">
        <v>183</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18183</v>
      </c>
      <c r="S27" s="628"/>
      <c r="T27" s="628"/>
      <c r="U27" s="628"/>
      <c r="V27" s="628"/>
      <c r="W27" s="628"/>
      <c r="X27" s="628"/>
      <c r="Y27" s="629"/>
      <c r="Z27" s="663">
        <v>0.2</v>
      </c>
      <c r="AA27" s="663"/>
      <c r="AB27" s="663"/>
      <c r="AC27" s="663"/>
      <c r="AD27" s="664" t="s">
        <v>183</v>
      </c>
      <c r="AE27" s="664"/>
      <c r="AF27" s="664"/>
      <c r="AG27" s="664"/>
      <c r="AH27" s="664"/>
      <c r="AI27" s="664"/>
      <c r="AJ27" s="664"/>
      <c r="AK27" s="664"/>
      <c r="AL27" s="630" t="s">
        <v>183</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952522</v>
      </c>
      <c r="BH27" s="628"/>
      <c r="BI27" s="628"/>
      <c r="BJ27" s="628"/>
      <c r="BK27" s="628"/>
      <c r="BL27" s="628"/>
      <c r="BM27" s="628"/>
      <c r="BN27" s="629"/>
      <c r="BO27" s="663">
        <v>100</v>
      </c>
      <c r="BP27" s="663"/>
      <c r="BQ27" s="663"/>
      <c r="BR27" s="663"/>
      <c r="BS27" s="664" t="s">
        <v>183</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513026</v>
      </c>
      <c r="CS27" s="636"/>
      <c r="CT27" s="636"/>
      <c r="CU27" s="636"/>
      <c r="CV27" s="636"/>
      <c r="CW27" s="636"/>
      <c r="CX27" s="636"/>
      <c r="CY27" s="637"/>
      <c r="CZ27" s="630">
        <v>7</v>
      </c>
      <c r="DA27" s="638"/>
      <c r="DB27" s="638"/>
      <c r="DC27" s="639"/>
      <c r="DD27" s="633">
        <v>154278</v>
      </c>
      <c r="DE27" s="636"/>
      <c r="DF27" s="636"/>
      <c r="DG27" s="636"/>
      <c r="DH27" s="636"/>
      <c r="DI27" s="636"/>
      <c r="DJ27" s="636"/>
      <c r="DK27" s="637"/>
      <c r="DL27" s="633">
        <v>124252</v>
      </c>
      <c r="DM27" s="636"/>
      <c r="DN27" s="636"/>
      <c r="DO27" s="636"/>
      <c r="DP27" s="636"/>
      <c r="DQ27" s="636"/>
      <c r="DR27" s="636"/>
      <c r="DS27" s="636"/>
      <c r="DT27" s="636"/>
      <c r="DU27" s="636"/>
      <c r="DV27" s="637"/>
      <c r="DW27" s="630">
        <v>3.1</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69795</v>
      </c>
      <c r="S28" s="628"/>
      <c r="T28" s="628"/>
      <c r="U28" s="628"/>
      <c r="V28" s="628"/>
      <c r="W28" s="628"/>
      <c r="X28" s="628"/>
      <c r="Y28" s="629"/>
      <c r="Z28" s="663">
        <v>0.9</v>
      </c>
      <c r="AA28" s="663"/>
      <c r="AB28" s="663"/>
      <c r="AC28" s="663"/>
      <c r="AD28" s="664">
        <v>2408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731669</v>
      </c>
      <c r="CS28" s="628"/>
      <c r="CT28" s="628"/>
      <c r="CU28" s="628"/>
      <c r="CV28" s="628"/>
      <c r="CW28" s="628"/>
      <c r="CX28" s="628"/>
      <c r="CY28" s="629"/>
      <c r="CZ28" s="630">
        <v>10</v>
      </c>
      <c r="DA28" s="638"/>
      <c r="DB28" s="638"/>
      <c r="DC28" s="639"/>
      <c r="DD28" s="633">
        <v>728201</v>
      </c>
      <c r="DE28" s="628"/>
      <c r="DF28" s="628"/>
      <c r="DG28" s="628"/>
      <c r="DH28" s="628"/>
      <c r="DI28" s="628"/>
      <c r="DJ28" s="628"/>
      <c r="DK28" s="629"/>
      <c r="DL28" s="633">
        <v>728201</v>
      </c>
      <c r="DM28" s="628"/>
      <c r="DN28" s="628"/>
      <c r="DO28" s="628"/>
      <c r="DP28" s="628"/>
      <c r="DQ28" s="628"/>
      <c r="DR28" s="628"/>
      <c r="DS28" s="628"/>
      <c r="DT28" s="628"/>
      <c r="DU28" s="628"/>
      <c r="DV28" s="629"/>
      <c r="DW28" s="630">
        <v>18.399999999999999</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4336</v>
      </c>
      <c r="S29" s="628"/>
      <c r="T29" s="628"/>
      <c r="U29" s="628"/>
      <c r="V29" s="628"/>
      <c r="W29" s="628"/>
      <c r="X29" s="628"/>
      <c r="Y29" s="629"/>
      <c r="Z29" s="663">
        <v>0.1</v>
      </c>
      <c r="AA29" s="663"/>
      <c r="AB29" s="663"/>
      <c r="AC29" s="663"/>
      <c r="AD29" s="664" t="s">
        <v>183</v>
      </c>
      <c r="AE29" s="664"/>
      <c r="AF29" s="664"/>
      <c r="AG29" s="664"/>
      <c r="AH29" s="664"/>
      <c r="AI29" s="664"/>
      <c r="AJ29" s="664"/>
      <c r="AK29" s="664"/>
      <c r="AL29" s="630" t="s">
        <v>183</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731669</v>
      </c>
      <c r="CS29" s="636"/>
      <c r="CT29" s="636"/>
      <c r="CU29" s="636"/>
      <c r="CV29" s="636"/>
      <c r="CW29" s="636"/>
      <c r="CX29" s="636"/>
      <c r="CY29" s="637"/>
      <c r="CZ29" s="630">
        <v>10</v>
      </c>
      <c r="DA29" s="638"/>
      <c r="DB29" s="638"/>
      <c r="DC29" s="639"/>
      <c r="DD29" s="633">
        <v>728201</v>
      </c>
      <c r="DE29" s="636"/>
      <c r="DF29" s="636"/>
      <c r="DG29" s="636"/>
      <c r="DH29" s="636"/>
      <c r="DI29" s="636"/>
      <c r="DJ29" s="636"/>
      <c r="DK29" s="637"/>
      <c r="DL29" s="633">
        <v>728201</v>
      </c>
      <c r="DM29" s="636"/>
      <c r="DN29" s="636"/>
      <c r="DO29" s="636"/>
      <c r="DP29" s="636"/>
      <c r="DQ29" s="636"/>
      <c r="DR29" s="636"/>
      <c r="DS29" s="636"/>
      <c r="DT29" s="636"/>
      <c r="DU29" s="636"/>
      <c r="DV29" s="637"/>
      <c r="DW29" s="630">
        <v>18.399999999999999</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769209</v>
      </c>
      <c r="S30" s="628"/>
      <c r="T30" s="628"/>
      <c r="U30" s="628"/>
      <c r="V30" s="628"/>
      <c r="W30" s="628"/>
      <c r="X30" s="628"/>
      <c r="Y30" s="629"/>
      <c r="Z30" s="663">
        <v>10.199999999999999</v>
      </c>
      <c r="AA30" s="663"/>
      <c r="AB30" s="663"/>
      <c r="AC30" s="663"/>
      <c r="AD30" s="664" t="s">
        <v>183</v>
      </c>
      <c r="AE30" s="664"/>
      <c r="AF30" s="664"/>
      <c r="AG30" s="664"/>
      <c r="AH30" s="664"/>
      <c r="AI30" s="664"/>
      <c r="AJ30" s="664"/>
      <c r="AK30" s="664"/>
      <c r="AL30" s="630" t="s">
        <v>183</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718758</v>
      </c>
      <c r="CS30" s="628"/>
      <c r="CT30" s="628"/>
      <c r="CU30" s="628"/>
      <c r="CV30" s="628"/>
      <c r="CW30" s="628"/>
      <c r="CX30" s="628"/>
      <c r="CY30" s="629"/>
      <c r="CZ30" s="630">
        <v>9.8000000000000007</v>
      </c>
      <c r="DA30" s="638"/>
      <c r="DB30" s="638"/>
      <c r="DC30" s="639"/>
      <c r="DD30" s="633">
        <v>715493</v>
      </c>
      <c r="DE30" s="628"/>
      <c r="DF30" s="628"/>
      <c r="DG30" s="628"/>
      <c r="DH30" s="628"/>
      <c r="DI30" s="628"/>
      <c r="DJ30" s="628"/>
      <c r="DK30" s="629"/>
      <c r="DL30" s="633">
        <v>715493</v>
      </c>
      <c r="DM30" s="628"/>
      <c r="DN30" s="628"/>
      <c r="DO30" s="628"/>
      <c r="DP30" s="628"/>
      <c r="DQ30" s="628"/>
      <c r="DR30" s="628"/>
      <c r="DS30" s="628"/>
      <c r="DT30" s="628"/>
      <c r="DU30" s="628"/>
      <c r="DV30" s="629"/>
      <c r="DW30" s="630">
        <v>18.100000000000001</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183</v>
      </c>
      <c r="S31" s="628"/>
      <c r="T31" s="628"/>
      <c r="U31" s="628"/>
      <c r="V31" s="628"/>
      <c r="W31" s="628"/>
      <c r="X31" s="628"/>
      <c r="Y31" s="629"/>
      <c r="Z31" s="663" t="s">
        <v>183</v>
      </c>
      <c r="AA31" s="663"/>
      <c r="AB31" s="663"/>
      <c r="AC31" s="663"/>
      <c r="AD31" s="664" t="s">
        <v>183</v>
      </c>
      <c r="AE31" s="664"/>
      <c r="AF31" s="664"/>
      <c r="AG31" s="664"/>
      <c r="AH31" s="664"/>
      <c r="AI31" s="664"/>
      <c r="AJ31" s="664"/>
      <c r="AK31" s="664"/>
      <c r="AL31" s="630" t="s">
        <v>183</v>
      </c>
      <c r="AM31" s="631"/>
      <c r="AN31" s="631"/>
      <c r="AO31" s="665"/>
      <c r="AP31" s="688" t="s">
        <v>316</v>
      </c>
      <c r="AQ31" s="689"/>
      <c r="AR31" s="689"/>
      <c r="AS31" s="689"/>
      <c r="AT31" s="690" t="s">
        <v>317</v>
      </c>
      <c r="AU31" s="218"/>
      <c r="AV31" s="218"/>
      <c r="AW31" s="218"/>
      <c r="AX31" s="676" t="s">
        <v>191</v>
      </c>
      <c r="AY31" s="677"/>
      <c r="AZ31" s="677"/>
      <c r="BA31" s="677"/>
      <c r="BB31" s="677"/>
      <c r="BC31" s="677"/>
      <c r="BD31" s="677"/>
      <c r="BE31" s="677"/>
      <c r="BF31" s="678"/>
      <c r="BG31" s="684">
        <v>99.6</v>
      </c>
      <c r="BH31" s="685"/>
      <c r="BI31" s="685"/>
      <c r="BJ31" s="685"/>
      <c r="BK31" s="685"/>
      <c r="BL31" s="685"/>
      <c r="BM31" s="686">
        <v>96.3</v>
      </c>
      <c r="BN31" s="685"/>
      <c r="BO31" s="685"/>
      <c r="BP31" s="685"/>
      <c r="BQ31" s="687"/>
      <c r="BR31" s="684">
        <v>99.3</v>
      </c>
      <c r="BS31" s="685"/>
      <c r="BT31" s="685"/>
      <c r="BU31" s="685"/>
      <c r="BV31" s="685"/>
      <c r="BW31" s="685"/>
      <c r="BX31" s="686">
        <v>95.6</v>
      </c>
      <c r="BY31" s="685"/>
      <c r="BZ31" s="685"/>
      <c r="CA31" s="685"/>
      <c r="CB31" s="687"/>
      <c r="CD31" s="642"/>
      <c r="CE31" s="643"/>
      <c r="CF31" s="624" t="s">
        <v>318</v>
      </c>
      <c r="CG31" s="625"/>
      <c r="CH31" s="625"/>
      <c r="CI31" s="625"/>
      <c r="CJ31" s="625"/>
      <c r="CK31" s="625"/>
      <c r="CL31" s="625"/>
      <c r="CM31" s="625"/>
      <c r="CN31" s="625"/>
      <c r="CO31" s="625"/>
      <c r="CP31" s="625"/>
      <c r="CQ31" s="626"/>
      <c r="CR31" s="627">
        <v>12911</v>
      </c>
      <c r="CS31" s="636"/>
      <c r="CT31" s="636"/>
      <c r="CU31" s="636"/>
      <c r="CV31" s="636"/>
      <c r="CW31" s="636"/>
      <c r="CX31" s="636"/>
      <c r="CY31" s="637"/>
      <c r="CZ31" s="630">
        <v>0.2</v>
      </c>
      <c r="DA31" s="638"/>
      <c r="DB31" s="638"/>
      <c r="DC31" s="639"/>
      <c r="DD31" s="633">
        <v>12708</v>
      </c>
      <c r="DE31" s="636"/>
      <c r="DF31" s="636"/>
      <c r="DG31" s="636"/>
      <c r="DH31" s="636"/>
      <c r="DI31" s="636"/>
      <c r="DJ31" s="636"/>
      <c r="DK31" s="637"/>
      <c r="DL31" s="633">
        <v>12708</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547491</v>
      </c>
      <c r="S32" s="628"/>
      <c r="T32" s="628"/>
      <c r="U32" s="628"/>
      <c r="V32" s="628"/>
      <c r="W32" s="628"/>
      <c r="X32" s="628"/>
      <c r="Y32" s="629"/>
      <c r="Z32" s="663">
        <v>7.3</v>
      </c>
      <c r="AA32" s="663"/>
      <c r="AB32" s="663"/>
      <c r="AC32" s="663"/>
      <c r="AD32" s="664" t="s">
        <v>183</v>
      </c>
      <c r="AE32" s="664"/>
      <c r="AF32" s="664"/>
      <c r="AG32" s="664"/>
      <c r="AH32" s="664"/>
      <c r="AI32" s="664"/>
      <c r="AJ32" s="664"/>
      <c r="AK32" s="664"/>
      <c r="AL32" s="630" t="s">
        <v>183</v>
      </c>
      <c r="AM32" s="631"/>
      <c r="AN32" s="631"/>
      <c r="AO32" s="665"/>
      <c r="AP32" s="666"/>
      <c r="AQ32" s="667"/>
      <c r="AR32" s="667"/>
      <c r="AS32" s="667"/>
      <c r="AT32" s="691"/>
      <c r="AU32" s="214" t="s">
        <v>320</v>
      </c>
      <c r="AX32" s="624" t="s">
        <v>321</v>
      </c>
      <c r="AY32" s="625"/>
      <c r="AZ32" s="625"/>
      <c r="BA32" s="625"/>
      <c r="BB32" s="625"/>
      <c r="BC32" s="625"/>
      <c r="BD32" s="625"/>
      <c r="BE32" s="625"/>
      <c r="BF32" s="626"/>
      <c r="BG32" s="683">
        <v>99.6</v>
      </c>
      <c r="BH32" s="636"/>
      <c r="BI32" s="636"/>
      <c r="BJ32" s="636"/>
      <c r="BK32" s="636"/>
      <c r="BL32" s="636"/>
      <c r="BM32" s="631">
        <v>97.7</v>
      </c>
      <c r="BN32" s="636"/>
      <c r="BO32" s="636"/>
      <c r="BP32" s="636"/>
      <c r="BQ32" s="661"/>
      <c r="BR32" s="683">
        <v>99.1</v>
      </c>
      <c r="BS32" s="636"/>
      <c r="BT32" s="636"/>
      <c r="BU32" s="636"/>
      <c r="BV32" s="636"/>
      <c r="BW32" s="636"/>
      <c r="BX32" s="631">
        <v>96.6</v>
      </c>
      <c r="BY32" s="636"/>
      <c r="BZ32" s="636"/>
      <c r="CA32" s="636"/>
      <c r="CB32" s="661"/>
      <c r="CD32" s="644"/>
      <c r="CE32" s="645"/>
      <c r="CF32" s="624" t="s">
        <v>322</v>
      </c>
      <c r="CG32" s="625"/>
      <c r="CH32" s="625"/>
      <c r="CI32" s="625"/>
      <c r="CJ32" s="625"/>
      <c r="CK32" s="625"/>
      <c r="CL32" s="625"/>
      <c r="CM32" s="625"/>
      <c r="CN32" s="625"/>
      <c r="CO32" s="625"/>
      <c r="CP32" s="625"/>
      <c r="CQ32" s="626"/>
      <c r="CR32" s="627" t="s">
        <v>183</v>
      </c>
      <c r="CS32" s="628"/>
      <c r="CT32" s="628"/>
      <c r="CU32" s="628"/>
      <c r="CV32" s="628"/>
      <c r="CW32" s="628"/>
      <c r="CX32" s="628"/>
      <c r="CY32" s="629"/>
      <c r="CZ32" s="630" t="s">
        <v>183</v>
      </c>
      <c r="DA32" s="638"/>
      <c r="DB32" s="638"/>
      <c r="DC32" s="639"/>
      <c r="DD32" s="633" t="s">
        <v>183</v>
      </c>
      <c r="DE32" s="628"/>
      <c r="DF32" s="628"/>
      <c r="DG32" s="628"/>
      <c r="DH32" s="628"/>
      <c r="DI32" s="628"/>
      <c r="DJ32" s="628"/>
      <c r="DK32" s="629"/>
      <c r="DL32" s="633" t="s">
        <v>183</v>
      </c>
      <c r="DM32" s="628"/>
      <c r="DN32" s="628"/>
      <c r="DO32" s="628"/>
      <c r="DP32" s="628"/>
      <c r="DQ32" s="628"/>
      <c r="DR32" s="628"/>
      <c r="DS32" s="628"/>
      <c r="DT32" s="628"/>
      <c r="DU32" s="628"/>
      <c r="DV32" s="629"/>
      <c r="DW32" s="630" t="s">
        <v>183</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27085</v>
      </c>
      <c r="S33" s="628"/>
      <c r="T33" s="628"/>
      <c r="U33" s="628"/>
      <c r="V33" s="628"/>
      <c r="W33" s="628"/>
      <c r="X33" s="628"/>
      <c r="Y33" s="629"/>
      <c r="Z33" s="663">
        <v>0.4</v>
      </c>
      <c r="AA33" s="663"/>
      <c r="AB33" s="663"/>
      <c r="AC33" s="663"/>
      <c r="AD33" s="664">
        <v>795</v>
      </c>
      <c r="AE33" s="664"/>
      <c r="AF33" s="664"/>
      <c r="AG33" s="664"/>
      <c r="AH33" s="664"/>
      <c r="AI33" s="664"/>
      <c r="AJ33" s="664"/>
      <c r="AK33" s="664"/>
      <c r="AL33" s="630">
        <v>0</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99.5</v>
      </c>
      <c r="BH33" s="612"/>
      <c r="BI33" s="612"/>
      <c r="BJ33" s="612"/>
      <c r="BK33" s="612"/>
      <c r="BL33" s="612"/>
      <c r="BM33" s="656">
        <v>94.4</v>
      </c>
      <c r="BN33" s="612"/>
      <c r="BO33" s="612"/>
      <c r="BP33" s="612"/>
      <c r="BQ33" s="650"/>
      <c r="BR33" s="682">
        <v>99.4</v>
      </c>
      <c r="BS33" s="612"/>
      <c r="BT33" s="612"/>
      <c r="BU33" s="612"/>
      <c r="BV33" s="612"/>
      <c r="BW33" s="612"/>
      <c r="BX33" s="656">
        <v>94</v>
      </c>
      <c r="BY33" s="612"/>
      <c r="BZ33" s="612"/>
      <c r="CA33" s="612"/>
      <c r="CB33" s="650"/>
      <c r="CD33" s="624" t="s">
        <v>325</v>
      </c>
      <c r="CE33" s="625"/>
      <c r="CF33" s="625"/>
      <c r="CG33" s="625"/>
      <c r="CH33" s="625"/>
      <c r="CI33" s="625"/>
      <c r="CJ33" s="625"/>
      <c r="CK33" s="625"/>
      <c r="CL33" s="625"/>
      <c r="CM33" s="625"/>
      <c r="CN33" s="625"/>
      <c r="CO33" s="625"/>
      <c r="CP33" s="625"/>
      <c r="CQ33" s="626"/>
      <c r="CR33" s="627">
        <v>3459064</v>
      </c>
      <c r="CS33" s="636"/>
      <c r="CT33" s="636"/>
      <c r="CU33" s="636"/>
      <c r="CV33" s="636"/>
      <c r="CW33" s="636"/>
      <c r="CX33" s="636"/>
      <c r="CY33" s="637"/>
      <c r="CZ33" s="630">
        <v>47.3</v>
      </c>
      <c r="DA33" s="638"/>
      <c r="DB33" s="638"/>
      <c r="DC33" s="639"/>
      <c r="DD33" s="633">
        <v>2584903</v>
      </c>
      <c r="DE33" s="636"/>
      <c r="DF33" s="636"/>
      <c r="DG33" s="636"/>
      <c r="DH33" s="636"/>
      <c r="DI33" s="636"/>
      <c r="DJ33" s="636"/>
      <c r="DK33" s="637"/>
      <c r="DL33" s="633">
        <v>1782281</v>
      </c>
      <c r="DM33" s="636"/>
      <c r="DN33" s="636"/>
      <c r="DO33" s="636"/>
      <c r="DP33" s="636"/>
      <c r="DQ33" s="636"/>
      <c r="DR33" s="636"/>
      <c r="DS33" s="636"/>
      <c r="DT33" s="636"/>
      <c r="DU33" s="636"/>
      <c r="DV33" s="637"/>
      <c r="DW33" s="630">
        <v>45.1</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7664</v>
      </c>
      <c r="S34" s="628"/>
      <c r="T34" s="628"/>
      <c r="U34" s="628"/>
      <c r="V34" s="628"/>
      <c r="W34" s="628"/>
      <c r="X34" s="628"/>
      <c r="Y34" s="629"/>
      <c r="Z34" s="663">
        <v>0.1</v>
      </c>
      <c r="AA34" s="663"/>
      <c r="AB34" s="663"/>
      <c r="AC34" s="663"/>
      <c r="AD34" s="664" t="s">
        <v>183</v>
      </c>
      <c r="AE34" s="664"/>
      <c r="AF34" s="664"/>
      <c r="AG34" s="664"/>
      <c r="AH34" s="664"/>
      <c r="AI34" s="664"/>
      <c r="AJ34" s="664"/>
      <c r="AK34" s="664"/>
      <c r="AL34" s="630" t="s">
        <v>183</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1331676</v>
      </c>
      <c r="CS34" s="628"/>
      <c r="CT34" s="628"/>
      <c r="CU34" s="628"/>
      <c r="CV34" s="628"/>
      <c r="CW34" s="628"/>
      <c r="CX34" s="628"/>
      <c r="CY34" s="629"/>
      <c r="CZ34" s="630">
        <v>18.2</v>
      </c>
      <c r="DA34" s="638"/>
      <c r="DB34" s="638"/>
      <c r="DC34" s="639"/>
      <c r="DD34" s="633">
        <v>668570</v>
      </c>
      <c r="DE34" s="628"/>
      <c r="DF34" s="628"/>
      <c r="DG34" s="628"/>
      <c r="DH34" s="628"/>
      <c r="DI34" s="628"/>
      <c r="DJ34" s="628"/>
      <c r="DK34" s="629"/>
      <c r="DL34" s="633">
        <v>515478</v>
      </c>
      <c r="DM34" s="628"/>
      <c r="DN34" s="628"/>
      <c r="DO34" s="628"/>
      <c r="DP34" s="628"/>
      <c r="DQ34" s="628"/>
      <c r="DR34" s="628"/>
      <c r="DS34" s="628"/>
      <c r="DT34" s="628"/>
      <c r="DU34" s="628"/>
      <c r="DV34" s="629"/>
      <c r="DW34" s="630">
        <v>13</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289718</v>
      </c>
      <c r="S35" s="628"/>
      <c r="T35" s="628"/>
      <c r="U35" s="628"/>
      <c r="V35" s="628"/>
      <c r="W35" s="628"/>
      <c r="X35" s="628"/>
      <c r="Y35" s="629"/>
      <c r="Z35" s="663">
        <v>3.8</v>
      </c>
      <c r="AA35" s="663"/>
      <c r="AB35" s="663"/>
      <c r="AC35" s="663"/>
      <c r="AD35" s="664" t="s">
        <v>183</v>
      </c>
      <c r="AE35" s="664"/>
      <c r="AF35" s="664"/>
      <c r="AG35" s="664"/>
      <c r="AH35" s="664"/>
      <c r="AI35" s="664"/>
      <c r="AJ35" s="664"/>
      <c r="AK35" s="664"/>
      <c r="AL35" s="630" t="s">
        <v>183</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85981</v>
      </c>
      <c r="CS35" s="636"/>
      <c r="CT35" s="636"/>
      <c r="CU35" s="636"/>
      <c r="CV35" s="636"/>
      <c r="CW35" s="636"/>
      <c r="CX35" s="636"/>
      <c r="CY35" s="637"/>
      <c r="CZ35" s="630">
        <v>1.2</v>
      </c>
      <c r="DA35" s="638"/>
      <c r="DB35" s="638"/>
      <c r="DC35" s="639"/>
      <c r="DD35" s="633">
        <v>72521</v>
      </c>
      <c r="DE35" s="636"/>
      <c r="DF35" s="636"/>
      <c r="DG35" s="636"/>
      <c r="DH35" s="636"/>
      <c r="DI35" s="636"/>
      <c r="DJ35" s="636"/>
      <c r="DK35" s="637"/>
      <c r="DL35" s="633">
        <v>39331</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203601</v>
      </c>
      <c r="S36" s="628"/>
      <c r="T36" s="628"/>
      <c r="U36" s="628"/>
      <c r="V36" s="628"/>
      <c r="W36" s="628"/>
      <c r="X36" s="628"/>
      <c r="Y36" s="629"/>
      <c r="Z36" s="663">
        <v>2.7</v>
      </c>
      <c r="AA36" s="663"/>
      <c r="AB36" s="663"/>
      <c r="AC36" s="663"/>
      <c r="AD36" s="664" t="s">
        <v>183</v>
      </c>
      <c r="AE36" s="664"/>
      <c r="AF36" s="664"/>
      <c r="AG36" s="664"/>
      <c r="AH36" s="664"/>
      <c r="AI36" s="664"/>
      <c r="AJ36" s="664"/>
      <c r="AK36" s="664"/>
      <c r="AL36" s="630" t="s">
        <v>183</v>
      </c>
      <c r="AM36" s="631"/>
      <c r="AN36" s="631"/>
      <c r="AO36" s="665"/>
      <c r="AP36" s="222"/>
      <c r="AQ36" s="670" t="s">
        <v>333</v>
      </c>
      <c r="AR36" s="671"/>
      <c r="AS36" s="671"/>
      <c r="AT36" s="671"/>
      <c r="AU36" s="671"/>
      <c r="AV36" s="671"/>
      <c r="AW36" s="671"/>
      <c r="AX36" s="671"/>
      <c r="AY36" s="672"/>
      <c r="AZ36" s="673">
        <v>818044</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36956</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1110575</v>
      </c>
      <c r="CS36" s="628"/>
      <c r="CT36" s="628"/>
      <c r="CU36" s="628"/>
      <c r="CV36" s="628"/>
      <c r="CW36" s="628"/>
      <c r="CX36" s="628"/>
      <c r="CY36" s="629"/>
      <c r="CZ36" s="630">
        <v>15.2</v>
      </c>
      <c r="DA36" s="638"/>
      <c r="DB36" s="638"/>
      <c r="DC36" s="639"/>
      <c r="DD36" s="633">
        <v>991285</v>
      </c>
      <c r="DE36" s="628"/>
      <c r="DF36" s="628"/>
      <c r="DG36" s="628"/>
      <c r="DH36" s="628"/>
      <c r="DI36" s="628"/>
      <c r="DJ36" s="628"/>
      <c r="DK36" s="629"/>
      <c r="DL36" s="633">
        <v>594378</v>
      </c>
      <c r="DM36" s="628"/>
      <c r="DN36" s="628"/>
      <c r="DO36" s="628"/>
      <c r="DP36" s="628"/>
      <c r="DQ36" s="628"/>
      <c r="DR36" s="628"/>
      <c r="DS36" s="628"/>
      <c r="DT36" s="628"/>
      <c r="DU36" s="628"/>
      <c r="DV36" s="629"/>
      <c r="DW36" s="630">
        <v>15</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187105</v>
      </c>
      <c r="S37" s="628"/>
      <c r="T37" s="628"/>
      <c r="U37" s="628"/>
      <c r="V37" s="628"/>
      <c r="W37" s="628"/>
      <c r="X37" s="628"/>
      <c r="Y37" s="629"/>
      <c r="Z37" s="663">
        <v>2.5</v>
      </c>
      <c r="AA37" s="663"/>
      <c r="AB37" s="663"/>
      <c r="AC37" s="663"/>
      <c r="AD37" s="664">
        <v>9</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251187</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22237</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362365</v>
      </c>
      <c r="CS37" s="636"/>
      <c r="CT37" s="636"/>
      <c r="CU37" s="636"/>
      <c r="CV37" s="636"/>
      <c r="CW37" s="636"/>
      <c r="CX37" s="636"/>
      <c r="CY37" s="637"/>
      <c r="CZ37" s="630">
        <v>5</v>
      </c>
      <c r="DA37" s="638"/>
      <c r="DB37" s="638"/>
      <c r="DC37" s="639"/>
      <c r="DD37" s="633">
        <v>362365</v>
      </c>
      <c r="DE37" s="636"/>
      <c r="DF37" s="636"/>
      <c r="DG37" s="636"/>
      <c r="DH37" s="636"/>
      <c r="DI37" s="636"/>
      <c r="DJ37" s="636"/>
      <c r="DK37" s="637"/>
      <c r="DL37" s="633">
        <v>358868</v>
      </c>
      <c r="DM37" s="636"/>
      <c r="DN37" s="636"/>
      <c r="DO37" s="636"/>
      <c r="DP37" s="636"/>
      <c r="DQ37" s="636"/>
      <c r="DR37" s="636"/>
      <c r="DS37" s="636"/>
      <c r="DT37" s="636"/>
      <c r="DU37" s="636"/>
      <c r="DV37" s="637"/>
      <c r="DW37" s="630">
        <v>9.1</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1181300</v>
      </c>
      <c r="S38" s="628"/>
      <c r="T38" s="628"/>
      <c r="U38" s="628"/>
      <c r="V38" s="628"/>
      <c r="W38" s="628"/>
      <c r="X38" s="628"/>
      <c r="Y38" s="629"/>
      <c r="Z38" s="663">
        <v>15.7</v>
      </c>
      <c r="AA38" s="663"/>
      <c r="AB38" s="663"/>
      <c r="AC38" s="663"/>
      <c r="AD38" s="664" t="s">
        <v>183</v>
      </c>
      <c r="AE38" s="664"/>
      <c r="AF38" s="664"/>
      <c r="AG38" s="664"/>
      <c r="AH38" s="664"/>
      <c r="AI38" s="664"/>
      <c r="AJ38" s="664"/>
      <c r="AK38" s="664"/>
      <c r="AL38" s="630" t="s">
        <v>183</v>
      </c>
      <c r="AM38" s="631"/>
      <c r="AN38" s="631"/>
      <c r="AO38" s="665"/>
      <c r="AQ38" s="658" t="s">
        <v>341</v>
      </c>
      <c r="AR38" s="659"/>
      <c r="AS38" s="659"/>
      <c r="AT38" s="659"/>
      <c r="AU38" s="659"/>
      <c r="AV38" s="659"/>
      <c r="AW38" s="659"/>
      <c r="AX38" s="659"/>
      <c r="AY38" s="660"/>
      <c r="AZ38" s="627">
        <v>110000</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1171</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708044</v>
      </c>
      <c r="CS38" s="628"/>
      <c r="CT38" s="628"/>
      <c r="CU38" s="628"/>
      <c r="CV38" s="628"/>
      <c r="CW38" s="628"/>
      <c r="CX38" s="628"/>
      <c r="CY38" s="629"/>
      <c r="CZ38" s="630">
        <v>9.6999999999999993</v>
      </c>
      <c r="DA38" s="638"/>
      <c r="DB38" s="638"/>
      <c r="DC38" s="639"/>
      <c r="DD38" s="633">
        <v>635853</v>
      </c>
      <c r="DE38" s="628"/>
      <c r="DF38" s="628"/>
      <c r="DG38" s="628"/>
      <c r="DH38" s="628"/>
      <c r="DI38" s="628"/>
      <c r="DJ38" s="628"/>
      <c r="DK38" s="629"/>
      <c r="DL38" s="633">
        <v>633094</v>
      </c>
      <c r="DM38" s="628"/>
      <c r="DN38" s="628"/>
      <c r="DO38" s="628"/>
      <c r="DP38" s="628"/>
      <c r="DQ38" s="628"/>
      <c r="DR38" s="628"/>
      <c r="DS38" s="628"/>
      <c r="DT38" s="628"/>
      <c r="DU38" s="628"/>
      <c r="DV38" s="629"/>
      <c r="DW38" s="630">
        <v>16</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183</v>
      </c>
      <c r="S39" s="628"/>
      <c r="T39" s="628"/>
      <c r="U39" s="628"/>
      <c r="V39" s="628"/>
      <c r="W39" s="628"/>
      <c r="X39" s="628"/>
      <c r="Y39" s="629"/>
      <c r="Z39" s="663" t="s">
        <v>183</v>
      </c>
      <c r="AA39" s="663"/>
      <c r="AB39" s="663"/>
      <c r="AC39" s="663"/>
      <c r="AD39" s="664" t="s">
        <v>183</v>
      </c>
      <c r="AE39" s="664"/>
      <c r="AF39" s="664"/>
      <c r="AG39" s="664"/>
      <c r="AH39" s="664"/>
      <c r="AI39" s="664"/>
      <c r="AJ39" s="664"/>
      <c r="AK39" s="664"/>
      <c r="AL39" s="630" t="s">
        <v>183</v>
      </c>
      <c r="AM39" s="631"/>
      <c r="AN39" s="631"/>
      <c r="AO39" s="665"/>
      <c r="AQ39" s="658" t="s">
        <v>345</v>
      </c>
      <c r="AR39" s="659"/>
      <c r="AS39" s="659"/>
      <c r="AT39" s="659"/>
      <c r="AU39" s="659"/>
      <c r="AV39" s="659"/>
      <c r="AW39" s="659"/>
      <c r="AX39" s="659"/>
      <c r="AY39" s="660"/>
      <c r="AZ39" s="627" t="s">
        <v>183</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1886</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222788</v>
      </c>
      <c r="CS39" s="636"/>
      <c r="CT39" s="636"/>
      <c r="CU39" s="636"/>
      <c r="CV39" s="636"/>
      <c r="CW39" s="636"/>
      <c r="CX39" s="636"/>
      <c r="CY39" s="637"/>
      <c r="CZ39" s="630">
        <v>3</v>
      </c>
      <c r="DA39" s="638"/>
      <c r="DB39" s="638"/>
      <c r="DC39" s="639"/>
      <c r="DD39" s="633">
        <v>216674</v>
      </c>
      <c r="DE39" s="636"/>
      <c r="DF39" s="636"/>
      <c r="DG39" s="636"/>
      <c r="DH39" s="636"/>
      <c r="DI39" s="636"/>
      <c r="DJ39" s="636"/>
      <c r="DK39" s="637"/>
      <c r="DL39" s="633" t="s">
        <v>183</v>
      </c>
      <c r="DM39" s="636"/>
      <c r="DN39" s="636"/>
      <c r="DO39" s="636"/>
      <c r="DP39" s="636"/>
      <c r="DQ39" s="636"/>
      <c r="DR39" s="636"/>
      <c r="DS39" s="636"/>
      <c r="DT39" s="636"/>
      <c r="DU39" s="636"/>
      <c r="DV39" s="637"/>
      <c r="DW39" s="630" t="s">
        <v>183</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t="s">
        <v>183</v>
      </c>
      <c r="S40" s="628"/>
      <c r="T40" s="628"/>
      <c r="U40" s="628"/>
      <c r="V40" s="628"/>
      <c r="W40" s="628"/>
      <c r="X40" s="628"/>
      <c r="Y40" s="629"/>
      <c r="Z40" s="663" t="s">
        <v>183</v>
      </c>
      <c r="AA40" s="663"/>
      <c r="AB40" s="663"/>
      <c r="AC40" s="663"/>
      <c r="AD40" s="664" t="s">
        <v>183</v>
      </c>
      <c r="AE40" s="664"/>
      <c r="AF40" s="664"/>
      <c r="AG40" s="664"/>
      <c r="AH40" s="664"/>
      <c r="AI40" s="664"/>
      <c r="AJ40" s="664"/>
      <c r="AK40" s="664"/>
      <c r="AL40" s="630" t="s">
        <v>183</v>
      </c>
      <c r="AM40" s="631"/>
      <c r="AN40" s="631"/>
      <c r="AO40" s="665"/>
      <c r="AQ40" s="658" t="s">
        <v>349</v>
      </c>
      <c r="AR40" s="659"/>
      <c r="AS40" s="659"/>
      <c r="AT40" s="659"/>
      <c r="AU40" s="659"/>
      <c r="AV40" s="659"/>
      <c r="AW40" s="659"/>
      <c r="AX40" s="659"/>
      <c r="AY40" s="660"/>
      <c r="AZ40" s="627" t="s">
        <v>183</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91</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t="s">
        <v>183</v>
      </c>
      <c r="CS40" s="628"/>
      <c r="CT40" s="628"/>
      <c r="CU40" s="628"/>
      <c r="CV40" s="628"/>
      <c r="CW40" s="628"/>
      <c r="CX40" s="628"/>
      <c r="CY40" s="629"/>
      <c r="CZ40" s="630" t="s">
        <v>183</v>
      </c>
      <c r="DA40" s="638"/>
      <c r="DB40" s="638"/>
      <c r="DC40" s="639"/>
      <c r="DD40" s="633" t="s">
        <v>183</v>
      </c>
      <c r="DE40" s="628"/>
      <c r="DF40" s="628"/>
      <c r="DG40" s="628"/>
      <c r="DH40" s="628"/>
      <c r="DI40" s="628"/>
      <c r="DJ40" s="628"/>
      <c r="DK40" s="629"/>
      <c r="DL40" s="633" t="s">
        <v>183</v>
      </c>
      <c r="DM40" s="628"/>
      <c r="DN40" s="628"/>
      <c r="DO40" s="628"/>
      <c r="DP40" s="628"/>
      <c r="DQ40" s="628"/>
      <c r="DR40" s="628"/>
      <c r="DS40" s="628"/>
      <c r="DT40" s="628"/>
      <c r="DU40" s="628"/>
      <c r="DV40" s="629"/>
      <c r="DW40" s="630" t="s">
        <v>183</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7546861</v>
      </c>
      <c r="S41" s="649"/>
      <c r="T41" s="649"/>
      <c r="U41" s="649"/>
      <c r="V41" s="649"/>
      <c r="W41" s="649"/>
      <c r="X41" s="649"/>
      <c r="Y41" s="653"/>
      <c r="Z41" s="654">
        <v>100</v>
      </c>
      <c r="AA41" s="654"/>
      <c r="AB41" s="654"/>
      <c r="AC41" s="654"/>
      <c r="AD41" s="655">
        <v>3951855</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112023</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183</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183</v>
      </c>
      <c r="CS41" s="636"/>
      <c r="CT41" s="636"/>
      <c r="CU41" s="636"/>
      <c r="CV41" s="636"/>
      <c r="CW41" s="636"/>
      <c r="CX41" s="636"/>
      <c r="CY41" s="637"/>
      <c r="CZ41" s="630" t="s">
        <v>183</v>
      </c>
      <c r="DA41" s="638"/>
      <c r="DB41" s="638"/>
      <c r="DC41" s="639"/>
      <c r="DD41" s="633" t="s">
        <v>183</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344834</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336</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1539849</v>
      </c>
      <c r="CS42" s="636"/>
      <c r="CT42" s="636"/>
      <c r="CU42" s="636"/>
      <c r="CV42" s="636"/>
      <c r="CW42" s="636"/>
      <c r="CX42" s="636"/>
      <c r="CY42" s="637"/>
      <c r="CZ42" s="630">
        <v>21</v>
      </c>
      <c r="DA42" s="638"/>
      <c r="DB42" s="638"/>
      <c r="DC42" s="639"/>
      <c r="DD42" s="633">
        <v>50858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t="s">
        <v>183</v>
      </c>
      <c r="CS43" s="636"/>
      <c r="CT43" s="636"/>
      <c r="CU43" s="636"/>
      <c r="CV43" s="636"/>
      <c r="CW43" s="636"/>
      <c r="CX43" s="636"/>
      <c r="CY43" s="637"/>
      <c r="CZ43" s="630" t="s">
        <v>183</v>
      </c>
      <c r="DA43" s="638"/>
      <c r="DB43" s="638"/>
      <c r="DC43" s="639"/>
      <c r="DD43" s="633" t="s">
        <v>183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1539829</v>
      </c>
      <c r="CS44" s="628"/>
      <c r="CT44" s="628"/>
      <c r="CU44" s="628"/>
      <c r="CV44" s="628"/>
      <c r="CW44" s="628"/>
      <c r="CX44" s="628"/>
      <c r="CY44" s="629"/>
      <c r="CZ44" s="630">
        <v>21</v>
      </c>
      <c r="DA44" s="631"/>
      <c r="DB44" s="631"/>
      <c r="DC44" s="632"/>
      <c r="DD44" s="633">
        <v>50838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298987</v>
      </c>
      <c r="CS45" s="636"/>
      <c r="CT45" s="636"/>
      <c r="CU45" s="636"/>
      <c r="CV45" s="636"/>
      <c r="CW45" s="636"/>
      <c r="CX45" s="636"/>
      <c r="CY45" s="637"/>
      <c r="CZ45" s="630">
        <v>4.0999999999999996</v>
      </c>
      <c r="DA45" s="638"/>
      <c r="DB45" s="638"/>
      <c r="DC45" s="639"/>
      <c r="DD45" s="633">
        <v>4670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1225096</v>
      </c>
      <c r="CS46" s="628"/>
      <c r="CT46" s="628"/>
      <c r="CU46" s="628"/>
      <c r="CV46" s="628"/>
      <c r="CW46" s="628"/>
      <c r="CX46" s="628"/>
      <c r="CY46" s="629"/>
      <c r="CZ46" s="630">
        <v>16.7</v>
      </c>
      <c r="DA46" s="631"/>
      <c r="DB46" s="631"/>
      <c r="DC46" s="632"/>
      <c r="DD46" s="633">
        <v>46168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20</v>
      </c>
      <c r="CS47" s="636"/>
      <c r="CT47" s="636"/>
      <c r="CU47" s="636"/>
      <c r="CV47" s="636"/>
      <c r="CW47" s="636"/>
      <c r="CX47" s="636"/>
      <c r="CY47" s="637"/>
      <c r="CZ47" s="630">
        <v>0</v>
      </c>
      <c r="DA47" s="638"/>
      <c r="DB47" s="638"/>
      <c r="DC47" s="639"/>
      <c r="DD47" s="633">
        <v>20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183</v>
      </c>
      <c r="CS48" s="628"/>
      <c r="CT48" s="628"/>
      <c r="CU48" s="628"/>
      <c r="CV48" s="628"/>
      <c r="CW48" s="628"/>
      <c r="CX48" s="628"/>
      <c r="CY48" s="629"/>
      <c r="CZ48" s="630" t="s">
        <v>369</v>
      </c>
      <c r="DA48" s="631"/>
      <c r="DB48" s="631"/>
      <c r="DC48" s="632"/>
      <c r="DD48" s="633" t="s">
        <v>183</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7317562</v>
      </c>
      <c r="CS49" s="612"/>
      <c r="CT49" s="612"/>
      <c r="CU49" s="612"/>
      <c r="CV49" s="612"/>
      <c r="CW49" s="612"/>
      <c r="CX49" s="612"/>
      <c r="CY49" s="613"/>
      <c r="CZ49" s="614">
        <v>100</v>
      </c>
      <c r="DA49" s="615"/>
      <c r="DB49" s="615"/>
      <c r="DC49" s="616"/>
      <c r="DD49" s="617">
        <v>4473599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mA6nV+LoiUFdodSVoiB0RrrHUf/tAxS6v65lRARo8+dnSypc6cKO/2i2udO6t85ayzWl8i0CzbEvOB44QZ0SQ==" saltValue="T5jTCBG41s4jsS81dxvT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7" sqref="B7:P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v>7547</v>
      </c>
      <c r="R7" s="1088"/>
      <c r="S7" s="1088"/>
      <c r="T7" s="1088"/>
      <c r="U7" s="1088"/>
      <c r="V7" s="1088">
        <v>7318</v>
      </c>
      <c r="W7" s="1088"/>
      <c r="X7" s="1088"/>
      <c r="Y7" s="1088"/>
      <c r="Z7" s="1088"/>
      <c r="AA7" s="1088">
        <v>229</v>
      </c>
      <c r="AB7" s="1088"/>
      <c r="AC7" s="1088"/>
      <c r="AD7" s="1088"/>
      <c r="AE7" s="1089"/>
      <c r="AF7" s="1090">
        <v>198</v>
      </c>
      <c r="AG7" s="1091"/>
      <c r="AH7" s="1091"/>
      <c r="AI7" s="1091"/>
      <c r="AJ7" s="1092"/>
      <c r="AK7" s="1093"/>
      <c r="AL7" s="1094"/>
      <c r="AM7" s="1094"/>
      <c r="AN7" s="1094"/>
      <c r="AO7" s="1094"/>
      <c r="AP7" s="1094">
        <v>7348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598</v>
      </c>
      <c r="BT7" s="1098"/>
      <c r="BU7" s="1098"/>
      <c r="BV7" s="1098"/>
      <c r="BW7" s="1098"/>
      <c r="BX7" s="1098"/>
      <c r="BY7" s="1098"/>
      <c r="BZ7" s="1098"/>
      <c r="CA7" s="1098"/>
      <c r="CB7" s="1098"/>
      <c r="CC7" s="1098"/>
      <c r="CD7" s="1098"/>
      <c r="CE7" s="1098"/>
      <c r="CF7" s="1098"/>
      <c r="CG7" s="1099"/>
      <c r="CH7" s="1084">
        <v>-596</v>
      </c>
      <c r="CI7" s="1085"/>
      <c r="CJ7" s="1085"/>
      <c r="CK7" s="1085"/>
      <c r="CL7" s="1086"/>
      <c r="CM7" s="1084">
        <v>68</v>
      </c>
      <c r="CN7" s="1085"/>
      <c r="CO7" s="1085"/>
      <c r="CP7" s="1085"/>
      <c r="CQ7" s="1086"/>
      <c r="CR7" s="1084">
        <v>1</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5</v>
      </c>
      <c r="CI8" s="990"/>
      <c r="CJ8" s="990"/>
      <c r="CK8" s="990"/>
      <c r="CL8" s="991"/>
      <c r="CM8" s="989">
        <v>-57</v>
      </c>
      <c r="CN8" s="990"/>
      <c r="CO8" s="990"/>
      <c r="CP8" s="990"/>
      <c r="CQ8" s="991"/>
      <c r="CR8" s="989">
        <v>55</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198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1003</v>
      </c>
      <c r="R28" s="1051"/>
      <c r="S28" s="1051"/>
      <c r="T28" s="1051"/>
      <c r="U28" s="1051"/>
      <c r="V28" s="1051">
        <v>966</v>
      </c>
      <c r="W28" s="1051"/>
      <c r="X28" s="1051"/>
      <c r="Y28" s="1051"/>
      <c r="Z28" s="1051"/>
      <c r="AA28" s="1051">
        <v>37</v>
      </c>
      <c r="AB28" s="1051"/>
      <c r="AC28" s="1051"/>
      <c r="AD28" s="1051"/>
      <c r="AE28" s="1052"/>
      <c r="AF28" s="1053">
        <v>37</v>
      </c>
      <c r="AG28" s="1051"/>
      <c r="AH28" s="1051"/>
      <c r="AI28" s="1051"/>
      <c r="AJ28" s="1054"/>
      <c r="AK28" s="1042">
        <v>146</v>
      </c>
      <c r="AL28" s="1043"/>
      <c r="AM28" s="1043"/>
      <c r="AN28" s="1043"/>
      <c r="AO28" s="1043"/>
      <c r="AP28" s="1043"/>
      <c r="AQ28" s="1043"/>
      <c r="AR28" s="1043"/>
      <c r="AS28" s="1043"/>
      <c r="AT28" s="1043"/>
      <c r="AU28" s="1043">
        <v>112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1197</v>
      </c>
      <c r="R29" s="1039"/>
      <c r="S29" s="1039"/>
      <c r="T29" s="1039"/>
      <c r="U29" s="1039"/>
      <c r="V29" s="1039">
        <v>1119</v>
      </c>
      <c r="W29" s="1039"/>
      <c r="X29" s="1039"/>
      <c r="Y29" s="1039"/>
      <c r="Z29" s="1039"/>
      <c r="AA29" s="1039">
        <v>78</v>
      </c>
      <c r="AB29" s="1039"/>
      <c r="AC29" s="1039"/>
      <c r="AD29" s="1039"/>
      <c r="AE29" s="1040"/>
      <c r="AF29" s="1035">
        <v>78</v>
      </c>
      <c r="AG29" s="1036"/>
      <c r="AH29" s="1036"/>
      <c r="AI29" s="1036"/>
      <c r="AJ29" s="1037"/>
      <c r="AK29" s="980">
        <v>191</v>
      </c>
      <c r="AL29" s="971"/>
      <c r="AM29" s="971"/>
      <c r="AN29" s="971"/>
      <c r="AO29" s="971"/>
      <c r="AP29" s="971"/>
      <c r="AQ29" s="971"/>
      <c r="AR29" s="971"/>
      <c r="AS29" s="971"/>
      <c r="AT29" s="971"/>
      <c r="AU29" s="971">
        <v>191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112</v>
      </c>
      <c r="R30" s="1039"/>
      <c r="S30" s="1039"/>
      <c r="T30" s="1039"/>
      <c r="U30" s="1039"/>
      <c r="V30" s="1039">
        <v>112</v>
      </c>
      <c r="W30" s="1039"/>
      <c r="X30" s="1039"/>
      <c r="Y30" s="1039"/>
      <c r="Z30" s="1039"/>
      <c r="AA30" s="1039">
        <v>0</v>
      </c>
      <c r="AB30" s="1039"/>
      <c r="AC30" s="1039"/>
      <c r="AD30" s="1039"/>
      <c r="AE30" s="1040"/>
      <c r="AF30" s="1035">
        <v>0</v>
      </c>
      <c r="AG30" s="1036"/>
      <c r="AH30" s="1036"/>
      <c r="AI30" s="1036"/>
      <c r="AJ30" s="1037"/>
      <c r="AK30" s="980">
        <v>33</v>
      </c>
      <c r="AL30" s="971"/>
      <c r="AM30" s="971"/>
      <c r="AN30" s="971"/>
      <c r="AO30" s="971"/>
      <c r="AP30" s="971"/>
      <c r="AQ30" s="971"/>
      <c r="AR30" s="971"/>
      <c r="AS30" s="971"/>
      <c r="AT30" s="971"/>
      <c r="AU30" s="971">
        <v>33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254</v>
      </c>
      <c r="R31" s="1039"/>
      <c r="S31" s="1039"/>
      <c r="T31" s="1039"/>
      <c r="U31" s="1039"/>
      <c r="V31" s="1039">
        <v>227</v>
      </c>
      <c r="W31" s="1039"/>
      <c r="X31" s="1039"/>
      <c r="Y31" s="1039"/>
      <c r="Z31" s="1039"/>
      <c r="AA31" s="1039">
        <v>27</v>
      </c>
      <c r="AB31" s="1039"/>
      <c r="AC31" s="1039"/>
      <c r="AD31" s="1039"/>
      <c r="AE31" s="1040"/>
      <c r="AF31" s="1035">
        <v>274</v>
      </c>
      <c r="AG31" s="1036"/>
      <c r="AH31" s="1036"/>
      <c r="AI31" s="1036"/>
      <c r="AJ31" s="1037"/>
      <c r="AK31" s="980">
        <v>110</v>
      </c>
      <c r="AL31" s="971"/>
      <c r="AM31" s="971"/>
      <c r="AN31" s="971"/>
      <c r="AO31" s="971"/>
      <c r="AP31" s="971">
        <v>710</v>
      </c>
      <c r="AQ31" s="971"/>
      <c r="AR31" s="971"/>
      <c r="AS31" s="971"/>
      <c r="AT31" s="971"/>
      <c r="AU31" s="971">
        <v>110</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69</v>
      </c>
      <c r="R32" s="1039"/>
      <c r="S32" s="1039"/>
      <c r="T32" s="1039"/>
      <c r="U32" s="1039"/>
      <c r="V32" s="1039">
        <v>42</v>
      </c>
      <c r="W32" s="1039"/>
      <c r="X32" s="1039"/>
      <c r="Y32" s="1039"/>
      <c r="Z32" s="1039"/>
      <c r="AA32" s="1039">
        <v>16</v>
      </c>
      <c r="AB32" s="1039"/>
      <c r="AC32" s="1039"/>
      <c r="AD32" s="1039"/>
      <c r="AE32" s="1040"/>
      <c r="AF32" s="1035">
        <v>16</v>
      </c>
      <c r="AG32" s="1036"/>
      <c r="AH32" s="1036"/>
      <c r="AI32" s="1036"/>
      <c r="AJ32" s="1037"/>
      <c r="AK32" s="980">
        <v>81</v>
      </c>
      <c r="AL32" s="971"/>
      <c r="AM32" s="971"/>
      <c r="AN32" s="971"/>
      <c r="AO32" s="971"/>
      <c r="AP32" s="971">
        <v>417</v>
      </c>
      <c r="AQ32" s="971"/>
      <c r="AR32" s="971"/>
      <c r="AS32" s="971"/>
      <c r="AT32" s="971"/>
      <c r="AU32" s="971">
        <v>81</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218</v>
      </c>
      <c r="R33" s="1039"/>
      <c r="S33" s="1039"/>
      <c r="T33" s="1039"/>
      <c r="U33" s="1039"/>
      <c r="V33" s="1039">
        <v>93</v>
      </c>
      <c r="W33" s="1039"/>
      <c r="X33" s="1039"/>
      <c r="Y33" s="1039"/>
      <c r="Z33" s="1039"/>
      <c r="AA33" s="1039">
        <v>36</v>
      </c>
      <c r="AB33" s="1039"/>
      <c r="AC33" s="1039"/>
      <c r="AD33" s="1039"/>
      <c r="AE33" s="1040"/>
      <c r="AF33" s="1035">
        <v>29</v>
      </c>
      <c r="AG33" s="1036"/>
      <c r="AH33" s="1036"/>
      <c r="AI33" s="1036"/>
      <c r="AJ33" s="1037"/>
      <c r="AK33" s="980">
        <v>170</v>
      </c>
      <c r="AL33" s="971"/>
      <c r="AM33" s="971"/>
      <c r="AN33" s="971"/>
      <c r="AO33" s="971"/>
      <c r="AP33" s="971">
        <v>872</v>
      </c>
      <c r="AQ33" s="971"/>
      <c r="AR33" s="971"/>
      <c r="AS33" s="971"/>
      <c r="AT33" s="971"/>
      <c r="AU33" s="971">
        <v>170</v>
      </c>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405</v>
      </c>
      <c r="AQ66" s="1002"/>
      <c r="AR66" s="1002"/>
      <c r="AS66" s="1002"/>
      <c r="AT66" s="1003"/>
      <c r="AU66" s="1001" t="s">
        <v>427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827</v>
      </c>
      <c r="R68" s="982"/>
      <c r="S68" s="982"/>
      <c r="T68" s="982"/>
      <c r="U68" s="982"/>
      <c r="V68" s="982">
        <v>801</v>
      </c>
      <c r="W68" s="982"/>
      <c r="X68" s="982"/>
      <c r="Y68" s="982"/>
      <c r="Z68" s="982"/>
      <c r="AA68" s="982">
        <v>26</v>
      </c>
      <c r="AB68" s="982"/>
      <c r="AC68" s="982"/>
      <c r="AD68" s="982"/>
      <c r="AE68" s="982"/>
      <c r="AF68" s="982">
        <v>26</v>
      </c>
      <c r="AG68" s="982"/>
      <c r="AH68" s="982"/>
      <c r="AI68" s="982"/>
      <c r="AJ68" s="982"/>
      <c r="AK68" s="982"/>
      <c r="AL68" s="982"/>
      <c r="AM68" s="982"/>
      <c r="AN68" s="982"/>
      <c r="AO68" s="982"/>
      <c r="AP68" s="982">
        <v>532</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3943</v>
      </c>
      <c r="R69" s="971"/>
      <c r="S69" s="971"/>
      <c r="T69" s="971"/>
      <c r="U69" s="971"/>
      <c r="V69" s="971">
        <v>3832</v>
      </c>
      <c r="W69" s="971"/>
      <c r="X69" s="971"/>
      <c r="Y69" s="971"/>
      <c r="Z69" s="971"/>
      <c r="AA69" s="971">
        <v>111</v>
      </c>
      <c r="AB69" s="971"/>
      <c r="AC69" s="971"/>
      <c r="AD69" s="971"/>
      <c r="AE69" s="971"/>
      <c r="AF69" s="971">
        <v>111</v>
      </c>
      <c r="AG69" s="971"/>
      <c r="AH69" s="971"/>
      <c r="AI69" s="971"/>
      <c r="AJ69" s="971"/>
      <c r="AK69" s="971"/>
      <c r="AL69" s="971"/>
      <c r="AM69" s="971"/>
      <c r="AN69" s="971"/>
      <c r="AO69" s="971"/>
      <c r="AP69" s="971">
        <v>560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c r="AG70" s="971"/>
      <c r="AH70" s="971"/>
      <c r="AI70" s="971"/>
      <c r="AJ70" s="971"/>
      <c r="AK70" s="971">
        <v>14</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597</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312</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312</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312</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689640</v>
      </c>
      <c r="AB110" s="889"/>
      <c r="AC110" s="889"/>
      <c r="AD110" s="889"/>
      <c r="AE110" s="890"/>
      <c r="AF110" s="891">
        <v>682447</v>
      </c>
      <c r="AG110" s="889"/>
      <c r="AH110" s="889"/>
      <c r="AI110" s="889"/>
      <c r="AJ110" s="890"/>
      <c r="AK110" s="891">
        <v>731669</v>
      </c>
      <c r="AL110" s="889"/>
      <c r="AM110" s="889"/>
      <c r="AN110" s="889"/>
      <c r="AO110" s="890"/>
      <c r="AP110" s="892">
        <v>22.1</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6379519</v>
      </c>
      <c r="BR110" s="842"/>
      <c r="BS110" s="842"/>
      <c r="BT110" s="842"/>
      <c r="BU110" s="842"/>
      <c r="BV110" s="842">
        <v>6885114</v>
      </c>
      <c r="BW110" s="842"/>
      <c r="BX110" s="842"/>
      <c r="BY110" s="842"/>
      <c r="BZ110" s="842"/>
      <c r="CA110" s="842">
        <v>7347656</v>
      </c>
      <c r="CB110" s="842"/>
      <c r="CC110" s="842"/>
      <c r="CD110" s="842"/>
      <c r="CE110" s="842"/>
      <c r="CF110" s="866">
        <v>222.1</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419</v>
      </c>
      <c r="DH110" s="842"/>
      <c r="DI110" s="842"/>
      <c r="DJ110" s="842"/>
      <c r="DK110" s="842"/>
      <c r="DL110" s="842" t="s">
        <v>419</v>
      </c>
      <c r="DM110" s="842"/>
      <c r="DN110" s="842"/>
      <c r="DO110" s="842"/>
      <c r="DP110" s="842"/>
      <c r="DQ110" s="842" t="s">
        <v>445</v>
      </c>
      <c r="DR110" s="842"/>
      <c r="DS110" s="842"/>
      <c r="DT110" s="842"/>
      <c r="DU110" s="842"/>
      <c r="DV110" s="843" t="s">
        <v>419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419</v>
      </c>
      <c r="AG111" s="919"/>
      <c r="AH111" s="919"/>
      <c r="AI111" s="919"/>
      <c r="AJ111" s="920"/>
      <c r="AK111" s="921" t="s">
        <v>419</v>
      </c>
      <c r="AL111" s="919"/>
      <c r="AM111" s="919"/>
      <c r="AN111" s="919"/>
      <c r="AO111" s="920"/>
      <c r="AP111" s="922" t="s">
        <v>419</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t="s">
        <v>397</v>
      </c>
      <c r="BR111" s="790"/>
      <c r="BS111" s="790"/>
      <c r="BT111" s="790"/>
      <c r="BU111" s="790"/>
      <c r="BV111" s="790" t="s">
        <v>448</v>
      </c>
      <c r="BW111" s="790"/>
      <c r="BX111" s="790"/>
      <c r="BY111" s="790"/>
      <c r="BZ111" s="790"/>
      <c r="CA111" s="790" t="s">
        <v>449</v>
      </c>
      <c r="CB111" s="790"/>
      <c r="CC111" s="790"/>
      <c r="CD111" s="790"/>
      <c r="CE111" s="790"/>
      <c r="CF111" s="875" t="s">
        <v>448</v>
      </c>
      <c r="CG111" s="876"/>
      <c r="CH111" s="876"/>
      <c r="CI111" s="876"/>
      <c r="CJ111" s="876"/>
      <c r="CK111" s="927"/>
      <c r="CL111" s="821"/>
      <c r="CM111" s="817"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448</v>
      </c>
      <c r="DH111" s="790"/>
      <c r="DI111" s="790"/>
      <c r="DJ111" s="790"/>
      <c r="DK111" s="790"/>
      <c r="DL111" s="790" t="s">
        <v>183</v>
      </c>
      <c r="DM111" s="790"/>
      <c r="DN111" s="790"/>
      <c r="DO111" s="790"/>
      <c r="DP111" s="790"/>
      <c r="DQ111" s="790" t="s">
        <v>448</v>
      </c>
      <c r="DR111" s="790"/>
      <c r="DS111" s="790"/>
      <c r="DT111" s="790"/>
      <c r="DU111" s="790"/>
      <c r="DV111" s="796" t="s">
        <v>451</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183</v>
      </c>
      <c r="AG112" s="780"/>
      <c r="AH112" s="780"/>
      <c r="AI112" s="780"/>
      <c r="AJ112" s="781"/>
      <c r="AK112" s="782" t="s">
        <v>183</v>
      </c>
      <c r="AL112" s="780"/>
      <c r="AM112" s="780"/>
      <c r="AN112" s="780"/>
      <c r="AO112" s="781"/>
      <c r="AP112" s="824" t="s">
        <v>449</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1988468</v>
      </c>
      <c r="BR112" s="790"/>
      <c r="BS112" s="790"/>
      <c r="BT112" s="790"/>
      <c r="BU112" s="790"/>
      <c r="BV112" s="790">
        <v>1918765</v>
      </c>
      <c r="BW112" s="790"/>
      <c r="BX112" s="790"/>
      <c r="BY112" s="790"/>
      <c r="BZ112" s="790"/>
      <c r="CA112" s="790">
        <v>1775373</v>
      </c>
      <c r="CB112" s="790"/>
      <c r="CC112" s="790"/>
      <c r="CD112" s="790"/>
      <c r="CE112" s="790"/>
      <c r="CF112" s="875">
        <v>53.7</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183</v>
      </c>
      <c r="DH112" s="790"/>
      <c r="DI112" s="790"/>
      <c r="DJ112" s="790"/>
      <c r="DK112" s="790"/>
      <c r="DL112" s="790" t="s">
        <v>183</v>
      </c>
      <c r="DM112" s="790"/>
      <c r="DN112" s="790"/>
      <c r="DO112" s="790"/>
      <c r="DP112" s="790"/>
      <c r="DQ112" s="790" t="s">
        <v>448</v>
      </c>
      <c r="DR112" s="790"/>
      <c r="DS112" s="790"/>
      <c r="DT112" s="790"/>
      <c r="DU112" s="790"/>
      <c r="DV112" s="796" t="s">
        <v>449</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222869</v>
      </c>
      <c r="AB113" s="919"/>
      <c r="AC113" s="919"/>
      <c r="AD113" s="919"/>
      <c r="AE113" s="920"/>
      <c r="AF113" s="921">
        <v>215425</v>
      </c>
      <c r="AG113" s="919"/>
      <c r="AH113" s="919"/>
      <c r="AI113" s="919"/>
      <c r="AJ113" s="920"/>
      <c r="AK113" s="921">
        <v>220258</v>
      </c>
      <c r="AL113" s="919"/>
      <c r="AM113" s="919"/>
      <c r="AN113" s="919"/>
      <c r="AO113" s="920"/>
      <c r="AP113" s="922">
        <v>6.7</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638113</v>
      </c>
      <c r="BR113" s="790"/>
      <c r="BS113" s="790"/>
      <c r="BT113" s="790"/>
      <c r="BU113" s="790"/>
      <c r="BV113" s="790">
        <v>611311</v>
      </c>
      <c r="BW113" s="790"/>
      <c r="BX113" s="790"/>
      <c r="BY113" s="790"/>
      <c r="BZ113" s="790"/>
      <c r="CA113" s="790">
        <v>575780</v>
      </c>
      <c r="CB113" s="790"/>
      <c r="CC113" s="790"/>
      <c r="CD113" s="790"/>
      <c r="CE113" s="790"/>
      <c r="CF113" s="875">
        <v>17.399999999999999</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397</v>
      </c>
      <c r="DH113" s="780"/>
      <c r="DI113" s="780"/>
      <c r="DJ113" s="780"/>
      <c r="DK113" s="781"/>
      <c r="DL113" s="782" t="s">
        <v>183</v>
      </c>
      <c r="DM113" s="780"/>
      <c r="DN113" s="780"/>
      <c r="DO113" s="780"/>
      <c r="DP113" s="781"/>
      <c r="DQ113" s="782" t="s">
        <v>183</v>
      </c>
      <c r="DR113" s="780"/>
      <c r="DS113" s="780"/>
      <c r="DT113" s="780"/>
      <c r="DU113" s="781"/>
      <c r="DV113" s="824" t="s">
        <v>183</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27810</v>
      </c>
      <c r="AB114" s="780"/>
      <c r="AC114" s="780"/>
      <c r="AD114" s="780"/>
      <c r="AE114" s="781"/>
      <c r="AF114" s="782">
        <v>32674</v>
      </c>
      <c r="AG114" s="780"/>
      <c r="AH114" s="780"/>
      <c r="AI114" s="780"/>
      <c r="AJ114" s="781"/>
      <c r="AK114" s="782">
        <v>42225</v>
      </c>
      <c r="AL114" s="780"/>
      <c r="AM114" s="780"/>
      <c r="AN114" s="780"/>
      <c r="AO114" s="781"/>
      <c r="AP114" s="824">
        <v>1.3</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824580</v>
      </c>
      <c r="BR114" s="790"/>
      <c r="BS114" s="790"/>
      <c r="BT114" s="790"/>
      <c r="BU114" s="790"/>
      <c r="BV114" s="790">
        <v>802149</v>
      </c>
      <c r="BW114" s="790"/>
      <c r="BX114" s="790"/>
      <c r="BY114" s="790"/>
      <c r="BZ114" s="790"/>
      <c r="CA114" s="790">
        <v>808545</v>
      </c>
      <c r="CB114" s="790"/>
      <c r="CC114" s="790"/>
      <c r="CD114" s="790"/>
      <c r="CE114" s="790"/>
      <c r="CF114" s="875">
        <v>24.4</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397</v>
      </c>
      <c r="DH114" s="780"/>
      <c r="DI114" s="780"/>
      <c r="DJ114" s="780"/>
      <c r="DK114" s="781"/>
      <c r="DL114" s="782" t="s">
        <v>183</v>
      </c>
      <c r="DM114" s="780"/>
      <c r="DN114" s="780"/>
      <c r="DO114" s="780"/>
      <c r="DP114" s="781"/>
      <c r="DQ114" s="782" t="s">
        <v>448</v>
      </c>
      <c r="DR114" s="780"/>
      <c r="DS114" s="780"/>
      <c r="DT114" s="780"/>
      <c r="DU114" s="781"/>
      <c r="DV114" s="824" t="s">
        <v>183</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451</v>
      </c>
      <c r="AB115" s="919"/>
      <c r="AC115" s="919"/>
      <c r="AD115" s="919"/>
      <c r="AE115" s="920"/>
      <c r="AF115" s="921" t="s">
        <v>451</v>
      </c>
      <c r="AG115" s="919"/>
      <c r="AH115" s="919"/>
      <c r="AI115" s="919"/>
      <c r="AJ115" s="920"/>
      <c r="AK115" s="921" t="s">
        <v>397</v>
      </c>
      <c r="AL115" s="919"/>
      <c r="AM115" s="919"/>
      <c r="AN115" s="919"/>
      <c r="AO115" s="920"/>
      <c r="AP115" s="922" t="s">
        <v>183</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464</v>
      </c>
      <c r="BR115" s="790"/>
      <c r="BS115" s="790"/>
      <c r="BT115" s="790"/>
      <c r="BU115" s="790"/>
      <c r="BV115" s="790" t="s">
        <v>451</v>
      </c>
      <c r="BW115" s="790"/>
      <c r="BX115" s="790"/>
      <c r="BY115" s="790"/>
      <c r="BZ115" s="790"/>
      <c r="CA115" s="790" t="s">
        <v>448</v>
      </c>
      <c r="CB115" s="790"/>
      <c r="CC115" s="790"/>
      <c r="CD115" s="790"/>
      <c r="CE115" s="790"/>
      <c r="CF115" s="875" t="s">
        <v>449</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183</v>
      </c>
      <c r="DH115" s="780"/>
      <c r="DI115" s="780"/>
      <c r="DJ115" s="780"/>
      <c r="DK115" s="781"/>
      <c r="DL115" s="782" t="s">
        <v>449</v>
      </c>
      <c r="DM115" s="780"/>
      <c r="DN115" s="780"/>
      <c r="DO115" s="780"/>
      <c r="DP115" s="781"/>
      <c r="DQ115" s="782" t="s">
        <v>183</v>
      </c>
      <c r="DR115" s="780"/>
      <c r="DS115" s="780"/>
      <c r="DT115" s="780"/>
      <c r="DU115" s="781"/>
      <c r="DV115" s="824" t="s">
        <v>449</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v>
      </c>
      <c r="AB116" s="780"/>
      <c r="AC116" s="780"/>
      <c r="AD116" s="780"/>
      <c r="AE116" s="781"/>
      <c r="AF116" s="782" t="s">
        <v>451</v>
      </c>
      <c r="AG116" s="780"/>
      <c r="AH116" s="780"/>
      <c r="AI116" s="780"/>
      <c r="AJ116" s="781"/>
      <c r="AK116" s="782">
        <v>1</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451</v>
      </c>
      <c r="BR116" s="790"/>
      <c r="BS116" s="790"/>
      <c r="BT116" s="790"/>
      <c r="BU116" s="790"/>
      <c r="BV116" s="790" t="s">
        <v>468</v>
      </c>
      <c r="BW116" s="790"/>
      <c r="BX116" s="790"/>
      <c r="BY116" s="790"/>
      <c r="BZ116" s="790"/>
      <c r="CA116" s="790" t="s">
        <v>449</v>
      </c>
      <c r="CB116" s="790"/>
      <c r="CC116" s="790"/>
      <c r="CD116" s="790"/>
      <c r="CE116" s="790"/>
      <c r="CF116" s="875" t="s">
        <v>183</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397</v>
      </c>
      <c r="DH116" s="780"/>
      <c r="DI116" s="780"/>
      <c r="DJ116" s="780"/>
      <c r="DK116" s="781"/>
      <c r="DL116" s="782" t="s">
        <v>183</v>
      </c>
      <c r="DM116" s="780"/>
      <c r="DN116" s="780"/>
      <c r="DO116" s="780"/>
      <c r="DP116" s="781"/>
      <c r="DQ116" s="782" t="s">
        <v>451</v>
      </c>
      <c r="DR116" s="780"/>
      <c r="DS116" s="780"/>
      <c r="DT116" s="780"/>
      <c r="DU116" s="781"/>
      <c r="DV116" s="824" t="s">
        <v>448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940320</v>
      </c>
      <c r="AB117" s="903"/>
      <c r="AC117" s="903"/>
      <c r="AD117" s="903"/>
      <c r="AE117" s="904"/>
      <c r="AF117" s="905">
        <v>930546</v>
      </c>
      <c r="AG117" s="903"/>
      <c r="AH117" s="903"/>
      <c r="AI117" s="903"/>
      <c r="AJ117" s="904"/>
      <c r="AK117" s="905">
        <v>994153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183</v>
      </c>
      <c r="BR117" s="790"/>
      <c r="BS117" s="790"/>
      <c r="BT117" s="790"/>
      <c r="BU117" s="790"/>
      <c r="BV117" s="790" t="s">
        <v>472</v>
      </c>
      <c r="BW117" s="790"/>
      <c r="BX117" s="790"/>
      <c r="BY117" s="790"/>
      <c r="BZ117" s="790"/>
      <c r="CA117" s="790" t="s">
        <v>451</v>
      </c>
      <c r="CB117" s="790"/>
      <c r="CC117" s="790"/>
      <c r="CD117" s="790"/>
      <c r="CE117" s="790"/>
      <c r="CF117" s="875" t="s">
        <v>468</v>
      </c>
      <c r="CG117" s="876"/>
      <c r="CH117" s="876"/>
      <c r="CI117" s="876"/>
      <c r="CJ117" s="876"/>
      <c r="CK117" s="927"/>
      <c r="CL117" s="821"/>
      <c r="CM117" s="817"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183</v>
      </c>
      <c r="DH117" s="780"/>
      <c r="DI117" s="780"/>
      <c r="DJ117" s="780"/>
      <c r="DK117" s="781"/>
      <c r="DL117" s="782" t="s">
        <v>449</v>
      </c>
      <c r="DM117" s="780"/>
      <c r="DN117" s="780"/>
      <c r="DO117" s="780"/>
      <c r="DP117" s="781"/>
      <c r="DQ117" s="782" t="s">
        <v>183</v>
      </c>
      <c r="DR117" s="780"/>
      <c r="DS117" s="780"/>
      <c r="DT117" s="780"/>
      <c r="DU117" s="781"/>
      <c r="DV117" s="824" t="s">
        <v>183</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312</v>
      </c>
      <c r="AL118" s="896"/>
      <c r="AM118" s="896"/>
      <c r="AN118" s="896"/>
      <c r="AO118" s="897"/>
      <c r="AP118" s="899" t="s">
        <v>439</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397</v>
      </c>
      <c r="BR118" s="845"/>
      <c r="BS118" s="845"/>
      <c r="BT118" s="845"/>
      <c r="BU118" s="845"/>
      <c r="BV118" s="845" t="s">
        <v>468</v>
      </c>
      <c r="BW118" s="845"/>
      <c r="BX118" s="845"/>
      <c r="BY118" s="845"/>
      <c r="BZ118" s="845"/>
      <c r="CA118" s="845" t="s">
        <v>468</v>
      </c>
      <c r="CB118" s="845"/>
      <c r="CC118" s="845"/>
      <c r="CD118" s="845"/>
      <c r="CE118" s="845"/>
      <c r="CF118" s="875" t="s">
        <v>183</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464</v>
      </c>
      <c r="DH118" s="780"/>
      <c r="DI118" s="780"/>
      <c r="DJ118" s="780"/>
      <c r="DK118" s="781"/>
      <c r="DL118" s="782" t="s">
        <v>397</v>
      </c>
      <c r="DM118" s="780"/>
      <c r="DN118" s="780"/>
      <c r="DO118" s="780"/>
      <c r="DP118" s="781"/>
      <c r="DQ118" s="782" t="s">
        <v>451</v>
      </c>
      <c r="DR118" s="780"/>
      <c r="DS118" s="780"/>
      <c r="DT118" s="780"/>
      <c r="DU118" s="781"/>
      <c r="DV118" s="824" t="s">
        <v>183</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451</v>
      </c>
      <c r="AB119" s="889"/>
      <c r="AC119" s="889"/>
      <c r="AD119" s="889"/>
      <c r="AE119" s="890"/>
      <c r="AF119" s="891" t="s">
        <v>397</v>
      </c>
      <c r="AG119" s="889"/>
      <c r="AH119" s="889"/>
      <c r="AI119" s="889"/>
      <c r="AJ119" s="890"/>
      <c r="AK119" s="891" t="s">
        <v>183</v>
      </c>
      <c r="AL119" s="889"/>
      <c r="AM119" s="889"/>
      <c r="AN119" s="889"/>
      <c r="AO119" s="890"/>
      <c r="AP119" s="892" t="s">
        <v>449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9830680</v>
      </c>
      <c r="BR119" s="845"/>
      <c r="BS119" s="845"/>
      <c r="BT119" s="845"/>
      <c r="BU119" s="845"/>
      <c r="BV119" s="845">
        <v>10217339</v>
      </c>
      <c r="BW119" s="845"/>
      <c r="BX119" s="845"/>
      <c r="BY119" s="845"/>
      <c r="BZ119" s="845"/>
      <c r="CA119" s="845">
        <v>10507354</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472</v>
      </c>
      <c r="DH119" s="764"/>
      <c r="DI119" s="764"/>
      <c r="DJ119" s="764"/>
      <c r="DK119" s="765"/>
      <c r="DL119" s="766" t="s">
        <v>183</v>
      </c>
      <c r="DM119" s="764"/>
      <c r="DN119" s="764"/>
      <c r="DO119" s="764"/>
      <c r="DP119" s="765"/>
      <c r="DQ119" s="766" t="s">
        <v>183</v>
      </c>
      <c r="DR119" s="764"/>
      <c r="DS119" s="764"/>
      <c r="DT119" s="764"/>
      <c r="DU119" s="765"/>
      <c r="DV119" s="848" t="s">
        <v>468</v>
      </c>
      <c r="DW119" s="849"/>
      <c r="DX119" s="849"/>
      <c r="DY119" s="849"/>
      <c r="DZ119" s="850"/>
    </row>
    <row r="120" spans="1:130" s="230" customFormat="1" ht="26.25" customHeight="1" x14ac:dyDescent="0.15">
      <c r="A120" s="820"/>
      <c r="B120" s="821"/>
      <c r="C120" s="817"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183</v>
      </c>
      <c r="AB120" s="780"/>
      <c r="AC120" s="780"/>
      <c r="AD120" s="780"/>
      <c r="AE120" s="781"/>
      <c r="AF120" s="782" t="s">
        <v>449</v>
      </c>
      <c r="AG120" s="780"/>
      <c r="AH120" s="780"/>
      <c r="AI120" s="780"/>
      <c r="AJ120" s="781"/>
      <c r="AK120" s="782" t="s">
        <v>183</v>
      </c>
      <c r="AL120" s="780"/>
      <c r="AM120" s="780"/>
      <c r="AN120" s="780"/>
      <c r="AO120" s="781"/>
      <c r="AP120" s="824" t="s">
        <v>183</v>
      </c>
      <c r="AQ120" s="825"/>
      <c r="AR120" s="825"/>
      <c r="AS120" s="825"/>
      <c r="AT120" s="826"/>
      <c r="AU120" s="880" t="s">
        <v>478</v>
      </c>
      <c r="AV120" s="881"/>
      <c r="AW120" s="881"/>
      <c r="AX120" s="881"/>
      <c r="AY120" s="882"/>
      <c r="AZ120" s="860" t="s">
        <v>479</v>
      </c>
      <c r="BA120" s="810"/>
      <c r="BB120" s="810"/>
      <c r="BC120" s="810"/>
      <c r="BD120" s="810"/>
      <c r="BE120" s="810"/>
      <c r="BF120" s="810"/>
      <c r="BG120" s="810"/>
      <c r="BH120" s="810"/>
      <c r="BI120" s="810"/>
      <c r="BJ120" s="810"/>
      <c r="BK120" s="810"/>
      <c r="BL120" s="810"/>
      <c r="BM120" s="810"/>
      <c r="BN120" s="810"/>
      <c r="BO120" s="810"/>
      <c r="BP120" s="811"/>
      <c r="BQ120" s="861">
        <v>3108480</v>
      </c>
      <c r="BR120" s="842"/>
      <c r="BS120" s="842"/>
      <c r="BT120" s="842"/>
      <c r="BU120" s="842"/>
      <c r="BV120" s="842">
        <v>3522685</v>
      </c>
      <c r="BW120" s="842"/>
      <c r="BX120" s="842"/>
      <c r="BY120" s="842"/>
      <c r="BZ120" s="842"/>
      <c r="CA120" s="842">
        <v>3517330</v>
      </c>
      <c r="CB120" s="842"/>
      <c r="CC120" s="842"/>
      <c r="CD120" s="842"/>
      <c r="CE120" s="842"/>
      <c r="CF120" s="866">
        <v>106.3</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919496</v>
      </c>
      <c r="DH120" s="842"/>
      <c r="DI120" s="842"/>
      <c r="DJ120" s="842"/>
      <c r="DK120" s="842"/>
      <c r="DL120" s="842">
        <v>910743</v>
      </c>
      <c r="DM120" s="842"/>
      <c r="DN120" s="842"/>
      <c r="DO120" s="842"/>
      <c r="DP120" s="842"/>
      <c r="DQ120" s="842">
        <v>871564</v>
      </c>
      <c r="DR120" s="842"/>
      <c r="DS120" s="842"/>
      <c r="DT120" s="842"/>
      <c r="DU120" s="842"/>
      <c r="DV120" s="843">
        <v>26.3</v>
      </c>
      <c r="DW120" s="843"/>
      <c r="DX120" s="843"/>
      <c r="DY120" s="843"/>
      <c r="DZ120" s="844"/>
    </row>
    <row r="121" spans="1:130" s="230" customFormat="1" ht="26.25" customHeight="1" x14ac:dyDescent="0.15">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397</v>
      </c>
      <c r="AG121" s="780"/>
      <c r="AH121" s="780"/>
      <c r="AI121" s="780"/>
      <c r="AJ121" s="781"/>
      <c r="AK121" s="782" t="s">
        <v>449</v>
      </c>
      <c r="AL121" s="780"/>
      <c r="AM121" s="780"/>
      <c r="AN121" s="780"/>
      <c r="AO121" s="781"/>
      <c r="AP121" s="824" t="s">
        <v>449</v>
      </c>
      <c r="AQ121" s="825"/>
      <c r="AR121" s="825"/>
      <c r="AS121" s="825"/>
      <c r="AT121" s="826"/>
      <c r="AU121" s="883"/>
      <c r="AV121" s="884"/>
      <c r="AW121" s="884"/>
      <c r="AX121" s="884"/>
      <c r="AY121" s="885"/>
      <c r="AZ121" s="817" t="s">
        <v>483</v>
      </c>
      <c r="BA121" s="752"/>
      <c r="BB121" s="752"/>
      <c r="BC121" s="752"/>
      <c r="BD121" s="752"/>
      <c r="BE121" s="752"/>
      <c r="BF121" s="752"/>
      <c r="BG121" s="752"/>
      <c r="BH121" s="752"/>
      <c r="BI121" s="752"/>
      <c r="BJ121" s="752"/>
      <c r="BK121" s="752"/>
      <c r="BL121" s="752"/>
      <c r="BM121" s="752"/>
      <c r="BN121" s="752"/>
      <c r="BO121" s="752"/>
      <c r="BP121" s="753"/>
      <c r="BQ121" s="789">
        <v>35323</v>
      </c>
      <c r="BR121" s="790"/>
      <c r="BS121" s="790"/>
      <c r="BT121" s="790"/>
      <c r="BU121" s="790"/>
      <c r="BV121" s="790">
        <v>26603</v>
      </c>
      <c r="BW121" s="790"/>
      <c r="BX121" s="790"/>
      <c r="BY121" s="790"/>
      <c r="BZ121" s="790"/>
      <c r="CA121" s="790">
        <v>23338</v>
      </c>
      <c r="CB121" s="790"/>
      <c r="CC121" s="790"/>
      <c r="CD121" s="790"/>
      <c r="CE121" s="790"/>
      <c r="CF121" s="875">
        <v>0.7</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789">
        <v>699776</v>
      </c>
      <c r="DH121" s="790"/>
      <c r="DI121" s="790"/>
      <c r="DJ121" s="790"/>
      <c r="DK121" s="790"/>
      <c r="DL121" s="790">
        <v>648131</v>
      </c>
      <c r="DM121" s="790"/>
      <c r="DN121" s="790"/>
      <c r="DO121" s="790"/>
      <c r="DP121" s="790"/>
      <c r="DQ121" s="790">
        <v>572170</v>
      </c>
      <c r="DR121" s="790"/>
      <c r="DS121" s="790"/>
      <c r="DT121" s="790"/>
      <c r="DU121" s="790"/>
      <c r="DV121" s="796">
        <v>17.3</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397</v>
      </c>
      <c r="AG122" s="780"/>
      <c r="AH122" s="780"/>
      <c r="AI122" s="780"/>
      <c r="AJ122" s="781"/>
      <c r="AK122" s="782" t="s">
        <v>397</v>
      </c>
      <c r="AL122" s="780"/>
      <c r="AM122" s="780"/>
      <c r="AN122" s="780"/>
      <c r="AO122" s="781"/>
      <c r="AP122" s="824" t="s">
        <v>397</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5995876</v>
      </c>
      <c r="BR122" s="845"/>
      <c r="BS122" s="845"/>
      <c r="BT122" s="845"/>
      <c r="BU122" s="845"/>
      <c r="BV122" s="845">
        <v>6251726</v>
      </c>
      <c r="BW122" s="845"/>
      <c r="BX122" s="845"/>
      <c r="BY122" s="845"/>
      <c r="BZ122" s="845"/>
      <c r="CA122" s="845">
        <v>6557213</v>
      </c>
      <c r="CB122" s="845"/>
      <c r="CC122" s="845"/>
      <c r="CD122" s="845"/>
      <c r="CE122" s="845"/>
      <c r="CF122" s="846">
        <v>198.2</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789">
        <v>369196</v>
      </c>
      <c r="DH122" s="790"/>
      <c r="DI122" s="790"/>
      <c r="DJ122" s="790"/>
      <c r="DK122" s="790"/>
      <c r="DL122" s="790">
        <v>359891</v>
      </c>
      <c r="DM122" s="790"/>
      <c r="DN122" s="790"/>
      <c r="DO122" s="790"/>
      <c r="DP122" s="790"/>
      <c r="DQ122" s="790">
        <v>331639</v>
      </c>
      <c r="DR122" s="790"/>
      <c r="DS122" s="790"/>
      <c r="DT122" s="790"/>
      <c r="DU122" s="790"/>
      <c r="DV122" s="796">
        <v>10</v>
      </c>
      <c r="DW122" s="796"/>
      <c r="DX122" s="796"/>
      <c r="DY122" s="796"/>
      <c r="DZ122" s="797"/>
    </row>
    <row r="123" spans="1:130" s="230" customFormat="1" ht="26.25" customHeight="1" x14ac:dyDescent="0.15">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183</v>
      </c>
      <c r="AB123" s="780"/>
      <c r="AC123" s="780"/>
      <c r="AD123" s="780"/>
      <c r="AE123" s="781"/>
      <c r="AF123" s="782" t="s">
        <v>464</v>
      </c>
      <c r="AG123" s="780"/>
      <c r="AH123" s="780"/>
      <c r="AI123" s="780"/>
      <c r="AJ123" s="781"/>
      <c r="AK123" s="782" t="s">
        <v>468</v>
      </c>
      <c r="AL123" s="780"/>
      <c r="AM123" s="780"/>
      <c r="AN123" s="780"/>
      <c r="AO123" s="781"/>
      <c r="AP123" s="824" t="s">
        <v>451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487</v>
      </c>
      <c r="BP123" s="878"/>
      <c r="BQ123" s="832">
        <v>9139679</v>
      </c>
      <c r="BR123" s="833"/>
      <c r="BS123" s="833"/>
      <c r="BT123" s="833"/>
      <c r="BU123" s="833"/>
      <c r="BV123" s="833">
        <v>9801014</v>
      </c>
      <c r="BW123" s="833"/>
      <c r="BX123" s="833"/>
      <c r="BY123" s="833"/>
      <c r="BZ123" s="833"/>
      <c r="CA123" s="833">
        <v>10097881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468</v>
      </c>
      <c r="AG124" s="780"/>
      <c r="AH124" s="780"/>
      <c r="AI124" s="780"/>
      <c r="AJ124" s="781"/>
      <c r="AK124" s="782" t="s">
        <v>183</v>
      </c>
      <c r="AL124" s="780"/>
      <c r="AM124" s="780"/>
      <c r="AN124" s="780"/>
      <c r="AO124" s="781"/>
      <c r="AP124" s="824" t="s">
        <v>183</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21.8</v>
      </c>
      <c r="BR124" s="831"/>
      <c r="BS124" s="831"/>
      <c r="BT124" s="831"/>
      <c r="BU124" s="831"/>
      <c r="BV124" s="831">
        <v>12.3</v>
      </c>
      <c r="BW124" s="831"/>
      <c r="BX124" s="831"/>
      <c r="BY124" s="831"/>
      <c r="BZ124" s="831"/>
      <c r="CA124" s="831">
        <v>12.3</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183</v>
      </c>
      <c r="DH124" s="764"/>
      <c r="DI124" s="764"/>
      <c r="DJ124" s="764"/>
      <c r="DK124" s="765"/>
      <c r="DL124" s="766" t="s">
        <v>451</v>
      </c>
      <c r="DM124" s="764"/>
      <c r="DN124" s="764"/>
      <c r="DO124" s="764"/>
      <c r="DP124" s="765"/>
      <c r="DQ124" s="766" t="s">
        <v>183</v>
      </c>
      <c r="DR124" s="764"/>
      <c r="DS124" s="764"/>
      <c r="DT124" s="764"/>
      <c r="DU124" s="765"/>
      <c r="DV124" s="848" t="s">
        <v>451</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397</v>
      </c>
      <c r="AB125" s="780"/>
      <c r="AC125" s="780"/>
      <c r="AD125" s="780"/>
      <c r="AE125" s="781"/>
      <c r="AF125" s="782" t="s">
        <v>397</v>
      </c>
      <c r="AG125" s="780"/>
      <c r="AH125" s="780"/>
      <c r="AI125" s="780"/>
      <c r="AJ125" s="781"/>
      <c r="AK125" s="782" t="s">
        <v>449</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183</v>
      </c>
      <c r="DH125" s="842"/>
      <c r="DI125" s="842"/>
      <c r="DJ125" s="842"/>
      <c r="DK125" s="842"/>
      <c r="DL125" s="842" t="s">
        <v>472</v>
      </c>
      <c r="DM125" s="842"/>
      <c r="DN125" s="842"/>
      <c r="DO125" s="842"/>
      <c r="DP125" s="842"/>
      <c r="DQ125" s="842" t="s">
        <v>183</v>
      </c>
      <c r="DR125" s="842"/>
      <c r="DS125" s="842"/>
      <c r="DT125" s="842"/>
      <c r="DU125" s="842"/>
      <c r="DV125" s="843" t="s">
        <v>451</v>
      </c>
      <c r="DW125" s="843"/>
      <c r="DX125" s="843"/>
      <c r="DY125" s="843"/>
      <c r="DZ125" s="844"/>
    </row>
    <row r="126" spans="1:130" s="230" customFormat="1" ht="26.25" customHeight="1" thickBot="1" x14ac:dyDescent="0.2">
      <c r="A126" s="820"/>
      <c r="B126" s="821"/>
      <c r="C126" s="817"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183</v>
      </c>
      <c r="AB126" s="780"/>
      <c r="AC126" s="780"/>
      <c r="AD126" s="780"/>
      <c r="AE126" s="781"/>
      <c r="AF126" s="782" t="s">
        <v>183</v>
      </c>
      <c r="AG126" s="780"/>
      <c r="AH126" s="780"/>
      <c r="AI126" s="780"/>
      <c r="AJ126" s="781"/>
      <c r="AK126" s="782" t="s">
        <v>397</v>
      </c>
      <c r="AL126" s="780"/>
      <c r="AM126" s="780"/>
      <c r="AN126" s="780"/>
      <c r="AO126" s="781"/>
      <c r="AP126" s="824" t="s">
        <v>183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449</v>
      </c>
      <c r="DH126" s="790"/>
      <c r="DI126" s="790"/>
      <c r="DJ126" s="790"/>
      <c r="DK126" s="790"/>
      <c r="DL126" s="790" t="s">
        <v>183</v>
      </c>
      <c r="DM126" s="790"/>
      <c r="DN126" s="790"/>
      <c r="DO126" s="790"/>
      <c r="DP126" s="790"/>
      <c r="DQ126" s="790" t="s">
        <v>464</v>
      </c>
      <c r="DR126" s="790"/>
      <c r="DS126" s="790"/>
      <c r="DT126" s="790"/>
      <c r="DU126" s="790"/>
      <c r="DV126" s="796" t="s">
        <v>397</v>
      </c>
      <c r="DW126" s="796"/>
      <c r="DX126" s="796"/>
      <c r="DY126" s="796"/>
      <c r="DZ126" s="797"/>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397</v>
      </c>
      <c r="AG127" s="780"/>
      <c r="AH127" s="780"/>
      <c r="AI127" s="780"/>
      <c r="AJ127" s="781"/>
      <c r="AK127" s="782" t="s">
        <v>183</v>
      </c>
      <c r="AL127" s="780"/>
      <c r="AM127" s="780"/>
      <c r="AN127" s="780"/>
      <c r="AO127" s="781"/>
      <c r="AP127" s="824" t="s">
        <v>397</v>
      </c>
      <c r="AQ127" s="825"/>
      <c r="AR127" s="825"/>
      <c r="AS127" s="825"/>
      <c r="AT127" s="826"/>
      <c r="AU127" s="232"/>
      <c r="AV127" s="232"/>
      <c r="AW127" s="232"/>
      <c r="AX127" s="841" t="s">
        <v>494</v>
      </c>
      <c r="AY127" s="814"/>
      <c r="AZ127" s="814"/>
      <c r="BA127" s="814"/>
      <c r="BB127" s="814"/>
      <c r="BC127" s="814"/>
      <c r="BD127" s="814"/>
      <c r="BE127" s="815"/>
      <c r="BF127" s="813" t="s">
        <v>495</v>
      </c>
      <c r="BG127" s="814"/>
      <c r="BH127" s="814"/>
      <c r="BI127" s="814"/>
      <c r="BJ127" s="814"/>
      <c r="BK127" s="814"/>
      <c r="BL127" s="815"/>
      <c r="BM127" s="813" t="s">
        <v>496</v>
      </c>
      <c r="BN127" s="814"/>
      <c r="BO127" s="814"/>
      <c r="BP127" s="814"/>
      <c r="BQ127" s="814"/>
      <c r="BR127" s="814"/>
      <c r="BS127" s="815"/>
      <c r="BT127" s="813" t="s">
        <v>497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498</v>
      </c>
      <c r="CQ127" s="752"/>
      <c r="CR127" s="752"/>
      <c r="CS127" s="752"/>
      <c r="CT127" s="752"/>
      <c r="CU127" s="752"/>
      <c r="CV127" s="752"/>
      <c r="CW127" s="752"/>
      <c r="CX127" s="752"/>
      <c r="CY127" s="752"/>
      <c r="CZ127" s="752"/>
      <c r="DA127" s="752"/>
      <c r="DB127" s="752"/>
      <c r="DC127" s="752"/>
      <c r="DD127" s="752"/>
      <c r="DE127" s="752"/>
      <c r="DF127" s="753"/>
      <c r="DG127" s="789" t="s">
        <v>183</v>
      </c>
      <c r="DH127" s="790"/>
      <c r="DI127" s="790"/>
      <c r="DJ127" s="790"/>
      <c r="DK127" s="790"/>
      <c r="DL127" s="790" t="s">
        <v>449</v>
      </c>
      <c r="DM127" s="790"/>
      <c r="DN127" s="790"/>
      <c r="DO127" s="790"/>
      <c r="DP127" s="790"/>
      <c r="DQ127" s="790" t="s">
        <v>449</v>
      </c>
      <c r="DR127" s="790"/>
      <c r="DS127" s="790"/>
      <c r="DT127" s="790"/>
      <c r="DU127" s="790"/>
      <c r="DV127" s="796" t="s">
        <v>183</v>
      </c>
      <c r="DW127" s="796"/>
      <c r="DX127" s="796"/>
      <c r="DY127" s="796"/>
      <c r="DZ127" s="797"/>
    </row>
    <row r="128" spans="1:130" s="230" customFormat="1" ht="26.25" customHeight="1" thickBot="1" x14ac:dyDescent="0.2">
      <c r="A128" s="798" t="s">
        <v>499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500</v>
      </c>
      <c r="X128" s="800"/>
      <c r="Y128" s="800"/>
      <c r="Z128" s="801"/>
      <c r="AA128" s="802">
        <v>7187</v>
      </c>
      <c r="AB128" s="803"/>
      <c r="AC128" s="803"/>
      <c r="AD128" s="803"/>
      <c r="AE128" s="804"/>
      <c r="AF128" s="805">
        <v>6438</v>
      </c>
      <c r="AG128" s="803"/>
      <c r="AH128" s="803"/>
      <c r="AI128" s="803"/>
      <c r="AJ128" s="804"/>
      <c r="AK128" s="805">
        <v>3369</v>
      </c>
      <c r="AL128" s="803"/>
      <c r="AM128" s="803"/>
      <c r="AN128" s="803"/>
      <c r="AO128" s="804"/>
      <c r="AP128" s="806"/>
      <c r="AQ128" s="807"/>
      <c r="AR128" s="807"/>
      <c r="AS128" s="807"/>
      <c r="AT128" s="808"/>
      <c r="AU128" s="232"/>
      <c r="AV128" s="232"/>
      <c r="AW128" s="232"/>
      <c r="AX128" s="809" t="s">
        <v>501</v>
      </c>
      <c r="AY128" s="810"/>
      <c r="AZ128" s="810"/>
      <c r="BA128" s="810"/>
      <c r="BB128" s="810"/>
      <c r="BC128" s="810"/>
      <c r="BD128" s="810"/>
      <c r="BE128" s="811"/>
      <c r="BF128" s="786" t="s">
        <v>451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502</v>
      </c>
      <c r="CQ128" s="730"/>
      <c r="CR128" s="730"/>
      <c r="CS128" s="730"/>
      <c r="CT128" s="730"/>
      <c r="CU128" s="730"/>
      <c r="CV128" s="730"/>
      <c r="CW128" s="730"/>
      <c r="CX128" s="730"/>
      <c r="CY128" s="730"/>
      <c r="CZ128" s="730"/>
      <c r="DA128" s="730"/>
      <c r="DB128" s="730"/>
      <c r="DC128" s="730"/>
      <c r="DD128" s="730"/>
      <c r="DE128" s="730"/>
      <c r="DF128" s="731"/>
      <c r="DG128" s="792" t="s">
        <v>451</v>
      </c>
      <c r="DH128" s="793"/>
      <c r="DI128" s="793"/>
      <c r="DJ128" s="793"/>
      <c r="DK128" s="793"/>
      <c r="DL128" s="793" t="s">
        <v>451</v>
      </c>
      <c r="DM128" s="793"/>
      <c r="DN128" s="793"/>
      <c r="DO128" s="793"/>
      <c r="DP128" s="793"/>
      <c r="DQ128" s="793" t="s">
        <v>183</v>
      </c>
      <c r="DR128" s="793"/>
      <c r="DS128" s="793"/>
      <c r="DT128" s="793"/>
      <c r="DU128" s="793"/>
      <c r="DV128" s="794" t="s">
        <v>397</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3790715</v>
      </c>
      <c r="AB129" s="780"/>
      <c r="AC129" s="780"/>
      <c r="AD129" s="780"/>
      <c r="AE129" s="781"/>
      <c r="AF129" s="782">
        <v>3979464</v>
      </c>
      <c r="AG129" s="780"/>
      <c r="AH129" s="780"/>
      <c r="AI129" s="780"/>
      <c r="AJ129" s="781"/>
      <c r="AK129" s="782">
        <v>3918497</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464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622239</v>
      </c>
      <c r="AB130" s="780"/>
      <c r="AC130" s="780"/>
      <c r="AD130" s="780"/>
      <c r="AE130" s="781"/>
      <c r="AF130" s="782">
        <v>608873</v>
      </c>
      <c r="AG130" s="780"/>
      <c r="AH130" s="780"/>
      <c r="AI130" s="780"/>
      <c r="AJ130" s="781"/>
      <c r="AK130" s="782">
        <v>610726</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10.199999999999999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3168476</v>
      </c>
      <c r="AB131" s="764"/>
      <c r="AC131" s="764"/>
      <c r="AD131" s="764"/>
      <c r="AE131" s="765"/>
      <c r="AF131" s="766">
        <v>3370591</v>
      </c>
      <c r="AG131" s="764"/>
      <c r="AH131" s="764"/>
      <c r="AI131" s="764"/>
      <c r="AJ131" s="765"/>
      <c r="AK131" s="766">
        <v>3307771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12.3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9.8120989400000003</v>
      </c>
      <c r="AB132" s="745"/>
      <c r="AC132" s="745"/>
      <c r="AD132" s="745"/>
      <c r="AE132" s="746"/>
      <c r="AF132" s="747">
        <v>9.3525141440000006</v>
      </c>
      <c r="AG132" s="745"/>
      <c r="AH132" s="745"/>
      <c r="AI132" s="745"/>
      <c r="AJ132" s="746"/>
      <c r="AK132" s="747">
        <v>11.48985223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8.9</v>
      </c>
      <c r="AB133" s="724"/>
      <c r="AC133" s="724"/>
      <c r="AD133" s="724"/>
      <c r="AE133" s="725"/>
      <c r="AF133" s="723">
        <v>9.3000000000000007</v>
      </c>
      <c r="AG133" s="724"/>
      <c r="AH133" s="724"/>
      <c r="AI133" s="724"/>
      <c r="AJ133" s="725"/>
      <c r="AK133" s="723">
        <v>10.199999999999999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WfD6v32erjIh8vzJEtD9prsSNO6lK43U1Qm9nIvlKKClm0dNmqPOPylCJz2emqprrZKaPeSKMMfn7mlJ8B1CA==" saltValue="x32xoTtcEMzYxpIY4dZS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FZtjrboWbq0vLy5VB99ZxrCPTkSCRzeZn+XF1FPaOsIiA10UKtL4qar4EgAwuBp4h5NjOQoPfnBC2lQxFOM/A==" saltValue="skbcij7ORfaGWQLG50W6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9/GlIy+s7MY7pktK19u5pFPfv8nouiqxm6XiU1l23VD2xFQ45/eyC7xWRL+gSOZJ2P+4DepNwjIcHsuClUZA==" saltValue="Mrxfs11d3Hjf0oz4wRgZ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1073954</v>
      </c>
      <c r="AP9" s="281">
        <v>131050</v>
      </c>
      <c r="AQ9" s="282">
        <v>138583</v>
      </c>
      <c r="AR9" s="283">
        <v>-5.4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164594</v>
      </c>
      <c r="AP10" s="284">
        <v>20085</v>
      </c>
      <c r="AQ10" s="285">
        <v>15847</v>
      </c>
      <c r="AR10" s="286">
        <v>26.7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2224</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71540</v>
      </c>
      <c r="AP13" s="284">
        <v>8730</v>
      </c>
      <c r="AQ13" s="285">
        <v>5571</v>
      </c>
      <c r="AR13" s="286">
        <v>56.7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t="s">
        <v>524</v>
      </c>
      <c r="AP14" s="284" t="s">
        <v>524</v>
      </c>
      <c r="AQ14" s="285">
        <v>2766</v>
      </c>
      <c r="AR14" s="286" t="s">
        <v>524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-58516</v>
      </c>
      <c r="AP15" s="284">
        <v>-7140</v>
      </c>
      <c r="AQ15" s="285">
        <v>-9361</v>
      </c>
      <c r="AR15" s="286">
        <v>-23.7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1251572</v>
      </c>
      <c r="AP16" s="284">
        <v>152724</v>
      </c>
      <c r="AQ16" s="285">
        <v>155632</v>
      </c>
      <c r="AR16" s="286">
        <v>-1.9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12.08</v>
      </c>
      <c r="AP21" s="298">
        <v>13.83</v>
      </c>
      <c r="AQ21" s="299">
        <v>-1.75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99</v>
      </c>
      <c r="AP22" s="303">
        <v>96.2</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731669</v>
      </c>
      <c r="AP32" s="312">
        <v>89282</v>
      </c>
      <c r="AQ32" s="313">
        <v>82029</v>
      </c>
      <c r="AR32" s="314">
        <v>8.8000000000000007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220258</v>
      </c>
      <c r="AP35" s="312">
        <v>26877</v>
      </c>
      <c r="AQ35" s="313">
        <v>28200</v>
      </c>
      <c r="AR35" s="314">
        <v>-4.7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42225</v>
      </c>
      <c r="AP36" s="312">
        <v>5153</v>
      </c>
      <c r="AQ36" s="313">
        <v>4770</v>
      </c>
      <c r="AR36" s="314">
        <v>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t="s">
        <v>524</v>
      </c>
      <c r="AP37" s="312" t="s">
        <v>524</v>
      </c>
      <c r="AQ37" s="313">
        <v>525</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1</v>
      </c>
      <c r="AP38" s="315">
        <v>0</v>
      </c>
      <c r="AQ38" s="316">
        <v>4</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-3369</v>
      </c>
      <c r="AP39" s="312">
        <v>-411</v>
      </c>
      <c r="AQ39" s="313">
        <v>-1861</v>
      </c>
      <c r="AR39" s="314">
        <v>-77.900000000000006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-610726</v>
      </c>
      <c r="AP40" s="312">
        <v>-74524</v>
      </c>
      <c r="AQ40" s="313">
        <v>-76879</v>
      </c>
      <c r="AR40" s="314">
        <v>-3.1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380058</v>
      </c>
      <c r="AP41" s="312">
        <v>46377</v>
      </c>
      <c r="AQ41" s="313">
        <v>36788</v>
      </c>
      <c r="AR41" s="314">
        <v>26.1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1120567</v>
      </c>
      <c r="AN51" s="334">
        <v>127613</v>
      </c>
      <c r="AO51" s="335">
        <v>-12.5</v>
      </c>
      <c r="AP51" s="336">
        <v>114790</v>
      </c>
      <c r="AQ51" s="337">
        <v>-6.6</v>
      </c>
      <c r="AR51" s="338">
        <v>-5.9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700998</v>
      </c>
      <c r="AN52" s="342">
        <v>79831</v>
      </c>
      <c r="AO52" s="343">
        <v>98.1</v>
      </c>
      <c r="AP52" s="344">
        <v>55601</v>
      </c>
      <c r="AQ52" s="345">
        <v>-15.5</v>
      </c>
      <c r="AR52" s="346">
        <v>113.6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1283369</v>
      </c>
      <c r="AN53" s="334">
        <v>149038</v>
      </c>
      <c r="AO53" s="335">
        <v>16.8</v>
      </c>
      <c r="AP53" s="336">
        <v>126262</v>
      </c>
      <c r="AQ53" s="337">
        <v>10</v>
      </c>
      <c r="AR53" s="338">
        <v>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971809</v>
      </c>
      <c r="AN54" s="342">
        <v>112857</v>
      </c>
      <c r="AO54" s="343">
        <v>41.4</v>
      </c>
      <c r="AP54" s="344">
        <v>56769</v>
      </c>
      <c r="AQ54" s="345">
        <v>2.1</v>
      </c>
      <c r="AR54" s="346">
        <v>39.299999999999997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911977</v>
      </c>
      <c r="AN55" s="334">
        <v>107773</v>
      </c>
      <c r="AO55" s="335">
        <v>-27.7</v>
      </c>
      <c r="AP55" s="336">
        <v>126525</v>
      </c>
      <c r="AQ55" s="337">
        <v>0.2</v>
      </c>
      <c r="AR55" s="338">
        <v>-27.9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665231</v>
      </c>
      <c r="AN56" s="342">
        <v>78614</v>
      </c>
      <c r="AO56" s="343">
        <v>-30.3</v>
      </c>
      <c r="AP56" s="344">
        <v>67052</v>
      </c>
      <c r="AQ56" s="345">
        <v>18.100000000000001</v>
      </c>
      <c r="AR56" s="346">
        <v>-48.4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1590789</v>
      </c>
      <c r="AN57" s="334">
        <v>190811</v>
      </c>
      <c r="AO57" s="335">
        <v>77</v>
      </c>
      <c r="AP57" s="336">
        <v>122054</v>
      </c>
      <c r="AQ57" s="337">
        <v>-3.5</v>
      </c>
      <c r="AR57" s="338">
        <v>80.5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1271244</v>
      </c>
      <c r="AN58" s="342">
        <v>152482</v>
      </c>
      <c r="AO58" s="343">
        <v>94</v>
      </c>
      <c r="AP58" s="344">
        <v>68298</v>
      </c>
      <c r="AQ58" s="345">
        <v>1.9</v>
      </c>
      <c r="AR58" s="346">
        <v>92.1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1539829</v>
      </c>
      <c r="AN59" s="334">
        <v>187899</v>
      </c>
      <c r="AO59" s="335">
        <v>-1.5</v>
      </c>
      <c r="AP59" s="336">
        <v>111644</v>
      </c>
      <c r="AQ59" s="337">
        <v>-8.5</v>
      </c>
      <c r="AR59" s="338">
        <v>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1225096</v>
      </c>
      <c r="AN60" s="342">
        <v>149493</v>
      </c>
      <c r="AO60" s="343">
        <v>-2</v>
      </c>
      <c r="AP60" s="344">
        <v>66606</v>
      </c>
      <c r="AQ60" s="345">
        <v>-2.5</v>
      </c>
      <c r="AR60" s="346">
        <v>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1289306</v>
      </c>
      <c r="AN61" s="349">
        <v>152627</v>
      </c>
      <c r="AO61" s="350">
        <v>10.4</v>
      </c>
      <c r="AP61" s="351">
        <v>120255</v>
      </c>
      <c r="AQ61" s="352">
        <v>-1.7</v>
      </c>
      <c r="AR61" s="338">
        <v>12.1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966876</v>
      </c>
      <c r="AN62" s="342">
        <v>114655</v>
      </c>
      <c r="AO62" s="343">
        <v>40.200000000000003</v>
      </c>
      <c r="AP62" s="344">
        <v>62865</v>
      </c>
      <c r="AQ62" s="345">
        <v>0.8</v>
      </c>
      <c r="AR62" s="346">
        <v>39.4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uVhbDkGy6jyxWGQWuoRweWh5rkIEMpWH7x5FAVANXbZfR9HOcbU6MIqt4hxNhG3xixThf6LuLWzA0Bby50rww==" saltValue="mKRvMOr6cGr44wUX9iSB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GulbCqEHV1XZaxfrIIz71VthuPyLb/iocjzxRCyTHoqJ1bLAcsM4lWU5jNGqF4giqkUzaAUiGN0Ae+m095wviQ==" saltValue="SwmkyoNN1t/MQm2VD2bT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9" zoomScaleNormal="100" zoomScaleSheetLayoutView="55" workbookViewId="0">
      <selection activeCell="AF104" sqref="AF10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mV60GYm5UlYzzLVMWPHQDEStQo1WRrWT3AMWa5kvwBw/IpArF84CrHEv2jssfdITg0jMv0xwwKSGZQpZnpiMSg==" saltValue="siKyjVbp/9tJtGthoULh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41.32</v>
      </c>
      <c r="G47" s="12">
        <v>35.299999999999997</v>
      </c>
      <c r="H47" s="12">
        <v>26.54</v>
      </c>
      <c r="I47" s="12">
        <v>27</v>
      </c>
      <c r="J47" s="13">
        <v>29.17</v>
      </c>
    </row>
    <row r="48" spans="2:10" ht="57.75" customHeight="1" x14ac:dyDescent="0.15">
      <c r="B48" s="14"/>
      <c r="C48" s="1141" t="s">
        <v>4</v>
      </c>
      <c r="D48" s="1141"/>
      <c r="E48" s="1142"/>
      <c r="F48" s="15">
        <v>3.2</v>
      </c>
      <c r="G48" s="16">
        <v>4.17</v>
      </c>
      <c r="H48" s="16">
        <v>3.59</v>
      </c>
      <c r="I48" s="16">
        <v>3.45</v>
      </c>
      <c r="J48" s="17">
        <v>5.05</v>
      </c>
    </row>
    <row r="49" spans="2:10" ht="57.75" customHeight="1" thickBot="1" x14ac:dyDescent="0.2">
      <c r="B49" s="18"/>
      <c r="C49" s="1143" t="s">
        <v>5</v>
      </c>
      <c r="D49" s="1143"/>
      <c r="E49" s="1144"/>
      <c r="F49" s="19" t="s">
        <v>571</v>
      </c>
      <c r="G49" s="20" t="s">
        <v>572</v>
      </c>
      <c r="H49" s="20" t="s">
        <v>573</v>
      </c>
      <c r="I49" s="20">
        <v>1.74</v>
      </c>
      <c r="J49" s="21">
        <v>3.31</v>
      </c>
    </row>
    <row r="50" spans="2:10" x14ac:dyDescent="0.15"/>
  </sheetData>
  <sheetProtection algorithmName="SHA-512" hashValue="dkt+gccHfPjqA/u36Qr7wmu7wkTpUNAqqGiwpKka0xcyxaGRczj9Wf/jm3hghguQSBOlD7AuZ17cQt5v8EVOMw==" saltValue="OI1ddBDwQ6MmVCyK1wdZ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2024-03-21T10:10:27Z</cp:lastPrinted>
  <dcterms:created xsi:type="dcterms:W3CDTF">2024-03-14T01:21:10Z</dcterms:created>
  <dcterms:modified xsi:type="dcterms:W3CDTF">2024-03-21T10:10:32Z</dcterms:modified>
  <cp:category/>
</cp:coreProperties>
</file>