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0.13\data\01文書\Ｃ財務\02決算\【共有】決算統計関係\R4決算\02通知・照会等\20240311（315〆切り）【総務省・財務調査課】令和4年度財政状況資料集の作成等について\"/>
    </mc:Choice>
  </mc:AlternateContent>
  <bookViews>
    <workbookView xWindow="0" yWindow="0" windowWidth="20490" windowHeight="7755" firstSheet="11" activeTab="13"/>
  </bookViews>
  <sheets>
    <sheet name="総括表" sheetId="10" r:id="rId1"/>
    <sheet name="普通会計の状況" sheetId="11" r:id="rId2"/>
    <sheet name="各会計、関係団体の財政状況及び健全化判断比率" sheetId="12" r:id="rId3"/>
    <sheet name="財政比較分析表（新様式）"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財政比較分析表" sheetId="13" r:id="rId14"/>
    <sheet name="データシート" sheetId="9" state="hidden" r:id="rId15"/>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<sst xmlns="http://schemas.openxmlformats.org/spreadsheetml/2006/main" count="1178" uniqueCount="603">
  <si>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</si>
  <si>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</si>
  <si>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</si>
  <si>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</si>
  <si>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</si>
  <si>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</si>
  <si>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</si>
  <si>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</si>
  <si>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</si>
  <si>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</si>
  <si>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</si>
  <si>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</si>
  <si>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</si>
  <si>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</si>
  <si>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</si>
  <si>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</si>
  <si>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</si>
  <si>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</si>
  <si>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</si>
  <si>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</si>
  <si>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</si>
  <si>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</si>
  <si>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</si>
  <si>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</si>
  <si>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</si>
  <si>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</si>
  <si>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</si>
  <si>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</si>
  <si>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</si>
  <si>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</si>
  <si>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</si>
  <si>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</si>
  <si>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</si>
  <si>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</si>
  <si>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</si>
  <si>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</si>
  <si>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</si>
  <si>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</si>
  <si>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</si>
  <si>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</si>
  <si>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</si>
  <si>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</si>
  <si>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</si>
  <si>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</si>
  <si>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</si>
  <si>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</si>
  <si>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</si>
  <si>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</si>
  <si>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</si>
  <si>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</si>
  <si>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</si>
  <si>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</si>
  <si>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</si>
  <si>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</si>
  <si>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</si>
  <si>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</si>
  <si>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</si>
  <si>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</si>
  <si>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</si>
  <si>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</si>
  <si>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</si>
  <si>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</si>
  <si>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</si>
  <si>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</si>
  <si>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</si>
  <si>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</si>
  <si>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</si>
  <si>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</si>
  <si>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</si>
  <si>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</si>
  <si>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</si>
  <si>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</si>
  <si>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</si>
  <si>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</si>
  <si>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</si>
  <si>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</si>
  <si>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</si>
  <si>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</si>
  <si>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</si>
  <si>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</si>
  <si>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</si>
  <si>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</si>
  <si>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</si>
  <si>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</si>
  <si>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</si>
  <si>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</si>
  <si>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</si>
  <si>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</si>
  <si>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</si>
  <si>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</si>
  <si>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</si>
  <si>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</si>
  <si>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</si>
  <si>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</si>
  <si>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</si>
  <si>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</si>
  <si>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</si>
  <si>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</si>
  <si>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</si>
  <si>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</si>
  <si>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</si>
  <si>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</si>
  <si>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</si>
  <si>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</si>
  <si>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</si>
  <si>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</si>
  <si>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</si>
  <si>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</si>
  <si>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</si>
  <si>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</si>
  <si>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</si>
  <si>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</si>
  <si>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</si>
  <si>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</si>
  <si>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</si>
  <si>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</si>
  <si>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</si>
  <si>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</si>
  <si>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</si>
  <si>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</si>
  <si>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</si>
  <si>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</si>
  <si>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</si>
  <si>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</si>
  <si>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</si>
  <si>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</si>
  <si>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</si>
  <si>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</si>
  <si>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</si>
  <si>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</si>
  <si>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</si>
  <si>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</si>
  <si>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</si>
  <si>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</si>
  <si>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</si>
  <si>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</si>
  <si>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</si>
  <si>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</si>
  <si>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</si>
  <si>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</si>
  <si>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</si>
  <si>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</si>
  <si>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</si>
  <si>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</si>
  <si>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</si>
  <si>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</si>
  <si>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</si>
  <si>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</si>
  <si>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</si>
  <si>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</si>
  <si>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</si>
  <si>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</si>
  <si>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</si>
  <si>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</si>
  <si>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</si>
  <si>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</si>
  <si>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</si>
  <si>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</si>
  <si>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</si>
  <si>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</si>
  <si>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</si>
  <si>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</si>
  <si>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</si>
  <si>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</si>
  <si>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</si>
  <si>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</si>
  <si>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</si>
  <si>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</si>
  <si>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</si>
  <si>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</si>
  <si>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</si>
  <si>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</si>
  <si>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</si>
  <si>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</si>
  <si>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</si>
  <si>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</si>
  <si>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</si>
  <si>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</si>
  <si>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</si>
  <si>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</si>
  <si>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</si>
  <si>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</si>
  <si>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</si>
  <si>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</si>
  <si>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</si>
  <si>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</si>
  <si>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</si>
  <si>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</si>
  <si>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</si>
  <si>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</si>
  <si>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</si>
  <si>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</si>
  <si>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</si>
  <si>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</si>
  <si>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</si>
  <si>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</si>
  <si>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</si>
  <si>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</si>
  <si>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</si>
  <si>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</si>
  <si>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</si>
  <si>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</si>
  <si>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</si>
  <si>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</si>
  <si>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</si>
  <si>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</si>
  <si>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</si>
  <si>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</si>
  <si>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</si>
  <si>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</si>
  <si>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</si>
  <si>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</si>
  <si>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</si>
  <si>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</si>
  <si>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</si>
  <si>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</si>
  <si>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</si>
  <si>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福島県湯川村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</si>
  <si>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</si>
  <si>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</si>
  <si>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</si>
  <si>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</si>
  <si>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</si>
  <si>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</si>
  <si>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</si>
  <si>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</si>
  <si>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</si>
  <si>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</si>
  <si>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</si>
  <si>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</si>
  <si>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</si>
  <si>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</si>
  <si>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</si>
  <si>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</si>
  <si>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</si>
  <si>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</si>
  <si>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</si>
  <si>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</si>
  <si>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</si>
  <si>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</si>
  <si>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</si>
  <si>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</si>
  <si>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</si>
  <si>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</si>
  <si>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</si>
  <si>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</si>
  <si>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</si>
  <si>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</si>
  <si>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</si>
  <si>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</si>
  <si>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</si>
  <si>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</si>
  <si>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</si>
  <si>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</si>
  <si>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</si>
  <si>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</si>
  <si>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</si>
  <si>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</si>
  <si>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</si>
  <si>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</si>
  <si>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</si>
  <si>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</si>
  <si>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</si>
  <si>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</si>
  <si>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</si>
  <si>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</si>
  <si>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</si>
  <si>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</si>
  <si>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</si>
  <si>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</si>
  <si>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</si>
  <si>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</si>
  <si>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</si>
  <si>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</si>
  <si>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</si>
  <si>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</si>
  <si>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</si>
  <si>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</si>
  <si>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</si>
  <si>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</si>
  <si>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</si>
  <si>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</si>
  <si>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</si>
  <si>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</si>
  <si>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</si>
  <si>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</si>
  <si>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</si>
  <si>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</si>
  <si>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</si>
  <si>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</si>
  <si>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</si>
  <si>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</si>
  <si>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</si>
  <si>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</si>
  <si>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</si>
  <si>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</si>
  <si>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</si>
  <si>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</si>
  <si>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</si>
  <si>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</si>
  <si>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</si>
  <si>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</si>
  <si>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</si>
  <si>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</si>
  <si>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</si>
  <si>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</si>
  <si>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</si>
  <si>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</si>
  <si>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</si>
  <si>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</si>
  <si>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</si>
  <si>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</si>
  <si>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</si>
  <si>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</si>
  <si>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</si>
  <si>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</si>
  <si>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</si>
  <si>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</si>
  <si>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</si>
  <si>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</si>
  <si>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</si>
  <si>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</si>
  <si>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</si>
  <si>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</si>
  <si>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</si>
  <si>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</si>
  <si>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</si>
  <si>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</si>
  <si>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</si>
  <si>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</si>
  <si>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</si>
  <si>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</si>
  <si>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</si>
  <si>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</si>
  <si>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</si>
  <si>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</si>
  <si>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</si>
  <si>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</si>
  <si>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</si>
  <si>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</si>
  <si>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</si>
  <si>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</si>
  <si>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</si>
  <si>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</si>
  <si>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</si>
  <si>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</si>
  <si>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</si>
  <si>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</si>
  <si>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</si>
  <si>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</si>
  <si>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</si>
  <si>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</si>
  <si>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</si>
  <si>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</si>
  <si>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</si>
  <si>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</si>
  <si>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</si>
  <si>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</si>
  <si>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</si>
  <si>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</si>
  <si>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</si>
  <si>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</si>
  <si>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</si>
  <si>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</si>
  <si>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</si>
  <si>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</si>
  <si>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</si>
  <si>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</si>
  <si>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</si>
  <si>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</si>
  <si>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</si>
  <si>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</si>
  <si>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</si>
  <si>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</si>
  <si>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</si>
  <si>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</si>
  <si>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</si>
  <si>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</si>
  <si>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</si>
  <si>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</si>
  <si>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</si>
  <si>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</si>
  <si>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</si>
  <si>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</si>
  <si>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</si>
  <si>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</si>
  <si>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</si>
  <si>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</si>
  <si>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</si>
  <si>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</si>
  <si>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</si>
  <si>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</si>
  <si>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</si>
  <si>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</si>
  <si>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</si>
  <si>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</si>
  <si>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</si>
  <si>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</si>
  <si>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</si>
  <si>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</si>
  <si>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</si>
  <si>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</si>
  <si>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</si>
  <si>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</si>
  <si>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</si>
  <si>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</si>
  <si>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</si>
  <si>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</si>
  <si>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</si>
  <si>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</si>
  <si>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</si>
  <si>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</si>
  <si>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</si>
  <si>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</si>
  <si>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</si>
  <si>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</si>
  <si>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</si>
  <si>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</si>
  <si>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</si>
  <si>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</si>
  <si>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</si>
  <si>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</si>
  <si>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</si>
  <si>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</si>
  <si>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</si>
  <si>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</si>
  <si>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</si>
  <si>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</si>
  <si>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</si>
  <si>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</si>
  <si>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</si>
  <si>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</si>
  <si>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</si>
  <si>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</si>
  <si>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</si>
  <si>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</si>
  <si>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</si>
  <si>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</si>
  <si>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</si>
  <si>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</si>
  <si>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</si>
  <si>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</si>
  <si>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</si>
  <si>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</si>
  <si>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</si>
  <si>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</si>
  <si>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</si>
  <si>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</si>
  <si>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</si>
  <si>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</si>
  <si>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</si>
  <si>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</si>
  <si>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</si>
  <si>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</si>
  <si>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</si>
  <si>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</si>
  <si>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</si>
  <si>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</si>
  <si>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</si>
  <si>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</si>
  <si>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</si>
  <si>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</si>
  <si>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</si>
  <si>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</si>
  <si>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</si>
  <si>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</si>
  <si>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</si>
  <si>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</si>
  <si>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</si>
  <si>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</si>
  <si>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</si>
  <si>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</si>
  <si>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</si>
  <si>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</si>
  <si>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</si>
  <si>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</si>
  <si>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</si>
  <si>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</si>
  <si>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</si>
  <si>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</si>
  <si>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</si>
  <si>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</si>
  <si>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</si>
  <si>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</si>
  <si>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</si>
  <si>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</si>
  <si>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</si>
  <si>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</si>
  <si>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</si>
  <si>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</si>
  <si>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</si>
  <si>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</si>
  <si>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</si>
  <si>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</si>
  <si>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</si>
  <si>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</si>
  <si>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</si>
  <si>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</si>
  <si>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</si>
  <si>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</si>
  <si>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</si>
  <si>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</si>
  <si>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</si>
  <si>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</si>
  <si>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</si>
  <si>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</si>
  <si>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</si>
  <si>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</si>
  <si>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</si>
  <si>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</si>
  <si>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</si>
  <si>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</si>
  <si>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</si>
  <si>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</si>
  <si>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</si>
  <si>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</si>
  <si>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</si>
  <si>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</si>
  <si>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</si>
  <si>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</si>
  <si>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</si>
  <si>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</si>
  <si>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</si>
  <si>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</si>
  <si>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</si>
  <si>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</si>
  <si>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</si>
  <si>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</si>
  <si>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</si>
  <si>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</si>
  <si>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</si>
  <si>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</si>
  <si>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</si>
  <si>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</si>
  <si>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</si>
  <si>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</si>
  <si>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</si>
  <si>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</si>
  <si>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</si>
  <si>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</si>
  <si>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</si>
  <si>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</si>
  <si>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</si>
  <si>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</si>
  <si>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</si>
  <si>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</si>
  <si>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</si>
  <si>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</si>
  <si>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</si>
  <si>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</si>
  <si>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</si>
  <si>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</si>
  <si>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</si>
  <si>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</si>
  <si>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</si>
  <si>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</si>
  <si>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</si>
  <si>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</si>
  <si>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</si>
  <si>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</si>
  <si>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</si>
  <si>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2.98</t>
  </si>
  <si>
    <t>▲ 3.77</t>
  </si>
  <si>
    <t>▲ 1.53</t>
  </si>
  <si>
    <t>▲ 0.09</t>
  </si>
  <si>
    <t>一般会計</t>
  </si>
  <si>
    <t>介護保険</t>
  </si>
  <si>
    <t>国民健康保険</t>
  </si>
  <si>
    <t>特定環境保全公共下水道事業</t>
  </si>
  <si>
    <t>農業集落排水事業</t>
  </si>
  <si>
    <t>墓地事業</t>
  </si>
  <si>
    <t>後期高齢者医療</t>
  </si>
  <si>
    <t>その他会計（赤字）</t>
  </si>
  <si>
    <t>その他会計（黒字）</t>
  </si>
  <si>
    <t>（百万円）</t>
    <phoneticPr fontId="5"/>
  </si>
  <si>
    <t>H30</t>
    <phoneticPr fontId="5"/>
  </si>
  <si>
    <t>R01</t>
    <phoneticPr fontId="5"/>
  </si>
  <si>
    <t>R02</t>
    <phoneticPr fontId="5"/>
  </si>
  <si>
    <t>R03</t>
    <phoneticPr fontId="5"/>
  </si>
  <si>
    <t>R04</t>
    <phoneticPr fontId="5"/>
  </si>
  <si>
    <t>株式会社　湯川会津坂下</t>
    <rPh sb="0" eb="4">
      <t>カブシキガイシャ</t>
    </rPh>
    <rPh sb="5" eb="7">
      <t>ユガワ</t>
    </rPh>
    <rPh sb="7" eb="9">
      <t>アイヅ</t>
    </rPh>
    <rPh sb="9" eb="11">
      <t>バンゲ</t>
    </rPh>
    <phoneticPr fontId="2"/>
  </si>
  <si>
    <t>株式会社　会津湯川ファーム</t>
    <rPh sb="0" eb="4">
      <t>カブシキガイシャ</t>
    </rPh>
    <rPh sb="5" eb="7">
      <t>アイヅ</t>
    </rPh>
    <rPh sb="7" eb="9">
      <t>ユガワ</t>
    </rPh>
    <phoneticPr fontId="2"/>
  </si>
  <si>
    <t>磐梯町外一市二町一ヶ村組合</t>
    <rPh sb="0" eb="4">
      <t>バンダイマチホカ</t>
    </rPh>
    <rPh sb="4" eb="6">
      <t>イッシ</t>
    </rPh>
    <rPh sb="6" eb="8">
      <t>ニチョウ</t>
    </rPh>
    <rPh sb="8" eb="11">
      <t>イチカソン</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</si>
  <si>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</si>
  <si>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</si>
  <si>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</si>
  <si>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</si>
  <si>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</si>
  <si>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</si>
  <si>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</si>
  <si>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</si>
  <si>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会津若松地方広域市町村圏整備組合水道用水供給事業会計</t>
    <rPh sb="16" eb="20">
      <t>スイドウヨウスイ</t>
    </rPh>
    <rPh sb="20" eb="24">
      <t>キョウキュウジギョウ</t>
    </rPh>
    <phoneticPr fontId="2"/>
  </si>
  <si>
    <t>-</t>
    <phoneticPr fontId="2"/>
  </si>
  <si>
    <t>ふるさと創生基金</t>
    <rPh sb="4" eb="6">
      <t>ソウセイ</t>
    </rPh>
    <rPh sb="6" eb="8">
      <t>キキン</t>
    </rPh>
    <phoneticPr fontId="2"/>
  </si>
  <si>
    <t>農業振興基金</t>
    <rPh sb="0" eb="2">
      <t>ノウギョウ</t>
    </rPh>
    <rPh sb="2" eb="4">
      <t>シンコウ</t>
    </rPh>
    <rPh sb="4" eb="6">
      <t>キキン</t>
    </rPh>
    <phoneticPr fontId="2"/>
  </si>
  <si>
    <t>公共施設等整備基金</t>
    <rPh sb="0" eb="9">
      <t>コウキョウシセツトウセイビキキン</t>
    </rPh>
    <phoneticPr fontId="2"/>
  </si>
  <si>
    <t>地域福祉基金</t>
    <rPh sb="0" eb="2">
      <t>チイキ</t>
    </rPh>
    <rPh sb="2" eb="4">
      <t>フクシ</t>
    </rPh>
    <rPh sb="4" eb="6">
      <t>キキン</t>
    </rPh>
    <phoneticPr fontId="2"/>
  </si>
  <si>
    <t>地域振興開発促進基金</t>
    <rPh sb="0" eb="2">
      <t>チイキ</t>
    </rPh>
    <rPh sb="2" eb="4">
      <t>シンコウ</t>
    </rPh>
    <rPh sb="4" eb="6">
      <t>カイハツ</t>
    </rPh>
    <rPh sb="6" eb="8">
      <t>ソクシン</t>
    </rPh>
    <rPh sb="8" eb="10">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</si>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</sst>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xmlns:c16r2="http://schemas.microsoft.com/office/drawing/2015/06/chart">
            <c:ext xmlns:c16="http://schemas.microsoft.com/office/drawing/2014/chart" uri="{C3380CC4-5D6E-409C-BE32-E72D297353CC}">
              <c16:uniqueId val="{00000000-A773-4416-8E35-1D2FFC6E61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80032</c:v>
                </c:pt>
                <c:pt idx="1">
                  <c:v>138095</c:v>
                </c:pt>
                <c:pt idx="2">
                  <c:v>177100</c:v>
                </c:pt>
                <c:pt idx="3">
                  <c:v>42610</c:v>
                </c:pt>
                <c:pt idx="4">
                  <c:v>17223</c:v>
                </c:pt>
              </c:numCache>
            </c:numRef>
          </c:val>
          <c:smooth val="0"/>
          <c:extLst xmlns:c16r2="http://schemas.microsoft.com/office/drawing/2015/06/chart">
            <c:ext xmlns:c16="http://schemas.microsoft.com/office/drawing/2014/chart" uri="{C3380CC4-5D6E-409C-BE32-E72D297353CC}">
              <c16:uniqueId val="{00000001-A773-4416-8E35-1D2FFC6E61B5}"/>
            </c:ext>
          </c:extLst>
        </c:ser>
        <c:dLbls>
          <c:showLegendKey val="0"/>
          <c:showVal val="0"/>
          <c:showCatName val="0"/>
          <c:showSerName val="0"/>
          <c:showPercent val="0"/>
          <c:showBubbleSize val="0"/>
        </c:dLbls>
        <c:marker val="1"/>
        <c:smooth val="0"/>
        <c:axId val="555428104"/>
        <c:axId val="555427712"/>
      </c:lineChart>
      <c:catAx>
        <c:axId val="555428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27712"/>
        <c:crosses val="autoZero"/>
        <c:auto val="1"/>
        <c:lblAlgn val="ctr"/>
        <c:lblOffset val="100"/>
        <c:tickLblSkip val="1"/>
        <c:tickMarkSkip val="1"/>
        <c:noMultiLvlLbl val="0"/>
      </c:catAx>
      <c:valAx>
        <c:axId val="5554277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5428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5.35</c:v>
                </c:pt>
                <c:pt idx="2">
                  <c:v>6.26</c:v>
                </c:pt>
                <c:pt idx="3">
                  <c:v>5.56</c:v>
                </c:pt>
                <c:pt idx="4">
                  <c:v>5.05</c:v>
                </c:pt>
              </c:numCache>
            </c:numRef>
          </c:val>
          <c:extLst xmlns:c16r2="http://schemas.microsoft.com/office/drawing/2015/06/chart">
            <c:ext xmlns:c16="http://schemas.microsoft.com/office/drawing/2014/chart" uri="{C3380CC4-5D6E-409C-BE32-E72D297353CC}">
              <c16:uniqueId val="{00000000-EFA3-4863-8E68-64729145A2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56.42</c:v>
                </c:pt>
                <c:pt idx="1">
                  <c:v>50.72</c:v>
                </c:pt>
                <c:pt idx="2">
                  <c:v>44.85</c:v>
                </c:pt>
                <c:pt idx="3">
                  <c:v>43.99</c:v>
                </c:pt>
                <c:pt idx="4">
                  <c:v>44.59</c:v>
                </c:pt>
              </c:numCache>
            </c:numRef>
          </c:val>
          <c:extLst xmlns:c16r2="http://schemas.microsoft.com/office/drawing/2015/06/chart">
            <c:ext xmlns:c16="http://schemas.microsoft.com/office/drawing/2014/chart" uri="{C3380CC4-5D6E-409C-BE32-E72D297353CC}">
              <c16:uniqueId val="{00000001-EFA3-4863-8E68-64729145A234}"/>
            </c:ext>
          </c:extLst>
        </c:ser>
        <c:dLbls>
          <c:showLegendKey val="0"/>
          <c:showVal val="0"/>
          <c:showCatName val="0"/>
          <c:showSerName val="0"/>
          <c:showPercent val="0"/>
          <c:showBubbleSize val="0"/>
        </c:dLbls>
        <c:gapWidth val="250"/>
        <c:overlap val="100"/>
        <c:axId val="555423792"/>
        <c:axId val="55542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-2.98</c:v>
                </c:pt>
                <c:pt idx="1">
                  <c:v>-3.77</c:v>
                </c:pt>
                <c:pt idx="2">
                  <c:v>-1.53</c:v>
                </c:pt>
                <c:pt idx="3">
                  <c:v>2.69</c:v>
                </c:pt>
                <c:pt idx="4">
                  <c:v>-0.09</c:v>
                </c:pt>
              </c:numCache>
            </c:numRef>
          </c:val>
          <c:smooth val="0"/>
          <c:extLst xmlns:c16r2="http://schemas.microsoft.com/office/drawing/2015/06/chart">
            <c:ext xmlns:c16="http://schemas.microsoft.com/office/drawing/2014/chart" uri="{C3380CC4-5D6E-409C-BE32-E72D297353CC}">
              <c16:uniqueId val="{00000002-EFA3-4863-8E68-64729145A234}"/>
            </c:ext>
          </c:extLst>
        </c:ser>
        <c:dLbls>
          <c:showLegendKey val="0"/>
          <c:showVal val="0"/>
          <c:showCatName val="0"/>
          <c:showSerName val="0"/>
          <c:showPercent val="0"/>
          <c:showBubbleSize val="0"/>
        </c:dLbls>
        <c:marker val="1"/>
        <c:smooth val="0"/>
        <c:axId val="555423792"/>
        <c:axId val="555426928"/>
      </c:lineChart>
      <c:catAx>
        <c:axId val="55542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5426928"/>
        <c:crosses val="autoZero"/>
        <c:auto val="1"/>
        <c:lblAlgn val="ctr"/>
        <c:lblOffset val="100"/>
        <c:tickLblSkip val="1"/>
        <c:tickMarkSkip val="1"/>
        <c:noMultiLvlLbl val="0"/>
      </c:catAx>
      <c:valAx>
        <c:axId val="55542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2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11-42AF-9F58-ED9F36A1CA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11-42AF-9F58-ED9F36A1CA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711-42AF-9F58-ED9F36A1CA74}"/>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711-42AF-9F58-ED9F36A1CA74}"/>
            </c:ext>
          </c:extLst>
        </c:ser>
        <c:ser>
          <c:idx val="4"/>
          <c:order val="4"/>
          <c:tx>
            <c:strRef>
              <c:f>データシート!$A$31</c:f>
              <c:strCache>
                <c:ptCount val="1"/>
                <c:pt idx="0">
                  <c:v>墓地事業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2711-42AF-9F58-ED9F36A1CA74}"/>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5-2711-42AF-9F58-ED9F36A1CA74}"/>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7.0000000000000007E-2</c:v>
                </c:pt>
                <c:pt idx="2">
                  <c:v>#N/A</c:v>
                </c:pt>
                <c:pt idx="3">
                  <c:v>0.13</c:v>
                </c:pt>
                <c:pt idx="4">
                  <c:v>#N/A</c:v>
                </c:pt>
                <c:pt idx="5">
                  <c:v>0.17</c:v>
                </c:pt>
                <c:pt idx="6">
                  <c:v>#N/A</c:v>
                </c:pt>
                <c:pt idx="7">
                  <c:v>0.16</c:v>
                </c:pt>
                <c:pt idx="8">
                  <c:v>#N/A</c:v>
                </c:pt>
                <c:pt idx="9">
                  <c:v>0.27</c:v>
                </c:pt>
              </c:numCache>
            </c:numRef>
          </c:val>
          <c:extLst xmlns:c16r2="http://schemas.microsoft.com/office/drawing/2015/06/chart">
            <c:ext xmlns:c16="http://schemas.microsoft.com/office/drawing/2014/chart" uri="{C3380CC4-5D6E-409C-BE32-E72D297353CC}">
              <c16:uniqueId val="{00000006-2711-42AF-9F58-ED9F36A1CA74}"/>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0.14000000000000001</c:v>
                </c:pt>
                <c:pt idx="4">
                  <c:v>#N/A</c:v>
                </c:pt>
                <c:pt idx="5">
                  <c:v>0.42</c:v>
                </c:pt>
                <c:pt idx="6">
                  <c:v>#N/A</c:v>
                </c:pt>
                <c:pt idx="7">
                  <c:v>0.68</c:v>
                </c:pt>
                <c:pt idx="8">
                  <c:v>#N/A</c:v>
                </c:pt>
                <c:pt idx="9">
                  <c:v>0.5</c:v>
                </c:pt>
              </c:numCache>
            </c:numRef>
          </c:val>
          <c:extLst xmlns:c16r2="http://schemas.microsoft.com/office/drawing/2015/06/chart">
            <c:ext xmlns:c16="http://schemas.microsoft.com/office/drawing/2014/chart" uri="{C3380CC4-5D6E-409C-BE32-E72D297353CC}">
              <c16:uniqueId val="{00000007-2711-42AF-9F58-ED9F36A1CA74}"/>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0.79</c:v>
                </c:pt>
                <c:pt idx="2">
                  <c:v>#N/A</c:v>
                </c:pt>
                <c:pt idx="3">
                  <c:v>0.36</c:v>
                </c:pt>
                <c:pt idx="4">
                  <c:v>#N/A</c:v>
                </c:pt>
                <c:pt idx="5">
                  <c:v>0.37</c:v>
                </c:pt>
                <c:pt idx="6">
                  <c:v>#N/A</c:v>
                </c:pt>
                <c:pt idx="7">
                  <c:v>1.33</c:v>
                </c:pt>
                <c:pt idx="8">
                  <c:v>#N/A</c:v>
                </c:pt>
                <c:pt idx="9">
                  <c:v>2.97</c:v>
                </c:pt>
              </c:numCache>
            </c:numRef>
          </c:val>
          <c:extLst xmlns:c16r2="http://schemas.microsoft.com/office/drawing/2015/06/chart">
            <c:ext xmlns:c16="http://schemas.microsoft.com/office/drawing/2014/chart" uri="{C3380CC4-5D6E-409C-BE32-E72D297353CC}">
              <c16:uniqueId val="{00000008-2711-42AF-9F58-ED9F36A1CA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3.93</c:v>
                </c:pt>
                <c:pt idx="2">
                  <c:v>#N/A</c:v>
                </c:pt>
                <c:pt idx="3">
                  <c:v>5.34</c:v>
                </c:pt>
                <c:pt idx="4">
                  <c:v>#N/A</c:v>
                </c:pt>
                <c:pt idx="5">
                  <c:v>6.25</c:v>
                </c:pt>
                <c:pt idx="6">
                  <c:v>#N/A</c:v>
                </c:pt>
                <c:pt idx="7">
                  <c:v>5.55</c:v>
                </c:pt>
                <c:pt idx="8">
                  <c:v>#N/A</c:v>
                </c:pt>
                <c:pt idx="9">
                  <c:v>5.03</c:v>
                </c:pt>
              </c:numCache>
            </c:numRef>
          </c:val>
          <c:extLst xmlns:c16r2="http://schemas.microsoft.com/office/drawing/2015/06/chart">
            <c:ext xmlns:c16="http://schemas.microsoft.com/office/drawing/2014/chart" uri="{C3380CC4-5D6E-409C-BE32-E72D297353CC}">
              <c16:uniqueId val="{00000009-2711-42AF-9F58-ED9F36A1CA74}"/>
            </c:ext>
          </c:extLst>
        </c:ser>
        <c:dLbls>
          <c:showLegendKey val="0"/>
          <c:showVal val="0"/>
          <c:showCatName val="0"/>
          <c:showSerName val="0"/>
          <c:showPercent val="0"/>
          <c:showBubbleSize val="0"/>
        </c:dLbls>
        <c:gapWidth val="150"/>
        <c:overlap val="100"/>
        <c:axId val="555427320"/>
        <c:axId val="555424184"/>
      </c:barChart>
      <c:catAx>
        <c:axId val="555427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424184"/>
        <c:crosses val="autoZero"/>
        <c:auto val="1"/>
        <c:lblAlgn val="ctr"/>
        <c:lblOffset val="100"/>
        <c:tickLblSkip val="1"/>
        <c:tickMarkSkip val="1"/>
        <c:noMultiLvlLbl val="0"/>
      </c:catAx>
      <c:valAx>
        <c:axId val="555424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27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c:v>
                </c:pt>
                <c:pt idx="5">
                  <c:v>266</c:v>
                </c:pt>
                <c:pt idx="8">
                  <c:v>268</c:v>
                </c:pt>
                <c:pt idx="11">
                  <c:v>276</c:v>
                </c:pt>
                <c:pt idx="14">
                  <c:v>294</c:v>
                </c:pt>
              </c:numCache>
            </c:numRef>
          </c:val>
          <c:extLst xmlns:c16r2="http://schemas.microsoft.com/office/drawing/2015/06/chart">
            <c:ext xmlns:c16="http://schemas.microsoft.com/office/drawing/2014/chart" uri="{C3380CC4-5D6E-409C-BE32-E72D297353CC}">
              <c16:uniqueId val="{00000000-6635-48D5-A300-E17930E45E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35-48D5-A300-E17930E45E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635-48D5-A300-E17930E45E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7</c:v>
                </c:pt>
                <c:pt idx="6">
                  <c:v>7</c:v>
                </c:pt>
                <c:pt idx="9">
                  <c:v>11</c:v>
                </c:pt>
                <c:pt idx="12">
                  <c:v>10</c:v>
                </c:pt>
              </c:numCache>
            </c:numRef>
          </c:val>
          <c:extLst xmlns:c16r2="http://schemas.microsoft.com/office/drawing/2015/06/chart">
            <c:ext xmlns:c16="http://schemas.microsoft.com/office/drawing/2014/chart" uri="{C3380CC4-5D6E-409C-BE32-E72D297353CC}">
              <c16:uniqueId val="{00000003-6635-48D5-A300-E17930E45E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c:v>
                </c:pt>
                <c:pt idx="3">
                  <c:v>105</c:v>
                </c:pt>
                <c:pt idx="6">
                  <c:v>105</c:v>
                </c:pt>
                <c:pt idx="9">
                  <c:v>105</c:v>
                </c:pt>
                <c:pt idx="12">
                  <c:v>105</c:v>
                </c:pt>
              </c:numCache>
            </c:numRef>
          </c:val>
          <c:extLst xmlns:c16r2="http://schemas.microsoft.com/office/drawing/2015/06/chart">
            <c:ext xmlns:c16="http://schemas.microsoft.com/office/drawing/2014/chart" uri="{C3380CC4-5D6E-409C-BE32-E72D297353CC}">
              <c16:uniqueId val="{00000004-6635-48D5-A300-E17930E45E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5-48D5-A300-E17930E45E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35-48D5-A300-E17930E45E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281</c:v>
                </c:pt>
                <c:pt idx="3">
                  <c:v>292</c:v>
                </c:pt>
                <c:pt idx="6">
                  <c:v>306</c:v>
                </c:pt>
                <c:pt idx="9">
                  <c:v>331</c:v>
                </c:pt>
                <c:pt idx="12">
                  <c:v>357</c:v>
                </c:pt>
              </c:numCache>
            </c:numRef>
          </c:val>
          <c:extLst xmlns:c16r2="http://schemas.microsoft.com/office/drawing/2015/06/chart">
            <c:ext xmlns:c16="http://schemas.microsoft.com/office/drawing/2014/chart" uri="{C3380CC4-5D6E-409C-BE32-E72D297353CC}">
              <c16:uniqueId val="{00000007-6635-48D5-A300-E17930E45E26}"/>
            </c:ext>
          </c:extLst>
        </c:ser>
        <c:dLbls>
          <c:showLegendKey val="0"/>
          <c:showVal val="0"/>
          <c:showCatName val="0"/>
          <c:showSerName val="0"/>
          <c:showPercent val="0"/>
          <c:showBubbleSize val="0"/>
        </c:dLbls>
        <c:gapWidth val="100"/>
        <c:overlap val="100"/>
        <c:axId val="555424576"/>
        <c:axId val="555429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c:v>
                </c:pt>
                <c:pt idx="2">
                  <c:v>#N/A</c:v>
                </c:pt>
                <c:pt idx="3">
                  <c:v>#N/A</c:v>
                </c:pt>
                <c:pt idx="4">
                  <c:v>138</c:v>
                </c:pt>
                <c:pt idx="5">
                  <c:v>#N/A</c:v>
                </c:pt>
                <c:pt idx="6">
                  <c:v>#N/A</c:v>
                </c:pt>
                <c:pt idx="7">
                  <c:v>150</c:v>
                </c:pt>
                <c:pt idx="8">
                  <c:v>#N/A</c:v>
                </c:pt>
                <c:pt idx="9">
                  <c:v>#N/A</c:v>
                </c:pt>
                <c:pt idx="10">
                  <c:v>171</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6635-48D5-A300-E17930E45E26}"/>
            </c:ext>
          </c:extLst>
        </c:ser>
        <c:dLbls>
          <c:showLegendKey val="0"/>
          <c:showVal val="0"/>
          <c:showCatName val="0"/>
          <c:showSerName val="0"/>
          <c:showPercent val="0"/>
          <c:showBubbleSize val="0"/>
        </c:dLbls>
        <c:marker val="1"/>
        <c:smooth val="0"/>
        <c:axId val="555424576"/>
        <c:axId val="555429672"/>
      </c:lineChart>
      <c:catAx>
        <c:axId val="5554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429672"/>
        <c:crosses val="autoZero"/>
        <c:auto val="1"/>
        <c:lblAlgn val="ctr"/>
        <c:lblOffset val="100"/>
        <c:tickLblSkip val="1"/>
        <c:tickMarkSkip val="1"/>
        <c:noMultiLvlLbl val="0"/>
      </c:catAx>
      <c:valAx>
        <c:axId val="555429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2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2703</c:v>
                </c:pt>
                <c:pt idx="5">
                  <c:v>2792</c:v>
                </c:pt>
                <c:pt idx="8">
                  <c:v>2861</c:v>
                </c:pt>
                <c:pt idx="11">
                  <c:v>2749</c:v>
                </c:pt>
                <c:pt idx="14">
                  <c:v>2530</c:v>
                </c:pt>
              </c:numCache>
            </c:numRef>
          </c:val>
          <c:extLst xmlns:c16r2="http://schemas.microsoft.com/office/drawing/2015/06/chart">
            <c:ext xmlns:c16="http://schemas.microsoft.com/office/drawing/2014/chart" uri="{C3380CC4-5D6E-409C-BE32-E72D297353CC}">
              <c16:uniqueId val="{00000000-1F1A-4D5A-9C6A-D1B65FA7F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F1A-4D5A-9C6A-D1B65FA7F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1632</c:v>
                </c:pt>
                <c:pt idx="5">
                  <c:v>1640</c:v>
                </c:pt>
                <c:pt idx="8">
                  <c:v>1652</c:v>
                </c:pt>
                <c:pt idx="11">
                  <c:v>1793</c:v>
                </c:pt>
                <c:pt idx="14">
                  <c:v>1840</c:v>
                </c:pt>
              </c:numCache>
            </c:numRef>
          </c:val>
          <c:extLst xmlns:c16r2="http://schemas.microsoft.com/office/drawing/2015/06/chart">
            <c:ext xmlns:c16="http://schemas.microsoft.com/office/drawing/2014/chart" uri="{C3380CC4-5D6E-409C-BE32-E72D297353CC}">
              <c16:uniqueId val="{00000002-1F1A-4D5A-9C6A-D1B65FA7F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1A-4D5A-9C6A-D1B65FA7F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1A-4D5A-9C6A-D1B65FA7F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1A-4D5A-9C6A-D1B65FA7F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c:v>
                </c:pt>
                <c:pt idx="3">
                  <c:v>406</c:v>
                </c:pt>
                <c:pt idx="6">
                  <c:v>382</c:v>
                </c:pt>
                <c:pt idx="9">
                  <c:v>347</c:v>
                </c:pt>
                <c:pt idx="12">
                  <c:v>305</c:v>
                </c:pt>
              </c:numCache>
            </c:numRef>
          </c:val>
          <c:extLst xmlns:c16r2="http://schemas.microsoft.com/office/drawing/2015/06/chart">
            <c:ext xmlns:c16="http://schemas.microsoft.com/office/drawing/2014/chart" uri="{C3380CC4-5D6E-409C-BE32-E72D297353CC}">
              <c16:uniqueId val="{00000006-1F1A-4D5A-9C6A-D1B65FA7F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6</c:v>
                </c:pt>
                <c:pt idx="6">
                  <c:v>6</c:v>
                </c:pt>
                <c:pt idx="9">
                  <c:v>10</c:v>
                </c:pt>
                <c:pt idx="12">
                  <c:v>9</c:v>
                </c:pt>
              </c:numCache>
            </c:numRef>
          </c:val>
          <c:extLst xmlns:c16r2="http://schemas.microsoft.com/office/drawing/2015/06/chart">
            <c:ext xmlns:c16="http://schemas.microsoft.com/office/drawing/2014/chart" uri="{C3380CC4-5D6E-409C-BE32-E72D297353CC}">
              <c16:uniqueId val="{00000007-1F1A-4D5A-9C6A-D1B65FA7F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817</c:v>
                </c:pt>
                <c:pt idx="3">
                  <c:v>1036</c:v>
                </c:pt>
                <c:pt idx="6">
                  <c:v>920</c:v>
                </c:pt>
                <c:pt idx="9">
                  <c:v>862</c:v>
                </c:pt>
                <c:pt idx="12">
                  <c:v>785</c:v>
                </c:pt>
              </c:numCache>
            </c:numRef>
          </c:val>
          <c:extLst xmlns:c16r2="http://schemas.microsoft.com/office/drawing/2015/06/chart">
            <c:ext xmlns:c16="http://schemas.microsoft.com/office/drawing/2014/chart" uri="{C3380CC4-5D6E-409C-BE32-E72D297353CC}">
              <c16:uniqueId val="{00000008-1F1A-4D5A-9C6A-D1B65FA7F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F1A-4D5A-9C6A-D1B65FA7F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2843</c:v>
                </c:pt>
                <c:pt idx="3">
                  <c:v>3009</c:v>
                </c:pt>
                <c:pt idx="6">
                  <c:v>3181</c:v>
                </c:pt>
                <c:pt idx="9">
                  <c:v>3069</c:v>
                </c:pt>
                <c:pt idx="12">
                  <c:v>2794</c:v>
                </c:pt>
              </c:numCache>
            </c:numRef>
          </c:val>
          <c:extLst xmlns:c16r2="http://schemas.microsoft.com/office/drawing/2015/06/chart">
            <c:ext xmlns:c16="http://schemas.microsoft.com/office/drawing/2014/chart" uri="{C3380CC4-5D6E-409C-BE32-E72D297353CC}">
              <c16:uniqueId val="{0000000A-1F1A-4D5A-9C6A-D1B65FA7FED1}"/>
            </c:ext>
          </c:extLst>
        </c:ser>
        <c:dLbls>
          <c:showLegendKey val="0"/>
          <c:showVal val="0"/>
          <c:showCatName val="0"/>
          <c:showSerName val="0"/>
          <c:showPercent val="0"/>
          <c:showBubbleSize val="0"/>
        </c:dLbls>
        <c:gapWidth val="100"/>
        <c:overlap val="100"/>
        <c:axId val="555424968"/>
        <c:axId val="55542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25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F1A-4D5A-9C6A-D1B65FA7FED1}"/>
            </c:ext>
          </c:extLst>
        </c:ser>
        <c:dLbls>
          <c:showLegendKey val="0"/>
          <c:showVal val="0"/>
          <c:showCatName val="0"/>
          <c:showSerName val="0"/>
          <c:showPercent val="0"/>
          <c:showBubbleSize val="0"/>
        </c:dLbls>
        <c:marker val="1"/>
        <c:smooth val="0"/>
        <c:axId val="555424968"/>
        <c:axId val="555425360"/>
      </c:lineChart>
      <c:catAx>
        <c:axId val="55542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5425360"/>
        <c:crosses val="autoZero"/>
        <c:auto val="1"/>
        <c:lblAlgn val="ctr"/>
        <c:lblOffset val="100"/>
        <c:tickLblSkip val="1"/>
        <c:tickMarkSkip val="1"/>
        <c:noMultiLvlLbl val="0"/>
      </c:catAx>
      <c:valAx>
        <c:axId val="55542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42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759</c:v>
                </c:pt>
                <c:pt idx="1">
                  <c:v>812</c:v>
                </c:pt>
                <c:pt idx="2">
                  <c:v>820</c:v>
                </c:pt>
              </c:numCache>
            </c:numRef>
          </c:val>
          <c:extLst xmlns:c16r2="http://schemas.microsoft.com/office/drawing/2015/06/chart">
            <c:ext xmlns:c16="http://schemas.microsoft.com/office/drawing/2014/chart" uri="{C3380CC4-5D6E-409C-BE32-E72D297353CC}">
              <c16:uniqueId val="{00000000-D0B2-4038-A522-796FAD970D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c:v>
                </c:pt>
                <c:pt idx="1">
                  <c:v>40</c:v>
                </c:pt>
                <c:pt idx="2">
                  <c:v>40</c:v>
                </c:pt>
              </c:numCache>
            </c:numRef>
          </c:val>
          <c:extLst xmlns:c16r2="http://schemas.microsoft.com/office/drawing/2015/06/chart">
            <c:ext xmlns:c16="http://schemas.microsoft.com/office/drawing/2014/chart" uri="{C3380CC4-5D6E-409C-BE32-E72D297353CC}">
              <c16:uniqueId val="{00000001-D0B2-4038-A522-796FAD970D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859</c:v>
                </c:pt>
                <c:pt idx="1">
                  <c:v>941</c:v>
                </c:pt>
                <c:pt idx="2">
                  <c:v>980</c:v>
                </c:pt>
              </c:numCache>
            </c:numRef>
          </c:val>
          <c:extLst xmlns:c16r2="http://schemas.microsoft.com/office/drawing/2015/06/chart">
            <c:ext xmlns:c16="http://schemas.microsoft.com/office/drawing/2014/chart" uri="{C3380CC4-5D6E-409C-BE32-E72D297353CC}">
              <c16:uniqueId val="{00000002-D0B2-4038-A522-796FAD970DB2}"/>
            </c:ext>
          </c:extLst>
        </c:ser>
        <c:dLbls>
          <c:showLegendKey val="0"/>
          <c:showVal val="0"/>
          <c:showCatName val="0"/>
          <c:showSerName val="0"/>
          <c:showPercent val="0"/>
          <c:showBubbleSize val="0"/>
        </c:dLbls>
        <c:gapWidth val="120"/>
        <c:overlap val="100"/>
        <c:axId val="555430064"/>
        <c:axId val="555431632"/>
      </c:barChart>
      <c:catAx>
        <c:axId val="55543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5431632"/>
        <c:crosses val="autoZero"/>
        <c:auto val="1"/>
        <c:lblAlgn val="ctr"/>
        <c:lblOffset val="100"/>
        <c:tickLblSkip val="1"/>
        <c:tickMarkSkip val="1"/>
        <c:noMultiLvlLbl val="0"/>
      </c:catAx>
      <c:valAx>
        <c:axId val="55543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543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・実質公債費比率の分子となる元利償還金については、平成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年度を中心とした大型プロジェクト事業に係る元金償還が平成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年度から始まったことで上昇傾向にある。また、令和２年度を中心とした２回目の大型プロジェクト事業に係る元金償還も令和５年度から始まるため、令和６年度には４億円を超え</a:t>
          </a:r>
          <a:r>
            <a:rPr kumimoji="1" lang="ja-JP" altLang="en-US" sz="1100" b="0" i="0" baseline="0">
              <a:solidFill>
                <a:schemeClr val="dk1"/>
              </a:solidFill>
              <a:effectLst/>
              <a:latin typeface="+mn-lt"/>
              <a:ea typeface="+mn-ea"/>
              <a:cs typeface="+mn-cs"/>
            </a:rPr>
            <a:t>ピークを迎える</a:t>
          </a:r>
          <a:r>
            <a:rPr kumimoji="1" lang="ja-JP" altLang="ja-JP" sz="1100" b="0" i="0" baseline="0">
              <a:solidFill>
                <a:schemeClr val="dk1"/>
              </a:solidFill>
              <a:effectLst/>
              <a:latin typeface="+mn-lt"/>
              <a:ea typeface="+mn-ea"/>
              <a:cs typeface="+mn-cs"/>
            </a:rPr>
            <a:t>見込である。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・同じく実質公債費比率の分子となる準元利償還金については、新たな地方債の借入は行っていないため、定額の状態</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・当村の将来負担額については、平成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を中心とした大型プロジェクト事業において、数年にわたり多額の地方債を借り入れ、地方債現在高が増加していることが大きい。さらに、令和２年度に終了した２回目の大型プロジェクト事業においても多額の地方債の借入を行っており、数値は上昇傾向にあ</a:t>
          </a:r>
          <a:r>
            <a:rPr kumimoji="1" lang="ja-JP" altLang="en-US" sz="1100" b="0" i="0" baseline="0">
              <a:solidFill>
                <a:schemeClr val="dk1"/>
              </a:solidFill>
              <a:effectLst/>
              <a:latin typeface="+mn-lt"/>
              <a:ea typeface="+mn-ea"/>
              <a:cs typeface="+mn-cs"/>
            </a:rPr>
            <a:t>ったが、令和４年度においては、多額の元利償還金の返済で地方債の現在高が減り将来負担額は減少となった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a:t>
          </a:r>
          <a:r>
            <a:rPr kumimoji="1" lang="ja-JP" altLang="en-US" sz="1100" b="0" i="0" baseline="0">
              <a:solidFill>
                <a:schemeClr val="dk1"/>
              </a:solidFill>
              <a:effectLst/>
              <a:latin typeface="+mn-lt"/>
              <a:ea typeface="+mn-ea"/>
              <a:cs typeface="+mn-cs"/>
            </a:rPr>
            <a:t>高止まりの</a:t>
          </a:r>
          <a:r>
            <a:rPr kumimoji="1" lang="ja-JP" altLang="ja-JP" sz="1100" b="0" i="0" baseline="0">
              <a:solidFill>
                <a:schemeClr val="dk1"/>
              </a:solidFill>
              <a:effectLst/>
              <a:latin typeface="+mn-lt"/>
              <a:ea typeface="+mn-ea"/>
              <a:cs typeface="+mn-cs"/>
            </a:rPr>
            <a:t>傾向を見込んでいる。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・普通交付税の増収により財政調整基金に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百万円積み立てるとともに、公共施設等整備基金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百万円それぞれ積み立てたこと等により、基金全体としては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り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・公共施設等整備基金：村の公共施設の整備に要する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百万円を積み立てるとともに、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・農業振興基金：ふるさと納税基金として名称を変え、ふるさと納税事業及び農業振興事業費として、毎年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年度における決算剰余金は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百万円積立てるとともに、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・現在のところ取崩して繰上償還する予定は無いが、今後は少しでも将来負担を軽減するための方策として、高金利の借入分を繰上償還することも検討していかなければならない。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・人口の減少や高齢化が進む当村だが、当指数は</a:t>
          </a:r>
          <a:r>
            <a:rPr kumimoji="1" lang="en-US" altLang="ja-JP" sz="1100" b="0" i="0" baseline="0">
              <a:solidFill>
                <a:schemeClr val="dk1"/>
              </a:solidFill>
              <a:effectLst/>
              <a:latin typeface="+mn-lt"/>
              <a:ea typeface="+mn-ea"/>
              <a:cs typeface="+mn-cs"/>
            </a:rPr>
            <a:t>0.22</a:t>
          </a:r>
          <a:r>
            <a:rPr kumimoji="1" lang="ja-JP" altLang="ja-JP" sz="1100" b="0" i="0" baseline="0">
              <a:solidFill>
                <a:schemeClr val="dk1"/>
              </a:solidFill>
              <a:effectLst/>
              <a:latin typeface="+mn-lt"/>
              <a:ea typeface="+mn-ea"/>
              <a:cs typeface="+mn-cs"/>
            </a:rPr>
            <a:t>と類似団体平均を</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ポイント上回っている。しかし、今後低下傾向となることも考えられるため、滞納額の圧縮や更なる徴収業務の強化に取り組み、財政基盤の強化に努める。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68" name="直線コネクタ 67"/>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4" name="直線コネクタ 73"/>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7" name="直線コネクタ 76"/>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3" name="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・地方消費税交付金や普通交付税といった経常一般財源収入額等の増加</a:t>
          </a:r>
          <a:r>
            <a:rPr kumimoji="1" lang="ja-JP" altLang="en-US" sz="1100" b="0" i="0" baseline="0">
              <a:solidFill>
                <a:schemeClr val="dk1"/>
              </a:solidFill>
              <a:effectLst/>
              <a:latin typeface="+mn-lt"/>
              <a:ea typeface="+mn-ea"/>
              <a:cs typeface="+mn-cs"/>
            </a:rPr>
            <a:t>があるものの人件費等</a:t>
          </a:r>
          <a:r>
            <a:rPr kumimoji="1" lang="ja-JP" altLang="ja-JP" sz="1100" b="0" i="0" baseline="0">
              <a:solidFill>
                <a:schemeClr val="dk1"/>
              </a:solidFill>
              <a:effectLst/>
              <a:latin typeface="+mn-lt"/>
              <a:ea typeface="+mn-ea"/>
              <a:cs typeface="+mn-cs"/>
            </a:rPr>
            <a:t>経常的経費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増加に伴い、当比率は</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となった。また、人件費に係るものが</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最も高い水準にあるため、「湯川村定員適正化計画」に基づき、人件費を可能な限り抑制するなど行財政改革への取組を通じて義務的経費の削減に努める。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141394</xdr:rowOff>
    </xdr:to>
    <xdr:cxnSp macro="">
      <xdr:nvCxnSpPr>
        <xdr:cNvPr id="131" name="直線コネクタ 130"/>
        <xdr:cNvCxnSpPr/>
      </xdr:nvCxnSpPr>
      <xdr:spPr>
        <a:xfrm>
          <a:off x="4114800" y="111489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93133</xdr:rowOff>
    </xdr:to>
    <xdr:cxnSp macro="">
      <xdr:nvCxnSpPr>
        <xdr:cNvPr id="134" name="直線コネクタ 133"/>
        <xdr:cNvCxnSpPr/>
      </xdr:nvCxnSpPr>
      <xdr:spPr>
        <a:xfrm flipV="1">
          <a:off x="3225800" y="1114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10160</xdr:rowOff>
    </xdr:to>
    <xdr:cxnSp macro="">
      <xdr:nvCxnSpPr>
        <xdr:cNvPr id="137" name="直線コネクタ 136"/>
        <xdr:cNvCxnSpPr/>
      </xdr:nvCxnSpPr>
      <xdr:spPr>
        <a:xfrm flipV="1">
          <a:off x="2336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10160</xdr:rowOff>
    </xdr:to>
    <xdr:cxnSp macro="">
      <xdr:nvCxnSpPr>
        <xdr:cNvPr id="140" name="直線コネクタ 139"/>
        <xdr:cNvCxnSpPr/>
      </xdr:nvCxnSpPr>
      <xdr:spPr>
        <a:xfrm>
          <a:off x="1447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0" name="楕円 149"/>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1"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2" name="楕円 151"/>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3" name="テキスト ボックス 152"/>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4" name="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5" name="テキスト ボックス 154"/>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a:t>
          </a:r>
          <a:r>
            <a:rPr kumimoji="1" lang="en-US" altLang="ja-JP" sz="1100" b="0" i="0" baseline="0">
              <a:solidFill>
                <a:schemeClr val="dk1"/>
              </a:solidFill>
              <a:effectLst/>
              <a:latin typeface="+mn-lt"/>
              <a:ea typeface="+mn-ea"/>
              <a:cs typeface="+mn-cs"/>
            </a:rPr>
            <a:t>14.3</a:t>
          </a:r>
          <a:r>
            <a:rPr kumimoji="1" lang="ja-JP" altLang="en-US" sz="1100" b="0" i="0" baseline="0">
              <a:solidFill>
                <a:schemeClr val="dk1"/>
              </a:solidFill>
              <a:effectLst/>
              <a:latin typeface="+mn-lt"/>
              <a:ea typeface="+mn-ea"/>
              <a:cs typeface="+mn-cs"/>
            </a:rPr>
            <a:t>％（対</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コンピュータシステム関連機器の消耗品や各種設備の保守費用等、義務的経費が</a:t>
          </a:r>
          <a:r>
            <a:rPr kumimoji="1" lang="ja-JP" altLang="en-US" sz="1100" b="0" i="0" baseline="0">
              <a:solidFill>
                <a:schemeClr val="dk1"/>
              </a:solidFill>
              <a:effectLst/>
              <a:latin typeface="+mn-lt"/>
              <a:ea typeface="+mn-ea"/>
              <a:cs typeface="+mn-cs"/>
            </a:rPr>
            <a:t>依然高い</a:t>
          </a:r>
          <a:r>
            <a:rPr kumimoji="1" lang="ja-JP" altLang="ja-JP" sz="1100" b="0" i="0" baseline="0">
              <a:solidFill>
                <a:schemeClr val="dk1"/>
              </a:solidFill>
              <a:effectLst/>
              <a:latin typeface="+mn-lt"/>
              <a:ea typeface="+mn-ea"/>
              <a:cs typeface="+mn-cs"/>
            </a:rPr>
            <a:t>状況にあるため、今後はその節減の方策を講じていかなければならない。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23857</xdr:rowOff>
    </xdr:from>
    <xdr:to>
      <xdr:col>23</xdr:col>
      <xdr:colOff>133350</xdr:colOff>
      <xdr:row>82</xdr:row>
      <xdr:rowOff>42292</xdr:rowOff>
    </xdr:to>
    <xdr:cxnSp macro="">
      <xdr:nvCxnSpPr>
        <xdr:cNvPr id="193" name="直線コネクタ 192"/>
        <xdr:cNvCxnSpPr/>
      </xdr:nvCxnSpPr>
      <xdr:spPr>
        <a:xfrm>
          <a:off x="4114800" y="14082757"/>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10150</xdr:rowOff>
    </xdr:from>
    <xdr:to>
      <xdr:col>19</xdr:col>
      <xdr:colOff>133350</xdr:colOff>
      <xdr:row>82</xdr:row>
      <xdr:rowOff>23857</xdr:rowOff>
    </xdr:to>
    <xdr:cxnSp macro="">
      <xdr:nvCxnSpPr>
        <xdr:cNvPr id="196" name="直線コネクタ 195"/>
        <xdr:cNvCxnSpPr/>
      </xdr:nvCxnSpPr>
      <xdr:spPr>
        <a:xfrm>
          <a:off x="3225800" y="1406905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170317</xdr:rowOff>
    </xdr:from>
    <xdr:to>
      <xdr:col>15</xdr:col>
      <xdr:colOff>82550</xdr:colOff>
      <xdr:row>82</xdr:row>
      <xdr:rowOff>10150</xdr:rowOff>
    </xdr:to>
    <xdr:cxnSp macro="">
      <xdr:nvCxnSpPr>
        <xdr:cNvPr id="199" name="直線コネクタ 198"/>
        <xdr:cNvCxnSpPr/>
      </xdr:nvCxnSpPr>
      <xdr:spPr>
        <a:xfrm>
          <a:off x="2336800" y="14057767"/>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170317</xdr:rowOff>
    </xdr:from>
    <xdr:to>
      <xdr:col>11</xdr:col>
      <xdr:colOff>31750</xdr:colOff>
      <xdr:row>82</xdr:row>
      <xdr:rowOff>9052</xdr:rowOff>
    </xdr:to>
    <xdr:cxnSp macro="">
      <xdr:nvCxnSpPr>
        <xdr:cNvPr id="202" name="直線コネクタ 201"/>
        <xdr:cNvCxnSpPr/>
      </xdr:nvCxnSpPr>
      <xdr:spPr>
        <a:xfrm flipV="1">
          <a:off x="1447800" y="1405776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162942</xdr:rowOff>
    </xdr:from>
    <xdr:to>
      <xdr:col>23</xdr:col>
      <xdr:colOff>184150</xdr:colOff>
      <xdr:row>82</xdr:row>
      <xdr:rowOff>93092</xdr:rowOff>
    </xdr:to>
    <xdr:sp macro="" textlink="">
      <xdr:nvSpPr>
        <xdr:cNvPr id="212" name="楕円 211"/>
        <xdr:cNvSpPr/>
      </xdr:nvSpPr>
      <xdr:spPr>
        <a:xfrm>
          <a:off x="4902200" y="140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84219</xdr:rowOff>
    </xdr:from>
    <xdr:ext cx="762000" cy="259045"/>
    <xdr:sp macro="" textlink="">
      <xdr:nvSpPr>
        <xdr:cNvPr id="213" name="人件費・物件費等の状況該当値テキスト"/>
        <xdr:cNvSpPr txBox="1"/>
      </xdr:nvSpPr>
      <xdr:spPr>
        <a:xfrm>
          <a:off x="5041900" y="139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144507</xdr:rowOff>
    </xdr:from>
    <xdr:to>
      <xdr:col>19</xdr:col>
      <xdr:colOff>184150</xdr:colOff>
      <xdr:row>82</xdr:row>
      <xdr:rowOff>74657</xdr:rowOff>
    </xdr:to>
    <xdr:sp macro="" textlink="">
      <xdr:nvSpPr>
        <xdr:cNvPr id="214" name="楕円 213"/>
        <xdr:cNvSpPr/>
      </xdr:nvSpPr>
      <xdr:spPr>
        <a:xfrm>
          <a:off x="4064000" y="140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84834</xdr:rowOff>
    </xdr:from>
    <xdr:ext cx="736600" cy="259045"/>
    <xdr:sp macro="" textlink="">
      <xdr:nvSpPr>
        <xdr:cNvPr id="215" name="テキスト ボックス 214"/>
        <xdr:cNvSpPr txBox="1"/>
      </xdr:nvSpPr>
      <xdr:spPr>
        <a:xfrm>
          <a:off x="3733800" y="138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130800</xdr:rowOff>
    </xdr:from>
    <xdr:to>
      <xdr:col>15</xdr:col>
      <xdr:colOff>133350</xdr:colOff>
      <xdr:row>82</xdr:row>
      <xdr:rowOff>60950</xdr:rowOff>
    </xdr:to>
    <xdr:sp macro="" textlink="">
      <xdr:nvSpPr>
        <xdr:cNvPr id="216" name="楕円 215"/>
        <xdr:cNvSpPr/>
      </xdr:nvSpPr>
      <xdr:spPr>
        <a:xfrm>
          <a:off x="3175000" y="14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71127</xdr:rowOff>
    </xdr:from>
    <xdr:ext cx="762000" cy="259045"/>
    <xdr:sp macro="" textlink="">
      <xdr:nvSpPr>
        <xdr:cNvPr id="217" name="テキスト ボックス 216"/>
        <xdr:cNvSpPr txBox="1"/>
      </xdr:nvSpPr>
      <xdr:spPr>
        <a:xfrm>
          <a:off x="2844800" y="137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119517</xdr:rowOff>
    </xdr:from>
    <xdr:to>
      <xdr:col>11</xdr:col>
      <xdr:colOff>82550</xdr:colOff>
      <xdr:row>82</xdr:row>
      <xdr:rowOff>49667</xdr:rowOff>
    </xdr:to>
    <xdr:sp macro="" textlink="">
      <xdr:nvSpPr>
        <xdr:cNvPr id="218" name="楕円 217"/>
        <xdr:cNvSpPr/>
      </xdr:nvSpPr>
      <xdr:spPr>
        <a:xfrm>
          <a:off x="2286000" y="14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59844</xdr:rowOff>
    </xdr:from>
    <xdr:ext cx="762000" cy="259045"/>
    <xdr:sp macro="" textlink="">
      <xdr:nvSpPr>
        <xdr:cNvPr id="219" name="テキスト ボックス 218"/>
        <xdr:cNvSpPr txBox="1"/>
      </xdr:nvSpPr>
      <xdr:spPr>
        <a:xfrm>
          <a:off x="1955800" y="1377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129702</xdr:rowOff>
    </xdr:from>
    <xdr:to>
      <xdr:col>7</xdr:col>
      <xdr:colOff>31750</xdr:colOff>
      <xdr:row>82</xdr:row>
      <xdr:rowOff>59852</xdr:rowOff>
    </xdr:to>
    <xdr:sp macro="" textlink="">
      <xdr:nvSpPr>
        <xdr:cNvPr id="220" name="楕円 219"/>
        <xdr:cNvSpPr/>
      </xdr:nvSpPr>
      <xdr:spPr>
        <a:xfrm>
          <a:off x="1397000" y="140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70029</xdr:rowOff>
    </xdr:from>
    <xdr:ext cx="762000" cy="259045"/>
    <xdr:sp macro="" textlink="">
      <xdr:nvSpPr>
        <xdr:cNvPr id="221" name="テキスト ボックス 220"/>
        <xdr:cNvSpPr txBox="1"/>
      </xdr:nvSpPr>
      <xdr:spPr>
        <a:xfrm>
          <a:off x="1066800" y="137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年度「湯川村自立計画」で示した各種職員手当の廃止等により人件費の削減及び当指数の引き下げに努めてきたところだが、職員の年齢層が比較的高いこともあり、</a:t>
          </a:r>
          <a:r>
            <a:rPr kumimoji="1" lang="en-US" altLang="ja-JP" sz="1100" b="0" i="0" baseline="0">
              <a:solidFill>
                <a:schemeClr val="dk1"/>
              </a:solidFill>
              <a:effectLst/>
              <a:latin typeface="+mn-lt"/>
              <a:ea typeface="+mn-ea"/>
              <a:cs typeface="+mn-cs"/>
            </a:rPr>
            <a:t>99</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ポイント上回</a:t>
          </a:r>
          <a:r>
            <a:rPr kumimoji="1" lang="ja-JP" altLang="en-US" sz="1100" b="0" i="0" baseline="0">
              <a:solidFill>
                <a:schemeClr val="dk1"/>
              </a:solidFill>
              <a:effectLst/>
              <a:latin typeface="+mn-lt"/>
              <a:ea typeface="+mn-ea"/>
              <a:cs typeface="+mn-cs"/>
            </a:rPr>
            <a:t>り依然として高い数値とな</a:t>
          </a:r>
          <a:r>
            <a:rPr kumimoji="1" lang="ja-JP" altLang="ja-JP" sz="1100" b="0" i="0" baseline="0">
              <a:solidFill>
                <a:schemeClr val="dk1"/>
              </a:solidFill>
              <a:effectLst/>
              <a:latin typeface="+mn-lt"/>
              <a:ea typeface="+mn-ea"/>
              <a:cs typeface="+mn-cs"/>
            </a:rPr>
            <a:t>っている。また、全国的にも高い水準にあるため、計画的な採用や職員構成の改善等により、給与の適正化に努める。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93980</xdr:rowOff>
    </xdr:to>
    <xdr:cxnSp macro="">
      <xdr:nvCxnSpPr>
        <xdr:cNvPr id="253" name="直線コネクタ 252"/>
        <xdr:cNvCxnSpPr/>
      </xdr:nvCxnSpPr>
      <xdr:spPr>
        <a:xfrm flipV="1">
          <a:off x="16179800" y="15280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89</xdr:row>
      <xdr:rowOff>93980</xdr:rowOff>
    </xdr:to>
    <xdr:cxnSp macro="">
      <xdr:nvCxnSpPr>
        <xdr:cNvPr id="256" name="直線コネクタ 255"/>
        <xdr:cNvCxnSpPr/>
      </xdr:nvCxnSpPr>
      <xdr:spPr>
        <a:xfrm>
          <a:off x="15290800" y="1535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93980</xdr:rowOff>
    </xdr:to>
    <xdr:cxnSp macro="">
      <xdr:nvCxnSpPr>
        <xdr:cNvPr id="259" name="直線コネクタ 258"/>
        <xdr:cNvCxnSpPr/>
      </xdr:nvCxnSpPr>
      <xdr:spPr>
        <a:xfrm>
          <a:off x="14401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69850</xdr:rowOff>
    </xdr:to>
    <xdr:cxnSp macro="">
      <xdr:nvCxnSpPr>
        <xdr:cNvPr id="262" name="直線コネクタ 261"/>
        <xdr:cNvCxnSpPr/>
      </xdr:nvCxnSpPr>
      <xdr:spPr>
        <a:xfrm>
          <a:off x="13512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2" name="楕円 271"/>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3"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4" name="楕円 273"/>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5" name="テキスト ボックス 274"/>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8" name="楕円 27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9" name="テキスト ボックス 27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0" name="楕円 279"/>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1" name="テキスト ボックス 280"/>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・「湯川村定員適正化計画」に基づき職員数の管理を行っているものの</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16.9</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ポイント減少）と</a:t>
          </a:r>
          <a:r>
            <a:rPr kumimoji="1" lang="ja-JP" altLang="ja-JP" sz="1100" b="0" i="0" baseline="0">
              <a:solidFill>
                <a:schemeClr val="dk1"/>
              </a:solidFill>
              <a:effectLst/>
              <a:latin typeface="+mn-lt"/>
              <a:ea typeface="+mn-ea"/>
              <a:cs typeface="+mn-cs"/>
            </a:rPr>
            <a:t>類似団体平均を下回っている。今後は、職員数については採用計画に基づき、令和８年度末までに</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名の達成を目指す。</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56207</xdr:rowOff>
    </xdr:from>
    <xdr:to>
      <xdr:col>81</xdr:col>
      <xdr:colOff>44450</xdr:colOff>
      <xdr:row>59</xdr:row>
      <xdr:rowOff>76889</xdr:rowOff>
    </xdr:to>
    <xdr:cxnSp macro="">
      <xdr:nvCxnSpPr>
        <xdr:cNvPr id="318" name="直線コネクタ 317"/>
        <xdr:cNvCxnSpPr/>
      </xdr:nvCxnSpPr>
      <xdr:spPr>
        <a:xfrm flipV="1">
          <a:off x="16179800" y="1017175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65169</xdr:rowOff>
    </xdr:from>
    <xdr:to>
      <xdr:col>77</xdr:col>
      <xdr:colOff>44450</xdr:colOff>
      <xdr:row>59</xdr:row>
      <xdr:rowOff>76889</xdr:rowOff>
    </xdr:to>
    <xdr:cxnSp macro="">
      <xdr:nvCxnSpPr>
        <xdr:cNvPr id="321" name="直線コネクタ 320"/>
        <xdr:cNvCxnSpPr/>
      </xdr:nvCxnSpPr>
      <xdr:spPr>
        <a:xfrm>
          <a:off x="15290800" y="10180719"/>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34145</xdr:rowOff>
    </xdr:from>
    <xdr:to>
      <xdr:col>72</xdr:col>
      <xdr:colOff>203200</xdr:colOff>
      <xdr:row>59</xdr:row>
      <xdr:rowOff>65169</xdr:rowOff>
    </xdr:to>
    <xdr:cxnSp macro="">
      <xdr:nvCxnSpPr>
        <xdr:cNvPr id="324" name="直線コネクタ 323"/>
        <xdr:cNvCxnSpPr/>
      </xdr:nvCxnSpPr>
      <xdr:spPr>
        <a:xfrm>
          <a:off x="14401800" y="101496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34145</xdr:rowOff>
    </xdr:to>
    <xdr:cxnSp macro="">
      <xdr:nvCxnSpPr>
        <xdr:cNvPr id="327" name="直線コネクタ 326"/>
        <xdr:cNvCxnSpPr/>
      </xdr:nvCxnSpPr>
      <xdr:spPr>
        <a:xfrm>
          <a:off x="13512800" y="101400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5407</xdr:rowOff>
    </xdr:from>
    <xdr:to>
      <xdr:col>81</xdr:col>
      <xdr:colOff>95250</xdr:colOff>
      <xdr:row>59</xdr:row>
      <xdr:rowOff>107007</xdr:rowOff>
    </xdr:to>
    <xdr:sp macro="" textlink="">
      <xdr:nvSpPr>
        <xdr:cNvPr id="337" name="楕円 336"/>
        <xdr:cNvSpPr/>
      </xdr:nvSpPr>
      <xdr:spPr>
        <a:xfrm>
          <a:off x="169672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21934</xdr:rowOff>
    </xdr:from>
    <xdr:ext cx="762000" cy="259045"/>
    <xdr:sp macro="" textlink="">
      <xdr:nvSpPr>
        <xdr:cNvPr id="338" name="定員管理の状況該当値テキスト"/>
        <xdr:cNvSpPr txBox="1"/>
      </xdr:nvSpPr>
      <xdr:spPr>
        <a:xfrm>
          <a:off x="17106900" y="996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26089</xdr:rowOff>
    </xdr:from>
    <xdr:to>
      <xdr:col>77</xdr:col>
      <xdr:colOff>95250</xdr:colOff>
      <xdr:row>59</xdr:row>
      <xdr:rowOff>127689</xdr:rowOff>
    </xdr:to>
    <xdr:sp macro="" textlink="">
      <xdr:nvSpPr>
        <xdr:cNvPr id="339" name="楕円 338"/>
        <xdr:cNvSpPr/>
      </xdr:nvSpPr>
      <xdr:spPr>
        <a:xfrm>
          <a:off x="161290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137866</xdr:rowOff>
    </xdr:from>
    <xdr:ext cx="736600" cy="259045"/>
    <xdr:sp macro="" textlink="">
      <xdr:nvSpPr>
        <xdr:cNvPr id="340" name="テキスト ボックス 339"/>
        <xdr:cNvSpPr txBox="1"/>
      </xdr:nvSpPr>
      <xdr:spPr>
        <a:xfrm>
          <a:off x="15798800" y="991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14369</xdr:rowOff>
    </xdr:from>
    <xdr:to>
      <xdr:col>73</xdr:col>
      <xdr:colOff>44450</xdr:colOff>
      <xdr:row>59</xdr:row>
      <xdr:rowOff>115969</xdr:rowOff>
    </xdr:to>
    <xdr:sp macro="" textlink="">
      <xdr:nvSpPr>
        <xdr:cNvPr id="341" name="楕円 340"/>
        <xdr:cNvSpPr/>
      </xdr:nvSpPr>
      <xdr:spPr>
        <a:xfrm>
          <a:off x="15240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126146</xdr:rowOff>
    </xdr:from>
    <xdr:ext cx="762000" cy="259045"/>
    <xdr:sp macro="" textlink="">
      <xdr:nvSpPr>
        <xdr:cNvPr id="342" name="テキスト ボックス 341"/>
        <xdr:cNvSpPr txBox="1"/>
      </xdr:nvSpPr>
      <xdr:spPr>
        <a:xfrm>
          <a:off x="14909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154795</xdr:rowOff>
    </xdr:from>
    <xdr:to>
      <xdr:col>68</xdr:col>
      <xdr:colOff>203200</xdr:colOff>
      <xdr:row>59</xdr:row>
      <xdr:rowOff>84945</xdr:rowOff>
    </xdr:to>
    <xdr:sp macro="" textlink="">
      <xdr:nvSpPr>
        <xdr:cNvPr id="343" name="楕円 342"/>
        <xdr:cNvSpPr/>
      </xdr:nvSpPr>
      <xdr:spPr>
        <a:xfrm>
          <a:off x="14351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95122</xdr:rowOff>
    </xdr:from>
    <xdr:ext cx="762000" cy="259045"/>
    <xdr:sp macro="" textlink="">
      <xdr:nvSpPr>
        <xdr:cNvPr id="344" name="テキスト ボックス 343"/>
        <xdr:cNvSpPr txBox="1"/>
      </xdr:nvSpPr>
      <xdr:spPr>
        <a:xfrm>
          <a:off x="14020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45" name="楕円 344"/>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46" name="テキスト ボックス 345"/>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年度実施の若者定住住宅整備事業費に係る起債の償還等に伴い</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上回り上昇傾向にあ</a:t>
          </a:r>
          <a:r>
            <a:rPr kumimoji="1" lang="ja-JP" altLang="ja-JP" sz="1100" b="0" i="0" baseline="0">
              <a:solidFill>
                <a:schemeClr val="dk1"/>
              </a:solidFill>
              <a:effectLst/>
              <a:latin typeface="+mn-lt"/>
              <a:ea typeface="+mn-ea"/>
              <a:cs typeface="+mn-cs"/>
            </a:rPr>
            <a:t>る。さらに、令和２年度に完了した２回目の大型プロジェクト事業（若者定住住宅整備事業、防災行政無線整備事業）に係る起債の償還も令和５年度から始ま</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87206</xdr:rowOff>
    </xdr:to>
    <xdr:cxnSp macro="">
      <xdr:nvCxnSpPr>
        <xdr:cNvPr id="379" name="直線コネクタ 378"/>
        <xdr:cNvCxnSpPr/>
      </xdr:nvCxnSpPr>
      <xdr:spPr>
        <a:xfrm>
          <a:off x="16179800" y="743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63077</xdr:rowOff>
    </xdr:to>
    <xdr:cxnSp macro="">
      <xdr:nvCxnSpPr>
        <xdr:cNvPr id="382" name="直線コネクタ 381"/>
        <xdr:cNvCxnSpPr/>
      </xdr:nvCxnSpPr>
      <xdr:spPr>
        <a:xfrm>
          <a:off x="15290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46990</xdr:rowOff>
    </xdr:to>
    <xdr:cxnSp macro="">
      <xdr:nvCxnSpPr>
        <xdr:cNvPr id="385" name="直線コネクタ 384"/>
        <xdr:cNvCxnSpPr/>
      </xdr:nvCxnSpPr>
      <xdr:spPr>
        <a:xfrm>
          <a:off x="14401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154094</xdr:rowOff>
    </xdr:to>
    <xdr:cxnSp macro="">
      <xdr:nvCxnSpPr>
        <xdr:cNvPr id="388" name="直線コネクタ 387"/>
        <xdr:cNvCxnSpPr/>
      </xdr:nvCxnSpPr>
      <xdr:spPr>
        <a:xfrm>
          <a:off x="13512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8" name="楕円 397"/>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9"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0" name="楕円 39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1" name="テキスト ボックス 400"/>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2" name="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3" name="テキスト ボックス 40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4" name="楕円 403"/>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5" name="テキスト ボックス 404"/>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6" name="楕円 405"/>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7" name="テキスト ボックス 406"/>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年度において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当比率は前年度同様「比率なし」となった。主な要因としては、下水道事業に係る地方債現在高の減並びに財政調整基金及び農業振興基金、公共施設等整備基金の積立てによる充当可能基金の増があげられ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56" name="楕円 455"/>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457" name="テキスト ボックス 456"/>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458" name="正方形/長方形 457"/>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459" name="正方形/長方形 458"/>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60" name="正方形/長方形 459"/>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461" name="正方形/長方形 460"/>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462" name="正方形/長方形 461"/>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463" name="正方形/長方形 462"/>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464" name="正方形/長方形 463"/>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465" name="正方形/長方形 464"/>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466" name="正方形/長方形 465"/>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467" name="正方形/長方形 466"/>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468" name="正方形/長方形 467"/>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469" name="正方形/長方形 468"/>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470" name="正方形/長方形 469"/>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471" name="正方形/長方形 470"/>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472" name="正方形/長方形 471"/>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473" name="正方形/長方形 472"/>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474" name="角丸四角形 473"/>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475" name="正方形/長方形 474"/>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476" name="正方形/長方形 475"/>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477" name="正方形/長方形 476"/>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478" name="直線コネクタ 477"/>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479" name="直線コネクタ 478"/>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480" name="直線コネクタ 479"/>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481" name="直線コネクタ 480"/>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482" name="直線コネクタ 481"/>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483"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484" name="フローチャート: 判断 483"/>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485" name="テキスト ボックス 484"/>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486" name="テキスト ボックス 485"/>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487" name="テキスト ボックス 486"/>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488" name="テキスト ボックス 487"/>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489" name="テキスト ボックス 488"/>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490" name="テキスト ボックス 489"/>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491" name="テキスト ボックス 490"/>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492" name="正方形/長方形 491"/>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493" name="テキスト ボックス 492"/>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494" name="テキスト ボックス 493"/>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495" name="正方形/長方形 494"/>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96" name="正方形/長方形 495"/>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97" name="正方形/長方形 496"/>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98" name="正方形/長方形 497"/>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99" name="正方形/長方形 498"/>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500" name="正方形/長方形 499"/>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501" name="正方形/長方形 50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502" name="正方形/長方形 50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503" name="正方形/長方形 50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504" name="テキスト ボックス 50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・人口の減少や高齢化が進む当村だが、当指数は</a:t>
          </a:r>
          <a:r>
            <a:rPr kumimoji="1" lang="en-US" altLang="ja-JP" sz="1100" b="0" i="0" baseline="0">
              <a:solidFill>
                <a:schemeClr val="dk1"/>
              </a:solidFill>
              <a:effectLst/>
              <a:latin typeface="+mn-lt"/>
              <a:ea typeface="+mn-ea"/>
              <a:cs typeface="+mn-cs"/>
            </a:rPr>
            <a:t>0.22</a:t>
          </a:r>
          <a:r>
            <a:rPr kumimoji="1" lang="ja-JP" altLang="ja-JP" sz="1100" b="0" i="0" baseline="0">
              <a:solidFill>
                <a:schemeClr val="dk1"/>
              </a:solidFill>
              <a:effectLst/>
              <a:latin typeface="+mn-lt"/>
              <a:ea typeface="+mn-ea"/>
              <a:cs typeface="+mn-cs"/>
            </a:rPr>
            <a:t>と類似団体平均を</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ポイント上回っている。しかし、今後低下傾向となることも考えられるため、滞納額の圧縮や更なる徴収業務の強化に取り組み、財政基盤の強化に努める。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505" name="直線コネクタ 50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6" name="直線コネクタ 505"/>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7" name="テキスト ボックス 506"/>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08" name="直線コネクタ 507"/>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9" name="テキスト ボックス 508"/>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10" name="直線コネクタ 50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1" name="テキスト ボックス 51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12" name="直線コネクタ 511"/>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13" name="テキスト ボックス 512"/>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14" name="直線コネクタ 513"/>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15" name="テキスト ボックス 514"/>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16" name="直線コネクタ 51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7" name="テキスト ボックス 51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1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519" name="直線コネクタ 518"/>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520"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521" name="直線コネクタ 520"/>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522"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523" name="直線コネクタ 522"/>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146050</xdr:rowOff>
    </xdr:to>
    <xdr:cxnSp macro="">
      <xdr:nvCxnSpPr>
        <xdr:cNvPr id="524" name="直線コネクタ 523"/>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525"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526" name="フローチャート: 判断 525"/>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527" name="直線コネクタ 526"/>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528" name="フローチャート: 判断 527"/>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529" name="テキスト ボックス 52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530" name="直線コネクタ 529"/>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531" name="フローチャート: 判断 530"/>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532" name="テキスト ボックス 53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533" name="直線コネクタ 532"/>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534" name="フローチャート: 判断 533"/>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535" name="テキスト ボックス 53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536" name="フローチャート: 判断 535"/>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537" name="テキスト ボックス 53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538" name="テキスト ボックス 53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39" name="テキスト ボックス 53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40" name="テキスト ボックス 53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41" name="テキスト ボックス 54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42" name="テキスト ボックス 54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543"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544"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545" name="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546" name="テキスト ボックス 54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547"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548" name="テキスト ボックス 54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549" name="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550" name="テキスト ボックス 54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551"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552" name="テキスト ボックス 55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553" name="正方形/長方形 55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554" name="テキスト ボックス 55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555" name="テキスト ボックス 55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556" name="正方形/長方形 55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557" name="正方形/長方形 55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558" name="正方形/長方形 55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559" name="正方形/長方形 55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560" name="正方形/長方形 55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561" name="正方形/長方形 56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562" name="正方形/長方形 56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563" name="正方形/長方形 56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564" name="正方形/長方形 56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565" name="テキスト ボックス 56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・地方消費税交付金や普通交付税といった経常一般財源収入額等の増加があるものの人件費等経常的経費の増加に伴い、当比率は</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ポイントの増となった。また、人件費に係るものが</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％と最も高い水準にあるため、「湯川村定員適正化計画」に基づき、人件費を可能な限り抑制するなど行財政改革への取組を通じて義務的経費の削減に努める。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566" name="テキスト ボックス 56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567" name="直線コネクタ 56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568" name="テキスト ボックス 56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569" name="直線コネクタ 56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570" name="テキスト ボックス 56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571" name="直線コネクタ 57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572" name="テキスト ボックス 57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573" name="直線コネクタ 57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574" name="テキスト ボックス 57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575" name="直線コネクタ 57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576" name="テキスト ボックス 57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577" name="直線コネクタ 57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578" name="テキスト ボックス 57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579" name="直線コネクタ 57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580" name="テキスト ボックス 57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58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582" name="直線コネクタ 581"/>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583"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584" name="直線コネクタ 583"/>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585"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586" name="直線コネクタ 585"/>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141394</xdr:rowOff>
    </xdr:to>
    <xdr:cxnSp macro="">
      <xdr:nvCxnSpPr>
        <xdr:cNvPr id="587" name="直線コネクタ 586"/>
        <xdr:cNvCxnSpPr/>
      </xdr:nvCxnSpPr>
      <xdr:spPr>
        <a:xfrm>
          <a:off x="4114800" y="111489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588"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589" name="フローチャート: 判断 588"/>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93133</xdr:rowOff>
    </xdr:to>
    <xdr:cxnSp macro="">
      <xdr:nvCxnSpPr>
        <xdr:cNvPr id="590" name="直線コネクタ 589"/>
        <xdr:cNvCxnSpPr/>
      </xdr:nvCxnSpPr>
      <xdr:spPr>
        <a:xfrm flipV="1">
          <a:off x="3225800" y="1114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591" name="フローチャート: 判断 590"/>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592" name="テキスト ボックス 591"/>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10160</xdr:rowOff>
    </xdr:to>
    <xdr:cxnSp macro="">
      <xdr:nvCxnSpPr>
        <xdr:cNvPr id="593" name="直線コネクタ 592"/>
        <xdr:cNvCxnSpPr/>
      </xdr:nvCxnSpPr>
      <xdr:spPr>
        <a:xfrm flipV="1">
          <a:off x="2336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594" name="フローチャート: 判断 593"/>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595" name="テキスト ボックス 594"/>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10160</xdr:rowOff>
    </xdr:to>
    <xdr:cxnSp macro="">
      <xdr:nvCxnSpPr>
        <xdr:cNvPr id="596" name="直線コネクタ 595"/>
        <xdr:cNvCxnSpPr/>
      </xdr:nvCxnSpPr>
      <xdr:spPr>
        <a:xfrm>
          <a:off x="1447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597" name="フローチャート: 判断 596"/>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598" name="テキスト ボックス 597"/>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599" name="フローチャート: 判断 598"/>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600" name="テキスト ボックス 599"/>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601" name="テキスト ボックス 60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602" name="テキスト ボックス 60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603" name="テキスト ボックス 60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604" name="テキスト ボックス 60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605" name="テキスト ボックス 60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606" name="楕円 149"/>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607"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608" name="楕円 151"/>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609" name="テキスト ボックス 608"/>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610" name="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611" name="テキスト ボックス 610"/>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612" name="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613" name="テキスト ボックス 612"/>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614" name="楕円 157"/>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615" name="テキスト ボックス 614"/>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616" name="正方形/長方形 61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617" name="テキスト ボックス 61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618" name="テキスト ボックス 61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[373,633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619" name="正方形/長方形 61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620" name="正方形/長方形 61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621" name="正方形/長方形 62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622" name="正方形/長方形 62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623" name="正方形/長方形 62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624" name="正方形/長方形 62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625" name="正方形/長方形 62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626" name="正方形/長方形 62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627" name="正方形/長方形 62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628" name="テキスト ボックス 62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a:t>
          </a:r>
          <a:r>
            <a:rPr kumimoji="1" lang="en-US" altLang="ja-JP" sz="1100" b="0" i="0" baseline="0">
              <a:solidFill>
                <a:schemeClr val="dk1"/>
              </a:solidFill>
              <a:effectLst/>
              <a:latin typeface="+mn-lt"/>
              <a:ea typeface="+mn-ea"/>
              <a:cs typeface="+mn-cs"/>
            </a:rPr>
            <a:t>14.3</a:t>
          </a:r>
          <a:r>
            <a:rPr kumimoji="1" lang="ja-JP" altLang="ja-JP" sz="1100" b="0" i="0" baseline="0">
              <a:solidFill>
                <a:schemeClr val="dk1"/>
              </a:solidFill>
              <a:effectLst/>
              <a:latin typeface="+mn-lt"/>
              <a:ea typeface="+mn-ea"/>
              <a:cs typeface="+mn-cs"/>
            </a:rPr>
            <a:t>％（対前年度比で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ポイント減）と、コンピュータシステム関連機器の消耗品や各種設備の保守費用等、義務的経費が依然高い状況にあるため、今後はその節減の方策を講じていかなければならない。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629" name="テキスト ボックス 62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630" name="直線コネクタ 62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631" name="テキスト ボックス 63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632" name="直線コネクタ 63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633" name="テキスト ボックス 63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634" name="直線コネクタ 63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635" name="テキスト ボックス 63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636" name="直線コネクタ 63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637" name="テキスト ボックス 63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638" name="直線コネクタ 63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639" name="テキスト ボックス 63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640" name="直線コネクタ 63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641" name="テキスト ボックス 64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642" name="直線コネクタ 64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64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644" name="直線コネクタ 643"/>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645"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646" name="直線コネクタ 645"/>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647"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648" name="直線コネクタ 647"/>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23857</xdr:rowOff>
    </xdr:from>
    <xdr:to>
      <xdr:col>23</xdr:col>
      <xdr:colOff>133350</xdr:colOff>
      <xdr:row>82</xdr:row>
      <xdr:rowOff>42292</xdr:rowOff>
    </xdr:to>
    <xdr:cxnSp macro="">
      <xdr:nvCxnSpPr>
        <xdr:cNvPr id="649" name="直線コネクタ 648"/>
        <xdr:cNvCxnSpPr/>
      </xdr:nvCxnSpPr>
      <xdr:spPr>
        <a:xfrm>
          <a:off x="4114800" y="14082757"/>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650"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651" name="フローチャート: 判断 650"/>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10150</xdr:rowOff>
    </xdr:from>
    <xdr:to>
      <xdr:col>19</xdr:col>
      <xdr:colOff>133350</xdr:colOff>
      <xdr:row>82</xdr:row>
      <xdr:rowOff>23857</xdr:rowOff>
    </xdr:to>
    <xdr:cxnSp macro="">
      <xdr:nvCxnSpPr>
        <xdr:cNvPr id="652" name="直線コネクタ 651"/>
        <xdr:cNvCxnSpPr/>
      </xdr:nvCxnSpPr>
      <xdr:spPr>
        <a:xfrm>
          <a:off x="3225800" y="1406905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653" name="フローチャート: 判断 652"/>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654" name="テキスト ボックス 653"/>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170317</xdr:rowOff>
    </xdr:from>
    <xdr:to>
      <xdr:col>15</xdr:col>
      <xdr:colOff>82550</xdr:colOff>
      <xdr:row>82</xdr:row>
      <xdr:rowOff>10150</xdr:rowOff>
    </xdr:to>
    <xdr:cxnSp macro="">
      <xdr:nvCxnSpPr>
        <xdr:cNvPr id="655" name="直線コネクタ 654"/>
        <xdr:cNvCxnSpPr/>
      </xdr:nvCxnSpPr>
      <xdr:spPr>
        <a:xfrm>
          <a:off x="2336800" y="14057767"/>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656" name="フローチャート: 判断 655"/>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657" name="テキスト ボックス 656"/>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170317</xdr:rowOff>
    </xdr:from>
    <xdr:to>
      <xdr:col>11</xdr:col>
      <xdr:colOff>31750</xdr:colOff>
      <xdr:row>82</xdr:row>
      <xdr:rowOff>9052</xdr:rowOff>
    </xdr:to>
    <xdr:cxnSp macro="">
      <xdr:nvCxnSpPr>
        <xdr:cNvPr id="658" name="直線コネクタ 657"/>
        <xdr:cNvCxnSpPr/>
      </xdr:nvCxnSpPr>
      <xdr:spPr>
        <a:xfrm flipV="1">
          <a:off x="1447800" y="14057767"/>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659" name="フローチャート: 判断 658"/>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660" name="テキスト ボックス 659"/>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661" name="フローチャート: 判断 660"/>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662" name="テキスト ボックス 661"/>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663" name="テキスト ボックス 66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664" name="テキスト ボックス 66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665" name="テキスト ボックス 66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666" name="テキスト ボックス 66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667" name="テキスト ボックス 66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162942</xdr:rowOff>
    </xdr:from>
    <xdr:to>
      <xdr:col>23</xdr:col>
      <xdr:colOff>184150</xdr:colOff>
      <xdr:row>82</xdr:row>
      <xdr:rowOff>93092</xdr:rowOff>
    </xdr:to>
    <xdr:sp macro="" textlink="">
      <xdr:nvSpPr>
        <xdr:cNvPr id="668" name="楕円 211"/>
        <xdr:cNvSpPr/>
      </xdr:nvSpPr>
      <xdr:spPr>
        <a:xfrm>
          <a:off x="4902200" y="1405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84219</xdr:rowOff>
    </xdr:from>
    <xdr:ext cx="762000" cy="259045"/>
    <xdr:sp macro="" textlink="">
      <xdr:nvSpPr>
        <xdr:cNvPr id="669" name="人件費・物件費等の状況該当値テキスト"/>
        <xdr:cNvSpPr txBox="1"/>
      </xdr:nvSpPr>
      <xdr:spPr>
        <a:xfrm>
          <a:off x="5041900" y="139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144507</xdr:rowOff>
    </xdr:from>
    <xdr:to>
      <xdr:col>19</xdr:col>
      <xdr:colOff>184150</xdr:colOff>
      <xdr:row>82</xdr:row>
      <xdr:rowOff>74657</xdr:rowOff>
    </xdr:to>
    <xdr:sp macro="" textlink="">
      <xdr:nvSpPr>
        <xdr:cNvPr id="670" name="楕円 213"/>
        <xdr:cNvSpPr/>
      </xdr:nvSpPr>
      <xdr:spPr>
        <a:xfrm>
          <a:off x="4064000" y="140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84834</xdr:rowOff>
    </xdr:from>
    <xdr:ext cx="736600" cy="259045"/>
    <xdr:sp macro="" textlink="">
      <xdr:nvSpPr>
        <xdr:cNvPr id="671" name="テキスト ボックス 670"/>
        <xdr:cNvSpPr txBox="1"/>
      </xdr:nvSpPr>
      <xdr:spPr>
        <a:xfrm>
          <a:off x="3733800" y="138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130800</xdr:rowOff>
    </xdr:from>
    <xdr:to>
      <xdr:col>15</xdr:col>
      <xdr:colOff>133350</xdr:colOff>
      <xdr:row>82</xdr:row>
      <xdr:rowOff>60950</xdr:rowOff>
    </xdr:to>
    <xdr:sp macro="" textlink="">
      <xdr:nvSpPr>
        <xdr:cNvPr id="672" name="楕円 215"/>
        <xdr:cNvSpPr/>
      </xdr:nvSpPr>
      <xdr:spPr>
        <a:xfrm>
          <a:off x="3175000" y="14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71127</xdr:rowOff>
    </xdr:from>
    <xdr:ext cx="762000" cy="259045"/>
    <xdr:sp macro="" textlink="">
      <xdr:nvSpPr>
        <xdr:cNvPr id="673" name="テキスト ボックス 672"/>
        <xdr:cNvSpPr txBox="1"/>
      </xdr:nvSpPr>
      <xdr:spPr>
        <a:xfrm>
          <a:off x="2844800" y="137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119517</xdr:rowOff>
    </xdr:from>
    <xdr:to>
      <xdr:col>11</xdr:col>
      <xdr:colOff>82550</xdr:colOff>
      <xdr:row>82</xdr:row>
      <xdr:rowOff>49667</xdr:rowOff>
    </xdr:to>
    <xdr:sp macro="" textlink="">
      <xdr:nvSpPr>
        <xdr:cNvPr id="674" name="楕円 217"/>
        <xdr:cNvSpPr/>
      </xdr:nvSpPr>
      <xdr:spPr>
        <a:xfrm>
          <a:off x="2286000" y="14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59844</xdr:rowOff>
    </xdr:from>
    <xdr:ext cx="762000" cy="259045"/>
    <xdr:sp macro="" textlink="">
      <xdr:nvSpPr>
        <xdr:cNvPr id="675" name="テキスト ボックス 674"/>
        <xdr:cNvSpPr txBox="1"/>
      </xdr:nvSpPr>
      <xdr:spPr>
        <a:xfrm>
          <a:off x="1955800" y="1377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129702</xdr:rowOff>
    </xdr:from>
    <xdr:to>
      <xdr:col>7</xdr:col>
      <xdr:colOff>31750</xdr:colOff>
      <xdr:row>82</xdr:row>
      <xdr:rowOff>59852</xdr:rowOff>
    </xdr:to>
    <xdr:sp macro="" textlink="">
      <xdr:nvSpPr>
        <xdr:cNvPr id="676" name="楕円 219"/>
        <xdr:cNvSpPr/>
      </xdr:nvSpPr>
      <xdr:spPr>
        <a:xfrm>
          <a:off x="1397000" y="140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70029</xdr:rowOff>
    </xdr:from>
    <xdr:ext cx="762000" cy="259045"/>
    <xdr:sp macro="" textlink="">
      <xdr:nvSpPr>
        <xdr:cNvPr id="677" name="テキスト ボックス 676"/>
        <xdr:cNvSpPr txBox="1"/>
      </xdr:nvSpPr>
      <xdr:spPr>
        <a:xfrm>
          <a:off x="1066800" y="137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678" name="正方形/長方形 67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679" name="テキスト ボックス 67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680" name="テキスト ボックス 67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681" name="正方形/長方形 68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682" name="正方形/長方形 68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683" name="正方形/長方形 68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684" name="正方形/長方形 68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685" name="正方形/長方形 68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686" name="正方形/長方形 68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687" name="正方形/長方形 68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688" name="正方形/長方形 68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689" name="正方形/長方形 68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690" name="テキスト ボックス 68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年度「湯川村自立計画」で示した各種職員手当の廃止等により人件費の削減及び当指数の引き下げに努めてきたところだが、職員の年齢層が比較的高いこともあり、</a:t>
          </a:r>
          <a:r>
            <a:rPr kumimoji="1" lang="en-US" altLang="ja-JP" sz="1100" b="0" i="0" baseline="0">
              <a:solidFill>
                <a:schemeClr val="dk1"/>
              </a:solidFill>
              <a:effectLst/>
              <a:latin typeface="+mn-lt"/>
              <a:ea typeface="+mn-ea"/>
              <a:cs typeface="+mn-cs"/>
            </a:rPr>
            <a:t>99</a:t>
          </a:r>
          <a:r>
            <a:rPr kumimoji="1" lang="ja-JP" altLang="ja-JP" sz="1100" b="0" i="0" baseline="0">
              <a:solidFill>
                <a:schemeClr val="dk1"/>
              </a:solidFill>
              <a:effectLst/>
              <a:latin typeface="+mn-lt"/>
              <a:ea typeface="+mn-ea"/>
              <a:cs typeface="+mn-cs"/>
            </a:rPr>
            <a:t>％と類似団体平均を</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ポイント上回り依然として高い数値となっている。また、全国的にも高い水準にあるため、計画的な採用や職員構成の改善等により、給与の適正化に努める。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691" name="直線コネクタ 69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692" name="テキスト ボックス 69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693" name="直線コネクタ 69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694" name="テキスト ボックス 69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695" name="直線コネクタ 69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696" name="テキスト ボックス 69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697" name="直線コネクタ 69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698" name="テキスト ボックス 69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699" name="直線コネクタ 69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700" name="テキスト ボックス 69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701" name="直線コネクタ 70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702" name="テキスト ボックス 70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70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704" name="直線コネクタ 703"/>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705"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706" name="直線コネクタ 705"/>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707"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708" name="直線コネクタ 707"/>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93980</xdr:rowOff>
    </xdr:to>
    <xdr:cxnSp macro="">
      <xdr:nvCxnSpPr>
        <xdr:cNvPr id="709" name="直線コネクタ 708"/>
        <xdr:cNvCxnSpPr/>
      </xdr:nvCxnSpPr>
      <xdr:spPr>
        <a:xfrm flipV="1">
          <a:off x="16179800" y="15280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710"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711" name="フローチャート: 判断 710"/>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93980</xdr:rowOff>
    </xdr:to>
    <xdr:cxnSp macro="">
      <xdr:nvCxnSpPr>
        <xdr:cNvPr id="712" name="直線コネクタ 711"/>
        <xdr:cNvCxnSpPr/>
      </xdr:nvCxnSpPr>
      <xdr:spPr>
        <a:xfrm>
          <a:off x="15290800" y="1532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713" name="フローチャート: 判断 712"/>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714" name="テキスト ボックス 713"/>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21589</xdr:rowOff>
    </xdr:from>
    <xdr:to>
      <xdr:col>72</xdr:col>
      <xdr:colOff>203200</xdr:colOff>
      <xdr:row>89</xdr:row>
      <xdr:rowOff>69850</xdr:rowOff>
    </xdr:to>
    <xdr:cxnSp macro="">
      <xdr:nvCxnSpPr>
        <xdr:cNvPr id="715" name="直線コネクタ 714"/>
        <xdr:cNvCxnSpPr/>
      </xdr:nvCxnSpPr>
      <xdr:spPr>
        <a:xfrm>
          <a:off x="14401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716" name="フローチャート: 判断 715"/>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717" name="テキスト ボックス 716"/>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31242</xdr:rowOff>
    </xdr:to>
    <xdr:cxnSp macro="">
      <xdr:nvCxnSpPr>
        <xdr:cNvPr id="718" name="直線コネクタ 717"/>
        <xdr:cNvCxnSpPr/>
      </xdr:nvCxnSpPr>
      <xdr:spPr>
        <a:xfrm flipV="1">
          <a:off x="13512800" y="152806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719" name="フローチャート: 判断 718"/>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720" name="テキスト ボックス 719"/>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721" name="フローチャート: 判断 720"/>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722" name="テキスト ボックス 721"/>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723" name="テキスト ボックス 72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724" name="テキスト ボックス 72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725" name="テキスト ボックス 72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726" name="テキスト ボックス 72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727" name="テキスト ボックス 72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728" name="楕円 271"/>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729"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730" name="楕円 273"/>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731" name="テキスト ボックス 730"/>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732" name="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733" name="テキスト ボックス 73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734" name="楕円 277"/>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735" name="テキスト ボックス 734"/>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151892</xdr:rowOff>
    </xdr:from>
    <xdr:to>
      <xdr:col>64</xdr:col>
      <xdr:colOff>152400</xdr:colOff>
      <xdr:row>89</xdr:row>
      <xdr:rowOff>82042</xdr:rowOff>
    </xdr:to>
    <xdr:sp macro="" textlink="">
      <xdr:nvSpPr>
        <xdr:cNvPr id="736" name="楕円 279"/>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66819</xdr:rowOff>
    </xdr:from>
    <xdr:ext cx="762000" cy="259045"/>
    <xdr:sp macro="" textlink="">
      <xdr:nvSpPr>
        <xdr:cNvPr id="737" name="テキスト ボックス 736"/>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738" name="正方形/長方形 73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739" name="テキスト ボックス 73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740" name="テキスト ボックス 73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741" name="正方形/長方形 74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742" name="正方形/長方形 74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743" name="正方形/長方形 74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744" name="正方形/長方形 74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745" name="正方形/長方形 74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746" name="正方形/長方形 74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7" name="正方形/長方形 74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748" name="正方形/長方形 74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749" name="正方形/長方形 74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750" name="テキスト ボックス 74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・「湯川村定員適正化計画」に基づき職員数の管理を行っているものの、</a:t>
          </a:r>
          <a:r>
            <a:rPr kumimoji="1" lang="en-US" altLang="ja-JP" sz="1100" b="0" i="0" baseline="0">
              <a:solidFill>
                <a:schemeClr val="dk1"/>
              </a:solidFill>
              <a:effectLst/>
              <a:latin typeface="+mn-lt"/>
              <a:ea typeface="+mn-ea"/>
              <a:cs typeface="+mn-cs"/>
            </a:rPr>
            <a:t>16.9</a:t>
          </a:r>
          <a:r>
            <a:rPr kumimoji="1" lang="ja-JP" altLang="ja-JP"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ポイント減少）と類似団体平均を下回っている。今後は、職員数については採用計画に基づき、令和８年度末までに</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名の達成を目指す。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751" name="テキスト ボックス 75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752" name="直線コネクタ 75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753" name="テキスト ボックス 75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754" name="直線コネクタ 75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755" name="テキスト ボックス 75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756" name="直線コネクタ 75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757" name="テキスト ボックス 75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758" name="直線コネクタ 75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759" name="テキスト ボックス 75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760" name="直線コネクタ 75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761" name="テキスト ボックス 76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762" name="直線コネクタ 76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763" name="テキスト ボックス 76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764" name="直線コネクタ 76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765" name="テキスト ボックス 76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766" name="直線コネクタ 76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767" name="テキスト ボックス 76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76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769" name="直線コネクタ 768"/>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770"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771" name="直線コネクタ 770"/>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772"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773" name="直線コネクタ 772"/>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56207</xdr:rowOff>
    </xdr:from>
    <xdr:to>
      <xdr:col>81</xdr:col>
      <xdr:colOff>44450</xdr:colOff>
      <xdr:row>59</xdr:row>
      <xdr:rowOff>76889</xdr:rowOff>
    </xdr:to>
    <xdr:cxnSp macro="">
      <xdr:nvCxnSpPr>
        <xdr:cNvPr id="774" name="直線コネクタ 773"/>
        <xdr:cNvCxnSpPr/>
      </xdr:nvCxnSpPr>
      <xdr:spPr>
        <a:xfrm flipV="1">
          <a:off x="16179800" y="1017175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775"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776" name="フローチャート: 判断 775"/>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65169</xdr:rowOff>
    </xdr:from>
    <xdr:to>
      <xdr:col>77</xdr:col>
      <xdr:colOff>44450</xdr:colOff>
      <xdr:row>59</xdr:row>
      <xdr:rowOff>76889</xdr:rowOff>
    </xdr:to>
    <xdr:cxnSp macro="">
      <xdr:nvCxnSpPr>
        <xdr:cNvPr id="777" name="直線コネクタ 776"/>
        <xdr:cNvCxnSpPr/>
      </xdr:nvCxnSpPr>
      <xdr:spPr>
        <a:xfrm>
          <a:off x="15290800" y="10180719"/>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778" name="フローチャート: 判断 777"/>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779" name="テキスト ボックス 778"/>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34145</xdr:rowOff>
    </xdr:from>
    <xdr:to>
      <xdr:col>72</xdr:col>
      <xdr:colOff>203200</xdr:colOff>
      <xdr:row>59</xdr:row>
      <xdr:rowOff>65169</xdr:rowOff>
    </xdr:to>
    <xdr:cxnSp macro="">
      <xdr:nvCxnSpPr>
        <xdr:cNvPr id="780" name="直線コネクタ 779"/>
        <xdr:cNvCxnSpPr/>
      </xdr:nvCxnSpPr>
      <xdr:spPr>
        <a:xfrm>
          <a:off x="14401800" y="101496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781" name="フローチャート: 判断 780"/>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782" name="テキスト ボックス 781"/>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24493</xdr:rowOff>
    </xdr:from>
    <xdr:to>
      <xdr:col>68</xdr:col>
      <xdr:colOff>152400</xdr:colOff>
      <xdr:row>59</xdr:row>
      <xdr:rowOff>34145</xdr:rowOff>
    </xdr:to>
    <xdr:cxnSp macro="">
      <xdr:nvCxnSpPr>
        <xdr:cNvPr id="783" name="直線コネクタ 782"/>
        <xdr:cNvCxnSpPr/>
      </xdr:nvCxnSpPr>
      <xdr:spPr>
        <a:xfrm>
          <a:off x="13512800" y="101400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784" name="フローチャート: 判断 783"/>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785" name="テキスト ボックス 784"/>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786" name="フローチャート: 判断 785"/>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787" name="テキスト ボックス 786"/>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788" name="テキスト ボックス 78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789" name="テキスト ボックス 78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790" name="テキスト ボックス 78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791" name="テキスト ボックス 79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792" name="テキスト ボックス 79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5407</xdr:rowOff>
    </xdr:from>
    <xdr:to>
      <xdr:col>81</xdr:col>
      <xdr:colOff>95250</xdr:colOff>
      <xdr:row>59</xdr:row>
      <xdr:rowOff>107007</xdr:rowOff>
    </xdr:to>
    <xdr:sp macro="" textlink="">
      <xdr:nvSpPr>
        <xdr:cNvPr id="793" name="楕円 336"/>
        <xdr:cNvSpPr/>
      </xdr:nvSpPr>
      <xdr:spPr>
        <a:xfrm>
          <a:off x="169672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21934</xdr:rowOff>
    </xdr:from>
    <xdr:ext cx="762000" cy="259045"/>
    <xdr:sp macro="" textlink="">
      <xdr:nvSpPr>
        <xdr:cNvPr id="794" name="定員管理の状況該当値テキスト"/>
        <xdr:cNvSpPr txBox="1"/>
      </xdr:nvSpPr>
      <xdr:spPr>
        <a:xfrm>
          <a:off x="17106900" y="996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26089</xdr:rowOff>
    </xdr:from>
    <xdr:to>
      <xdr:col>77</xdr:col>
      <xdr:colOff>95250</xdr:colOff>
      <xdr:row>59</xdr:row>
      <xdr:rowOff>127689</xdr:rowOff>
    </xdr:to>
    <xdr:sp macro="" textlink="">
      <xdr:nvSpPr>
        <xdr:cNvPr id="795" name="楕円 338"/>
        <xdr:cNvSpPr/>
      </xdr:nvSpPr>
      <xdr:spPr>
        <a:xfrm>
          <a:off x="161290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137866</xdr:rowOff>
    </xdr:from>
    <xdr:ext cx="736600" cy="259045"/>
    <xdr:sp macro="" textlink="">
      <xdr:nvSpPr>
        <xdr:cNvPr id="796" name="テキスト ボックス 795"/>
        <xdr:cNvSpPr txBox="1"/>
      </xdr:nvSpPr>
      <xdr:spPr>
        <a:xfrm>
          <a:off x="15798800" y="9910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14369</xdr:rowOff>
    </xdr:from>
    <xdr:to>
      <xdr:col>73</xdr:col>
      <xdr:colOff>44450</xdr:colOff>
      <xdr:row>59</xdr:row>
      <xdr:rowOff>115969</xdr:rowOff>
    </xdr:to>
    <xdr:sp macro="" textlink="">
      <xdr:nvSpPr>
        <xdr:cNvPr id="797" name="楕円 340"/>
        <xdr:cNvSpPr/>
      </xdr:nvSpPr>
      <xdr:spPr>
        <a:xfrm>
          <a:off x="15240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126146</xdr:rowOff>
    </xdr:from>
    <xdr:ext cx="762000" cy="259045"/>
    <xdr:sp macro="" textlink="">
      <xdr:nvSpPr>
        <xdr:cNvPr id="798" name="テキスト ボックス 797"/>
        <xdr:cNvSpPr txBox="1"/>
      </xdr:nvSpPr>
      <xdr:spPr>
        <a:xfrm>
          <a:off x="14909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154795</xdr:rowOff>
    </xdr:from>
    <xdr:to>
      <xdr:col>68</xdr:col>
      <xdr:colOff>203200</xdr:colOff>
      <xdr:row>59</xdr:row>
      <xdr:rowOff>84945</xdr:rowOff>
    </xdr:to>
    <xdr:sp macro="" textlink="">
      <xdr:nvSpPr>
        <xdr:cNvPr id="799" name="楕円 342"/>
        <xdr:cNvSpPr/>
      </xdr:nvSpPr>
      <xdr:spPr>
        <a:xfrm>
          <a:off x="14351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95122</xdr:rowOff>
    </xdr:from>
    <xdr:ext cx="762000" cy="259045"/>
    <xdr:sp macro="" textlink="">
      <xdr:nvSpPr>
        <xdr:cNvPr id="800" name="テキスト ボックス 799"/>
        <xdr:cNvSpPr txBox="1"/>
      </xdr:nvSpPr>
      <xdr:spPr>
        <a:xfrm>
          <a:off x="14020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801" name="楕円 344"/>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802" name="テキスト ボックス 801"/>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803" name="正方形/長方形 80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804" name="テキスト ボックス 80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805" name="テキスト ボックス 80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806" name="正方形/長方形 80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807" name="正方形/長方形 80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808" name="正方形/長方形 80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809" name="正方形/長方形 80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810" name="正方形/長方形 80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811" name="正方形/長方形 81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812" name="正方形/長方形 81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813" name="正方形/長方形 81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814" name="正方形/長方形 81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815" name="テキスト ボックス 81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年度実施の若者定住住宅整備事業費に係る起債の償還等に伴い</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ポイント上昇し、類似団体平均を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上回り上昇傾向にある。さらに、令和２年度に完了した２回目の大型プロジェクト事業（若者定住住宅整備事業、防災行政無線整備事業）に係る起債の償還も令和５年度から始まり、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816" name="テキスト ボックス 81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817" name="直線コネクタ 81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818" name="テキスト ボックス 81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819" name="直線コネクタ 81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820" name="テキスト ボックス 81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821" name="直線コネクタ 82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822" name="テキスト ボックス 82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823" name="直線コネクタ 82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824" name="テキスト ボックス 82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825" name="直線コネクタ 82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826" name="テキスト ボックス 82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827" name="直線コネクタ 82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828" name="直線コネクタ 82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82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830" name="直線コネクタ 829"/>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83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832" name="直線コネクタ 83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833"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834" name="直線コネクタ 833"/>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87206</xdr:rowOff>
    </xdr:to>
    <xdr:cxnSp macro="">
      <xdr:nvCxnSpPr>
        <xdr:cNvPr id="835" name="直線コネクタ 834"/>
        <xdr:cNvCxnSpPr/>
      </xdr:nvCxnSpPr>
      <xdr:spPr>
        <a:xfrm>
          <a:off x="16179800" y="74354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836"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837" name="フローチャート: 判断 836"/>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63077</xdr:rowOff>
    </xdr:to>
    <xdr:cxnSp macro="">
      <xdr:nvCxnSpPr>
        <xdr:cNvPr id="838" name="直線コネクタ 837"/>
        <xdr:cNvCxnSpPr/>
      </xdr:nvCxnSpPr>
      <xdr:spPr>
        <a:xfrm>
          <a:off x="15290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839" name="フローチャート: 判断 838"/>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840" name="テキスト ボックス 839"/>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46990</xdr:rowOff>
    </xdr:to>
    <xdr:cxnSp macro="">
      <xdr:nvCxnSpPr>
        <xdr:cNvPr id="841" name="直線コネクタ 840"/>
        <xdr:cNvCxnSpPr/>
      </xdr:nvCxnSpPr>
      <xdr:spPr>
        <a:xfrm>
          <a:off x="14401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842" name="フローチャート: 判断 841"/>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843" name="テキスト ボックス 842"/>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154094</xdr:rowOff>
    </xdr:to>
    <xdr:cxnSp macro="">
      <xdr:nvCxnSpPr>
        <xdr:cNvPr id="844" name="直線コネクタ 843"/>
        <xdr:cNvCxnSpPr/>
      </xdr:nvCxnSpPr>
      <xdr:spPr>
        <a:xfrm>
          <a:off x="13512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845" name="フローチャート: 判断 844"/>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846" name="テキスト ボックス 845"/>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847" name="フローチャート: 判断 846"/>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848" name="テキスト ボックス 847"/>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849" name="テキスト ボックス 84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850" name="テキスト ボックス 84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851" name="テキスト ボックス 85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852" name="テキスト ボックス 85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853" name="テキスト ボックス 85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854" name="楕円 397"/>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855"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856" name="楕円 399"/>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857" name="テキスト ボックス 856"/>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858" name="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859" name="テキスト ボックス 858"/>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860" name="楕円 403"/>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861" name="テキスト ボックス 860"/>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862" name="楕円 405"/>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863" name="テキスト ボックス 862"/>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864" name="正方形/長方形 86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865" name="テキスト ボックス 86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866" name="テキスト ボックス 86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867" name="正方形/長方形 86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868" name="正方形/長方形 86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869" name="正方形/長方形 86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870" name="正方形/長方形 86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871" name="正方形/長方形 87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872" name="正方形/長方形 87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873" name="正方形/長方形 87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874" name="正方形/長方形 87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875" name="正方形/長方形 87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876" name="テキスト ボックス 87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４年度においても、当比率は前年度同様「比率なし」となった。主な要因としては、下水道事業に係る地方債現在高の減並びに財政調整基金及び農業振興基金、公共施設等整備基金の積立てによる充当可能基金の増があげられ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877" name="テキスト ボックス 87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878" name="直線コネクタ 87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879" name="テキスト ボックス 87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880" name="直線コネクタ 87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881" name="テキスト ボックス 88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882" name="直線コネクタ 88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883" name="テキスト ボックス 88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884" name="直線コネクタ 88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885" name="テキスト ボックス 88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886" name="直線コネクタ 88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887" name="テキスト ボックス 88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888" name="直線コネクタ 88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889" name="テキスト ボックス 88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890" name="直線コネクタ 88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89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892" name="直線コネクタ 891"/>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893"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894" name="直線コネクタ 893"/>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89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896" name="直線コネクタ 89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89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898" name="フローチャート: 判断 89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899" name="フローチャート: 判断 89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900" name="テキスト ボックス 89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901" name="フローチャート: 判断 90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902" name="テキスト ボックス 90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903" name="フローチャート: 判断 90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904" name="テキスト ボックス 90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905" name="フローチャート: 判断 90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906" name="テキスト ボックス 90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907" name="テキスト ボックス 90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908" name="テキスト ボックス 90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909" name="テキスト ボックス 90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910" name="テキスト ボックス 90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911" name="テキスト ボックス 91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912" name="楕円 455"/>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913" name="テキスト ボックス 912"/>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30988</xdr:rowOff>
    </xdr:to>
    <xdr:cxnSp macro="">
      <xdr:nvCxnSpPr>
        <xdr:cNvPr id="64" name="直線コネクタ 63"/>
        <xdr:cNvCxnSpPr/>
      </xdr:nvCxnSpPr>
      <xdr:spPr>
        <a:xfrm>
          <a:off x="3987800" y="6546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149860</xdr:rowOff>
    </xdr:to>
    <xdr:cxnSp macro="">
      <xdr:nvCxnSpPr>
        <xdr:cNvPr id="67" name="直線コネクタ 66"/>
        <xdr:cNvCxnSpPr/>
      </xdr:nvCxnSpPr>
      <xdr:spPr>
        <a:xfrm flipV="1">
          <a:off x="3098800" y="65460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149860</xdr:rowOff>
    </xdr:to>
    <xdr:cxnSp macro="">
      <xdr:nvCxnSpPr>
        <xdr:cNvPr id="70" name="直線コネクタ 69"/>
        <xdr:cNvCxnSpPr/>
      </xdr:nvCxnSpPr>
      <xdr:spPr>
        <a:xfrm>
          <a:off x="2209800" y="65689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117856</xdr:rowOff>
    </xdr:to>
    <xdr:cxnSp macro="">
      <xdr:nvCxnSpPr>
        <xdr:cNvPr id="73" name="直線コネクタ 72"/>
        <xdr:cNvCxnSpPr/>
      </xdr:nvCxnSpPr>
      <xdr:spPr>
        <a:xfrm flipV="1">
          <a:off x="1320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14.3</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ポイント減少）し</a:t>
          </a:r>
          <a:r>
            <a:rPr kumimoji="1" lang="ja-JP" altLang="ja-JP" sz="1100" b="0" i="0" baseline="0">
              <a:solidFill>
                <a:schemeClr val="dk1"/>
              </a:solidFill>
              <a:effectLst/>
              <a:latin typeface="+mn-lt"/>
              <a:ea typeface="+mn-ea"/>
              <a:cs typeface="+mn-cs"/>
            </a:rPr>
            <a:t>類似団体平均に</a:t>
          </a:r>
          <a:r>
            <a:rPr kumimoji="1" lang="ja-JP" altLang="en-US" sz="1100" b="0" i="0" baseline="0">
              <a:solidFill>
                <a:schemeClr val="dk1"/>
              </a:solidFill>
              <a:effectLst/>
              <a:latin typeface="+mn-lt"/>
              <a:ea typeface="+mn-ea"/>
              <a:cs typeface="+mn-cs"/>
            </a:rPr>
            <a:t>比べ低い数値ではあるが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業務の電子化によるコンピュータシステム関連機器の消耗品や各種設備の保守費用等について、義務的経費が伸びている傾向にあるためである。今後は、財政運営の効率化を図るためにも節減に力を注いでいく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42418</xdr:rowOff>
    </xdr:to>
    <xdr:cxnSp macro="">
      <xdr:nvCxnSpPr>
        <xdr:cNvPr id="122" name="直線コネクタ 121"/>
        <xdr:cNvCxnSpPr/>
      </xdr:nvCxnSpPr>
      <xdr:spPr>
        <a:xfrm flipV="1">
          <a:off x="15671800" y="2952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83566</xdr:rowOff>
    </xdr:to>
    <xdr:cxnSp macro="">
      <xdr:nvCxnSpPr>
        <xdr:cNvPr id="125" name="直線コネクタ 124"/>
        <xdr:cNvCxnSpPr/>
      </xdr:nvCxnSpPr>
      <xdr:spPr>
        <a:xfrm flipV="1">
          <a:off x="14782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30988</xdr:rowOff>
    </xdr:to>
    <xdr:cxnSp macro="">
      <xdr:nvCxnSpPr>
        <xdr:cNvPr id="128" name="直線コネクタ 127"/>
        <xdr:cNvCxnSpPr/>
      </xdr:nvCxnSpPr>
      <xdr:spPr>
        <a:xfrm flipV="1">
          <a:off x="13893800" y="2998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xdr:rowOff>
    </xdr:from>
    <xdr:to>
      <xdr:col>69</xdr:col>
      <xdr:colOff>92075</xdr:colOff>
      <xdr:row>18</xdr:row>
      <xdr:rowOff>30988</xdr:rowOff>
    </xdr:to>
    <xdr:cxnSp macro="">
      <xdr:nvCxnSpPr>
        <xdr:cNvPr id="131" name="直線コネクタ 130"/>
        <xdr:cNvCxnSpPr/>
      </xdr:nvCxnSpPr>
      <xdr:spPr>
        <a:xfrm>
          <a:off x="13004800" y="3089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2" name="物件費該当値テキスト"/>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4" name="テキスト ボックス 143"/>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7" name="楕円 146"/>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48" name="テキスト ボックス 147"/>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124206</xdr:rowOff>
    </xdr:from>
    <xdr:to>
      <xdr:col>65</xdr:col>
      <xdr:colOff>53975</xdr:colOff>
      <xdr:row>18</xdr:row>
      <xdr:rowOff>54356</xdr:rowOff>
    </xdr:to>
    <xdr:sp macro="" textlink="">
      <xdr:nvSpPr>
        <xdr:cNvPr id="149" name="楕円 148"/>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39133</xdr:rowOff>
    </xdr:from>
    <xdr:ext cx="762000" cy="259045"/>
    <xdr:sp macro="" textlink="">
      <xdr:nvSpPr>
        <xdr:cNvPr id="150" name="テキスト ボックス 149"/>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・扶助費に係る経常収支比率が類似団体平均を上回り、今後も高齢化の進展などにより</a:t>
          </a:r>
          <a:r>
            <a:rPr kumimoji="1" lang="ja-JP" altLang="en-US" sz="1100" b="0" i="0" baseline="0">
              <a:solidFill>
                <a:schemeClr val="dk1"/>
              </a:solidFill>
              <a:effectLst/>
              <a:latin typeface="+mn-lt"/>
              <a:ea typeface="+mn-ea"/>
              <a:cs typeface="+mn-cs"/>
            </a:rPr>
            <a:t>同数値での推移が</a:t>
          </a:r>
          <a:r>
            <a:rPr kumimoji="1" lang="ja-JP" altLang="ja-JP" sz="1100" b="0" i="0" baseline="0">
              <a:solidFill>
                <a:schemeClr val="dk1"/>
              </a:solidFill>
              <a:effectLst/>
              <a:latin typeface="+mn-lt"/>
              <a:ea typeface="+mn-ea"/>
              <a:cs typeface="+mn-cs"/>
            </a:rPr>
            <a:t>続くことが見込まれるため、予防対策の推進等により、財政を圧迫する上昇傾向に歯止めをかけるよう努める。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69850</xdr:rowOff>
    </xdr:to>
    <xdr:cxnSp macro="">
      <xdr:nvCxnSpPr>
        <xdr:cNvPr id="184" name="直線コネクタ 183"/>
        <xdr:cNvCxnSpPr/>
      </xdr:nvCxnSpPr>
      <xdr:spPr>
        <a:xfrm flipV="1">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102507</xdr:rowOff>
    </xdr:to>
    <xdr:cxnSp macro="">
      <xdr:nvCxnSpPr>
        <xdr:cNvPr id="187" name="直線コネクタ 186"/>
        <xdr:cNvCxnSpPr/>
      </xdr:nvCxnSpPr>
      <xdr:spPr>
        <a:xfrm flipV="1">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102507</xdr:rowOff>
    </xdr:to>
    <xdr:cxnSp macro="">
      <xdr:nvCxnSpPr>
        <xdr:cNvPr id="190" name="直線コネクタ 189"/>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69850</xdr:rowOff>
    </xdr:to>
    <xdr:cxnSp macro="">
      <xdr:nvCxnSpPr>
        <xdr:cNvPr id="193" name="直線コネクタ 192"/>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6" name="テキスト ボックス 20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07" name="楕円 206"/>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208" name="テキスト ボックス 20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・当村の経常収支比率がを上げている要因の一つが人件費であり、当比率は</a:t>
          </a:r>
          <a:r>
            <a:rPr kumimoji="1" lang="en-US" altLang="ja-JP" sz="1100" b="0" i="0" baseline="0">
              <a:solidFill>
                <a:schemeClr val="dk1"/>
              </a:solidFill>
              <a:effectLst/>
              <a:latin typeface="+mn-lt"/>
              <a:ea typeface="+mn-ea"/>
              <a:cs typeface="+mn-cs"/>
            </a:rPr>
            <a:t>27.9</a:t>
          </a:r>
          <a:r>
            <a:rPr kumimoji="1" lang="ja-JP" altLang="ja-JP" sz="1100" b="0" i="0" baseline="0">
              <a:solidFill>
                <a:schemeClr val="dk1"/>
              </a:solidFill>
              <a:effectLst/>
              <a:latin typeface="+mn-lt"/>
              <a:ea typeface="+mn-ea"/>
              <a:cs typeface="+mn-cs"/>
            </a:rPr>
            <a:t>％であり、依然高い割合を示している。また、物件費についても当比率は</a:t>
          </a:r>
          <a:r>
            <a:rPr kumimoji="1" lang="en-US" altLang="ja-JP" sz="1100" b="0" i="0" baseline="0">
              <a:solidFill>
                <a:schemeClr val="dk1"/>
              </a:solidFill>
              <a:effectLst/>
              <a:latin typeface="+mn-lt"/>
              <a:ea typeface="+mn-ea"/>
              <a:cs typeface="+mn-cs"/>
            </a:rPr>
            <a:t>14.3</a:t>
          </a:r>
          <a:r>
            <a:rPr kumimoji="1" lang="ja-JP" altLang="ja-JP" sz="1100" b="0" i="0" baseline="0">
              <a:solidFill>
                <a:schemeClr val="dk1"/>
              </a:solidFill>
              <a:effectLst/>
              <a:latin typeface="+mn-lt"/>
              <a:ea typeface="+mn-ea"/>
              <a:cs typeface="+mn-cs"/>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24130</xdr:rowOff>
    </xdr:from>
    <xdr:to>
      <xdr:col>82</xdr:col>
      <xdr:colOff>107950</xdr:colOff>
      <xdr:row>58</xdr:row>
      <xdr:rowOff>104140</xdr:rowOff>
    </xdr:to>
    <xdr:cxnSp macro="">
      <xdr:nvCxnSpPr>
        <xdr:cNvPr id="240" name="直線コネクタ 239"/>
        <xdr:cNvCxnSpPr/>
      </xdr:nvCxnSpPr>
      <xdr:spPr>
        <a:xfrm>
          <a:off x="15671800" y="99682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52705</xdr:rowOff>
    </xdr:from>
    <xdr:to>
      <xdr:col>78</xdr:col>
      <xdr:colOff>69850</xdr:colOff>
      <xdr:row>58</xdr:row>
      <xdr:rowOff>24130</xdr:rowOff>
    </xdr:to>
    <xdr:cxnSp macro="">
      <xdr:nvCxnSpPr>
        <xdr:cNvPr id="243" name="直線コネクタ 242"/>
        <xdr:cNvCxnSpPr/>
      </xdr:nvCxnSpPr>
      <xdr:spPr>
        <a:xfrm>
          <a:off x="14782800" y="98253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52705</xdr:rowOff>
    </xdr:from>
    <xdr:to>
      <xdr:col>73</xdr:col>
      <xdr:colOff>180975</xdr:colOff>
      <xdr:row>57</xdr:row>
      <xdr:rowOff>109855</xdr:rowOff>
    </xdr:to>
    <xdr:cxnSp macro="">
      <xdr:nvCxnSpPr>
        <xdr:cNvPr id="246" name="直線コネクタ 245"/>
        <xdr:cNvCxnSpPr/>
      </xdr:nvCxnSpPr>
      <xdr:spPr>
        <a:xfrm flipV="1">
          <a:off x="13893800" y="9825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109855</xdr:rowOff>
    </xdr:to>
    <xdr:cxnSp macro="">
      <xdr:nvCxnSpPr>
        <xdr:cNvPr id="249" name="直線コネクタ 248"/>
        <xdr:cNvCxnSpPr/>
      </xdr:nvCxnSpPr>
      <xdr:spPr>
        <a:xfrm>
          <a:off x="13004800" y="9819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59" name="楕円 258"/>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0"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144780</xdr:rowOff>
    </xdr:from>
    <xdr:to>
      <xdr:col>78</xdr:col>
      <xdr:colOff>120650</xdr:colOff>
      <xdr:row>58</xdr:row>
      <xdr:rowOff>74930</xdr:rowOff>
    </xdr:to>
    <xdr:sp macro="" textlink="">
      <xdr:nvSpPr>
        <xdr:cNvPr id="261" name="楕円 260"/>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59707</xdr:rowOff>
    </xdr:from>
    <xdr:ext cx="736600" cy="259045"/>
    <xdr:sp macro="" textlink="">
      <xdr:nvSpPr>
        <xdr:cNvPr id="262" name="テキスト ボックス 261"/>
        <xdr:cNvSpPr txBox="1"/>
      </xdr:nvSpPr>
      <xdr:spPr>
        <a:xfrm>
          <a:off x="15290800" y="1000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xdr:rowOff>
    </xdr:from>
    <xdr:to>
      <xdr:col>74</xdr:col>
      <xdr:colOff>31750</xdr:colOff>
      <xdr:row>57</xdr:row>
      <xdr:rowOff>103505</xdr:rowOff>
    </xdr:to>
    <xdr:sp macro="" textlink="">
      <xdr:nvSpPr>
        <xdr:cNvPr id="263" name="楕円 262"/>
        <xdr:cNvSpPr/>
      </xdr:nvSpPr>
      <xdr:spPr>
        <a:xfrm>
          <a:off x="14732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113682</xdr:rowOff>
    </xdr:from>
    <xdr:ext cx="762000" cy="259045"/>
    <xdr:sp macro="" textlink="">
      <xdr:nvSpPr>
        <xdr:cNvPr id="264" name="テキスト ボックス 263"/>
        <xdr:cNvSpPr txBox="1"/>
      </xdr:nvSpPr>
      <xdr:spPr>
        <a:xfrm>
          <a:off x="14401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5" name="楕円 264"/>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6" name="テキスト ボックス 265"/>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7" name="楕円 26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8" name="テキスト ボックス 267"/>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・補助費等に係る経常収支比率</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14.2</a:t>
          </a:r>
          <a:r>
            <a:rPr kumimoji="1" lang="ja-JP" altLang="en-US" sz="1100" b="0" i="0" baseline="0">
              <a:solidFill>
                <a:schemeClr val="dk1"/>
              </a:solidFill>
              <a:effectLst/>
              <a:latin typeface="+mn-lt"/>
              <a:ea typeface="+mn-ea"/>
              <a:cs typeface="+mn-cs"/>
            </a:rPr>
            <a:t>％（対前年比</a:t>
          </a:r>
          <a:r>
            <a:rPr kumimoji="1" lang="en-US" altLang="ja-JP" sz="1100" b="0" i="0" baseline="0">
              <a:solidFill>
                <a:schemeClr val="dk1"/>
              </a:solidFill>
              <a:effectLst/>
              <a:latin typeface="+mn-lt"/>
              <a:ea typeface="+mn-ea"/>
              <a:cs typeface="+mn-cs"/>
            </a:rPr>
            <a:t>0.9</a:t>
          </a:r>
          <a:r>
            <a:rPr kumimoji="1" lang="ja-JP" altLang="en-US" sz="1100" b="0" i="0" baseline="0">
              <a:solidFill>
                <a:schemeClr val="dk1"/>
              </a:solidFill>
              <a:effectLst/>
              <a:latin typeface="+mn-lt"/>
              <a:ea typeface="+mn-ea"/>
              <a:cs typeface="+mn-cs"/>
            </a:rPr>
            <a:t>ポイント増加）となり、</a:t>
          </a:r>
          <a:r>
            <a:rPr kumimoji="1" lang="ja-JP" altLang="ja-JP" sz="1100" b="0" i="0" baseline="0">
              <a:solidFill>
                <a:schemeClr val="dk1"/>
              </a:solidFill>
              <a:effectLst/>
              <a:latin typeface="+mn-lt"/>
              <a:ea typeface="+mn-ea"/>
              <a:cs typeface="+mn-cs"/>
            </a:rPr>
            <a:t>類似団体平均を上回っているのは、各種村単独補助金が多額になっているためである。今後は、補助金の統合及び見直しを図っていく必要があり、削減目標を立てながら事業の見直し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33274</xdr:rowOff>
    </xdr:to>
    <xdr:cxnSp macro="">
      <xdr:nvCxnSpPr>
        <xdr:cNvPr id="298" name="直線コネクタ 297"/>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28702</xdr:rowOff>
    </xdr:to>
    <xdr:cxnSp macro="">
      <xdr:nvCxnSpPr>
        <xdr:cNvPr id="301" name="直線コネクタ 300"/>
        <xdr:cNvCxnSpPr/>
      </xdr:nvCxnSpPr>
      <xdr:spPr>
        <a:xfrm flipV="1">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56134</xdr:rowOff>
    </xdr:to>
    <xdr:cxnSp macro="">
      <xdr:nvCxnSpPr>
        <xdr:cNvPr id="304" name="直線コネクタ 303"/>
        <xdr:cNvCxnSpPr/>
      </xdr:nvCxnSpPr>
      <xdr:spPr>
        <a:xfrm flipV="1">
          <a:off x="13893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65278</xdr:rowOff>
    </xdr:to>
    <xdr:cxnSp macro="">
      <xdr:nvCxnSpPr>
        <xdr:cNvPr id="307" name="直線コネクタ 306"/>
        <xdr:cNvCxnSpPr/>
      </xdr:nvCxnSpPr>
      <xdr:spPr>
        <a:xfrm flipV="1">
          <a:off x="13004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7" name="楕円 316"/>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18"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0" name="テキスト ボックス 319"/>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1" name="楕円 320"/>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2" name="テキスト ボックス 32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3" name="楕円 322"/>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4" name="テキスト ボックス 323"/>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楕円 324"/>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・近年大型の整備事業が集中したことにより地方債現在高が増加した影響で、地方債の元利償還金が膨らんでおり、公債費に係る経常収支比率は類似団体平均を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ポイント上回っている。公債費のピークは令和６年度となると見込まれ、</a:t>
          </a:r>
          <a:r>
            <a:rPr kumimoji="1" lang="ja-JP" altLang="en-US" sz="1100" b="0" i="0" baseline="0">
              <a:solidFill>
                <a:schemeClr val="dk1"/>
              </a:solidFill>
              <a:effectLst/>
              <a:latin typeface="+mn-lt"/>
              <a:ea typeface="+mn-ea"/>
              <a:cs typeface="+mn-cs"/>
            </a:rPr>
            <a:t>以降も大型事業の見込みから、今後はこれまで以上に</a:t>
          </a:r>
          <a:r>
            <a:rPr kumimoji="1" lang="ja-JP" altLang="ja-JP" sz="1100" b="0" i="0" baseline="0">
              <a:solidFill>
                <a:schemeClr val="dk1"/>
              </a:solidFill>
              <a:effectLst/>
              <a:latin typeface="+mn-lt"/>
              <a:ea typeface="+mn-ea"/>
              <a:cs typeface="+mn-cs"/>
            </a:rPr>
            <a:t>厳しい財政運営となることが予想される。そのため、市町村財政計画</a:t>
          </a:r>
          <a:r>
            <a:rPr kumimoji="1" lang="ja-JP" altLang="en-US" sz="1100" b="0" i="0" baseline="0">
              <a:solidFill>
                <a:schemeClr val="dk1"/>
              </a:solidFill>
              <a:effectLst/>
              <a:latin typeface="+mn-lt"/>
              <a:ea typeface="+mn-ea"/>
              <a:cs typeface="+mn-cs"/>
            </a:rPr>
            <a:t>に基づき</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公債費の平準化を図る必要があ</a:t>
          </a:r>
          <a:r>
            <a:rPr kumimoji="1" lang="ja-JP" altLang="ja-JP" sz="1100" b="0" i="0" baseline="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46989</xdr:rowOff>
    </xdr:to>
    <xdr:cxnSp macro="">
      <xdr:nvCxnSpPr>
        <xdr:cNvPr id="358" name="直線コネクタ 357"/>
        <xdr:cNvCxnSpPr/>
      </xdr:nvCxnSpPr>
      <xdr:spPr>
        <a:xfrm>
          <a:off x="3987800" y="131991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5080</xdr:rowOff>
    </xdr:to>
    <xdr:cxnSp macro="">
      <xdr:nvCxnSpPr>
        <xdr:cNvPr id="361" name="直線コネクタ 360"/>
        <xdr:cNvCxnSpPr/>
      </xdr:nvCxnSpPr>
      <xdr:spPr>
        <a:xfrm flipV="1">
          <a:off x="3098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16511</xdr:rowOff>
    </xdr:to>
    <xdr:cxnSp macro="">
      <xdr:nvCxnSpPr>
        <xdr:cNvPr id="364" name="直線コネクタ 363"/>
        <xdr:cNvCxnSpPr/>
      </xdr:nvCxnSpPr>
      <xdr:spPr>
        <a:xfrm flipV="1">
          <a:off x="2209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16511</xdr:rowOff>
    </xdr:to>
    <xdr:cxnSp macro="">
      <xdr:nvCxnSpPr>
        <xdr:cNvPr id="367" name="直線コネクタ 366"/>
        <xdr:cNvCxnSpPr/>
      </xdr:nvCxnSpPr>
      <xdr:spPr>
        <a:xfrm>
          <a:off x="1320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7" name="楕円 37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78"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79" name="楕円 378"/>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0" name="テキスト ボックス 379"/>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1" name="楕円 380"/>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2" name="テキスト ボックス 381"/>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3" name="楕円 382"/>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4" name="テキスト ボックス 383"/>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5" name="楕円 384"/>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6" name="テキスト ボックス 385"/>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80</xdr:row>
      <xdr:rowOff>43180</xdr:rowOff>
    </xdr:to>
    <xdr:cxnSp macro="">
      <xdr:nvCxnSpPr>
        <xdr:cNvPr id="419" name="直線コネクタ 418"/>
        <xdr:cNvCxnSpPr/>
      </xdr:nvCxnSpPr>
      <xdr:spPr>
        <a:xfrm>
          <a:off x="15671800" y="136791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134620</xdr:rowOff>
    </xdr:from>
    <xdr:to>
      <xdr:col>78</xdr:col>
      <xdr:colOff>69850</xdr:colOff>
      <xdr:row>80</xdr:row>
      <xdr:rowOff>39370</xdr:rowOff>
    </xdr:to>
    <xdr:cxnSp macro="">
      <xdr:nvCxnSpPr>
        <xdr:cNvPr id="422" name="直線コネクタ 421"/>
        <xdr:cNvCxnSpPr/>
      </xdr:nvCxnSpPr>
      <xdr:spPr>
        <a:xfrm flipV="1">
          <a:off x="14782800" y="13679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39370</xdr:rowOff>
    </xdr:from>
    <xdr:to>
      <xdr:col>73</xdr:col>
      <xdr:colOff>180975</xdr:colOff>
      <xdr:row>80</xdr:row>
      <xdr:rowOff>111761</xdr:rowOff>
    </xdr:to>
    <xdr:cxnSp macro="">
      <xdr:nvCxnSpPr>
        <xdr:cNvPr id="425" name="直線コネクタ 424"/>
        <xdr:cNvCxnSpPr/>
      </xdr:nvCxnSpPr>
      <xdr:spPr>
        <a:xfrm flipV="1">
          <a:off x="13893800" y="13755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92711</xdr:rowOff>
    </xdr:from>
    <xdr:to>
      <xdr:col>69</xdr:col>
      <xdr:colOff>92075</xdr:colOff>
      <xdr:row>80</xdr:row>
      <xdr:rowOff>111761</xdr:rowOff>
    </xdr:to>
    <xdr:cxnSp macro="">
      <xdr:nvCxnSpPr>
        <xdr:cNvPr id="428" name="直線コネクタ 427"/>
        <xdr:cNvCxnSpPr/>
      </xdr:nvCxnSpPr>
      <xdr:spPr>
        <a:xfrm>
          <a:off x="13004800" y="13808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163830</xdr:rowOff>
    </xdr:from>
    <xdr:to>
      <xdr:col>82</xdr:col>
      <xdr:colOff>158750</xdr:colOff>
      <xdr:row>80</xdr:row>
      <xdr:rowOff>93980</xdr:rowOff>
    </xdr:to>
    <xdr:sp macro="" textlink="">
      <xdr:nvSpPr>
        <xdr:cNvPr id="438" name="楕円 437"/>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135907</xdr:rowOff>
    </xdr:from>
    <xdr:ext cx="762000" cy="259045"/>
    <xdr:sp macro="" textlink="">
      <xdr:nvSpPr>
        <xdr:cNvPr id="439" name="公債費以外該当値テキスト"/>
        <xdr:cNvSpPr txBox="1"/>
      </xdr:nvSpPr>
      <xdr:spPr>
        <a:xfrm>
          <a:off x="16598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83820</xdr:rowOff>
    </xdr:from>
    <xdr:to>
      <xdr:col>78</xdr:col>
      <xdr:colOff>120650</xdr:colOff>
      <xdr:row>80</xdr:row>
      <xdr:rowOff>13970</xdr:rowOff>
    </xdr:to>
    <xdr:sp macro="" textlink="">
      <xdr:nvSpPr>
        <xdr:cNvPr id="440" name="楕円 439"/>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170197</xdr:rowOff>
    </xdr:from>
    <xdr:ext cx="736600" cy="259045"/>
    <xdr:sp macro="" textlink="">
      <xdr:nvSpPr>
        <xdr:cNvPr id="441" name="テキスト ボックス 440"/>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42" name="楕円 441"/>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43" name="テキスト ボックス 442"/>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macro="" textlink="">
      <xdr:nvSpPr>
        <xdr:cNvPr id="446" name="楕円 445"/>
        <xdr:cNvSpPr/>
      </xdr:nvSpPr>
      <xdr:spPr>
        <a:xfrm>
          <a:off x="12954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128288</xdr:rowOff>
    </xdr:from>
    <xdr:ext cx="762000" cy="259045"/>
    <xdr:sp macro="" textlink="">
      <xdr:nvSpPr>
        <xdr:cNvPr id="447" name="テキスト ボックス 446"/>
        <xdr:cNvSpPr txBox="1"/>
      </xdr:nvSpPr>
      <xdr:spPr>
        <a:xfrm>
          <a:off x="12623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125176</xdr:rowOff>
    </xdr:from>
    <xdr:to>
      <xdr:col>29</xdr:col>
      <xdr:colOff>127000</xdr:colOff>
      <xdr:row>19</xdr:row>
      <xdr:rowOff>153134</xdr:rowOff>
    </xdr:to>
    <xdr:cxnSp macro="">
      <xdr:nvCxnSpPr>
        <xdr:cNvPr id="48" name="直線コネクタ 47"/>
        <xdr:cNvCxnSpPr/>
      </xdr:nvCxnSpPr>
      <xdr:spPr bwMode="auto">
        <a:xfrm flipV="1">
          <a:off x="5003800" y="3430351"/>
          <a:ext cx="647700" cy="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153134</xdr:rowOff>
    </xdr:from>
    <xdr:to>
      <xdr:col>26</xdr:col>
      <xdr:colOff>50800</xdr:colOff>
      <xdr:row>20</xdr:row>
      <xdr:rowOff>1337</xdr:rowOff>
    </xdr:to>
    <xdr:cxnSp macro="">
      <xdr:nvCxnSpPr>
        <xdr:cNvPr id="51" name="直線コネクタ 50"/>
        <xdr:cNvCxnSpPr/>
      </xdr:nvCxnSpPr>
      <xdr:spPr bwMode="auto">
        <a:xfrm flipV="1">
          <a:off x="4305300" y="3458309"/>
          <a:ext cx="698500" cy="1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1337</xdr:rowOff>
    </xdr:from>
    <xdr:to>
      <xdr:col>22</xdr:col>
      <xdr:colOff>114300</xdr:colOff>
      <xdr:row>20</xdr:row>
      <xdr:rowOff>32326</xdr:rowOff>
    </xdr:to>
    <xdr:cxnSp macro="">
      <xdr:nvCxnSpPr>
        <xdr:cNvPr id="54" name="直線コネクタ 53"/>
        <xdr:cNvCxnSpPr/>
      </xdr:nvCxnSpPr>
      <xdr:spPr bwMode="auto">
        <a:xfrm flipV="1">
          <a:off x="3606800" y="3477962"/>
          <a:ext cx="698500" cy="3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32326</xdr:rowOff>
    </xdr:from>
    <xdr:to>
      <xdr:col>18</xdr:col>
      <xdr:colOff>177800</xdr:colOff>
      <xdr:row>20</xdr:row>
      <xdr:rowOff>38302</xdr:rowOff>
    </xdr:to>
    <xdr:cxnSp macro="">
      <xdr:nvCxnSpPr>
        <xdr:cNvPr id="57" name="直線コネクタ 56"/>
        <xdr:cNvCxnSpPr/>
      </xdr:nvCxnSpPr>
      <xdr:spPr bwMode="auto">
        <a:xfrm flipV="1">
          <a:off x="2908300" y="3508951"/>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74376</xdr:rowOff>
    </xdr:from>
    <xdr:to>
      <xdr:col>29</xdr:col>
      <xdr:colOff>177800</xdr:colOff>
      <xdr:row>20</xdr:row>
      <xdr:rowOff>4526</xdr:rowOff>
    </xdr:to>
    <xdr:sp macro="" textlink="">
      <xdr:nvSpPr>
        <xdr:cNvPr id="67" name="楕円 66"/>
        <xdr:cNvSpPr/>
      </xdr:nvSpPr>
      <xdr:spPr bwMode="auto">
        <a:xfrm>
          <a:off x="5600700" y="337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46453</xdr:rowOff>
    </xdr:from>
    <xdr:ext cx="762000" cy="259045"/>
    <xdr:sp macro="" textlink="">
      <xdr:nvSpPr>
        <xdr:cNvPr id="68" name="人口1人当たり決算額の推移該当値テキスト130"/>
        <xdr:cNvSpPr txBox="1"/>
      </xdr:nvSpPr>
      <xdr:spPr>
        <a:xfrm>
          <a:off x="5740400" y="33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102334</xdr:rowOff>
    </xdr:from>
    <xdr:to>
      <xdr:col>26</xdr:col>
      <xdr:colOff>101600</xdr:colOff>
      <xdr:row>20</xdr:row>
      <xdr:rowOff>32484</xdr:rowOff>
    </xdr:to>
    <xdr:sp macro="" textlink="">
      <xdr:nvSpPr>
        <xdr:cNvPr id="69" name="楕円 68"/>
        <xdr:cNvSpPr/>
      </xdr:nvSpPr>
      <xdr:spPr bwMode="auto">
        <a:xfrm>
          <a:off x="4953000" y="340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17261</xdr:rowOff>
    </xdr:from>
    <xdr:ext cx="736600" cy="259045"/>
    <xdr:sp macro="" textlink="">
      <xdr:nvSpPr>
        <xdr:cNvPr id="70" name="テキスト ボックス 69"/>
        <xdr:cNvSpPr txBox="1"/>
      </xdr:nvSpPr>
      <xdr:spPr>
        <a:xfrm>
          <a:off x="4622800" y="349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121987</xdr:rowOff>
    </xdr:from>
    <xdr:to>
      <xdr:col>22</xdr:col>
      <xdr:colOff>165100</xdr:colOff>
      <xdr:row>20</xdr:row>
      <xdr:rowOff>52137</xdr:rowOff>
    </xdr:to>
    <xdr:sp macro="" textlink="">
      <xdr:nvSpPr>
        <xdr:cNvPr id="71" name="楕円 70"/>
        <xdr:cNvSpPr/>
      </xdr:nvSpPr>
      <xdr:spPr bwMode="auto">
        <a:xfrm>
          <a:off x="4254500" y="342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36914</xdr:rowOff>
    </xdr:from>
    <xdr:ext cx="762000" cy="259045"/>
    <xdr:sp macro="" textlink="">
      <xdr:nvSpPr>
        <xdr:cNvPr id="72" name="テキスト ボックス 71"/>
        <xdr:cNvSpPr txBox="1"/>
      </xdr:nvSpPr>
      <xdr:spPr>
        <a:xfrm>
          <a:off x="3924300" y="35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152976</xdr:rowOff>
    </xdr:from>
    <xdr:to>
      <xdr:col>19</xdr:col>
      <xdr:colOff>38100</xdr:colOff>
      <xdr:row>20</xdr:row>
      <xdr:rowOff>83126</xdr:rowOff>
    </xdr:to>
    <xdr:sp macro="" textlink="">
      <xdr:nvSpPr>
        <xdr:cNvPr id="73" name="楕円 72"/>
        <xdr:cNvSpPr/>
      </xdr:nvSpPr>
      <xdr:spPr bwMode="auto">
        <a:xfrm>
          <a:off x="3556000" y="345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67903</xdr:rowOff>
    </xdr:from>
    <xdr:ext cx="762000" cy="259045"/>
    <xdr:sp macro="" textlink="">
      <xdr:nvSpPr>
        <xdr:cNvPr id="74" name="テキスト ボックス 73"/>
        <xdr:cNvSpPr txBox="1"/>
      </xdr:nvSpPr>
      <xdr:spPr>
        <a:xfrm>
          <a:off x="3225800" y="354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158952</xdr:rowOff>
    </xdr:from>
    <xdr:to>
      <xdr:col>15</xdr:col>
      <xdr:colOff>101600</xdr:colOff>
      <xdr:row>20</xdr:row>
      <xdr:rowOff>89102</xdr:rowOff>
    </xdr:to>
    <xdr:sp macro="" textlink="">
      <xdr:nvSpPr>
        <xdr:cNvPr id="75" name="楕円 74"/>
        <xdr:cNvSpPr/>
      </xdr:nvSpPr>
      <xdr:spPr bwMode="auto">
        <a:xfrm>
          <a:off x="2857500" y="346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73879</xdr:rowOff>
    </xdr:from>
    <xdr:ext cx="762000" cy="259045"/>
    <xdr:sp macro="" textlink="">
      <xdr:nvSpPr>
        <xdr:cNvPr id="76" name="テキスト ボックス 75"/>
        <xdr:cNvSpPr txBox="1"/>
      </xdr:nvSpPr>
      <xdr:spPr>
        <a:xfrm>
          <a:off x="2527300" y="35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91242</xdr:rowOff>
    </xdr:from>
    <xdr:to>
      <xdr:col>29</xdr:col>
      <xdr:colOff>127000</xdr:colOff>
      <xdr:row>37</xdr:row>
      <xdr:rowOff>107176</xdr:rowOff>
    </xdr:to>
    <xdr:cxnSp macro="">
      <xdr:nvCxnSpPr>
        <xdr:cNvPr id="108" name="直線コネクタ 107"/>
        <xdr:cNvCxnSpPr/>
      </xdr:nvCxnSpPr>
      <xdr:spPr bwMode="auto">
        <a:xfrm flipV="1">
          <a:off x="5003800" y="7215942"/>
          <a:ext cx="647700" cy="15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76019</xdr:rowOff>
    </xdr:from>
    <xdr:ext cx="762000" cy="259045"/>
    <xdr:sp macro="" textlink="">
      <xdr:nvSpPr>
        <xdr:cNvPr id="109" name="人口1人当たり決算額の推移平均値テキスト445"/>
        <xdr:cNvSpPr txBox="1"/>
      </xdr:nvSpPr>
      <xdr:spPr>
        <a:xfrm>
          <a:off x="5740400" y="7200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107176</xdr:rowOff>
    </xdr:from>
    <xdr:to>
      <xdr:col>26</xdr:col>
      <xdr:colOff>50800</xdr:colOff>
      <xdr:row>37</xdr:row>
      <xdr:rowOff>140826</xdr:rowOff>
    </xdr:to>
    <xdr:cxnSp macro="">
      <xdr:nvCxnSpPr>
        <xdr:cNvPr id="111" name="直線コネクタ 110"/>
        <xdr:cNvCxnSpPr/>
      </xdr:nvCxnSpPr>
      <xdr:spPr bwMode="auto">
        <a:xfrm flipV="1">
          <a:off x="4305300" y="7231876"/>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140826</xdr:rowOff>
    </xdr:from>
    <xdr:to>
      <xdr:col>22</xdr:col>
      <xdr:colOff>114300</xdr:colOff>
      <xdr:row>37</xdr:row>
      <xdr:rowOff>157569</xdr:rowOff>
    </xdr:to>
    <xdr:cxnSp macro="">
      <xdr:nvCxnSpPr>
        <xdr:cNvPr id="114" name="直線コネクタ 113"/>
        <xdr:cNvCxnSpPr/>
      </xdr:nvCxnSpPr>
      <xdr:spPr bwMode="auto">
        <a:xfrm flipV="1">
          <a:off x="3606800" y="7265526"/>
          <a:ext cx="698500" cy="1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157569</xdr:rowOff>
    </xdr:from>
    <xdr:to>
      <xdr:col>18</xdr:col>
      <xdr:colOff>177800</xdr:colOff>
      <xdr:row>37</xdr:row>
      <xdr:rowOff>165149</xdr:rowOff>
    </xdr:to>
    <xdr:cxnSp macro="">
      <xdr:nvCxnSpPr>
        <xdr:cNvPr id="117" name="直線コネクタ 116"/>
        <xdr:cNvCxnSpPr/>
      </xdr:nvCxnSpPr>
      <xdr:spPr bwMode="auto">
        <a:xfrm flipV="1">
          <a:off x="2908300" y="7282269"/>
          <a:ext cx="698500" cy="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40442</xdr:rowOff>
    </xdr:from>
    <xdr:to>
      <xdr:col>29</xdr:col>
      <xdr:colOff>177800</xdr:colOff>
      <xdr:row>37</xdr:row>
      <xdr:rowOff>142042</xdr:rowOff>
    </xdr:to>
    <xdr:sp macro="" textlink="">
      <xdr:nvSpPr>
        <xdr:cNvPr id="127" name="楕円 126"/>
        <xdr:cNvSpPr/>
      </xdr:nvSpPr>
      <xdr:spPr bwMode="auto">
        <a:xfrm>
          <a:off x="5600700" y="716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56969</xdr:rowOff>
    </xdr:from>
    <xdr:ext cx="762000" cy="259045"/>
    <xdr:sp macro="" textlink="">
      <xdr:nvSpPr>
        <xdr:cNvPr id="128" name="人口1人当たり決算額の推移該当値テキスト445"/>
        <xdr:cNvSpPr txBox="1"/>
      </xdr:nvSpPr>
      <xdr:spPr>
        <a:xfrm>
          <a:off x="5740400" y="70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56376</xdr:rowOff>
    </xdr:from>
    <xdr:to>
      <xdr:col>26</xdr:col>
      <xdr:colOff>101600</xdr:colOff>
      <xdr:row>37</xdr:row>
      <xdr:rowOff>157976</xdr:rowOff>
    </xdr:to>
    <xdr:sp macro="" textlink="">
      <xdr:nvSpPr>
        <xdr:cNvPr id="129" name="楕円 128"/>
        <xdr:cNvSpPr/>
      </xdr:nvSpPr>
      <xdr:spPr bwMode="auto">
        <a:xfrm>
          <a:off x="4953000" y="718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339603</xdr:rowOff>
    </xdr:from>
    <xdr:ext cx="736600" cy="259045"/>
    <xdr:sp macro="" textlink="">
      <xdr:nvSpPr>
        <xdr:cNvPr id="130" name="テキスト ボックス 129"/>
        <xdr:cNvSpPr txBox="1"/>
      </xdr:nvSpPr>
      <xdr:spPr>
        <a:xfrm>
          <a:off x="4622800" y="694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90026</xdr:rowOff>
    </xdr:from>
    <xdr:to>
      <xdr:col>22</xdr:col>
      <xdr:colOff>165100</xdr:colOff>
      <xdr:row>37</xdr:row>
      <xdr:rowOff>191626</xdr:rowOff>
    </xdr:to>
    <xdr:sp macro="" textlink="">
      <xdr:nvSpPr>
        <xdr:cNvPr id="131" name="楕円 130"/>
        <xdr:cNvSpPr/>
      </xdr:nvSpPr>
      <xdr:spPr bwMode="auto">
        <a:xfrm>
          <a:off x="4254500" y="721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176403</xdr:rowOff>
    </xdr:from>
    <xdr:ext cx="762000" cy="259045"/>
    <xdr:sp macro="" textlink="">
      <xdr:nvSpPr>
        <xdr:cNvPr id="132" name="テキスト ボックス 131"/>
        <xdr:cNvSpPr txBox="1"/>
      </xdr:nvSpPr>
      <xdr:spPr>
        <a:xfrm>
          <a:off x="3924300" y="73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106769</xdr:rowOff>
    </xdr:from>
    <xdr:to>
      <xdr:col>19</xdr:col>
      <xdr:colOff>38100</xdr:colOff>
      <xdr:row>37</xdr:row>
      <xdr:rowOff>208369</xdr:rowOff>
    </xdr:to>
    <xdr:sp macro="" textlink="">
      <xdr:nvSpPr>
        <xdr:cNvPr id="133" name="楕円 132"/>
        <xdr:cNvSpPr/>
      </xdr:nvSpPr>
      <xdr:spPr bwMode="auto">
        <a:xfrm>
          <a:off x="3556000" y="723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193146</xdr:rowOff>
    </xdr:from>
    <xdr:ext cx="762000" cy="259045"/>
    <xdr:sp macro="" textlink="">
      <xdr:nvSpPr>
        <xdr:cNvPr id="134" name="テキスト ボックス 133"/>
        <xdr:cNvSpPr txBox="1"/>
      </xdr:nvSpPr>
      <xdr:spPr>
        <a:xfrm>
          <a:off x="3225800" y="731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114349</xdr:rowOff>
    </xdr:from>
    <xdr:to>
      <xdr:col>15</xdr:col>
      <xdr:colOff>101600</xdr:colOff>
      <xdr:row>37</xdr:row>
      <xdr:rowOff>215949</xdr:rowOff>
    </xdr:to>
    <xdr:sp macro="" textlink="">
      <xdr:nvSpPr>
        <xdr:cNvPr id="135" name="楕円 134"/>
        <xdr:cNvSpPr/>
      </xdr:nvSpPr>
      <xdr:spPr bwMode="auto">
        <a:xfrm>
          <a:off x="2857500" y="723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200726</xdr:rowOff>
    </xdr:from>
    <xdr:ext cx="762000" cy="259045"/>
    <xdr:sp macro="" textlink="">
      <xdr:nvSpPr>
        <xdr:cNvPr id="136" name="テキスト ボックス 135"/>
        <xdr:cNvSpPr txBox="1"/>
      </xdr:nvSpPr>
      <xdr:spPr>
        <a:xfrm>
          <a:off x="2527300" y="73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169702</xdr:rowOff>
    </xdr:from>
    <xdr:to>
      <xdr:col>24</xdr:col>
      <xdr:colOff>63500</xdr:colOff>
      <xdr:row>37</xdr:row>
      <xdr:rowOff>7143</xdr:rowOff>
    </xdr:to>
    <xdr:cxnSp macro="">
      <xdr:nvCxnSpPr>
        <xdr:cNvPr id="60" name="直線コネクタ 59"/>
        <xdr:cNvCxnSpPr/>
      </xdr:nvCxnSpPr>
      <xdr:spPr>
        <a:xfrm flipV="1">
          <a:off x="3797300" y="6341902"/>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7143</xdr:rowOff>
    </xdr:from>
    <xdr:to>
      <xdr:col>19</xdr:col>
      <xdr:colOff>177800</xdr:colOff>
      <xdr:row>37</xdr:row>
      <xdr:rowOff>34826</xdr:rowOff>
    </xdr:to>
    <xdr:cxnSp macro="">
      <xdr:nvCxnSpPr>
        <xdr:cNvPr id="63" name="直線コネクタ 62"/>
        <xdr:cNvCxnSpPr/>
      </xdr:nvCxnSpPr>
      <xdr:spPr>
        <a:xfrm flipV="1">
          <a:off x="2908300" y="6350793"/>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34826</xdr:rowOff>
    </xdr:from>
    <xdr:to>
      <xdr:col>15</xdr:col>
      <xdr:colOff>50800</xdr:colOff>
      <xdr:row>37</xdr:row>
      <xdr:rowOff>92917</xdr:rowOff>
    </xdr:to>
    <xdr:cxnSp macro="">
      <xdr:nvCxnSpPr>
        <xdr:cNvPr id="66" name="直線コネクタ 65"/>
        <xdr:cNvCxnSpPr/>
      </xdr:nvCxnSpPr>
      <xdr:spPr>
        <a:xfrm flipV="1">
          <a:off x="2019300" y="6378476"/>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84556</xdr:rowOff>
    </xdr:from>
    <xdr:to>
      <xdr:col>10</xdr:col>
      <xdr:colOff>114300</xdr:colOff>
      <xdr:row>37</xdr:row>
      <xdr:rowOff>92917</xdr:rowOff>
    </xdr:to>
    <xdr:cxnSp macro="">
      <xdr:nvCxnSpPr>
        <xdr:cNvPr id="69" name="直線コネクタ 68"/>
        <xdr:cNvCxnSpPr/>
      </xdr:nvCxnSpPr>
      <xdr:spPr>
        <a:xfrm>
          <a:off x="1130300" y="642820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118902</xdr:rowOff>
    </xdr:from>
    <xdr:to>
      <xdr:col>24</xdr:col>
      <xdr:colOff>114300</xdr:colOff>
      <xdr:row>37</xdr:row>
      <xdr:rowOff>49052</xdr:rowOff>
    </xdr:to>
    <xdr:sp macro="" textlink="">
      <xdr:nvSpPr>
        <xdr:cNvPr id="79" name="楕円 78"/>
        <xdr:cNvSpPr/>
      </xdr:nvSpPr>
      <xdr:spPr>
        <a:xfrm>
          <a:off x="4584700" y="62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97329</xdr:rowOff>
    </xdr:from>
    <xdr:ext cx="599010" cy="259045"/>
    <xdr:sp macro="" textlink="">
      <xdr:nvSpPr>
        <xdr:cNvPr id="80" name="人件費該当値テキスト"/>
        <xdr:cNvSpPr txBox="1"/>
      </xdr:nvSpPr>
      <xdr:spPr>
        <a:xfrm>
          <a:off x="4686300" y="626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127793</xdr:rowOff>
    </xdr:from>
    <xdr:to>
      <xdr:col>20</xdr:col>
      <xdr:colOff>38100</xdr:colOff>
      <xdr:row>37</xdr:row>
      <xdr:rowOff>57943</xdr:rowOff>
    </xdr:to>
    <xdr:sp macro="" textlink="">
      <xdr:nvSpPr>
        <xdr:cNvPr id="81" name="楕円 80"/>
        <xdr:cNvSpPr/>
      </xdr:nvSpPr>
      <xdr:spPr>
        <a:xfrm>
          <a:off x="3746500" y="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49070</xdr:rowOff>
    </xdr:from>
    <xdr:ext cx="599010" cy="259045"/>
    <xdr:sp macro="" textlink="">
      <xdr:nvSpPr>
        <xdr:cNvPr id="82" name="テキスト ボックス 81"/>
        <xdr:cNvSpPr txBox="1"/>
      </xdr:nvSpPr>
      <xdr:spPr>
        <a:xfrm>
          <a:off x="3497795" y="63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155476</xdr:rowOff>
    </xdr:from>
    <xdr:to>
      <xdr:col>15</xdr:col>
      <xdr:colOff>101600</xdr:colOff>
      <xdr:row>37</xdr:row>
      <xdr:rowOff>85626</xdr:rowOff>
    </xdr:to>
    <xdr:sp macro="" textlink="">
      <xdr:nvSpPr>
        <xdr:cNvPr id="83" name="楕円 82"/>
        <xdr:cNvSpPr/>
      </xdr:nvSpPr>
      <xdr:spPr>
        <a:xfrm>
          <a:off x="2857500" y="63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76753</xdr:rowOff>
    </xdr:from>
    <xdr:ext cx="599010" cy="259045"/>
    <xdr:sp macro="" textlink="">
      <xdr:nvSpPr>
        <xdr:cNvPr id="84" name="テキスト ボックス 83"/>
        <xdr:cNvSpPr txBox="1"/>
      </xdr:nvSpPr>
      <xdr:spPr>
        <a:xfrm>
          <a:off x="2608795" y="642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42117</xdr:rowOff>
    </xdr:from>
    <xdr:to>
      <xdr:col>10</xdr:col>
      <xdr:colOff>165100</xdr:colOff>
      <xdr:row>37</xdr:row>
      <xdr:rowOff>143717</xdr:rowOff>
    </xdr:to>
    <xdr:sp macro="" textlink="">
      <xdr:nvSpPr>
        <xdr:cNvPr id="85" name="楕円 84"/>
        <xdr:cNvSpPr/>
      </xdr:nvSpPr>
      <xdr:spPr>
        <a:xfrm>
          <a:off x="19685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134844</xdr:rowOff>
    </xdr:from>
    <xdr:ext cx="599010" cy="259045"/>
    <xdr:sp macro="" textlink="">
      <xdr:nvSpPr>
        <xdr:cNvPr id="86" name="テキスト ボックス 85"/>
        <xdr:cNvSpPr txBox="1"/>
      </xdr:nvSpPr>
      <xdr:spPr>
        <a:xfrm>
          <a:off x="1719795" y="6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33756</xdr:rowOff>
    </xdr:from>
    <xdr:to>
      <xdr:col>6</xdr:col>
      <xdr:colOff>38100</xdr:colOff>
      <xdr:row>37</xdr:row>
      <xdr:rowOff>135356</xdr:rowOff>
    </xdr:to>
    <xdr:sp macro="" textlink="">
      <xdr:nvSpPr>
        <xdr:cNvPr id="87" name="楕円 86"/>
        <xdr:cNvSpPr/>
      </xdr:nvSpPr>
      <xdr:spPr>
        <a:xfrm>
          <a:off x="1079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126483</xdr:rowOff>
    </xdr:from>
    <xdr:ext cx="599010" cy="259045"/>
    <xdr:sp macro="" textlink="">
      <xdr:nvSpPr>
        <xdr:cNvPr id="88" name="テキスト ボックス 87"/>
        <xdr:cNvSpPr txBox="1"/>
      </xdr:nvSpPr>
      <xdr:spPr>
        <a:xfrm>
          <a:off x="830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102566</xdr:rowOff>
    </xdr:from>
    <xdr:to>
      <xdr:col>24</xdr:col>
      <xdr:colOff>63500</xdr:colOff>
      <xdr:row>58</xdr:row>
      <xdr:rowOff>109593</xdr:rowOff>
    </xdr:to>
    <xdr:cxnSp macro="">
      <xdr:nvCxnSpPr>
        <xdr:cNvPr id="119" name="直線コネクタ 118"/>
        <xdr:cNvCxnSpPr/>
      </xdr:nvCxnSpPr>
      <xdr:spPr>
        <a:xfrm flipV="1">
          <a:off x="3797300" y="10046666"/>
          <a:ext cx="8382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106908</xdr:rowOff>
    </xdr:from>
    <xdr:to>
      <xdr:col>19</xdr:col>
      <xdr:colOff>177800</xdr:colOff>
      <xdr:row>58</xdr:row>
      <xdr:rowOff>109593</xdr:rowOff>
    </xdr:to>
    <xdr:cxnSp macro="">
      <xdr:nvCxnSpPr>
        <xdr:cNvPr id="122" name="直線コネクタ 121"/>
        <xdr:cNvCxnSpPr/>
      </xdr:nvCxnSpPr>
      <xdr:spPr>
        <a:xfrm>
          <a:off x="2908300" y="10051008"/>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89867</xdr:rowOff>
    </xdr:from>
    <xdr:to>
      <xdr:col>15</xdr:col>
      <xdr:colOff>50800</xdr:colOff>
      <xdr:row>58</xdr:row>
      <xdr:rowOff>106908</xdr:rowOff>
    </xdr:to>
    <xdr:cxnSp macro="">
      <xdr:nvCxnSpPr>
        <xdr:cNvPr id="125" name="直線コネクタ 124"/>
        <xdr:cNvCxnSpPr/>
      </xdr:nvCxnSpPr>
      <xdr:spPr>
        <a:xfrm>
          <a:off x="2019300" y="10033967"/>
          <a:ext cx="889000" cy="1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73954</xdr:rowOff>
    </xdr:from>
    <xdr:to>
      <xdr:col>10</xdr:col>
      <xdr:colOff>114300</xdr:colOff>
      <xdr:row>58</xdr:row>
      <xdr:rowOff>89867</xdr:rowOff>
    </xdr:to>
    <xdr:cxnSp macro="">
      <xdr:nvCxnSpPr>
        <xdr:cNvPr id="128" name="直線コネクタ 127"/>
        <xdr:cNvCxnSpPr/>
      </xdr:nvCxnSpPr>
      <xdr:spPr>
        <a:xfrm>
          <a:off x="1130300" y="10018054"/>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51766</xdr:rowOff>
    </xdr:from>
    <xdr:to>
      <xdr:col>24</xdr:col>
      <xdr:colOff>114300</xdr:colOff>
      <xdr:row>58</xdr:row>
      <xdr:rowOff>153366</xdr:rowOff>
    </xdr:to>
    <xdr:sp macro="" textlink="">
      <xdr:nvSpPr>
        <xdr:cNvPr id="138" name="楕円 137"/>
        <xdr:cNvSpPr/>
      </xdr:nvSpPr>
      <xdr:spPr>
        <a:xfrm>
          <a:off x="4584700" y="99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138143</xdr:rowOff>
    </xdr:from>
    <xdr:ext cx="599010" cy="259045"/>
    <xdr:sp macro="" textlink="">
      <xdr:nvSpPr>
        <xdr:cNvPr id="139" name="物件費該当値テキスト"/>
        <xdr:cNvSpPr txBox="1"/>
      </xdr:nvSpPr>
      <xdr:spPr>
        <a:xfrm>
          <a:off x="4686300" y="991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58793</xdr:rowOff>
    </xdr:from>
    <xdr:to>
      <xdr:col>20</xdr:col>
      <xdr:colOff>38100</xdr:colOff>
      <xdr:row>58</xdr:row>
      <xdr:rowOff>160393</xdr:rowOff>
    </xdr:to>
    <xdr:sp macro="" textlink="">
      <xdr:nvSpPr>
        <xdr:cNvPr id="140" name="楕円 139"/>
        <xdr:cNvSpPr/>
      </xdr:nvSpPr>
      <xdr:spPr>
        <a:xfrm>
          <a:off x="3746500" y="100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151520</xdr:rowOff>
    </xdr:from>
    <xdr:ext cx="599010" cy="259045"/>
    <xdr:sp macro="" textlink="">
      <xdr:nvSpPr>
        <xdr:cNvPr id="141" name="テキスト ボックス 140"/>
        <xdr:cNvSpPr txBox="1"/>
      </xdr:nvSpPr>
      <xdr:spPr>
        <a:xfrm>
          <a:off x="3497795" y="1009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56108</xdr:rowOff>
    </xdr:from>
    <xdr:to>
      <xdr:col>15</xdr:col>
      <xdr:colOff>101600</xdr:colOff>
      <xdr:row>58</xdr:row>
      <xdr:rowOff>157708</xdr:rowOff>
    </xdr:to>
    <xdr:sp macro="" textlink="">
      <xdr:nvSpPr>
        <xdr:cNvPr id="142" name="楕円 141"/>
        <xdr:cNvSpPr/>
      </xdr:nvSpPr>
      <xdr:spPr>
        <a:xfrm>
          <a:off x="2857500" y="100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148835</xdr:rowOff>
    </xdr:from>
    <xdr:ext cx="599010" cy="259045"/>
    <xdr:sp macro="" textlink="">
      <xdr:nvSpPr>
        <xdr:cNvPr id="143" name="テキスト ボックス 142"/>
        <xdr:cNvSpPr txBox="1"/>
      </xdr:nvSpPr>
      <xdr:spPr>
        <a:xfrm>
          <a:off x="2608795" y="1009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39067</xdr:rowOff>
    </xdr:from>
    <xdr:to>
      <xdr:col>10</xdr:col>
      <xdr:colOff>165100</xdr:colOff>
      <xdr:row>58</xdr:row>
      <xdr:rowOff>140667</xdr:rowOff>
    </xdr:to>
    <xdr:sp macro="" textlink="">
      <xdr:nvSpPr>
        <xdr:cNvPr id="144" name="楕円 143"/>
        <xdr:cNvSpPr/>
      </xdr:nvSpPr>
      <xdr:spPr>
        <a:xfrm>
          <a:off x="1968500" y="99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131794</xdr:rowOff>
    </xdr:from>
    <xdr:ext cx="599010" cy="259045"/>
    <xdr:sp macro="" textlink="">
      <xdr:nvSpPr>
        <xdr:cNvPr id="145" name="テキスト ボックス 144"/>
        <xdr:cNvSpPr txBox="1"/>
      </xdr:nvSpPr>
      <xdr:spPr>
        <a:xfrm>
          <a:off x="1719795" y="1007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23154</xdr:rowOff>
    </xdr:from>
    <xdr:to>
      <xdr:col>6</xdr:col>
      <xdr:colOff>38100</xdr:colOff>
      <xdr:row>58</xdr:row>
      <xdr:rowOff>124754</xdr:rowOff>
    </xdr:to>
    <xdr:sp macro="" textlink="">
      <xdr:nvSpPr>
        <xdr:cNvPr id="146" name="楕円 145"/>
        <xdr:cNvSpPr/>
      </xdr:nvSpPr>
      <xdr:spPr>
        <a:xfrm>
          <a:off x="1079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115881</xdr:rowOff>
    </xdr:from>
    <xdr:ext cx="599010" cy="259045"/>
    <xdr:sp macro="" textlink="">
      <xdr:nvSpPr>
        <xdr:cNvPr id="147" name="テキスト ボックス 146"/>
        <xdr:cNvSpPr txBox="1"/>
      </xdr:nvSpPr>
      <xdr:spPr>
        <a:xfrm>
          <a:off x="830795" y="100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29595</xdr:rowOff>
    </xdr:from>
    <xdr:to>
      <xdr:col>24</xdr:col>
      <xdr:colOff>63500</xdr:colOff>
      <xdr:row>77</xdr:row>
      <xdr:rowOff>80008</xdr:rowOff>
    </xdr:to>
    <xdr:cxnSp macro="">
      <xdr:nvCxnSpPr>
        <xdr:cNvPr id="172" name="直線コネクタ 171"/>
        <xdr:cNvCxnSpPr/>
      </xdr:nvCxnSpPr>
      <xdr:spPr>
        <a:xfrm flipV="1">
          <a:off x="3797300" y="13231245"/>
          <a:ext cx="838200" cy="5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80008</xdr:rowOff>
    </xdr:from>
    <xdr:to>
      <xdr:col>19</xdr:col>
      <xdr:colOff>177800</xdr:colOff>
      <xdr:row>77</xdr:row>
      <xdr:rowOff>134705</xdr:rowOff>
    </xdr:to>
    <xdr:cxnSp macro="">
      <xdr:nvCxnSpPr>
        <xdr:cNvPr id="175" name="直線コネクタ 174"/>
        <xdr:cNvCxnSpPr/>
      </xdr:nvCxnSpPr>
      <xdr:spPr>
        <a:xfrm flipV="1">
          <a:off x="2908300" y="13281658"/>
          <a:ext cx="889000" cy="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131418</xdr:rowOff>
    </xdr:from>
    <xdr:to>
      <xdr:col>15</xdr:col>
      <xdr:colOff>50800</xdr:colOff>
      <xdr:row>77</xdr:row>
      <xdr:rowOff>134705</xdr:rowOff>
    </xdr:to>
    <xdr:cxnSp macro="">
      <xdr:nvCxnSpPr>
        <xdr:cNvPr id="178" name="直線コネクタ 177"/>
        <xdr:cNvCxnSpPr/>
      </xdr:nvCxnSpPr>
      <xdr:spPr>
        <a:xfrm>
          <a:off x="2019300" y="13333068"/>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131418</xdr:rowOff>
    </xdr:from>
    <xdr:to>
      <xdr:col>10</xdr:col>
      <xdr:colOff>114300</xdr:colOff>
      <xdr:row>77</xdr:row>
      <xdr:rowOff>132837</xdr:rowOff>
    </xdr:to>
    <xdr:cxnSp macro="">
      <xdr:nvCxnSpPr>
        <xdr:cNvPr id="181" name="直線コネクタ 180"/>
        <xdr:cNvCxnSpPr/>
      </xdr:nvCxnSpPr>
      <xdr:spPr>
        <a:xfrm flipV="1">
          <a:off x="1130300" y="13333068"/>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150245</xdr:rowOff>
    </xdr:from>
    <xdr:to>
      <xdr:col>24</xdr:col>
      <xdr:colOff>114300</xdr:colOff>
      <xdr:row>77</xdr:row>
      <xdr:rowOff>80395</xdr:rowOff>
    </xdr:to>
    <xdr:sp macro="" textlink="">
      <xdr:nvSpPr>
        <xdr:cNvPr id="191" name="楕円 190"/>
        <xdr:cNvSpPr/>
      </xdr:nvSpPr>
      <xdr:spPr>
        <a:xfrm>
          <a:off x="4584700" y="131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128672</xdr:rowOff>
    </xdr:from>
    <xdr:ext cx="534377" cy="259045"/>
    <xdr:sp macro="" textlink="">
      <xdr:nvSpPr>
        <xdr:cNvPr id="192" name="維持補修費該当値テキスト"/>
        <xdr:cNvSpPr txBox="1"/>
      </xdr:nvSpPr>
      <xdr:spPr>
        <a:xfrm>
          <a:off x="4686300" y="131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29208</xdr:rowOff>
    </xdr:from>
    <xdr:to>
      <xdr:col>20</xdr:col>
      <xdr:colOff>38100</xdr:colOff>
      <xdr:row>77</xdr:row>
      <xdr:rowOff>130808</xdr:rowOff>
    </xdr:to>
    <xdr:sp macro="" textlink="">
      <xdr:nvSpPr>
        <xdr:cNvPr id="193" name="楕円 192"/>
        <xdr:cNvSpPr/>
      </xdr:nvSpPr>
      <xdr:spPr>
        <a:xfrm>
          <a:off x="3746500" y="132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121935</xdr:rowOff>
    </xdr:from>
    <xdr:ext cx="534377" cy="259045"/>
    <xdr:sp macro="" textlink="">
      <xdr:nvSpPr>
        <xdr:cNvPr id="194" name="テキスト ボックス 193"/>
        <xdr:cNvSpPr txBox="1"/>
      </xdr:nvSpPr>
      <xdr:spPr>
        <a:xfrm>
          <a:off x="3530111" y="133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83905</xdr:rowOff>
    </xdr:from>
    <xdr:to>
      <xdr:col>15</xdr:col>
      <xdr:colOff>101600</xdr:colOff>
      <xdr:row>78</xdr:row>
      <xdr:rowOff>14055</xdr:rowOff>
    </xdr:to>
    <xdr:sp macro="" textlink="">
      <xdr:nvSpPr>
        <xdr:cNvPr id="195" name="楕円 194"/>
        <xdr:cNvSpPr/>
      </xdr:nvSpPr>
      <xdr:spPr>
        <a:xfrm>
          <a:off x="2857500" y="132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5182</xdr:rowOff>
    </xdr:from>
    <xdr:ext cx="534377" cy="259045"/>
    <xdr:sp macro="" textlink="">
      <xdr:nvSpPr>
        <xdr:cNvPr id="196" name="テキスト ボックス 195"/>
        <xdr:cNvSpPr txBox="1"/>
      </xdr:nvSpPr>
      <xdr:spPr>
        <a:xfrm>
          <a:off x="2641111" y="133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80618</xdr:rowOff>
    </xdr:from>
    <xdr:to>
      <xdr:col>10</xdr:col>
      <xdr:colOff>165100</xdr:colOff>
      <xdr:row>78</xdr:row>
      <xdr:rowOff>10768</xdr:rowOff>
    </xdr:to>
    <xdr:sp macro="" textlink="">
      <xdr:nvSpPr>
        <xdr:cNvPr id="197" name="楕円 196"/>
        <xdr:cNvSpPr/>
      </xdr:nvSpPr>
      <xdr:spPr>
        <a:xfrm>
          <a:off x="1968500" y="132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1895</xdr:rowOff>
    </xdr:from>
    <xdr:ext cx="534377" cy="259045"/>
    <xdr:sp macro="" textlink="">
      <xdr:nvSpPr>
        <xdr:cNvPr id="198" name="テキスト ボックス 197"/>
        <xdr:cNvSpPr txBox="1"/>
      </xdr:nvSpPr>
      <xdr:spPr>
        <a:xfrm>
          <a:off x="1752111" y="133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82037</xdr:rowOff>
    </xdr:from>
    <xdr:to>
      <xdr:col>6</xdr:col>
      <xdr:colOff>38100</xdr:colOff>
      <xdr:row>78</xdr:row>
      <xdr:rowOff>12187</xdr:rowOff>
    </xdr:to>
    <xdr:sp macro="" textlink="">
      <xdr:nvSpPr>
        <xdr:cNvPr id="199" name="楕円 198"/>
        <xdr:cNvSpPr/>
      </xdr:nvSpPr>
      <xdr:spPr>
        <a:xfrm>
          <a:off x="1079500" y="132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3314</xdr:rowOff>
    </xdr:from>
    <xdr:ext cx="534377" cy="259045"/>
    <xdr:sp macro="" textlink="">
      <xdr:nvSpPr>
        <xdr:cNvPr id="200" name="テキスト ボックス 199"/>
        <xdr:cNvSpPr txBox="1"/>
      </xdr:nvSpPr>
      <xdr:spPr>
        <a:xfrm>
          <a:off x="863111" y="133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152417</xdr:rowOff>
    </xdr:from>
    <xdr:to>
      <xdr:col>24</xdr:col>
      <xdr:colOff>63500</xdr:colOff>
      <xdr:row>96</xdr:row>
      <xdr:rowOff>74609</xdr:rowOff>
    </xdr:to>
    <xdr:cxnSp macro="">
      <xdr:nvCxnSpPr>
        <xdr:cNvPr id="229" name="直線コネクタ 228"/>
        <xdr:cNvCxnSpPr/>
      </xdr:nvCxnSpPr>
      <xdr:spPr>
        <a:xfrm>
          <a:off x="3797300" y="16440167"/>
          <a:ext cx="838200" cy="9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152417</xdr:rowOff>
    </xdr:from>
    <xdr:to>
      <xdr:col>19</xdr:col>
      <xdr:colOff>177800</xdr:colOff>
      <xdr:row>96</xdr:row>
      <xdr:rowOff>141925</xdr:rowOff>
    </xdr:to>
    <xdr:cxnSp macro="">
      <xdr:nvCxnSpPr>
        <xdr:cNvPr id="232" name="直線コネクタ 231"/>
        <xdr:cNvCxnSpPr/>
      </xdr:nvCxnSpPr>
      <xdr:spPr>
        <a:xfrm flipV="1">
          <a:off x="2908300" y="16440167"/>
          <a:ext cx="889000" cy="16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141925</xdr:rowOff>
    </xdr:from>
    <xdr:to>
      <xdr:col>15</xdr:col>
      <xdr:colOff>50800</xdr:colOff>
      <xdr:row>96</xdr:row>
      <xdr:rowOff>149423</xdr:rowOff>
    </xdr:to>
    <xdr:cxnSp macro="">
      <xdr:nvCxnSpPr>
        <xdr:cNvPr id="235" name="直線コネクタ 234"/>
        <xdr:cNvCxnSpPr/>
      </xdr:nvCxnSpPr>
      <xdr:spPr>
        <a:xfrm flipV="1">
          <a:off x="2019300" y="1660112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149423</xdr:rowOff>
    </xdr:from>
    <xdr:to>
      <xdr:col>10</xdr:col>
      <xdr:colOff>114300</xdr:colOff>
      <xdr:row>97</xdr:row>
      <xdr:rowOff>10106</xdr:rowOff>
    </xdr:to>
    <xdr:cxnSp macro="">
      <xdr:nvCxnSpPr>
        <xdr:cNvPr id="238" name="直線コネクタ 237"/>
        <xdr:cNvCxnSpPr/>
      </xdr:nvCxnSpPr>
      <xdr:spPr>
        <a:xfrm flipV="1">
          <a:off x="1130300" y="16608623"/>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23809</xdr:rowOff>
    </xdr:from>
    <xdr:to>
      <xdr:col>24</xdr:col>
      <xdr:colOff>114300</xdr:colOff>
      <xdr:row>96</xdr:row>
      <xdr:rowOff>125409</xdr:rowOff>
    </xdr:to>
    <xdr:sp macro="" textlink="">
      <xdr:nvSpPr>
        <xdr:cNvPr id="248" name="楕円 247"/>
        <xdr:cNvSpPr/>
      </xdr:nvSpPr>
      <xdr:spPr>
        <a:xfrm>
          <a:off x="4584700" y="164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2236</xdr:rowOff>
    </xdr:from>
    <xdr:ext cx="534377" cy="259045"/>
    <xdr:sp macro="" textlink="">
      <xdr:nvSpPr>
        <xdr:cNvPr id="249" name="扶助費該当値テキスト"/>
        <xdr:cNvSpPr txBox="1"/>
      </xdr:nvSpPr>
      <xdr:spPr>
        <a:xfrm>
          <a:off x="4686300" y="164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101617</xdr:rowOff>
    </xdr:from>
    <xdr:to>
      <xdr:col>20</xdr:col>
      <xdr:colOff>38100</xdr:colOff>
      <xdr:row>96</xdr:row>
      <xdr:rowOff>31767</xdr:rowOff>
    </xdr:to>
    <xdr:sp macro="" textlink="">
      <xdr:nvSpPr>
        <xdr:cNvPr id="250" name="楕円 249"/>
        <xdr:cNvSpPr/>
      </xdr:nvSpPr>
      <xdr:spPr>
        <a:xfrm>
          <a:off x="3746500" y="163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22894</xdr:rowOff>
    </xdr:from>
    <xdr:ext cx="534377" cy="259045"/>
    <xdr:sp macro="" textlink="">
      <xdr:nvSpPr>
        <xdr:cNvPr id="251" name="テキスト ボックス 250"/>
        <xdr:cNvSpPr txBox="1"/>
      </xdr:nvSpPr>
      <xdr:spPr>
        <a:xfrm>
          <a:off x="3530111" y="164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91125</xdr:rowOff>
    </xdr:from>
    <xdr:to>
      <xdr:col>15</xdr:col>
      <xdr:colOff>101600</xdr:colOff>
      <xdr:row>97</xdr:row>
      <xdr:rowOff>21275</xdr:rowOff>
    </xdr:to>
    <xdr:sp macro="" textlink="">
      <xdr:nvSpPr>
        <xdr:cNvPr id="252" name="楕円 251"/>
        <xdr:cNvSpPr/>
      </xdr:nvSpPr>
      <xdr:spPr>
        <a:xfrm>
          <a:off x="2857500" y="165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12402</xdr:rowOff>
    </xdr:from>
    <xdr:ext cx="534377" cy="259045"/>
    <xdr:sp macro="" textlink="">
      <xdr:nvSpPr>
        <xdr:cNvPr id="253" name="テキスト ボックス 252"/>
        <xdr:cNvSpPr txBox="1"/>
      </xdr:nvSpPr>
      <xdr:spPr>
        <a:xfrm>
          <a:off x="2641111" y="166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98623</xdr:rowOff>
    </xdr:from>
    <xdr:to>
      <xdr:col>10</xdr:col>
      <xdr:colOff>165100</xdr:colOff>
      <xdr:row>97</xdr:row>
      <xdr:rowOff>28773</xdr:rowOff>
    </xdr:to>
    <xdr:sp macro="" textlink="">
      <xdr:nvSpPr>
        <xdr:cNvPr id="254" name="楕円 253"/>
        <xdr:cNvSpPr/>
      </xdr:nvSpPr>
      <xdr:spPr>
        <a:xfrm>
          <a:off x="1968500" y="1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19900</xdr:rowOff>
    </xdr:from>
    <xdr:ext cx="534377" cy="259045"/>
    <xdr:sp macro="" textlink="">
      <xdr:nvSpPr>
        <xdr:cNvPr id="255" name="テキスト ボックス 254"/>
        <xdr:cNvSpPr txBox="1"/>
      </xdr:nvSpPr>
      <xdr:spPr>
        <a:xfrm>
          <a:off x="1752111" y="1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130756</xdr:rowOff>
    </xdr:from>
    <xdr:to>
      <xdr:col>6</xdr:col>
      <xdr:colOff>38100</xdr:colOff>
      <xdr:row>97</xdr:row>
      <xdr:rowOff>60906</xdr:rowOff>
    </xdr:to>
    <xdr:sp macro="" textlink="">
      <xdr:nvSpPr>
        <xdr:cNvPr id="256" name="楕円 255"/>
        <xdr:cNvSpPr/>
      </xdr:nvSpPr>
      <xdr:spPr>
        <a:xfrm>
          <a:off x="1079500" y="16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52033</xdr:rowOff>
    </xdr:from>
    <xdr:ext cx="534377" cy="259045"/>
    <xdr:sp macro="" textlink="">
      <xdr:nvSpPr>
        <xdr:cNvPr id="257" name="テキスト ボックス 256"/>
        <xdr:cNvSpPr txBox="1"/>
      </xdr:nvSpPr>
      <xdr:spPr>
        <a:xfrm>
          <a:off x="86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48795</xdr:rowOff>
    </xdr:from>
    <xdr:to>
      <xdr:col>55</xdr:col>
      <xdr:colOff>0</xdr:colOff>
      <xdr:row>37</xdr:row>
      <xdr:rowOff>88484</xdr:rowOff>
    </xdr:to>
    <xdr:cxnSp macro="">
      <xdr:nvCxnSpPr>
        <xdr:cNvPr id="286" name="直線コネクタ 285"/>
        <xdr:cNvCxnSpPr/>
      </xdr:nvCxnSpPr>
      <xdr:spPr>
        <a:xfrm flipV="1">
          <a:off x="9639300" y="6392445"/>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90882</xdr:rowOff>
    </xdr:from>
    <xdr:to>
      <xdr:col>50</xdr:col>
      <xdr:colOff>114300</xdr:colOff>
      <xdr:row>37</xdr:row>
      <xdr:rowOff>88484</xdr:rowOff>
    </xdr:to>
    <xdr:cxnSp macro="">
      <xdr:nvCxnSpPr>
        <xdr:cNvPr id="289" name="直線コネクタ 288"/>
        <xdr:cNvCxnSpPr/>
      </xdr:nvCxnSpPr>
      <xdr:spPr>
        <a:xfrm>
          <a:off x="8750300" y="6263082"/>
          <a:ext cx="889000" cy="16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90882</xdr:rowOff>
    </xdr:from>
    <xdr:to>
      <xdr:col>45</xdr:col>
      <xdr:colOff>177800</xdr:colOff>
      <xdr:row>37</xdr:row>
      <xdr:rowOff>146935</xdr:rowOff>
    </xdr:to>
    <xdr:cxnSp macro="">
      <xdr:nvCxnSpPr>
        <xdr:cNvPr id="292" name="直線コネクタ 291"/>
        <xdr:cNvCxnSpPr/>
      </xdr:nvCxnSpPr>
      <xdr:spPr>
        <a:xfrm flipV="1">
          <a:off x="7861300" y="6263082"/>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142982</xdr:rowOff>
    </xdr:from>
    <xdr:to>
      <xdr:col>41</xdr:col>
      <xdr:colOff>50800</xdr:colOff>
      <xdr:row>37</xdr:row>
      <xdr:rowOff>146935</xdr:rowOff>
    </xdr:to>
    <xdr:cxnSp macro="">
      <xdr:nvCxnSpPr>
        <xdr:cNvPr id="295" name="直線コネクタ 294"/>
        <xdr:cNvCxnSpPr/>
      </xdr:nvCxnSpPr>
      <xdr:spPr>
        <a:xfrm>
          <a:off x="6972300" y="648663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169445</xdr:rowOff>
    </xdr:from>
    <xdr:to>
      <xdr:col>55</xdr:col>
      <xdr:colOff>50800</xdr:colOff>
      <xdr:row>37</xdr:row>
      <xdr:rowOff>99595</xdr:rowOff>
    </xdr:to>
    <xdr:sp macro="" textlink="">
      <xdr:nvSpPr>
        <xdr:cNvPr id="305" name="楕円 304"/>
        <xdr:cNvSpPr/>
      </xdr:nvSpPr>
      <xdr:spPr>
        <a:xfrm>
          <a:off x="10426700" y="63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147872</xdr:rowOff>
    </xdr:from>
    <xdr:ext cx="599010" cy="259045"/>
    <xdr:sp macro="" textlink="">
      <xdr:nvSpPr>
        <xdr:cNvPr id="306" name="補助費等該当値テキスト"/>
        <xdr:cNvSpPr txBox="1"/>
      </xdr:nvSpPr>
      <xdr:spPr>
        <a:xfrm>
          <a:off x="10528300" y="632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37684</xdr:rowOff>
    </xdr:from>
    <xdr:to>
      <xdr:col>50</xdr:col>
      <xdr:colOff>165100</xdr:colOff>
      <xdr:row>37</xdr:row>
      <xdr:rowOff>139284</xdr:rowOff>
    </xdr:to>
    <xdr:sp macro="" textlink="">
      <xdr:nvSpPr>
        <xdr:cNvPr id="307" name="楕円 306"/>
        <xdr:cNvSpPr/>
      </xdr:nvSpPr>
      <xdr:spPr>
        <a:xfrm>
          <a:off x="9588500" y="63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130411</xdr:rowOff>
    </xdr:from>
    <xdr:ext cx="599010" cy="259045"/>
    <xdr:sp macro="" textlink="">
      <xdr:nvSpPr>
        <xdr:cNvPr id="308" name="テキスト ボックス 307"/>
        <xdr:cNvSpPr txBox="1"/>
      </xdr:nvSpPr>
      <xdr:spPr>
        <a:xfrm>
          <a:off x="9339795" y="647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40082</xdr:rowOff>
    </xdr:from>
    <xdr:to>
      <xdr:col>46</xdr:col>
      <xdr:colOff>38100</xdr:colOff>
      <xdr:row>36</xdr:row>
      <xdr:rowOff>141682</xdr:rowOff>
    </xdr:to>
    <xdr:sp macro="" textlink="">
      <xdr:nvSpPr>
        <xdr:cNvPr id="309" name="楕円 308"/>
        <xdr:cNvSpPr/>
      </xdr:nvSpPr>
      <xdr:spPr>
        <a:xfrm>
          <a:off x="8699500" y="62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132809</xdr:rowOff>
    </xdr:from>
    <xdr:ext cx="599010" cy="259045"/>
    <xdr:sp macro="" textlink="">
      <xdr:nvSpPr>
        <xdr:cNvPr id="310" name="テキスト ボックス 309"/>
        <xdr:cNvSpPr txBox="1"/>
      </xdr:nvSpPr>
      <xdr:spPr>
        <a:xfrm>
          <a:off x="8450795" y="63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96135</xdr:rowOff>
    </xdr:from>
    <xdr:to>
      <xdr:col>41</xdr:col>
      <xdr:colOff>101600</xdr:colOff>
      <xdr:row>38</xdr:row>
      <xdr:rowOff>26285</xdr:rowOff>
    </xdr:to>
    <xdr:sp macro="" textlink="">
      <xdr:nvSpPr>
        <xdr:cNvPr id="311" name="楕円 310"/>
        <xdr:cNvSpPr/>
      </xdr:nvSpPr>
      <xdr:spPr>
        <a:xfrm>
          <a:off x="7810500" y="64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17412</xdr:rowOff>
    </xdr:from>
    <xdr:ext cx="599010" cy="259045"/>
    <xdr:sp macro="" textlink="">
      <xdr:nvSpPr>
        <xdr:cNvPr id="312" name="テキスト ボックス 311"/>
        <xdr:cNvSpPr txBox="1"/>
      </xdr:nvSpPr>
      <xdr:spPr>
        <a:xfrm>
          <a:off x="7561795" y="653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92182</xdr:rowOff>
    </xdr:from>
    <xdr:to>
      <xdr:col>36</xdr:col>
      <xdr:colOff>165100</xdr:colOff>
      <xdr:row>38</xdr:row>
      <xdr:rowOff>22332</xdr:rowOff>
    </xdr:to>
    <xdr:sp macro="" textlink="">
      <xdr:nvSpPr>
        <xdr:cNvPr id="313" name="楕円 312"/>
        <xdr:cNvSpPr/>
      </xdr:nvSpPr>
      <xdr:spPr>
        <a:xfrm>
          <a:off x="69215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13459</xdr:rowOff>
    </xdr:from>
    <xdr:ext cx="599010" cy="259045"/>
    <xdr:sp macro="" textlink="">
      <xdr:nvSpPr>
        <xdr:cNvPr id="314" name="テキスト ボックス 313"/>
        <xdr:cNvSpPr txBox="1"/>
      </xdr:nvSpPr>
      <xdr:spPr>
        <a:xfrm>
          <a:off x="6672795" y="65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1048</xdr:rowOff>
    </xdr:from>
    <xdr:to>
      <xdr:col>55</xdr:col>
      <xdr:colOff>0</xdr:colOff>
      <xdr:row>58</xdr:row>
      <xdr:rowOff>15557</xdr:rowOff>
    </xdr:to>
    <xdr:cxnSp macro="">
      <xdr:nvCxnSpPr>
        <xdr:cNvPr id="339" name="直線コネクタ 338"/>
        <xdr:cNvCxnSpPr/>
      </xdr:nvCxnSpPr>
      <xdr:spPr>
        <a:xfrm>
          <a:off x="9639300" y="9945148"/>
          <a:ext cx="8382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95638</xdr:rowOff>
    </xdr:from>
    <xdr:to>
      <xdr:col>50</xdr:col>
      <xdr:colOff>114300</xdr:colOff>
      <xdr:row>58</xdr:row>
      <xdr:rowOff>1048</xdr:rowOff>
    </xdr:to>
    <xdr:cxnSp macro="">
      <xdr:nvCxnSpPr>
        <xdr:cNvPr id="342" name="直線コネクタ 341"/>
        <xdr:cNvCxnSpPr/>
      </xdr:nvCxnSpPr>
      <xdr:spPr>
        <a:xfrm>
          <a:off x="8750300" y="9868288"/>
          <a:ext cx="889000" cy="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95638</xdr:rowOff>
    </xdr:from>
    <xdr:to>
      <xdr:col>45</xdr:col>
      <xdr:colOff>177800</xdr:colOff>
      <xdr:row>57</xdr:row>
      <xdr:rowOff>117928</xdr:rowOff>
    </xdr:to>
    <xdr:cxnSp macro="">
      <xdr:nvCxnSpPr>
        <xdr:cNvPr id="345" name="直線コネクタ 344"/>
        <xdr:cNvCxnSpPr/>
      </xdr:nvCxnSpPr>
      <xdr:spPr>
        <a:xfrm flipV="1">
          <a:off x="7861300" y="9868288"/>
          <a:ext cx="889000" cy="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117928</xdr:rowOff>
    </xdr:from>
    <xdr:to>
      <xdr:col>41</xdr:col>
      <xdr:colOff>50800</xdr:colOff>
      <xdr:row>57</xdr:row>
      <xdr:rowOff>151112</xdr:rowOff>
    </xdr:to>
    <xdr:cxnSp macro="">
      <xdr:nvCxnSpPr>
        <xdr:cNvPr id="348" name="直線コネクタ 347"/>
        <xdr:cNvCxnSpPr/>
      </xdr:nvCxnSpPr>
      <xdr:spPr>
        <a:xfrm flipV="1">
          <a:off x="6972300" y="9890578"/>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136207</xdr:rowOff>
    </xdr:from>
    <xdr:to>
      <xdr:col>55</xdr:col>
      <xdr:colOff>50800</xdr:colOff>
      <xdr:row>58</xdr:row>
      <xdr:rowOff>66357</xdr:rowOff>
    </xdr:to>
    <xdr:sp macro="" textlink="">
      <xdr:nvSpPr>
        <xdr:cNvPr id="358" name="楕円 357"/>
        <xdr:cNvSpPr/>
      </xdr:nvSpPr>
      <xdr:spPr>
        <a:xfrm>
          <a:off x="10426700" y="99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51134</xdr:rowOff>
    </xdr:from>
    <xdr:ext cx="534377" cy="259045"/>
    <xdr:sp macro="" textlink="">
      <xdr:nvSpPr>
        <xdr:cNvPr id="359" name="普通建設事業費該当値テキスト"/>
        <xdr:cNvSpPr txBox="1"/>
      </xdr:nvSpPr>
      <xdr:spPr>
        <a:xfrm>
          <a:off x="10528300" y="98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121698</xdr:rowOff>
    </xdr:from>
    <xdr:to>
      <xdr:col>50</xdr:col>
      <xdr:colOff>165100</xdr:colOff>
      <xdr:row>58</xdr:row>
      <xdr:rowOff>51848</xdr:rowOff>
    </xdr:to>
    <xdr:sp macro="" textlink="">
      <xdr:nvSpPr>
        <xdr:cNvPr id="360" name="楕円 359"/>
        <xdr:cNvSpPr/>
      </xdr:nvSpPr>
      <xdr:spPr>
        <a:xfrm>
          <a:off x="9588500" y="98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42975</xdr:rowOff>
    </xdr:from>
    <xdr:ext cx="534377" cy="259045"/>
    <xdr:sp macro="" textlink="">
      <xdr:nvSpPr>
        <xdr:cNvPr id="361" name="テキスト ボックス 360"/>
        <xdr:cNvSpPr txBox="1"/>
      </xdr:nvSpPr>
      <xdr:spPr>
        <a:xfrm>
          <a:off x="9372111" y="99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44838</xdr:rowOff>
    </xdr:from>
    <xdr:to>
      <xdr:col>46</xdr:col>
      <xdr:colOff>38100</xdr:colOff>
      <xdr:row>57</xdr:row>
      <xdr:rowOff>146438</xdr:rowOff>
    </xdr:to>
    <xdr:sp macro="" textlink="">
      <xdr:nvSpPr>
        <xdr:cNvPr id="362" name="楕円 361"/>
        <xdr:cNvSpPr/>
      </xdr:nvSpPr>
      <xdr:spPr>
        <a:xfrm>
          <a:off x="8699500" y="98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137565</xdr:rowOff>
    </xdr:from>
    <xdr:ext cx="599010" cy="259045"/>
    <xdr:sp macro="" textlink="">
      <xdr:nvSpPr>
        <xdr:cNvPr id="363" name="テキスト ボックス 362"/>
        <xdr:cNvSpPr txBox="1"/>
      </xdr:nvSpPr>
      <xdr:spPr>
        <a:xfrm>
          <a:off x="8450795" y="991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67128</xdr:rowOff>
    </xdr:from>
    <xdr:to>
      <xdr:col>41</xdr:col>
      <xdr:colOff>101600</xdr:colOff>
      <xdr:row>57</xdr:row>
      <xdr:rowOff>168728</xdr:rowOff>
    </xdr:to>
    <xdr:sp macro="" textlink="">
      <xdr:nvSpPr>
        <xdr:cNvPr id="364" name="楕円 363"/>
        <xdr:cNvSpPr/>
      </xdr:nvSpPr>
      <xdr:spPr>
        <a:xfrm>
          <a:off x="7810500" y="98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159855</xdr:rowOff>
    </xdr:from>
    <xdr:ext cx="599010" cy="259045"/>
    <xdr:sp macro="" textlink="">
      <xdr:nvSpPr>
        <xdr:cNvPr id="365" name="テキスト ボックス 364"/>
        <xdr:cNvSpPr txBox="1"/>
      </xdr:nvSpPr>
      <xdr:spPr>
        <a:xfrm>
          <a:off x="7561795" y="99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100312</xdr:rowOff>
    </xdr:from>
    <xdr:to>
      <xdr:col>36</xdr:col>
      <xdr:colOff>165100</xdr:colOff>
      <xdr:row>58</xdr:row>
      <xdr:rowOff>30462</xdr:rowOff>
    </xdr:to>
    <xdr:sp macro="" textlink="">
      <xdr:nvSpPr>
        <xdr:cNvPr id="366" name="楕円 365"/>
        <xdr:cNvSpPr/>
      </xdr:nvSpPr>
      <xdr:spPr>
        <a:xfrm>
          <a:off x="6921500" y="9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21589</xdr:rowOff>
    </xdr:from>
    <xdr:ext cx="534377" cy="259045"/>
    <xdr:sp macro="" textlink="">
      <xdr:nvSpPr>
        <xdr:cNvPr id="367" name="テキスト ボックス 366"/>
        <xdr:cNvSpPr txBox="1"/>
      </xdr:nvSpPr>
      <xdr:spPr>
        <a:xfrm>
          <a:off x="6705111" y="99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17804</xdr:rowOff>
    </xdr:from>
    <xdr:to>
      <xdr:col>55</xdr:col>
      <xdr:colOff>0</xdr:colOff>
      <xdr:row>78</xdr:row>
      <xdr:rowOff>20207</xdr:rowOff>
    </xdr:to>
    <xdr:cxnSp macro="">
      <xdr:nvCxnSpPr>
        <xdr:cNvPr id="392" name="直線コネクタ 391"/>
        <xdr:cNvCxnSpPr/>
      </xdr:nvCxnSpPr>
      <xdr:spPr>
        <a:xfrm>
          <a:off x="9639300" y="13390904"/>
          <a:ext cx="8382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103853</xdr:rowOff>
    </xdr:from>
    <xdr:to>
      <xdr:col>50</xdr:col>
      <xdr:colOff>114300</xdr:colOff>
      <xdr:row>78</xdr:row>
      <xdr:rowOff>17804</xdr:rowOff>
    </xdr:to>
    <xdr:cxnSp macro="">
      <xdr:nvCxnSpPr>
        <xdr:cNvPr id="395" name="直線コネクタ 394"/>
        <xdr:cNvCxnSpPr/>
      </xdr:nvCxnSpPr>
      <xdr:spPr>
        <a:xfrm>
          <a:off x="8750300" y="13305503"/>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103853</xdr:rowOff>
    </xdr:from>
    <xdr:to>
      <xdr:col>45</xdr:col>
      <xdr:colOff>177800</xdr:colOff>
      <xdr:row>77</xdr:row>
      <xdr:rowOff>137319</xdr:rowOff>
    </xdr:to>
    <xdr:cxnSp macro="">
      <xdr:nvCxnSpPr>
        <xdr:cNvPr id="398" name="直線コネクタ 397"/>
        <xdr:cNvCxnSpPr/>
      </xdr:nvCxnSpPr>
      <xdr:spPr>
        <a:xfrm flipV="1">
          <a:off x="7861300" y="13305503"/>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137319</xdr:rowOff>
    </xdr:from>
    <xdr:to>
      <xdr:col>41</xdr:col>
      <xdr:colOff>50800</xdr:colOff>
      <xdr:row>78</xdr:row>
      <xdr:rowOff>25400</xdr:rowOff>
    </xdr:to>
    <xdr:cxnSp macro="">
      <xdr:nvCxnSpPr>
        <xdr:cNvPr id="401" name="直線コネクタ 400"/>
        <xdr:cNvCxnSpPr/>
      </xdr:nvCxnSpPr>
      <xdr:spPr>
        <a:xfrm flipV="1">
          <a:off x="6972300" y="13338969"/>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140857</xdr:rowOff>
    </xdr:from>
    <xdr:to>
      <xdr:col>55</xdr:col>
      <xdr:colOff>50800</xdr:colOff>
      <xdr:row>78</xdr:row>
      <xdr:rowOff>71007</xdr:rowOff>
    </xdr:to>
    <xdr:sp macro="" textlink="">
      <xdr:nvSpPr>
        <xdr:cNvPr id="411" name="楕円 410"/>
        <xdr:cNvSpPr/>
      </xdr:nvSpPr>
      <xdr:spPr>
        <a:xfrm>
          <a:off x="10426700" y="133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138454</xdr:rowOff>
    </xdr:from>
    <xdr:to>
      <xdr:col>50</xdr:col>
      <xdr:colOff>165100</xdr:colOff>
      <xdr:row>78</xdr:row>
      <xdr:rowOff>68604</xdr:rowOff>
    </xdr:to>
    <xdr:sp macro="" textlink="">
      <xdr:nvSpPr>
        <xdr:cNvPr id="413" name="楕円 412"/>
        <xdr:cNvSpPr/>
      </xdr:nvSpPr>
      <xdr:spPr>
        <a:xfrm>
          <a:off x="9588500" y="133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59731</xdr:rowOff>
    </xdr:from>
    <xdr:ext cx="534377" cy="259045"/>
    <xdr:sp macro="" textlink="">
      <xdr:nvSpPr>
        <xdr:cNvPr id="414" name="テキスト ボックス 413"/>
        <xdr:cNvSpPr txBox="1"/>
      </xdr:nvSpPr>
      <xdr:spPr>
        <a:xfrm>
          <a:off x="9372111" y="134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53053</xdr:rowOff>
    </xdr:from>
    <xdr:to>
      <xdr:col>46</xdr:col>
      <xdr:colOff>38100</xdr:colOff>
      <xdr:row>77</xdr:row>
      <xdr:rowOff>154653</xdr:rowOff>
    </xdr:to>
    <xdr:sp macro="" textlink="">
      <xdr:nvSpPr>
        <xdr:cNvPr id="415" name="楕円 414"/>
        <xdr:cNvSpPr/>
      </xdr:nvSpPr>
      <xdr:spPr>
        <a:xfrm>
          <a:off x="8699500" y="132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171180</xdr:rowOff>
    </xdr:from>
    <xdr:ext cx="599010" cy="259045"/>
    <xdr:sp macro="" textlink="">
      <xdr:nvSpPr>
        <xdr:cNvPr id="416" name="テキスト ボックス 415"/>
        <xdr:cNvSpPr txBox="1"/>
      </xdr:nvSpPr>
      <xdr:spPr>
        <a:xfrm>
          <a:off x="8450795" y="130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86519</xdr:rowOff>
    </xdr:from>
    <xdr:to>
      <xdr:col>41</xdr:col>
      <xdr:colOff>101600</xdr:colOff>
      <xdr:row>78</xdr:row>
      <xdr:rowOff>16669</xdr:rowOff>
    </xdr:to>
    <xdr:sp macro="" textlink="">
      <xdr:nvSpPr>
        <xdr:cNvPr id="417" name="楕円 416"/>
        <xdr:cNvSpPr/>
      </xdr:nvSpPr>
      <xdr:spPr>
        <a:xfrm>
          <a:off x="7810500" y="132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33196</xdr:rowOff>
    </xdr:from>
    <xdr:ext cx="599010" cy="259045"/>
    <xdr:sp macro="" textlink="">
      <xdr:nvSpPr>
        <xdr:cNvPr id="418" name="テキスト ボックス 417"/>
        <xdr:cNvSpPr txBox="1"/>
      </xdr:nvSpPr>
      <xdr:spPr>
        <a:xfrm>
          <a:off x="7561795" y="130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29280</xdr:rowOff>
    </xdr:from>
    <xdr:to>
      <xdr:col>55</xdr:col>
      <xdr:colOff>0</xdr:colOff>
      <xdr:row>99</xdr:row>
      <xdr:rowOff>31635</xdr:rowOff>
    </xdr:to>
    <xdr:cxnSp macro="">
      <xdr:nvCxnSpPr>
        <xdr:cNvPr id="449" name="直線コネクタ 448"/>
        <xdr:cNvCxnSpPr/>
      </xdr:nvCxnSpPr>
      <xdr:spPr>
        <a:xfrm>
          <a:off x="9639300" y="17002830"/>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26842</xdr:rowOff>
    </xdr:from>
    <xdr:to>
      <xdr:col>50</xdr:col>
      <xdr:colOff>114300</xdr:colOff>
      <xdr:row>99</xdr:row>
      <xdr:rowOff>29280</xdr:rowOff>
    </xdr:to>
    <xdr:cxnSp macro="">
      <xdr:nvCxnSpPr>
        <xdr:cNvPr id="452" name="直線コネクタ 451"/>
        <xdr:cNvCxnSpPr/>
      </xdr:nvCxnSpPr>
      <xdr:spPr>
        <a:xfrm>
          <a:off x="8750300" y="1700039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153152</xdr:rowOff>
    </xdr:from>
    <xdr:to>
      <xdr:col>45</xdr:col>
      <xdr:colOff>177800</xdr:colOff>
      <xdr:row>99</xdr:row>
      <xdr:rowOff>26842</xdr:rowOff>
    </xdr:to>
    <xdr:cxnSp macro="">
      <xdr:nvCxnSpPr>
        <xdr:cNvPr id="455" name="直線コネクタ 454"/>
        <xdr:cNvCxnSpPr/>
      </xdr:nvCxnSpPr>
      <xdr:spPr>
        <a:xfrm>
          <a:off x="7861300" y="16955252"/>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153152</xdr:rowOff>
    </xdr:from>
    <xdr:to>
      <xdr:col>41</xdr:col>
      <xdr:colOff>50800</xdr:colOff>
      <xdr:row>98</xdr:row>
      <xdr:rowOff>166562</xdr:rowOff>
    </xdr:to>
    <xdr:cxnSp macro="">
      <xdr:nvCxnSpPr>
        <xdr:cNvPr id="458" name="直線コネクタ 457"/>
        <xdr:cNvCxnSpPr/>
      </xdr:nvCxnSpPr>
      <xdr:spPr>
        <a:xfrm flipV="1">
          <a:off x="6972300" y="1695525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152285</xdr:rowOff>
    </xdr:from>
    <xdr:to>
      <xdr:col>55</xdr:col>
      <xdr:colOff>50800</xdr:colOff>
      <xdr:row>99</xdr:row>
      <xdr:rowOff>82435</xdr:rowOff>
    </xdr:to>
    <xdr:sp macro="" textlink="">
      <xdr:nvSpPr>
        <xdr:cNvPr id="468" name="楕円 467"/>
        <xdr:cNvSpPr/>
      </xdr:nvSpPr>
      <xdr:spPr>
        <a:xfrm>
          <a:off x="10426700" y="16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67212</xdr:rowOff>
    </xdr:from>
    <xdr:ext cx="469744" cy="259045"/>
    <xdr:sp macro="" textlink="">
      <xdr:nvSpPr>
        <xdr:cNvPr id="469" name="普通建設事業費 （ うち更新整備　）該当値テキスト"/>
        <xdr:cNvSpPr txBox="1"/>
      </xdr:nvSpPr>
      <xdr:spPr>
        <a:xfrm>
          <a:off x="10528300" y="168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149930</xdr:rowOff>
    </xdr:from>
    <xdr:to>
      <xdr:col>50</xdr:col>
      <xdr:colOff>165100</xdr:colOff>
      <xdr:row>99</xdr:row>
      <xdr:rowOff>80080</xdr:rowOff>
    </xdr:to>
    <xdr:sp macro="" textlink="">
      <xdr:nvSpPr>
        <xdr:cNvPr id="470" name="楕円 469"/>
        <xdr:cNvSpPr/>
      </xdr:nvSpPr>
      <xdr:spPr>
        <a:xfrm>
          <a:off x="95885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71207</xdr:rowOff>
    </xdr:from>
    <xdr:ext cx="469744" cy="259045"/>
    <xdr:sp macro="" textlink="">
      <xdr:nvSpPr>
        <xdr:cNvPr id="471" name="テキスト ボックス 470"/>
        <xdr:cNvSpPr txBox="1"/>
      </xdr:nvSpPr>
      <xdr:spPr>
        <a:xfrm>
          <a:off x="9404428" y="170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147492</xdr:rowOff>
    </xdr:from>
    <xdr:to>
      <xdr:col>46</xdr:col>
      <xdr:colOff>38100</xdr:colOff>
      <xdr:row>99</xdr:row>
      <xdr:rowOff>77642</xdr:rowOff>
    </xdr:to>
    <xdr:sp macro="" textlink="">
      <xdr:nvSpPr>
        <xdr:cNvPr id="472" name="楕円 471"/>
        <xdr:cNvSpPr/>
      </xdr:nvSpPr>
      <xdr:spPr>
        <a:xfrm>
          <a:off x="8699500" y="169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68769</xdr:rowOff>
    </xdr:from>
    <xdr:ext cx="469744" cy="259045"/>
    <xdr:sp macro="" textlink="">
      <xdr:nvSpPr>
        <xdr:cNvPr id="473" name="テキスト ボックス 472"/>
        <xdr:cNvSpPr txBox="1"/>
      </xdr:nvSpPr>
      <xdr:spPr>
        <a:xfrm>
          <a:off x="8515428" y="1704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102352</xdr:rowOff>
    </xdr:from>
    <xdr:to>
      <xdr:col>41</xdr:col>
      <xdr:colOff>101600</xdr:colOff>
      <xdr:row>99</xdr:row>
      <xdr:rowOff>32502</xdr:rowOff>
    </xdr:to>
    <xdr:sp macro="" textlink="">
      <xdr:nvSpPr>
        <xdr:cNvPr id="474" name="楕円 473"/>
        <xdr:cNvSpPr/>
      </xdr:nvSpPr>
      <xdr:spPr>
        <a:xfrm>
          <a:off x="7810500" y="169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23629</xdr:rowOff>
    </xdr:from>
    <xdr:ext cx="534377" cy="259045"/>
    <xdr:sp macro="" textlink="">
      <xdr:nvSpPr>
        <xdr:cNvPr id="475" name="テキスト ボックス 474"/>
        <xdr:cNvSpPr txBox="1"/>
      </xdr:nvSpPr>
      <xdr:spPr>
        <a:xfrm>
          <a:off x="7594111" y="169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115762</xdr:rowOff>
    </xdr:from>
    <xdr:to>
      <xdr:col>36</xdr:col>
      <xdr:colOff>165100</xdr:colOff>
      <xdr:row>99</xdr:row>
      <xdr:rowOff>45912</xdr:rowOff>
    </xdr:to>
    <xdr:sp macro="" textlink="">
      <xdr:nvSpPr>
        <xdr:cNvPr id="476" name="楕円 475"/>
        <xdr:cNvSpPr/>
      </xdr:nvSpPr>
      <xdr:spPr>
        <a:xfrm>
          <a:off x="6921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37039</xdr:rowOff>
    </xdr:from>
    <xdr:ext cx="534377" cy="259045"/>
    <xdr:sp macro="" textlink="">
      <xdr:nvSpPr>
        <xdr:cNvPr id="477" name="テキスト ボックス 476"/>
        <xdr:cNvSpPr txBox="1"/>
      </xdr:nvSpPr>
      <xdr:spPr>
        <a:xfrm>
          <a:off x="6705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166336</xdr:rowOff>
    </xdr:from>
    <xdr:to>
      <xdr:col>85</xdr:col>
      <xdr:colOff>127000</xdr:colOff>
      <xdr:row>78</xdr:row>
      <xdr:rowOff>15306</xdr:rowOff>
    </xdr:to>
    <xdr:cxnSp macro="">
      <xdr:nvCxnSpPr>
        <xdr:cNvPr id="620" name="直線コネクタ 619"/>
        <xdr:cNvCxnSpPr/>
      </xdr:nvCxnSpPr>
      <xdr:spPr>
        <a:xfrm flipV="1">
          <a:off x="15481300" y="13367986"/>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15306</xdr:rowOff>
    </xdr:from>
    <xdr:to>
      <xdr:col>81</xdr:col>
      <xdr:colOff>50800</xdr:colOff>
      <xdr:row>78</xdr:row>
      <xdr:rowOff>34009</xdr:rowOff>
    </xdr:to>
    <xdr:cxnSp macro="">
      <xdr:nvCxnSpPr>
        <xdr:cNvPr id="623" name="直線コネクタ 622"/>
        <xdr:cNvCxnSpPr/>
      </xdr:nvCxnSpPr>
      <xdr:spPr>
        <a:xfrm flipV="1">
          <a:off x="14592300" y="1338840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34009</xdr:rowOff>
    </xdr:from>
    <xdr:to>
      <xdr:col>76</xdr:col>
      <xdr:colOff>114300</xdr:colOff>
      <xdr:row>78</xdr:row>
      <xdr:rowOff>41692</xdr:rowOff>
    </xdr:to>
    <xdr:cxnSp macro="">
      <xdr:nvCxnSpPr>
        <xdr:cNvPr id="626" name="直線コネクタ 625"/>
        <xdr:cNvCxnSpPr/>
      </xdr:nvCxnSpPr>
      <xdr:spPr>
        <a:xfrm flipV="1">
          <a:off x="13703300" y="13407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41692</xdr:rowOff>
    </xdr:from>
    <xdr:to>
      <xdr:col>71</xdr:col>
      <xdr:colOff>177800</xdr:colOff>
      <xdr:row>78</xdr:row>
      <xdr:rowOff>51163</xdr:rowOff>
    </xdr:to>
    <xdr:cxnSp macro="">
      <xdr:nvCxnSpPr>
        <xdr:cNvPr id="629" name="直線コネクタ 628"/>
        <xdr:cNvCxnSpPr/>
      </xdr:nvCxnSpPr>
      <xdr:spPr>
        <a:xfrm flipV="1">
          <a:off x="12814300" y="13414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115536</xdr:rowOff>
    </xdr:from>
    <xdr:to>
      <xdr:col>85</xdr:col>
      <xdr:colOff>177800</xdr:colOff>
      <xdr:row>78</xdr:row>
      <xdr:rowOff>45686</xdr:rowOff>
    </xdr:to>
    <xdr:sp macro="" textlink="">
      <xdr:nvSpPr>
        <xdr:cNvPr id="639" name="楕円 638"/>
        <xdr:cNvSpPr/>
      </xdr:nvSpPr>
      <xdr:spPr>
        <a:xfrm>
          <a:off x="16268700" y="133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93963</xdr:rowOff>
    </xdr:from>
    <xdr:ext cx="599010" cy="259045"/>
    <xdr:sp macro="" textlink="">
      <xdr:nvSpPr>
        <xdr:cNvPr id="640" name="公債費該当値テキスト"/>
        <xdr:cNvSpPr txBox="1"/>
      </xdr:nvSpPr>
      <xdr:spPr>
        <a:xfrm>
          <a:off x="16370300" y="1329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135956</xdr:rowOff>
    </xdr:from>
    <xdr:to>
      <xdr:col>81</xdr:col>
      <xdr:colOff>101600</xdr:colOff>
      <xdr:row>78</xdr:row>
      <xdr:rowOff>66106</xdr:rowOff>
    </xdr:to>
    <xdr:sp macro="" textlink="">
      <xdr:nvSpPr>
        <xdr:cNvPr id="641" name="楕円 640"/>
        <xdr:cNvSpPr/>
      </xdr:nvSpPr>
      <xdr:spPr>
        <a:xfrm>
          <a:off x="15430500" y="133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57233</xdr:rowOff>
    </xdr:from>
    <xdr:ext cx="599010" cy="259045"/>
    <xdr:sp macro="" textlink="">
      <xdr:nvSpPr>
        <xdr:cNvPr id="642" name="テキスト ボックス 641"/>
        <xdr:cNvSpPr txBox="1"/>
      </xdr:nvSpPr>
      <xdr:spPr>
        <a:xfrm>
          <a:off x="15181795" y="1343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154659</xdr:rowOff>
    </xdr:from>
    <xdr:to>
      <xdr:col>76</xdr:col>
      <xdr:colOff>165100</xdr:colOff>
      <xdr:row>78</xdr:row>
      <xdr:rowOff>84809</xdr:rowOff>
    </xdr:to>
    <xdr:sp macro="" textlink="">
      <xdr:nvSpPr>
        <xdr:cNvPr id="643" name="楕円 642"/>
        <xdr:cNvSpPr/>
      </xdr:nvSpPr>
      <xdr:spPr>
        <a:xfrm>
          <a:off x="14541500" y="133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75936</xdr:rowOff>
    </xdr:from>
    <xdr:ext cx="534377" cy="259045"/>
    <xdr:sp macro="" textlink="">
      <xdr:nvSpPr>
        <xdr:cNvPr id="644" name="テキスト ボックス 643"/>
        <xdr:cNvSpPr txBox="1"/>
      </xdr:nvSpPr>
      <xdr:spPr>
        <a:xfrm>
          <a:off x="14325111" y="134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162342</xdr:rowOff>
    </xdr:from>
    <xdr:to>
      <xdr:col>72</xdr:col>
      <xdr:colOff>38100</xdr:colOff>
      <xdr:row>78</xdr:row>
      <xdr:rowOff>92492</xdr:rowOff>
    </xdr:to>
    <xdr:sp macro="" textlink="">
      <xdr:nvSpPr>
        <xdr:cNvPr id="645" name="楕円 644"/>
        <xdr:cNvSpPr/>
      </xdr:nvSpPr>
      <xdr:spPr>
        <a:xfrm>
          <a:off x="136525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83619</xdr:rowOff>
    </xdr:from>
    <xdr:ext cx="534377" cy="259045"/>
    <xdr:sp macro="" textlink="">
      <xdr:nvSpPr>
        <xdr:cNvPr id="646" name="テキスト ボックス 645"/>
        <xdr:cNvSpPr txBox="1"/>
      </xdr:nvSpPr>
      <xdr:spPr>
        <a:xfrm>
          <a:off x="13436111" y="134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xdr:rowOff>
    </xdr:from>
    <xdr:to>
      <xdr:col>67</xdr:col>
      <xdr:colOff>101600</xdr:colOff>
      <xdr:row>78</xdr:row>
      <xdr:rowOff>101963</xdr:rowOff>
    </xdr:to>
    <xdr:sp macro="" textlink="">
      <xdr:nvSpPr>
        <xdr:cNvPr id="647" name="楕円 646"/>
        <xdr:cNvSpPr/>
      </xdr:nvSpPr>
      <xdr:spPr>
        <a:xfrm>
          <a:off x="12763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93090</xdr:rowOff>
    </xdr:from>
    <xdr:ext cx="534377" cy="259045"/>
    <xdr:sp macro="" textlink="">
      <xdr:nvSpPr>
        <xdr:cNvPr id="648" name="テキスト ボックス 647"/>
        <xdr:cNvSpPr txBox="1"/>
      </xdr:nvSpPr>
      <xdr:spPr>
        <a:xfrm>
          <a:off x="12547111" y="134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77208</xdr:rowOff>
    </xdr:from>
    <xdr:to>
      <xdr:col>85</xdr:col>
      <xdr:colOff>127000</xdr:colOff>
      <xdr:row>98</xdr:row>
      <xdr:rowOff>79724</xdr:rowOff>
    </xdr:to>
    <xdr:cxnSp macro="">
      <xdr:nvCxnSpPr>
        <xdr:cNvPr id="675" name="直線コネクタ 674"/>
        <xdr:cNvCxnSpPr/>
      </xdr:nvCxnSpPr>
      <xdr:spPr>
        <a:xfrm>
          <a:off x="15481300" y="16879308"/>
          <a:ext cx="838200" cy="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77208</xdr:rowOff>
    </xdr:from>
    <xdr:to>
      <xdr:col>81</xdr:col>
      <xdr:colOff>50800</xdr:colOff>
      <xdr:row>98</xdr:row>
      <xdr:rowOff>92321</xdr:rowOff>
    </xdr:to>
    <xdr:cxnSp macro="">
      <xdr:nvCxnSpPr>
        <xdr:cNvPr id="678" name="直線コネクタ 677"/>
        <xdr:cNvCxnSpPr/>
      </xdr:nvCxnSpPr>
      <xdr:spPr>
        <a:xfrm flipV="1">
          <a:off x="14592300" y="16879308"/>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92321</xdr:rowOff>
    </xdr:from>
    <xdr:to>
      <xdr:col>76</xdr:col>
      <xdr:colOff>114300</xdr:colOff>
      <xdr:row>98</xdr:row>
      <xdr:rowOff>93647</xdr:rowOff>
    </xdr:to>
    <xdr:cxnSp macro="">
      <xdr:nvCxnSpPr>
        <xdr:cNvPr id="681" name="直線コネクタ 680"/>
        <xdr:cNvCxnSpPr/>
      </xdr:nvCxnSpPr>
      <xdr:spPr>
        <a:xfrm flipV="1">
          <a:off x="13703300" y="1689442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93647</xdr:rowOff>
    </xdr:from>
    <xdr:to>
      <xdr:col>71</xdr:col>
      <xdr:colOff>177800</xdr:colOff>
      <xdr:row>98</xdr:row>
      <xdr:rowOff>105873</xdr:rowOff>
    </xdr:to>
    <xdr:cxnSp macro="">
      <xdr:nvCxnSpPr>
        <xdr:cNvPr id="684" name="直線コネクタ 683"/>
        <xdr:cNvCxnSpPr/>
      </xdr:nvCxnSpPr>
      <xdr:spPr>
        <a:xfrm flipV="1">
          <a:off x="12814300" y="16895747"/>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28924</xdr:rowOff>
    </xdr:from>
    <xdr:to>
      <xdr:col>85</xdr:col>
      <xdr:colOff>177800</xdr:colOff>
      <xdr:row>98</xdr:row>
      <xdr:rowOff>130524</xdr:rowOff>
    </xdr:to>
    <xdr:sp macro="" textlink="">
      <xdr:nvSpPr>
        <xdr:cNvPr id="694" name="楕円 693"/>
        <xdr:cNvSpPr/>
      </xdr:nvSpPr>
      <xdr:spPr>
        <a:xfrm>
          <a:off x="16268700" y="168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26408</xdr:rowOff>
    </xdr:from>
    <xdr:to>
      <xdr:col>81</xdr:col>
      <xdr:colOff>101600</xdr:colOff>
      <xdr:row>98</xdr:row>
      <xdr:rowOff>128008</xdr:rowOff>
    </xdr:to>
    <xdr:sp macro="" textlink="">
      <xdr:nvSpPr>
        <xdr:cNvPr id="696" name="楕円 695"/>
        <xdr:cNvSpPr/>
      </xdr:nvSpPr>
      <xdr:spPr>
        <a:xfrm>
          <a:off x="15430500" y="168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119135</xdr:rowOff>
    </xdr:from>
    <xdr:ext cx="534377" cy="259045"/>
    <xdr:sp macro="" textlink="">
      <xdr:nvSpPr>
        <xdr:cNvPr id="697" name="テキスト ボックス 696"/>
        <xdr:cNvSpPr txBox="1"/>
      </xdr:nvSpPr>
      <xdr:spPr>
        <a:xfrm>
          <a:off x="15214111" y="169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41521</xdr:rowOff>
    </xdr:from>
    <xdr:to>
      <xdr:col>76</xdr:col>
      <xdr:colOff>165100</xdr:colOff>
      <xdr:row>98</xdr:row>
      <xdr:rowOff>143121</xdr:rowOff>
    </xdr:to>
    <xdr:sp macro="" textlink="">
      <xdr:nvSpPr>
        <xdr:cNvPr id="698" name="楕円 697"/>
        <xdr:cNvSpPr/>
      </xdr:nvSpPr>
      <xdr:spPr>
        <a:xfrm>
          <a:off x="14541500" y="168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134248</xdr:rowOff>
    </xdr:from>
    <xdr:ext cx="534377" cy="259045"/>
    <xdr:sp macro="" textlink="">
      <xdr:nvSpPr>
        <xdr:cNvPr id="699" name="テキスト ボックス 698"/>
        <xdr:cNvSpPr txBox="1"/>
      </xdr:nvSpPr>
      <xdr:spPr>
        <a:xfrm>
          <a:off x="14325111" y="169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42847</xdr:rowOff>
    </xdr:from>
    <xdr:to>
      <xdr:col>72</xdr:col>
      <xdr:colOff>38100</xdr:colOff>
      <xdr:row>98</xdr:row>
      <xdr:rowOff>144447</xdr:rowOff>
    </xdr:to>
    <xdr:sp macro="" textlink="">
      <xdr:nvSpPr>
        <xdr:cNvPr id="700" name="楕円 699"/>
        <xdr:cNvSpPr/>
      </xdr:nvSpPr>
      <xdr:spPr>
        <a:xfrm>
          <a:off x="13652500" y="168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135574</xdr:rowOff>
    </xdr:from>
    <xdr:ext cx="534377" cy="259045"/>
    <xdr:sp macro="" textlink="">
      <xdr:nvSpPr>
        <xdr:cNvPr id="701" name="テキスト ボックス 700"/>
        <xdr:cNvSpPr txBox="1"/>
      </xdr:nvSpPr>
      <xdr:spPr>
        <a:xfrm>
          <a:off x="13436111" y="169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55073</xdr:rowOff>
    </xdr:from>
    <xdr:to>
      <xdr:col>67</xdr:col>
      <xdr:colOff>101600</xdr:colOff>
      <xdr:row>98</xdr:row>
      <xdr:rowOff>156673</xdr:rowOff>
    </xdr:to>
    <xdr:sp macro="" textlink="">
      <xdr:nvSpPr>
        <xdr:cNvPr id="702" name="楕円 701"/>
        <xdr:cNvSpPr/>
      </xdr:nvSpPr>
      <xdr:spPr>
        <a:xfrm>
          <a:off x="12763500" y="168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147800</xdr:rowOff>
    </xdr:from>
    <xdr:ext cx="534377" cy="259045"/>
    <xdr:sp macro="" textlink="">
      <xdr:nvSpPr>
        <xdr:cNvPr id="703" name="テキスト ボックス 702"/>
        <xdr:cNvSpPr txBox="1"/>
      </xdr:nvSpPr>
      <xdr:spPr>
        <a:xfrm>
          <a:off x="12547111" y="169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144272</xdr:rowOff>
    </xdr:from>
    <xdr:to>
      <xdr:col>102</xdr:col>
      <xdr:colOff>114300</xdr:colOff>
      <xdr:row>39</xdr:row>
      <xdr:rowOff>44450</xdr:rowOff>
    </xdr:to>
    <xdr:cxnSp macro="">
      <xdr:nvCxnSpPr>
        <xdr:cNvPr id="741" name="直線コネクタ 740"/>
        <xdr:cNvCxnSpPr/>
      </xdr:nvCxnSpPr>
      <xdr:spPr>
        <a:xfrm>
          <a:off x="18656300" y="6145022"/>
          <a:ext cx="889000" cy="5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93472</xdr:rowOff>
    </xdr:from>
    <xdr:to>
      <xdr:col>98</xdr:col>
      <xdr:colOff>38100</xdr:colOff>
      <xdr:row>36</xdr:row>
      <xdr:rowOff>23622</xdr:rowOff>
    </xdr:to>
    <xdr:sp macro="" textlink="">
      <xdr:nvSpPr>
        <xdr:cNvPr id="759" name="楕円 758"/>
        <xdr:cNvSpPr/>
      </xdr:nvSpPr>
      <xdr:spPr>
        <a:xfrm>
          <a:off x="18605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40149</xdr:rowOff>
    </xdr:from>
    <xdr:ext cx="534377" cy="259045"/>
    <xdr:sp macro="" textlink="">
      <xdr:nvSpPr>
        <xdr:cNvPr id="760" name="テキスト ボックス 759"/>
        <xdr:cNvSpPr txBox="1"/>
      </xdr:nvSpPr>
      <xdr:spPr>
        <a:xfrm>
          <a:off x="18389111" y="58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34529</xdr:rowOff>
    </xdr:from>
    <xdr:to>
      <xdr:col>116</xdr:col>
      <xdr:colOff>63500</xdr:colOff>
      <xdr:row>59</xdr:row>
      <xdr:rowOff>34742</xdr:rowOff>
    </xdr:to>
    <xdr:cxnSp macro="">
      <xdr:nvCxnSpPr>
        <xdr:cNvPr id="789" name="直線コネクタ 788"/>
        <xdr:cNvCxnSpPr/>
      </xdr:nvCxnSpPr>
      <xdr:spPr>
        <a:xfrm flipV="1">
          <a:off x="21323300" y="10150079"/>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34742</xdr:rowOff>
    </xdr:from>
    <xdr:to>
      <xdr:col>111</xdr:col>
      <xdr:colOff>177800</xdr:colOff>
      <xdr:row>59</xdr:row>
      <xdr:rowOff>34933</xdr:rowOff>
    </xdr:to>
    <xdr:cxnSp macro="">
      <xdr:nvCxnSpPr>
        <xdr:cNvPr id="792" name="直線コネクタ 791"/>
        <xdr:cNvCxnSpPr/>
      </xdr:nvCxnSpPr>
      <xdr:spPr>
        <a:xfrm flipV="1">
          <a:off x="20434300" y="1015029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34909</xdr:rowOff>
    </xdr:from>
    <xdr:to>
      <xdr:col>107</xdr:col>
      <xdr:colOff>50800</xdr:colOff>
      <xdr:row>59</xdr:row>
      <xdr:rowOff>34933</xdr:rowOff>
    </xdr:to>
    <xdr:cxnSp macro="">
      <xdr:nvCxnSpPr>
        <xdr:cNvPr id="795" name="直線コネクタ 794"/>
        <xdr:cNvCxnSpPr/>
      </xdr:nvCxnSpPr>
      <xdr:spPr>
        <a:xfrm>
          <a:off x="19545300" y="1015045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34909</xdr:rowOff>
    </xdr:from>
    <xdr:to>
      <xdr:col>102</xdr:col>
      <xdr:colOff>114300</xdr:colOff>
      <xdr:row>59</xdr:row>
      <xdr:rowOff>35078</xdr:rowOff>
    </xdr:to>
    <xdr:cxnSp macro="">
      <xdr:nvCxnSpPr>
        <xdr:cNvPr id="798" name="直線コネクタ 797"/>
        <xdr:cNvCxnSpPr/>
      </xdr:nvCxnSpPr>
      <xdr:spPr>
        <a:xfrm flipV="1">
          <a:off x="18656300" y="10150459"/>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155179</xdr:rowOff>
    </xdr:from>
    <xdr:to>
      <xdr:col>116</xdr:col>
      <xdr:colOff>114300</xdr:colOff>
      <xdr:row>59</xdr:row>
      <xdr:rowOff>85329</xdr:rowOff>
    </xdr:to>
    <xdr:sp macro="" textlink="">
      <xdr:nvSpPr>
        <xdr:cNvPr id="808" name="楕円 807"/>
        <xdr:cNvSpPr/>
      </xdr:nvSpPr>
      <xdr:spPr>
        <a:xfrm>
          <a:off x="22110700" y="10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155392</xdr:rowOff>
    </xdr:from>
    <xdr:to>
      <xdr:col>112</xdr:col>
      <xdr:colOff>38100</xdr:colOff>
      <xdr:row>59</xdr:row>
      <xdr:rowOff>85542</xdr:rowOff>
    </xdr:to>
    <xdr:sp macro="" textlink="">
      <xdr:nvSpPr>
        <xdr:cNvPr id="810" name="楕円 809"/>
        <xdr:cNvSpPr/>
      </xdr:nvSpPr>
      <xdr:spPr>
        <a:xfrm>
          <a:off x="21272500" y="10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76669</xdr:rowOff>
    </xdr:from>
    <xdr:ext cx="469744" cy="259045"/>
    <xdr:sp macro="" textlink="">
      <xdr:nvSpPr>
        <xdr:cNvPr id="811" name="テキスト ボックス 810"/>
        <xdr:cNvSpPr txBox="1"/>
      </xdr:nvSpPr>
      <xdr:spPr>
        <a:xfrm>
          <a:off x="21088428" y="101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155583</xdr:rowOff>
    </xdr:from>
    <xdr:to>
      <xdr:col>107</xdr:col>
      <xdr:colOff>101600</xdr:colOff>
      <xdr:row>59</xdr:row>
      <xdr:rowOff>85733</xdr:rowOff>
    </xdr:to>
    <xdr:sp macro="" textlink="">
      <xdr:nvSpPr>
        <xdr:cNvPr id="812" name="楕円 811"/>
        <xdr:cNvSpPr/>
      </xdr:nvSpPr>
      <xdr:spPr>
        <a:xfrm>
          <a:off x="20383500" y="10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76860</xdr:rowOff>
    </xdr:from>
    <xdr:ext cx="469744" cy="259045"/>
    <xdr:sp macro="" textlink="">
      <xdr:nvSpPr>
        <xdr:cNvPr id="813" name="テキスト ボックス 812"/>
        <xdr:cNvSpPr txBox="1"/>
      </xdr:nvSpPr>
      <xdr:spPr>
        <a:xfrm>
          <a:off x="20199428" y="101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155559</xdr:rowOff>
    </xdr:from>
    <xdr:to>
      <xdr:col>102</xdr:col>
      <xdr:colOff>165100</xdr:colOff>
      <xdr:row>59</xdr:row>
      <xdr:rowOff>85709</xdr:rowOff>
    </xdr:to>
    <xdr:sp macro="" textlink="">
      <xdr:nvSpPr>
        <xdr:cNvPr id="814" name="楕円 813"/>
        <xdr:cNvSpPr/>
      </xdr:nvSpPr>
      <xdr:spPr>
        <a:xfrm>
          <a:off x="19494500" y="100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76836</xdr:rowOff>
    </xdr:from>
    <xdr:ext cx="469744" cy="259045"/>
    <xdr:sp macro="" textlink="">
      <xdr:nvSpPr>
        <xdr:cNvPr id="815" name="テキスト ボックス 814"/>
        <xdr:cNvSpPr txBox="1"/>
      </xdr:nvSpPr>
      <xdr:spPr>
        <a:xfrm>
          <a:off x="19310428" y="101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155728</xdr:rowOff>
    </xdr:from>
    <xdr:to>
      <xdr:col>98</xdr:col>
      <xdr:colOff>38100</xdr:colOff>
      <xdr:row>59</xdr:row>
      <xdr:rowOff>85878</xdr:rowOff>
    </xdr:to>
    <xdr:sp macro="" textlink="">
      <xdr:nvSpPr>
        <xdr:cNvPr id="816" name="楕円 815"/>
        <xdr:cNvSpPr/>
      </xdr:nvSpPr>
      <xdr:spPr>
        <a:xfrm>
          <a:off x="18605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77005</xdr:rowOff>
    </xdr:from>
    <xdr:ext cx="469744" cy="259045"/>
    <xdr:sp macro="" textlink="">
      <xdr:nvSpPr>
        <xdr:cNvPr id="817" name="テキスト ボックス 816"/>
        <xdr:cNvSpPr txBox="1"/>
      </xdr:nvSpPr>
      <xdr:spPr>
        <a:xfrm>
          <a:off x="18421428" y="101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19574</xdr:rowOff>
    </xdr:from>
    <xdr:to>
      <xdr:col>116</xdr:col>
      <xdr:colOff>63500</xdr:colOff>
      <xdr:row>77</xdr:row>
      <xdr:rowOff>31725</xdr:rowOff>
    </xdr:to>
    <xdr:cxnSp macro="">
      <xdr:nvCxnSpPr>
        <xdr:cNvPr id="846" name="直線コネクタ 845"/>
        <xdr:cNvCxnSpPr/>
      </xdr:nvCxnSpPr>
      <xdr:spPr>
        <a:xfrm flipV="1">
          <a:off x="21323300" y="13221224"/>
          <a:ext cx="8382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31725</xdr:rowOff>
    </xdr:from>
    <xdr:to>
      <xdr:col>111</xdr:col>
      <xdr:colOff>177800</xdr:colOff>
      <xdr:row>77</xdr:row>
      <xdr:rowOff>44503</xdr:rowOff>
    </xdr:to>
    <xdr:cxnSp macro="">
      <xdr:nvCxnSpPr>
        <xdr:cNvPr id="849" name="直線コネクタ 848"/>
        <xdr:cNvCxnSpPr/>
      </xdr:nvCxnSpPr>
      <xdr:spPr>
        <a:xfrm flipV="1">
          <a:off x="20434300" y="13233375"/>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44503</xdr:rowOff>
    </xdr:from>
    <xdr:to>
      <xdr:col>107</xdr:col>
      <xdr:colOff>50800</xdr:colOff>
      <xdr:row>77</xdr:row>
      <xdr:rowOff>72348</xdr:rowOff>
    </xdr:to>
    <xdr:cxnSp macro="">
      <xdr:nvCxnSpPr>
        <xdr:cNvPr id="852" name="直線コネクタ 851"/>
        <xdr:cNvCxnSpPr/>
      </xdr:nvCxnSpPr>
      <xdr:spPr>
        <a:xfrm flipV="1">
          <a:off x="19545300" y="13246153"/>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62444</xdr:rowOff>
    </xdr:from>
    <xdr:to>
      <xdr:col>102</xdr:col>
      <xdr:colOff>114300</xdr:colOff>
      <xdr:row>77</xdr:row>
      <xdr:rowOff>72348</xdr:rowOff>
    </xdr:to>
    <xdr:cxnSp macro="">
      <xdr:nvCxnSpPr>
        <xdr:cNvPr id="855" name="直線コネクタ 854"/>
        <xdr:cNvCxnSpPr/>
      </xdr:nvCxnSpPr>
      <xdr:spPr>
        <a:xfrm>
          <a:off x="18656300" y="13264094"/>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140224</xdr:rowOff>
    </xdr:from>
    <xdr:to>
      <xdr:col>116</xdr:col>
      <xdr:colOff>114300</xdr:colOff>
      <xdr:row>77</xdr:row>
      <xdr:rowOff>70374</xdr:rowOff>
    </xdr:to>
    <xdr:sp macro="" textlink="">
      <xdr:nvSpPr>
        <xdr:cNvPr id="865" name="楕円 864"/>
        <xdr:cNvSpPr/>
      </xdr:nvSpPr>
      <xdr:spPr>
        <a:xfrm>
          <a:off x="22110700" y="131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118651</xdr:rowOff>
    </xdr:from>
    <xdr:ext cx="534377" cy="259045"/>
    <xdr:sp macro="" textlink="">
      <xdr:nvSpPr>
        <xdr:cNvPr id="866" name="繰出金該当値テキスト"/>
        <xdr:cNvSpPr txBox="1"/>
      </xdr:nvSpPr>
      <xdr:spPr>
        <a:xfrm>
          <a:off x="22212300"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152375</xdr:rowOff>
    </xdr:from>
    <xdr:to>
      <xdr:col>112</xdr:col>
      <xdr:colOff>38100</xdr:colOff>
      <xdr:row>77</xdr:row>
      <xdr:rowOff>82525</xdr:rowOff>
    </xdr:to>
    <xdr:sp macro="" textlink="">
      <xdr:nvSpPr>
        <xdr:cNvPr id="867" name="楕円 866"/>
        <xdr:cNvSpPr/>
      </xdr:nvSpPr>
      <xdr:spPr>
        <a:xfrm>
          <a:off x="21272500" y="131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73652</xdr:rowOff>
    </xdr:from>
    <xdr:ext cx="534377" cy="259045"/>
    <xdr:sp macro="" textlink="">
      <xdr:nvSpPr>
        <xdr:cNvPr id="868" name="テキスト ボックス 867"/>
        <xdr:cNvSpPr txBox="1"/>
      </xdr:nvSpPr>
      <xdr:spPr>
        <a:xfrm>
          <a:off x="21056111" y="1327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165153</xdr:rowOff>
    </xdr:from>
    <xdr:to>
      <xdr:col>107</xdr:col>
      <xdr:colOff>101600</xdr:colOff>
      <xdr:row>77</xdr:row>
      <xdr:rowOff>95303</xdr:rowOff>
    </xdr:to>
    <xdr:sp macro="" textlink="">
      <xdr:nvSpPr>
        <xdr:cNvPr id="869" name="楕円 868"/>
        <xdr:cNvSpPr/>
      </xdr:nvSpPr>
      <xdr:spPr>
        <a:xfrm>
          <a:off x="20383500" y="131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86430</xdr:rowOff>
    </xdr:from>
    <xdr:ext cx="534377" cy="259045"/>
    <xdr:sp macro="" textlink="">
      <xdr:nvSpPr>
        <xdr:cNvPr id="870" name="テキスト ボックス 869"/>
        <xdr:cNvSpPr txBox="1"/>
      </xdr:nvSpPr>
      <xdr:spPr>
        <a:xfrm>
          <a:off x="20167111" y="132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21548</xdr:rowOff>
    </xdr:from>
    <xdr:to>
      <xdr:col>102</xdr:col>
      <xdr:colOff>165100</xdr:colOff>
      <xdr:row>77</xdr:row>
      <xdr:rowOff>123148</xdr:rowOff>
    </xdr:to>
    <xdr:sp macro="" textlink="">
      <xdr:nvSpPr>
        <xdr:cNvPr id="871" name="楕円 870"/>
        <xdr:cNvSpPr/>
      </xdr:nvSpPr>
      <xdr:spPr>
        <a:xfrm>
          <a:off x="19494500" y="13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114275</xdr:rowOff>
    </xdr:from>
    <xdr:ext cx="534377" cy="259045"/>
    <xdr:sp macro="" textlink="">
      <xdr:nvSpPr>
        <xdr:cNvPr id="872" name="テキスト ボックス 871"/>
        <xdr:cNvSpPr txBox="1"/>
      </xdr:nvSpPr>
      <xdr:spPr>
        <a:xfrm>
          <a:off x="19278111" y="133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11644</xdr:rowOff>
    </xdr:from>
    <xdr:to>
      <xdr:col>98</xdr:col>
      <xdr:colOff>38100</xdr:colOff>
      <xdr:row>77</xdr:row>
      <xdr:rowOff>113244</xdr:rowOff>
    </xdr:to>
    <xdr:sp macro="" textlink="">
      <xdr:nvSpPr>
        <xdr:cNvPr id="873" name="楕円 872"/>
        <xdr:cNvSpPr/>
      </xdr:nvSpPr>
      <xdr:spPr>
        <a:xfrm>
          <a:off x="18605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104371</xdr:rowOff>
    </xdr:from>
    <xdr:ext cx="534377" cy="259045"/>
    <xdr:sp macro="" textlink="">
      <xdr:nvSpPr>
        <xdr:cNvPr id="874" name="テキスト ボックス 873"/>
        <xdr:cNvSpPr txBox="1"/>
      </xdr:nvSpPr>
      <xdr:spPr>
        <a:xfrm>
          <a:off x="18389111" y="133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925,553</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・主な構成項目である人件費は、住民一人当たり</a:t>
          </a:r>
          <a:r>
            <a:rPr kumimoji="1" lang="en-US" altLang="ja-JP" sz="1100" b="0" i="0" baseline="0">
              <a:solidFill>
                <a:schemeClr val="dk1"/>
              </a:solidFill>
              <a:effectLst/>
              <a:latin typeface="+mn-lt"/>
              <a:ea typeface="+mn-ea"/>
              <a:cs typeface="+mn-cs"/>
            </a:rPr>
            <a:t>204,251</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％の増となっている。これは、</a:t>
          </a:r>
          <a:r>
            <a:rPr kumimoji="1" lang="ja-JP" altLang="en-US" sz="1100" b="0" i="0" baseline="0">
              <a:solidFill>
                <a:schemeClr val="dk1"/>
              </a:solidFill>
              <a:effectLst/>
              <a:latin typeface="+mn-lt"/>
              <a:ea typeface="+mn-ea"/>
              <a:cs typeface="+mn-cs"/>
            </a:rPr>
            <a:t>会計年度任用職員等</a:t>
          </a:r>
          <a:r>
            <a:rPr kumimoji="1" lang="ja-JP" altLang="ja-JP" sz="1100" b="0" i="0" baseline="0">
              <a:solidFill>
                <a:schemeClr val="dk1"/>
              </a:solidFill>
              <a:effectLst/>
              <a:latin typeface="+mn-lt"/>
              <a:ea typeface="+mn-ea"/>
              <a:cs typeface="+mn-cs"/>
            </a:rPr>
            <a:t>に伴う任期の定めのない常勤職員の給料及びその他の手当の増によるものである。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・扶助費は、住民一人当たり</a:t>
          </a:r>
          <a:r>
            <a:rPr kumimoji="1" lang="en-US" altLang="ja-JP" sz="1100" b="0" i="0" baseline="0">
              <a:solidFill>
                <a:schemeClr val="dk1"/>
              </a:solidFill>
              <a:effectLst/>
              <a:latin typeface="+mn-lt"/>
              <a:ea typeface="+mn-ea"/>
              <a:cs typeface="+mn-cs"/>
            </a:rPr>
            <a:t>63,542</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16.2</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となっている。これは、子育て世帯への臨時特別給付金、子育て世帯等臨時特別給付金（住民税非課税世帯等分）</a:t>
          </a:r>
          <a:r>
            <a:rPr kumimoji="1" lang="ja-JP" altLang="en-US" sz="1100" b="0" i="0" baseline="0">
              <a:solidFill>
                <a:schemeClr val="dk1"/>
              </a:solidFill>
              <a:effectLst/>
              <a:latin typeface="+mn-lt"/>
              <a:ea typeface="+mn-ea"/>
              <a:cs typeface="+mn-cs"/>
            </a:rPr>
            <a:t>等の減</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・補助費等は、住民一人当たり</a:t>
          </a:r>
          <a:r>
            <a:rPr kumimoji="1" lang="en-US" altLang="ja-JP" sz="1100" b="0" i="0" baseline="0">
              <a:solidFill>
                <a:schemeClr val="dk1"/>
              </a:solidFill>
              <a:effectLst/>
              <a:latin typeface="+mn-lt"/>
              <a:ea typeface="+mn-ea"/>
              <a:cs typeface="+mn-cs"/>
            </a:rPr>
            <a:t>177,719</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13.3</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会津若松地方広域市町村圏整備組合負担金、</a:t>
          </a:r>
          <a:r>
            <a:rPr kumimoji="1" lang="ja-JP" altLang="ja-JP" sz="1100" b="0" i="0" baseline="0">
              <a:solidFill>
                <a:schemeClr val="dk1"/>
              </a:solidFill>
              <a:effectLst/>
              <a:latin typeface="+mn-lt"/>
              <a:ea typeface="+mn-ea"/>
              <a:cs typeface="+mn-cs"/>
            </a:rPr>
            <a:t>中小</a:t>
          </a:r>
          <a:r>
            <a:rPr kumimoji="1" lang="ja-JP" altLang="en-US" sz="1100" b="0" i="0" baseline="0">
              <a:solidFill>
                <a:schemeClr val="dk1"/>
              </a:solidFill>
              <a:effectLst/>
              <a:latin typeface="+mn-lt"/>
              <a:ea typeface="+mn-ea"/>
              <a:cs typeface="+mn-cs"/>
            </a:rPr>
            <a:t>農家経営継続支援事業補助金、新規就農者育成総合対策事業補助金等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・普通建設事業費は、住民一人当たり</a:t>
          </a:r>
          <a:r>
            <a:rPr kumimoji="1" lang="en-US" altLang="ja-JP" sz="1100" b="0" i="0" baseline="0">
              <a:solidFill>
                <a:schemeClr val="dk1"/>
              </a:solidFill>
              <a:effectLst/>
              <a:latin typeface="+mn-lt"/>
              <a:ea typeface="+mn-ea"/>
              <a:cs typeface="+mn-cs"/>
            </a:rPr>
            <a:t>17,223</a:t>
          </a:r>
          <a:r>
            <a:rPr kumimoji="1" lang="ja-JP" altLang="ja-JP" sz="1100" b="0" i="0" baseline="0">
              <a:solidFill>
                <a:schemeClr val="dk1"/>
              </a:solidFill>
              <a:effectLst/>
              <a:latin typeface="+mn-lt"/>
              <a:ea typeface="+mn-ea"/>
              <a:cs typeface="+mn-cs"/>
            </a:rPr>
            <a:t>円となっている。これは、</a:t>
          </a:r>
          <a:r>
            <a:rPr kumimoji="1" lang="ja-JP" altLang="en-US" sz="1100" b="0" i="0" baseline="0">
              <a:solidFill>
                <a:schemeClr val="dk1"/>
              </a:solidFill>
              <a:effectLst/>
              <a:latin typeface="+mn-lt"/>
              <a:ea typeface="+mn-ea"/>
              <a:cs typeface="+mn-cs"/>
            </a:rPr>
            <a:t>坂下厚生総合病院新築移転事業負担金、野球場防球ネット設置</a:t>
          </a:r>
          <a:r>
            <a:rPr kumimoji="1" lang="ja-JP" altLang="ja-JP" sz="1100" b="0" i="0" baseline="0">
              <a:solidFill>
                <a:schemeClr val="dk1"/>
              </a:solidFill>
              <a:effectLst/>
              <a:latin typeface="+mn-lt"/>
              <a:ea typeface="+mn-ea"/>
              <a:cs typeface="+mn-cs"/>
            </a:rPr>
            <a:t>事業の完了によるものであり、前年度決算と比較すると</a:t>
          </a:r>
          <a:r>
            <a:rPr kumimoji="1" lang="en-US" altLang="ja-JP" sz="1100" b="0" i="0" baseline="0">
              <a:solidFill>
                <a:schemeClr val="dk1"/>
              </a:solidFill>
              <a:effectLst/>
              <a:latin typeface="+mn-lt"/>
              <a:ea typeface="+mn-ea"/>
              <a:cs typeface="+mn-cs"/>
            </a:rPr>
            <a:t>59.6</a:t>
          </a:r>
          <a:r>
            <a:rPr kumimoji="1" lang="ja-JP" altLang="ja-JP" sz="1100" b="0" i="0" baseline="0">
              <a:solidFill>
                <a:schemeClr val="dk1"/>
              </a:solidFill>
              <a:effectLst/>
              <a:latin typeface="+mn-lt"/>
              <a:ea typeface="+mn-ea"/>
              <a:cs typeface="+mn-cs"/>
            </a:rPr>
            <a:t>％の減となっている。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・積立金は、住民一人当たり</a:t>
          </a:r>
          <a:r>
            <a:rPr kumimoji="1" lang="en-US" altLang="ja-JP" sz="1100" b="0" i="0" baseline="0">
              <a:solidFill>
                <a:schemeClr val="dk1"/>
              </a:solidFill>
              <a:effectLst/>
              <a:latin typeface="+mn-lt"/>
              <a:ea typeface="+mn-ea"/>
              <a:cs typeface="+mn-cs"/>
            </a:rPr>
            <a:t>65,591</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財政調整</a:t>
          </a:r>
          <a:r>
            <a:rPr kumimoji="1" lang="ja-JP" altLang="ja-JP" sz="1100" b="0" i="0" baseline="0">
              <a:solidFill>
                <a:schemeClr val="dk1"/>
              </a:solidFill>
              <a:effectLst/>
              <a:latin typeface="+mn-lt"/>
              <a:ea typeface="+mn-ea"/>
              <a:cs typeface="+mn-cs"/>
            </a:rPr>
            <a:t>基金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公共施設等整備基金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元金積立金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増加したこと</a:t>
          </a:r>
          <a:r>
            <a:rPr kumimoji="1" lang="ja-JP" altLang="en-US" sz="1100" b="0" i="0" baseline="0">
              <a:solidFill>
                <a:schemeClr val="dk1"/>
              </a:solidFill>
              <a:effectLst/>
              <a:latin typeface="+mn-lt"/>
              <a:ea typeface="+mn-ea"/>
              <a:cs typeface="+mn-cs"/>
            </a:rPr>
            <a:t>によるもので</a:t>
          </a:r>
          <a:r>
            <a:rPr kumimoji="1" lang="ja-JP" altLang="ja-JP" sz="1100" b="0" i="0" baseline="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3,065
16.37
2,954,653
2,844,225
92,871
1,839,948
2,793,502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99200</xdr:rowOff>
    </xdr:from>
    <xdr:to>
      <xdr:col>24</xdr:col>
      <xdr:colOff>63500</xdr:colOff>
      <xdr:row>37</xdr:row>
      <xdr:rowOff>102343</xdr:rowOff>
    </xdr:to>
    <xdr:cxnSp macro="">
      <xdr:nvCxnSpPr>
        <xdr:cNvPr id="60" name="直線コネクタ 59"/>
        <xdr:cNvCxnSpPr/>
      </xdr:nvCxnSpPr>
      <xdr:spPr>
        <a:xfrm flipV="1">
          <a:off x="3797300" y="6442850"/>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89865</xdr:rowOff>
    </xdr:from>
    <xdr:to>
      <xdr:col>19</xdr:col>
      <xdr:colOff>177800</xdr:colOff>
      <xdr:row>37</xdr:row>
      <xdr:rowOff>102343</xdr:rowOff>
    </xdr:to>
    <xdr:cxnSp macro="">
      <xdr:nvCxnSpPr>
        <xdr:cNvPr id="63" name="直線コネクタ 62"/>
        <xdr:cNvCxnSpPr/>
      </xdr:nvCxnSpPr>
      <xdr:spPr>
        <a:xfrm>
          <a:off x="2908300" y="6433515"/>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77311</xdr:rowOff>
    </xdr:from>
    <xdr:to>
      <xdr:col>15</xdr:col>
      <xdr:colOff>50800</xdr:colOff>
      <xdr:row>37</xdr:row>
      <xdr:rowOff>89865</xdr:rowOff>
    </xdr:to>
    <xdr:cxnSp macro="">
      <xdr:nvCxnSpPr>
        <xdr:cNvPr id="66" name="直線コネクタ 65"/>
        <xdr:cNvCxnSpPr/>
      </xdr:nvCxnSpPr>
      <xdr:spPr>
        <a:xfrm>
          <a:off x="2019300" y="6420961"/>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77311</xdr:rowOff>
    </xdr:from>
    <xdr:to>
      <xdr:col>10</xdr:col>
      <xdr:colOff>114300</xdr:colOff>
      <xdr:row>37</xdr:row>
      <xdr:rowOff>81902</xdr:rowOff>
    </xdr:to>
    <xdr:cxnSp macro="">
      <xdr:nvCxnSpPr>
        <xdr:cNvPr id="69" name="直線コネクタ 68"/>
        <xdr:cNvCxnSpPr/>
      </xdr:nvCxnSpPr>
      <xdr:spPr>
        <a:xfrm flipV="1">
          <a:off x="1130300" y="642096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48400</xdr:rowOff>
    </xdr:from>
    <xdr:to>
      <xdr:col>24</xdr:col>
      <xdr:colOff>114300</xdr:colOff>
      <xdr:row>37</xdr:row>
      <xdr:rowOff>150000</xdr:rowOff>
    </xdr:to>
    <xdr:sp macro="" textlink="">
      <xdr:nvSpPr>
        <xdr:cNvPr id="79" name="楕円 78"/>
        <xdr:cNvSpPr/>
      </xdr:nvSpPr>
      <xdr:spPr>
        <a:xfrm>
          <a:off x="4584700" y="63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143394</xdr:rowOff>
    </xdr:from>
    <xdr:ext cx="534377" cy="259045"/>
    <xdr:sp macro="" textlink="">
      <xdr:nvSpPr>
        <xdr:cNvPr id="80" name="議会費該当値テキスト"/>
        <xdr:cNvSpPr txBox="1"/>
      </xdr:nvSpPr>
      <xdr:spPr>
        <a:xfrm>
          <a:off x="4686300" y="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51543</xdr:rowOff>
    </xdr:from>
    <xdr:to>
      <xdr:col>20</xdr:col>
      <xdr:colOff>38100</xdr:colOff>
      <xdr:row>37</xdr:row>
      <xdr:rowOff>153143</xdr:rowOff>
    </xdr:to>
    <xdr:sp macro="" textlink="">
      <xdr:nvSpPr>
        <xdr:cNvPr id="81" name="楕円 80"/>
        <xdr:cNvSpPr/>
      </xdr:nvSpPr>
      <xdr:spPr>
        <a:xfrm>
          <a:off x="37465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144270</xdr:rowOff>
    </xdr:from>
    <xdr:ext cx="534377" cy="259045"/>
    <xdr:sp macro="" textlink="">
      <xdr:nvSpPr>
        <xdr:cNvPr id="82" name="テキスト ボックス 81"/>
        <xdr:cNvSpPr txBox="1"/>
      </xdr:nvSpPr>
      <xdr:spPr>
        <a:xfrm>
          <a:off x="3530111" y="64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39065</xdr:rowOff>
    </xdr:from>
    <xdr:to>
      <xdr:col>15</xdr:col>
      <xdr:colOff>101600</xdr:colOff>
      <xdr:row>37</xdr:row>
      <xdr:rowOff>140665</xdr:rowOff>
    </xdr:to>
    <xdr:sp macro="" textlink="">
      <xdr:nvSpPr>
        <xdr:cNvPr id="83" name="楕円 82"/>
        <xdr:cNvSpPr/>
      </xdr:nvSpPr>
      <xdr:spPr>
        <a:xfrm>
          <a:off x="2857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131792</xdr:rowOff>
    </xdr:from>
    <xdr:ext cx="534377" cy="259045"/>
    <xdr:sp macro="" textlink="">
      <xdr:nvSpPr>
        <xdr:cNvPr id="84" name="テキスト ボックス 83"/>
        <xdr:cNvSpPr txBox="1"/>
      </xdr:nvSpPr>
      <xdr:spPr>
        <a:xfrm>
          <a:off x="2641111" y="64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26511</xdr:rowOff>
    </xdr:from>
    <xdr:to>
      <xdr:col>10</xdr:col>
      <xdr:colOff>165100</xdr:colOff>
      <xdr:row>37</xdr:row>
      <xdr:rowOff>128111</xdr:rowOff>
    </xdr:to>
    <xdr:sp macro="" textlink="">
      <xdr:nvSpPr>
        <xdr:cNvPr id="85" name="楕円 84"/>
        <xdr:cNvSpPr/>
      </xdr:nvSpPr>
      <xdr:spPr>
        <a:xfrm>
          <a:off x="19685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119238</xdr:rowOff>
    </xdr:from>
    <xdr:ext cx="534377" cy="259045"/>
    <xdr:sp macro="" textlink="">
      <xdr:nvSpPr>
        <xdr:cNvPr id="86" name="テキスト ボックス 85"/>
        <xdr:cNvSpPr txBox="1"/>
      </xdr:nvSpPr>
      <xdr:spPr>
        <a:xfrm>
          <a:off x="1752111" y="64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31102</xdr:rowOff>
    </xdr:from>
    <xdr:to>
      <xdr:col>6</xdr:col>
      <xdr:colOff>38100</xdr:colOff>
      <xdr:row>37</xdr:row>
      <xdr:rowOff>132702</xdr:rowOff>
    </xdr:to>
    <xdr:sp macro="" textlink="">
      <xdr:nvSpPr>
        <xdr:cNvPr id="87" name="楕円 86"/>
        <xdr:cNvSpPr/>
      </xdr:nvSpPr>
      <xdr:spPr>
        <a:xfrm>
          <a:off x="1079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123829</xdr:rowOff>
    </xdr:from>
    <xdr:ext cx="534377" cy="259045"/>
    <xdr:sp macro="" textlink="">
      <xdr:nvSpPr>
        <xdr:cNvPr id="88" name="テキスト ボックス 87"/>
        <xdr:cNvSpPr txBox="1"/>
      </xdr:nvSpPr>
      <xdr:spPr>
        <a:xfrm>
          <a:off x="863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59822</xdr:rowOff>
    </xdr:from>
    <xdr:to>
      <xdr:col>24</xdr:col>
      <xdr:colOff>63500</xdr:colOff>
      <xdr:row>58</xdr:row>
      <xdr:rowOff>64758</xdr:rowOff>
    </xdr:to>
    <xdr:cxnSp macro="">
      <xdr:nvCxnSpPr>
        <xdr:cNvPr id="117" name="直線コネクタ 116"/>
        <xdr:cNvCxnSpPr/>
      </xdr:nvCxnSpPr>
      <xdr:spPr>
        <a:xfrm flipV="1">
          <a:off x="3797300" y="10003922"/>
          <a:ext cx="8382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4139</xdr:rowOff>
    </xdr:from>
    <xdr:to>
      <xdr:col>19</xdr:col>
      <xdr:colOff>177800</xdr:colOff>
      <xdr:row>58</xdr:row>
      <xdr:rowOff>64758</xdr:rowOff>
    </xdr:to>
    <xdr:cxnSp macro="">
      <xdr:nvCxnSpPr>
        <xdr:cNvPr id="120" name="直線コネクタ 119"/>
        <xdr:cNvCxnSpPr/>
      </xdr:nvCxnSpPr>
      <xdr:spPr>
        <a:xfrm>
          <a:off x="2908300" y="9948239"/>
          <a:ext cx="889000" cy="6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4139</xdr:rowOff>
    </xdr:from>
    <xdr:to>
      <xdr:col>15</xdr:col>
      <xdr:colOff>50800</xdr:colOff>
      <xdr:row>58</xdr:row>
      <xdr:rowOff>71356</xdr:rowOff>
    </xdr:to>
    <xdr:cxnSp macro="">
      <xdr:nvCxnSpPr>
        <xdr:cNvPr id="123" name="直線コネクタ 122"/>
        <xdr:cNvCxnSpPr/>
      </xdr:nvCxnSpPr>
      <xdr:spPr>
        <a:xfrm flipV="1">
          <a:off x="2019300" y="9948239"/>
          <a:ext cx="889000" cy="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50588</xdr:rowOff>
    </xdr:from>
    <xdr:to>
      <xdr:col>10</xdr:col>
      <xdr:colOff>114300</xdr:colOff>
      <xdr:row>58</xdr:row>
      <xdr:rowOff>71356</xdr:rowOff>
    </xdr:to>
    <xdr:cxnSp macro="">
      <xdr:nvCxnSpPr>
        <xdr:cNvPr id="126" name="直線コネクタ 125"/>
        <xdr:cNvCxnSpPr/>
      </xdr:nvCxnSpPr>
      <xdr:spPr>
        <a:xfrm>
          <a:off x="1130300" y="9994688"/>
          <a:ext cx="889000" cy="2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9022</xdr:rowOff>
    </xdr:from>
    <xdr:to>
      <xdr:col>24</xdr:col>
      <xdr:colOff>114300</xdr:colOff>
      <xdr:row>58</xdr:row>
      <xdr:rowOff>110622</xdr:rowOff>
    </xdr:to>
    <xdr:sp macro="" textlink="">
      <xdr:nvSpPr>
        <xdr:cNvPr id="136" name="楕円 135"/>
        <xdr:cNvSpPr/>
      </xdr:nvSpPr>
      <xdr:spPr>
        <a:xfrm>
          <a:off x="4584700" y="99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95399</xdr:rowOff>
    </xdr:from>
    <xdr:ext cx="599010" cy="259045"/>
    <xdr:sp macro="" textlink="">
      <xdr:nvSpPr>
        <xdr:cNvPr id="137" name="総務費該当値テキスト"/>
        <xdr:cNvSpPr txBox="1"/>
      </xdr:nvSpPr>
      <xdr:spPr>
        <a:xfrm>
          <a:off x="4686300" y="98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13958</xdr:rowOff>
    </xdr:from>
    <xdr:to>
      <xdr:col>20</xdr:col>
      <xdr:colOff>38100</xdr:colOff>
      <xdr:row>58</xdr:row>
      <xdr:rowOff>115558</xdr:rowOff>
    </xdr:to>
    <xdr:sp macro="" textlink="">
      <xdr:nvSpPr>
        <xdr:cNvPr id="138" name="楕円 137"/>
        <xdr:cNvSpPr/>
      </xdr:nvSpPr>
      <xdr:spPr>
        <a:xfrm>
          <a:off x="3746500" y="99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106685</xdr:rowOff>
    </xdr:from>
    <xdr:ext cx="599010" cy="259045"/>
    <xdr:sp macro="" textlink="">
      <xdr:nvSpPr>
        <xdr:cNvPr id="139" name="テキスト ボックス 138"/>
        <xdr:cNvSpPr txBox="1"/>
      </xdr:nvSpPr>
      <xdr:spPr>
        <a:xfrm>
          <a:off x="3497795" y="100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124789</xdr:rowOff>
    </xdr:from>
    <xdr:to>
      <xdr:col>15</xdr:col>
      <xdr:colOff>101600</xdr:colOff>
      <xdr:row>58</xdr:row>
      <xdr:rowOff>54939</xdr:rowOff>
    </xdr:to>
    <xdr:sp macro="" textlink="">
      <xdr:nvSpPr>
        <xdr:cNvPr id="140" name="楕円 139"/>
        <xdr:cNvSpPr/>
      </xdr:nvSpPr>
      <xdr:spPr>
        <a:xfrm>
          <a:off x="2857500" y="98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46066</xdr:rowOff>
    </xdr:from>
    <xdr:ext cx="599010" cy="259045"/>
    <xdr:sp macro="" textlink="">
      <xdr:nvSpPr>
        <xdr:cNvPr id="141" name="テキスト ボックス 140"/>
        <xdr:cNvSpPr txBox="1"/>
      </xdr:nvSpPr>
      <xdr:spPr>
        <a:xfrm>
          <a:off x="2608795" y="99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20556</xdr:rowOff>
    </xdr:from>
    <xdr:to>
      <xdr:col>10</xdr:col>
      <xdr:colOff>165100</xdr:colOff>
      <xdr:row>58</xdr:row>
      <xdr:rowOff>122156</xdr:rowOff>
    </xdr:to>
    <xdr:sp macro="" textlink="">
      <xdr:nvSpPr>
        <xdr:cNvPr id="142" name="楕円 141"/>
        <xdr:cNvSpPr/>
      </xdr:nvSpPr>
      <xdr:spPr>
        <a:xfrm>
          <a:off x="1968500" y="99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113283</xdr:rowOff>
    </xdr:from>
    <xdr:ext cx="599010" cy="259045"/>
    <xdr:sp macro="" textlink="">
      <xdr:nvSpPr>
        <xdr:cNvPr id="143" name="テキスト ボックス 142"/>
        <xdr:cNvSpPr txBox="1"/>
      </xdr:nvSpPr>
      <xdr:spPr>
        <a:xfrm>
          <a:off x="1719795" y="100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171238</xdr:rowOff>
    </xdr:from>
    <xdr:to>
      <xdr:col>6</xdr:col>
      <xdr:colOff>38100</xdr:colOff>
      <xdr:row>58</xdr:row>
      <xdr:rowOff>101388</xdr:rowOff>
    </xdr:to>
    <xdr:sp macro="" textlink="">
      <xdr:nvSpPr>
        <xdr:cNvPr id="144" name="楕円 143"/>
        <xdr:cNvSpPr/>
      </xdr:nvSpPr>
      <xdr:spPr>
        <a:xfrm>
          <a:off x="10795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92515</xdr:rowOff>
    </xdr:from>
    <xdr:ext cx="599010" cy="259045"/>
    <xdr:sp macro="" textlink="">
      <xdr:nvSpPr>
        <xdr:cNvPr id="145" name="テキスト ボックス 144"/>
        <xdr:cNvSpPr txBox="1"/>
      </xdr:nvSpPr>
      <xdr:spPr>
        <a:xfrm>
          <a:off x="830795" y="100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105077</xdr:rowOff>
    </xdr:from>
    <xdr:to>
      <xdr:col>24</xdr:col>
      <xdr:colOff>63500</xdr:colOff>
      <xdr:row>78</xdr:row>
      <xdr:rowOff>29012</xdr:rowOff>
    </xdr:to>
    <xdr:cxnSp macro="">
      <xdr:nvCxnSpPr>
        <xdr:cNvPr id="177" name="直線コネクタ 176"/>
        <xdr:cNvCxnSpPr/>
      </xdr:nvCxnSpPr>
      <xdr:spPr>
        <a:xfrm>
          <a:off x="3797300" y="13306727"/>
          <a:ext cx="838200" cy="9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105077</xdr:rowOff>
    </xdr:from>
    <xdr:to>
      <xdr:col>19</xdr:col>
      <xdr:colOff>177800</xdr:colOff>
      <xdr:row>78</xdr:row>
      <xdr:rowOff>68543</xdr:rowOff>
    </xdr:to>
    <xdr:cxnSp macro="">
      <xdr:nvCxnSpPr>
        <xdr:cNvPr id="180" name="直線コネクタ 179"/>
        <xdr:cNvCxnSpPr/>
      </xdr:nvCxnSpPr>
      <xdr:spPr>
        <a:xfrm flipV="1">
          <a:off x="2908300" y="13306727"/>
          <a:ext cx="889000" cy="1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36272</xdr:rowOff>
    </xdr:from>
    <xdr:to>
      <xdr:col>15</xdr:col>
      <xdr:colOff>50800</xdr:colOff>
      <xdr:row>78</xdr:row>
      <xdr:rowOff>68543</xdr:rowOff>
    </xdr:to>
    <xdr:cxnSp macro="">
      <xdr:nvCxnSpPr>
        <xdr:cNvPr id="183" name="直線コネクタ 182"/>
        <xdr:cNvCxnSpPr/>
      </xdr:nvCxnSpPr>
      <xdr:spPr>
        <a:xfrm>
          <a:off x="2019300" y="13409372"/>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36272</xdr:rowOff>
    </xdr:from>
    <xdr:to>
      <xdr:col>10</xdr:col>
      <xdr:colOff>114300</xdr:colOff>
      <xdr:row>78</xdr:row>
      <xdr:rowOff>122467</xdr:rowOff>
    </xdr:to>
    <xdr:cxnSp macro="">
      <xdr:nvCxnSpPr>
        <xdr:cNvPr id="186" name="直線コネクタ 185"/>
        <xdr:cNvCxnSpPr/>
      </xdr:nvCxnSpPr>
      <xdr:spPr>
        <a:xfrm flipV="1">
          <a:off x="1130300" y="13409372"/>
          <a:ext cx="8890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149662</xdr:rowOff>
    </xdr:from>
    <xdr:to>
      <xdr:col>24</xdr:col>
      <xdr:colOff>114300</xdr:colOff>
      <xdr:row>78</xdr:row>
      <xdr:rowOff>79812</xdr:rowOff>
    </xdr:to>
    <xdr:sp macro="" textlink="">
      <xdr:nvSpPr>
        <xdr:cNvPr id="196" name="楕円 195"/>
        <xdr:cNvSpPr/>
      </xdr:nvSpPr>
      <xdr:spPr>
        <a:xfrm>
          <a:off x="45847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64589</xdr:rowOff>
    </xdr:from>
    <xdr:ext cx="599010" cy="259045"/>
    <xdr:sp macro="" textlink="">
      <xdr:nvSpPr>
        <xdr:cNvPr id="197" name="民生費該当値テキスト"/>
        <xdr:cNvSpPr txBox="1"/>
      </xdr:nvSpPr>
      <xdr:spPr>
        <a:xfrm>
          <a:off x="4686300" y="1326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54277</xdr:rowOff>
    </xdr:from>
    <xdr:to>
      <xdr:col>20</xdr:col>
      <xdr:colOff>38100</xdr:colOff>
      <xdr:row>77</xdr:row>
      <xdr:rowOff>155877</xdr:rowOff>
    </xdr:to>
    <xdr:sp macro="" textlink="">
      <xdr:nvSpPr>
        <xdr:cNvPr id="198" name="楕円 197"/>
        <xdr:cNvSpPr/>
      </xdr:nvSpPr>
      <xdr:spPr>
        <a:xfrm>
          <a:off x="3746500" y="132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147004</xdr:rowOff>
    </xdr:from>
    <xdr:ext cx="599010" cy="259045"/>
    <xdr:sp macro="" textlink="">
      <xdr:nvSpPr>
        <xdr:cNvPr id="199" name="テキスト ボックス 198"/>
        <xdr:cNvSpPr txBox="1"/>
      </xdr:nvSpPr>
      <xdr:spPr>
        <a:xfrm>
          <a:off x="3497795" y="1334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17743</xdr:rowOff>
    </xdr:from>
    <xdr:to>
      <xdr:col>15</xdr:col>
      <xdr:colOff>101600</xdr:colOff>
      <xdr:row>78</xdr:row>
      <xdr:rowOff>119343</xdr:rowOff>
    </xdr:to>
    <xdr:sp macro="" textlink="">
      <xdr:nvSpPr>
        <xdr:cNvPr id="200" name="楕円 199"/>
        <xdr:cNvSpPr/>
      </xdr:nvSpPr>
      <xdr:spPr>
        <a:xfrm>
          <a:off x="2857500" y="133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110470</xdr:rowOff>
    </xdr:from>
    <xdr:ext cx="599010" cy="259045"/>
    <xdr:sp macro="" textlink="">
      <xdr:nvSpPr>
        <xdr:cNvPr id="201" name="テキスト ボックス 200"/>
        <xdr:cNvSpPr txBox="1"/>
      </xdr:nvSpPr>
      <xdr:spPr>
        <a:xfrm>
          <a:off x="2608795" y="1348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156922</xdr:rowOff>
    </xdr:from>
    <xdr:to>
      <xdr:col>10</xdr:col>
      <xdr:colOff>165100</xdr:colOff>
      <xdr:row>78</xdr:row>
      <xdr:rowOff>87072</xdr:rowOff>
    </xdr:to>
    <xdr:sp macro="" textlink="">
      <xdr:nvSpPr>
        <xdr:cNvPr id="202" name="楕円 201"/>
        <xdr:cNvSpPr/>
      </xdr:nvSpPr>
      <xdr:spPr>
        <a:xfrm>
          <a:off x="1968500" y="133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78199</xdr:rowOff>
    </xdr:from>
    <xdr:ext cx="599010" cy="259045"/>
    <xdr:sp macro="" textlink="">
      <xdr:nvSpPr>
        <xdr:cNvPr id="203" name="テキスト ボックス 202"/>
        <xdr:cNvSpPr txBox="1"/>
      </xdr:nvSpPr>
      <xdr:spPr>
        <a:xfrm>
          <a:off x="1719795" y="134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71667</xdr:rowOff>
    </xdr:from>
    <xdr:to>
      <xdr:col>6</xdr:col>
      <xdr:colOff>38100</xdr:colOff>
      <xdr:row>79</xdr:row>
      <xdr:rowOff>1817</xdr:rowOff>
    </xdr:to>
    <xdr:sp macro="" textlink="">
      <xdr:nvSpPr>
        <xdr:cNvPr id="204" name="楕円 203"/>
        <xdr:cNvSpPr/>
      </xdr:nvSpPr>
      <xdr:spPr>
        <a:xfrm>
          <a:off x="1079500" y="134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164394</xdr:rowOff>
    </xdr:from>
    <xdr:ext cx="599010" cy="259045"/>
    <xdr:sp macro="" textlink="">
      <xdr:nvSpPr>
        <xdr:cNvPr id="205" name="テキスト ボックス 204"/>
        <xdr:cNvSpPr txBox="1"/>
      </xdr:nvSpPr>
      <xdr:spPr>
        <a:xfrm>
          <a:off x="830795" y="1353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113902</xdr:rowOff>
    </xdr:from>
    <xdr:to>
      <xdr:col>24</xdr:col>
      <xdr:colOff>63500</xdr:colOff>
      <xdr:row>98</xdr:row>
      <xdr:rowOff>116441</xdr:rowOff>
    </xdr:to>
    <xdr:cxnSp macro="">
      <xdr:nvCxnSpPr>
        <xdr:cNvPr id="236" name="直線コネクタ 235"/>
        <xdr:cNvCxnSpPr/>
      </xdr:nvCxnSpPr>
      <xdr:spPr>
        <a:xfrm flipV="1">
          <a:off x="3797300" y="16916002"/>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116441</xdr:rowOff>
    </xdr:from>
    <xdr:to>
      <xdr:col>19</xdr:col>
      <xdr:colOff>177800</xdr:colOff>
      <xdr:row>98</xdr:row>
      <xdr:rowOff>165480</xdr:rowOff>
    </xdr:to>
    <xdr:cxnSp macro="">
      <xdr:nvCxnSpPr>
        <xdr:cNvPr id="239" name="直線コネクタ 238"/>
        <xdr:cNvCxnSpPr/>
      </xdr:nvCxnSpPr>
      <xdr:spPr>
        <a:xfrm flipV="1">
          <a:off x="2908300" y="16918541"/>
          <a:ext cx="889000" cy="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161989</xdr:rowOff>
    </xdr:from>
    <xdr:to>
      <xdr:col>15</xdr:col>
      <xdr:colOff>50800</xdr:colOff>
      <xdr:row>98</xdr:row>
      <xdr:rowOff>165480</xdr:rowOff>
    </xdr:to>
    <xdr:cxnSp macro="">
      <xdr:nvCxnSpPr>
        <xdr:cNvPr id="242" name="直線コネクタ 241"/>
        <xdr:cNvCxnSpPr/>
      </xdr:nvCxnSpPr>
      <xdr:spPr>
        <a:xfrm>
          <a:off x="2019300" y="1696408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159454</xdr:rowOff>
    </xdr:from>
    <xdr:to>
      <xdr:col>10</xdr:col>
      <xdr:colOff>114300</xdr:colOff>
      <xdr:row>98</xdr:row>
      <xdr:rowOff>161989</xdr:rowOff>
    </xdr:to>
    <xdr:cxnSp macro="">
      <xdr:nvCxnSpPr>
        <xdr:cNvPr id="245" name="直線コネクタ 244"/>
        <xdr:cNvCxnSpPr/>
      </xdr:nvCxnSpPr>
      <xdr:spPr>
        <a:xfrm>
          <a:off x="1130300" y="16961554"/>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63102</xdr:rowOff>
    </xdr:from>
    <xdr:to>
      <xdr:col>24</xdr:col>
      <xdr:colOff>114300</xdr:colOff>
      <xdr:row>98</xdr:row>
      <xdr:rowOff>164702</xdr:rowOff>
    </xdr:to>
    <xdr:sp macro="" textlink="">
      <xdr:nvSpPr>
        <xdr:cNvPr id="255" name="楕円 254"/>
        <xdr:cNvSpPr/>
      </xdr:nvSpPr>
      <xdr:spPr>
        <a:xfrm>
          <a:off x="45847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149479</xdr:rowOff>
    </xdr:from>
    <xdr:ext cx="534377" cy="259045"/>
    <xdr:sp macro="" textlink="">
      <xdr:nvSpPr>
        <xdr:cNvPr id="256" name="衛生費該当値テキスト"/>
        <xdr:cNvSpPr txBox="1"/>
      </xdr:nvSpPr>
      <xdr:spPr>
        <a:xfrm>
          <a:off x="4686300" y="167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65641</xdr:rowOff>
    </xdr:from>
    <xdr:to>
      <xdr:col>20</xdr:col>
      <xdr:colOff>38100</xdr:colOff>
      <xdr:row>98</xdr:row>
      <xdr:rowOff>167241</xdr:rowOff>
    </xdr:to>
    <xdr:sp macro="" textlink="">
      <xdr:nvSpPr>
        <xdr:cNvPr id="257" name="楕円 256"/>
        <xdr:cNvSpPr/>
      </xdr:nvSpPr>
      <xdr:spPr>
        <a:xfrm>
          <a:off x="3746500" y="168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158368</xdr:rowOff>
    </xdr:from>
    <xdr:ext cx="534377" cy="259045"/>
    <xdr:sp macro="" textlink="">
      <xdr:nvSpPr>
        <xdr:cNvPr id="258" name="テキスト ボックス 257"/>
        <xdr:cNvSpPr txBox="1"/>
      </xdr:nvSpPr>
      <xdr:spPr>
        <a:xfrm>
          <a:off x="3530111" y="169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114680</xdr:rowOff>
    </xdr:from>
    <xdr:to>
      <xdr:col>15</xdr:col>
      <xdr:colOff>101600</xdr:colOff>
      <xdr:row>99</xdr:row>
      <xdr:rowOff>44830</xdr:rowOff>
    </xdr:to>
    <xdr:sp macro="" textlink="">
      <xdr:nvSpPr>
        <xdr:cNvPr id="259" name="楕円 258"/>
        <xdr:cNvSpPr/>
      </xdr:nvSpPr>
      <xdr:spPr>
        <a:xfrm>
          <a:off x="2857500" y="16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35957</xdr:rowOff>
    </xdr:from>
    <xdr:ext cx="534377" cy="259045"/>
    <xdr:sp macro="" textlink="">
      <xdr:nvSpPr>
        <xdr:cNvPr id="260" name="テキスト ボックス 259"/>
        <xdr:cNvSpPr txBox="1"/>
      </xdr:nvSpPr>
      <xdr:spPr>
        <a:xfrm>
          <a:off x="2641111" y="17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111189</xdr:rowOff>
    </xdr:from>
    <xdr:to>
      <xdr:col>10</xdr:col>
      <xdr:colOff>165100</xdr:colOff>
      <xdr:row>99</xdr:row>
      <xdr:rowOff>41339</xdr:rowOff>
    </xdr:to>
    <xdr:sp macro="" textlink="">
      <xdr:nvSpPr>
        <xdr:cNvPr id="261" name="楕円 260"/>
        <xdr:cNvSpPr/>
      </xdr:nvSpPr>
      <xdr:spPr>
        <a:xfrm>
          <a:off x="1968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32466</xdr:rowOff>
    </xdr:from>
    <xdr:ext cx="534377" cy="259045"/>
    <xdr:sp macro="" textlink="">
      <xdr:nvSpPr>
        <xdr:cNvPr id="262" name="テキスト ボックス 261"/>
        <xdr:cNvSpPr txBox="1"/>
      </xdr:nvSpPr>
      <xdr:spPr>
        <a:xfrm>
          <a:off x="1752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108654</xdr:rowOff>
    </xdr:from>
    <xdr:to>
      <xdr:col>6</xdr:col>
      <xdr:colOff>38100</xdr:colOff>
      <xdr:row>99</xdr:row>
      <xdr:rowOff>38804</xdr:rowOff>
    </xdr:to>
    <xdr:sp macro="" textlink="">
      <xdr:nvSpPr>
        <xdr:cNvPr id="263" name="楕円 262"/>
        <xdr:cNvSpPr/>
      </xdr:nvSpPr>
      <xdr:spPr>
        <a:xfrm>
          <a:off x="1079500" y="16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29931</xdr:rowOff>
    </xdr:from>
    <xdr:ext cx="534377" cy="259045"/>
    <xdr:sp macro="" textlink="">
      <xdr:nvSpPr>
        <xdr:cNvPr id="264" name="テキスト ボックス 263"/>
        <xdr:cNvSpPr txBox="1"/>
      </xdr:nvSpPr>
      <xdr:spPr>
        <a:xfrm>
          <a:off x="863111" y="170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84303</xdr:rowOff>
    </xdr:from>
    <xdr:to>
      <xdr:col>55</xdr:col>
      <xdr:colOff>0</xdr:colOff>
      <xdr:row>58</xdr:row>
      <xdr:rowOff>86004</xdr:rowOff>
    </xdr:to>
    <xdr:cxnSp macro="">
      <xdr:nvCxnSpPr>
        <xdr:cNvPr id="348" name="直線コネクタ 347"/>
        <xdr:cNvCxnSpPr/>
      </xdr:nvCxnSpPr>
      <xdr:spPr>
        <a:xfrm flipV="1">
          <a:off x="9639300" y="10028403"/>
          <a:ext cx="8382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86004</xdr:rowOff>
    </xdr:from>
    <xdr:to>
      <xdr:col>50</xdr:col>
      <xdr:colOff>114300</xdr:colOff>
      <xdr:row>58</xdr:row>
      <xdr:rowOff>89122</xdr:rowOff>
    </xdr:to>
    <xdr:cxnSp macro="">
      <xdr:nvCxnSpPr>
        <xdr:cNvPr id="351" name="直線コネクタ 350"/>
        <xdr:cNvCxnSpPr/>
      </xdr:nvCxnSpPr>
      <xdr:spPr>
        <a:xfrm flipV="1">
          <a:off x="8750300" y="10030104"/>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89122</xdr:rowOff>
    </xdr:from>
    <xdr:to>
      <xdr:col>45</xdr:col>
      <xdr:colOff>177800</xdr:colOff>
      <xdr:row>58</xdr:row>
      <xdr:rowOff>94836</xdr:rowOff>
    </xdr:to>
    <xdr:cxnSp macro="">
      <xdr:nvCxnSpPr>
        <xdr:cNvPr id="354" name="直線コネクタ 353"/>
        <xdr:cNvCxnSpPr/>
      </xdr:nvCxnSpPr>
      <xdr:spPr>
        <a:xfrm flipV="1">
          <a:off x="7861300" y="1003322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94836</xdr:rowOff>
    </xdr:from>
    <xdr:to>
      <xdr:col>41</xdr:col>
      <xdr:colOff>50800</xdr:colOff>
      <xdr:row>58</xdr:row>
      <xdr:rowOff>95100</xdr:rowOff>
    </xdr:to>
    <xdr:cxnSp macro="">
      <xdr:nvCxnSpPr>
        <xdr:cNvPr id="357" name="直線コネクタ 356"/>
        <xdr:cNvCxnSpPr/>
      </xdr:nvCxnSpPr>
      <xdr:spPr>
        <a:xfrm flipV="1">
          <a:off x="6972300" y="10038936"/>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33503</xdr:rowOff>
    </xdr:from>
    <xdr:to>
      <xdr:col>55</xdr:col>
      <xdr:colOff>50800</xdr:colOff>
      <xdr:row>58</xdr:row>
      <xdr:rowOff>135103</xdr:rowOff>
    </xdr:to>
    <xdr:sp macro="" textlink="">
      <xdr:nvSpPr>
        <xdr:cNvPr id="367" name="楕円 366"/>
        <xdr:cNvSpPr/>
      </xdr:nvSpPr>
      <xdr:spPr>
        <a:xfrm>
          <a:off x="10426700" y="99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35204</xdr:rowOff>
    </xdr:from>
    <xdr:to>
      <xdr:col>50</xdr:col>
      <xdr:colOff>165100</xdr:colOff>
      <xdr:row>58</xdr:row>
      <xdr:rowOff>136804</xdr:rowOff>
    </xdr:to>
    <xdr:sp macro="" textlink="">
      <xdr:nvSpPr>
        <xdr:cNvPr id="369" name="楕円 368"/>
        <xdr:cNvSpPr/>
      </xdr:nvSpPr>
      <xdr:spPr>
        <a:xfrm>
          <a:off x="9588500" y="99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127931</xdr:rowOff>
    </xdr:from>
    <xdr:ext cx="599010" cy="259045"/>
    <xdr:sp macro="" textlink="">
      <xdr:nvSpPr>
        <xdr:cNvPr id="370" name="テキスト ボックス 369"/>
        <xdr:cNvSpPr txBox="1"/>
      </xdr:nvSpPr>
      <xdr:spPr>
        <a:xfrm>
          <a:off x="9339795" y="100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38322</xdr:rowOff>
    </xdr:from>
    <xdr:to>
      <xdr:col>46</xdr:col>
      <xdr:colOff>38100</xdr:colOff>
      <xdr:row>58</xdr:row>
      <xdr:rowOff>139922</xdr:rowOff>
    </xdr:to>
    <xdr:sp macro="" textlink="">
      <xdr:nvSpPr>
        <xdr:cNvPr id="371" name="楕円 370"/>
        <xdr:cNvSpPr/>
      </xdr:nvSpPr>
      <xdr:spPr>
        <a:xfrm>
          <a:off x="8699500" y="99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131049</xdr:rowOff>
    </xdr:from>
    <xdr:ext cx="599010" cy="259045"/>
    <xdr:sp macro="" textlink="">
      <xdr:nvSpPr>
        <xdr:cNvPr id="372" name="テキスト ボックス 371"/>
        <xdr:cNvSpPr txBox="1"/>
      </xdr:nvSpPr>
      <xdr:spPr>
        <a:xfrm>
          <a:off x="8450795" y="1007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44036</xdr:rowOff>
    </xdr:from>
    <xdr:to>
      <xdr:col>41</xdr:col>
      <xdr:colOff>101600</xdr:colOff>
      <xdr:row>58</xdr:row>
      <xdr:rowOff>145636</xdr:rowOff>
    </xdr:to>
    <xdr:sp macro="" textlink="">
      <xdr:nvSpPr>
        <xdr:cNvPr id="373" name="楕円 372"/>
        <xdr:cNvSpPr/>
      </xdr:nvSpPr>
      <xdr:spPr>
        <a:xfrm>
          <a:off x="7810500" y="99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136763</xdr:rowOff>
    </xdr:from>
    <xdr:ext cx="534377" cy="259045"/>
    <xdr:sp macro="" textlink="">
      <xdr:nvSpPr>
        <xdr:cNvPr id="374" name="テキスト ボックス 373"/>
        <xdr:cNvSpPr txBox="1"/>
      </xdr:nvSpPr>
      <xdr:spPr>
        <a:xfrm>
          <a:off x="7594111" y="100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44300</xdr:rowOff>
    </xdr:from>
    <xdr:to>
      <xdr:col>36</xdr:col>
      <xdr:colOff>165100</xdr:colOff>
      <xdr:row>58</xdr:row>
      <xdr:rowOff>145900</xdr:rowOff>
    </xdr:to>
    <xdr:sp macro="" textlink="">
      <xdr:nvSpPr>
        <xdr:cNvPr id="375" name="楕円 374"/>
        <xdr:cNvSpPr/>
      </xdr:nvSpPr>
      <xdr:spPr>
        <a:xfrm>
          <a:off x="6921500" y="99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137027</xdr:rowOff>
    </xdr:from>
    <xdr:ext cx="534377" cy="259045"/>
    <xdr:sp macro="" textlink="">
      <xdr:nvSpPr>
        <xdr:cNvPr id="376" name="テキスト ボックス 375"/>
        <xdr:cNvSpPr txBox="1"/>
      </xdr:nvSpPr>
      <xdr:spPr>
        <a:xfrm>
          <a:off x="6705111" y="100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97901</xdr:rowOff>
    </xdr:from>
    <xdr:to>
      <xdr:col>55</xdr:col>
      <xdr:colOff>0</xdr:colOff>
      <xdr:row>78</xdr:row>
      <xdr:rowOff>99093</xdr:rowOff>
    </xdr:to>
    <xdr:cxnSp macro="">
      <xdr:nvCxnSpPr>
        <xdr:cNvPr id="403" name="直線コネクタ 402"/>
        <xdr:cNvCxnSpPr/>
      </xdr:nvCxnSpPr>
      <xdr:spPr>
        <a:xfrm>
          <a:off x="9639300" y="13471001"/>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93214</xdr:rowOff>
    </xdr:from>
    <xdr:to>
      <xdr:col>50</xdr:col>
      <xdr:colOff>114300</xdr:colOff>
      <xdr:row>78</xdr:row>
      <xdr:rowOff>97901</xdr:rowOff>
    </xdr:to>
    <xdr:cxnSp macro="">
      <xdr:nvCxnSpPr>
        <xdr:cNvPr id="406" name="直線コネクタ 405"/>
        <xdr:cNvCxnSpPr/>
      </xdr:nvCxnSpPr>
      <xdr:spPr>
        <a:xfrm>
          <a:off x="8750300" y="1346631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93214</xdr:rowOff>
    </xdr:from>
    <xdr:to>
      <xdr:col>45</xdr:col>
      <xdr:colOff>177800</xdr:colOff>
      <xdr:row>78</xdr:row>
      <xdr:rowOff>115982</xdr:rowOff>
    </xdr:to>
    <xdr:cxnSp macro="">
      <xdr:nvCxnSpPr>
        <xdr:cNvPr id="409" name="直線コネクタ 408"/>
        <xdr:cNvCxnSpPr/>
      </xdr:nvCxnSpPr>
      <xdr:spPr>
        <a:xfrm flipV="1">
          <a:off x="7861300" y="13466314"/>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114227</xdr:rowOff>
    </xdr:from>
    <xdr:to>
      <xdr:col>41</xdr:col>
      <xdr:colOff>50800</xdr:colOff>
      <xdr:row>78</xdr:row>
      <xdr:rowOff>115982</xdr:rowOff>
    </xdr:to>
    <xdr:cxnSp macro="">
      <xdr:nvCxnSpPr>
        <xdr:cNvPr id="412" name="直線コネクタ 411"/>
        <xdr:cNvCxnSpPr/>
      </xdr:nvCxnSpPr>
      <xdr:spPr>
        <a:xfrm>
          <a:off x="6972300" y="13487327"/>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48293</xdr:rowOff>
    </xdr:from>
    <xdr:to>
      <xdr:col>55</xdr:col>
      <xdr:colOff>50800</xdr:colOff>
      <xdr:row>78</xdr:row>
      <xdr:rowOff>149893</xdr:rowOff>
    </xdr:to>
    <xdr:sp macro="" textlink="">
      <xdr:nvSpPr>
        <xdr:cNvPr id="422" name="楕円 421"/>
        <xdr:cNvSpPr/>
      </xdr:nvSpPr>
      <xdr:spPr>
        <a:xfrm>
          <a:off x="10426700" y="134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134670</xdr:rowOff>
    </xdr:from>
    <xdr:ext cx="534377" cy="259045"/>
    <xdr:sp macro="" textlink="">
      <xdr:nvSpPr>
        <xdr:cNvPr id="423" name="商工費該当値テキスト"/>
        <xdr:cNvSpPr txBox="1"/>
      </xdr:nvSpPr>
      <xdr:spPr>
        <a:xfrm>
          <a:off x="10528300" y="133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47101</xdr:rowOff>
    </xdr:from>
    <xdr:to>
      <xdr:col>50</xdr:col>
      <xdr:colOff>165100</xdr:colOff>
      <xdr:row>78</xdr:row>
      <xdr:rowOff>148701</xdr:rowOff>
    </xdr:to>
    <xdr:sp macro="" textlink="">
      <xdr:nvSpPr>
        <xdr:cNvPr id="424" name="楕円 423"/>
        <xdr:cNvSpPr/>
      </xdr:nvSpPr>
      <xdr:spPr>
        <a:xfrm>
          <a:off x="9588500" y="134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139828</xdr:rowOff>
    </xdr:from>
    <xdr:ext cx="534377" cy="259045"/>
    <xdr:sp macro="" textlink="">
      <xdr:nvSpPr>
        <xdr:cNvPr id="425" name="テキスト ボックス 424"/>
        <xdr:cNvSpPr txBox="1"/>
      </xdr:nvSpPr>
      <xdr:spPr>
        <a:xfrm>
          <a:off x="9372111" y="13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42414</xdr:rowOff>
    </xdr:from>
    <xdr:to>
      <xdr:col>46</xdr:col>
      <xdr:colOff>38100</xdr:colOff>
      <xdr:row>78</xdr:row>
      <xdr:rowOff>144014</xdr:rowOff>
    </xdr:to>
    <xdr:sp macro="" textlink="">
      <xdr:nvSpPr>
        <xdr:cNvPr id="426" name="楕円 425"/>
        <xdr:cNvSpPr/>
      </xdr:nvSpPr>
      <xdr:spPr>
        <a:xfrm>
          <a:off x="8699500" y="13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135141</xdr:rowOff>
    </xdr:from>
    <xdr:ext cx="534377" cy="259045"/>
    <xdr:sp macro="" textlink="">
      <xdr:nvSpPr>
        <xdr:cNvPr id="427" name="テキスト ボックス 426"/>
        <xdr:cNvSpPr txBox="1"/>
      </xdr:nvSpPr>
      <xdr:spPr>
        <a:xfrm>
          <a:off x="8483111" y="135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65182</xdr:rowOff>
    </xdr:from>
    <xdr:to>
      <xdr:col>41</xdr:col>
      <xdr:colOff>101600</xdr:colOff>
      <xdr:row>78</xdr:row>
      <xdr:rowOff>166782</xdr:rowOff>
    </xdr:to>
    <xdr:sp macro="" textlink="">
      <xdr:nvSpPr>
        <xdr:cNvPr id="428" name="楕円 427"/>
        <xdr:cNvSpPr/>
      </xdr:nvSpPr>
      <xdr:spPr>
        <a:xfrm>
          <a:off x="7810500" y="134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157909</xdr:rowOff>
    </xdr:from>
    <xdr:ext cx="534377" cy="259045"/>
    <xdr:sp macro="" textlink="">
      <xdr:nvSpPr>
        <xdr:cNvPr id="429" name="テキスト ボックス 428"/>
        <xdr:cNvSpPr txBox="1"/>
      </xdr:nvSpPr>
      <xdr:spPr>
        <a:xfrm>
          <a:off x="7594111" y="135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63427</xdr:rowOff>
    </xdr:from>
    <xdr:to>
      <xdr:col>36</xdr:col>
      <xdr:colOff>165100</xdr:colOff>
      <xdr:row>78</xdr:row>
      <xdr:rowOff>165027</xdr:rowOff>
    </xdr:to>
    <xdr:sp macro="" textlink="">
      <xdr:nvSpPr>
        <xdr:cNvPr id="430" name="楕円 429"/>
        <xdr:cNvSpPr/>
      </xdr:nvSpPr>
      <xdr:spPr>
        <a:xfrm>
          <a:off x="6921500" y="134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156154</xdr:rowOff>
    </xdr:from>
    <xdr:ext cx="534377" cy="259045"/>
    <xdr:sp macro="" textlink="">
      <xdr:nvSpPr>
        <xdr:cNvPr id="431" name="テキスト ボックス 430"/>
        <xdr:cNvSpPr txBox="1"/>
      </xdr:nvSpPr>
      <xdr:spPr>
        <a:xfrm>
          <a:off x="6705111" y="13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119478</xdr:rowOff>
    </xdr:from>
    <xdr:to>
      <xdr:col>55</xdr:col>
      <xdr:colOff>0</xdr:colOff>
      <xdr:row>98</xdr:row>
      <xdr:rowOff>164686</xdr:rowOff>
    </xdr:to>
    <xdr:cxnSp macro="">
      <xdr:nvCxnSpPr>
        <xdr:cNvPr id="464" name="直線コネクタ 463"/>
        <xdr:cNvCxnSpPr/>
      </xdr:nvCxnSpPr>
      <xdr:spPr>
        <a:xfrm flipV="1">
          <a:off x="9639300" y="16921578"/>
          <a:ext cx="8382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132590</xdr:rowOff>
    </xdr:from>
    <xdr:to>
      <xdr:col>50</xdr:col>
      <xdr:colOff>114300</xdr:colOff>
      <xdr:row>98</xdr:row>
      <xdr:rowOff>164686</xdr:rowOff>
    </xdr:to>
    <xdr:cxnSp macro="">
      <xdr:nvCxnSpPr>
        <xdr:cNvPr id="467" name="直線コネクタ 466"/>
        <xdr:cNvCxnSpPr/>
      </xdr:nvCxnSpPr>
      <xdr:spPr>
        <a:xfrm>
          <a:off x="8750300" y="16763240"/>
          <a:ext cx="889000" cy="20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132590</xdr:rowOff>
    </xdr:from>
    <xdr:to>
      <xdr:col>45</xdr:col>
      <xdr:colOff>177800</xdr:colOff>
      <xdr:row>97</xdr:row>
      <xdr:rowOff>159254</xdr:rowOff>
    </xdr:to>
    <xdr:cxnSp macro="">
      <xdr:nvCxnSpPr>
        <xdr:cNvPr id="470" name="直線コネクタ 469"/>
        <xdr:cNvCxnSpPr/>
      </xdr:nvCxnSpPr>
      <xdr:spPr>
        <a:xfrm flipV="1">
          <a:off x="7861300" y="16763240"/>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159254</xdr:rowOff>
    </xdr:from>
    <xdr:to>
      <xdr:col>41</xdr:col>
      <xdr:colOff>50800</xdr:colOff>
      <xdr:row>98</xdr:row>
      <xdr:rowOff>66439</xdr:rowOff>
    </xdr:to>
    <xdr:cxnSp macro="">
      <xdr:nvCxnSpPr>
        <xdr:cNvPr id="473" name="直線コネクタ 472"/>
        <xdr:cNvCxnSpPr/>
      </xdr:nvCxnSpPr>
      <xdr:spPr>
        <a:xfrm flipV="1">
          <a:off x="6972300" y="16789904"/>
          <a:ext cx="889000" cy="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68678</xdr:rowOff>
    </xdr:from>
    <xdr:to>
      <xdr:col>55</xdr:col>
      <xdr:colOff>50800</xdr:colOff>
      <xdr:row>98</xdr:row>
      <xdr:rowOff>170278</xdr:rowOff>
    </xdr:to>
    <xdr:sp macro="" textlink="">
      <xdr:nvSpPr>
        <xdr:cNvPr id="483" name="楕円 482"/>
        <xdr:cNvSpPr/>
      </xdr:nvSpPr>
      <xdr:spPr>
        <a:xfrm>
          <a:off x="10426700" y="168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155055</xdr:rowOff>
    </xdr:from>
    <xdr:ext cx="534377" cy="259045"/>
    <xdr:sp macro="" textlink="">
      <xdr:nvSpPr>
        <xdr:cNvPr id="484" name="土木費該当値テキスト"/>
        <xdr:cNvSpPr txBox="1"/>
      </xdr:nvSpPr>
      <xdr:spPr>
        <a:xfrm>
          <a:off x="10528300" y="16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113886</xdr:rowOff>
    </xdr:from>
    <xdr:to>
      <xdr:col>50</xdr:col>
      <xdr:colOff>165100</xdr:colOff>
      <xdr:row>99</xdr:row>
      <xdr:rowOff>44036</xdr:rowOff>
    </xdr:to>
    <xdr:sp macro="" textlink="">
      <xdr:nvSpPr>
        <xdr:cNvPr id="485" name="楕円 484"/>
        <xdr:cNvSpPr/>
      </xdr:nvSpPr>
      <xdr:spPr>
        <a:xfrm>
          <a:off x="9588500" y="169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35163</xdr:rowOff>
    </xdr:from>
    <xdr:ext cx="534377" cy="259045"/>
    <xdr:sp macro="" textlink="">
      <xdr:nvSpPr>
        <xdr:cNvPr id="486" name="テキスト ボックス 485"/>
        <xdr:cNvSpPr txBox="1"/>
      </xdr:nvSpPr>
      <xdr:spPr>
        <a:xfrm>
          <a:off x="9372111" y="170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81790</xdr:rowOff>
    </xdr:from>
    <xdr:to>
      <xdr:col>46</xdr:col>
      <xdr:colOff>38100</xdr:colOff>
      <xdr:row>98</xdr:row>
      <xdr:rowOff>11940</xdr:rowOff>
    </xdr:to>
    <xdr:sp macro="" textlink="">
      <xdr:nvSpPr>
        <xdr:cNvPr id="487" name="楕円 486"/>
        <xdr:cNvSpPr/>
      </xdr:nvSpPr>
      <xdr:spPr>
        <a:xfrm>
          <a:off x="8699500" y="167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3067</xdr:rowOff>
    </xdr:from>
    <xdr:ext cx="599010" cy="259045"/>
    <xdr:sp macro="" textlink="">
      <xdr:nvSpPr>
        <xdr:cNvPr id="488" name="テキスト ボックス 487"/>
        <xdr:cNvSpPr txBox="1"/>
      </xdr:nvSpPr>
      <xdr:spPr>
        <a:xfrm>
          <a:off x="8450795" y="1680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108454</xdr:rowOff>
    </xdr:from>
    <xdr:to>
      <xdr:col>41</xdr:col>
      <xdr:colOff>101600</xdr:colOff>
      <xdr:row>98</xdr:row>
      <xdr:rowOff>38604</xdr:rowOff>
    </xdr:to>
    <xdr:sp macro="" textlink="">
      <xdr:nvSpPr>
        <xdr:cNvPr id="489" name="楕円 488"/>
        <xdr:cNvSpPr/>
      </xdr:nvSpPr>
      <xdr:spPr>
        <a:xfrm>
          <a:off x="7810500" y="167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29731</xdr:rowOff>
    </xdr:from>
    <xdr:ext cx="599010" cy="259045"/>
    <xdr:sp macro="" textlink="">
      <xdr:nvSpPr>
        <xdr:cNvPr id="490" name="テキスト ボックス 489"/>
        <xdr:cNvSpPr txBox="1"/>
      </xdr:nvSpPr>
      <xdr:spPr>
        <a:xfrm>
          <a:off x="7561795" y="168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15639</xdr:rowOff>
    </xdr:from>
    <xdr:to>
      <xdr:col>36</xdr:col>
      <xdr:colOff>165100</xdr:colOff>
      <xdr:row>98</xdr:row>
      <xdr:rowOff>117239</xdr:rowOff>
    </xdr:to>
    <xdr:sp macro="" textlink="">
      <xdr:nvSpPr>
        <xdr:cNvPr id="491" name="楕円 490"/>
        <xdr:cNvSpPr/>
      </xdr:nvSpPr>
      <xdr:spPr>
        <a:xfrm>
          <a:off x="6921500" y="16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108366</xdr:rowOff>
    </xdr:from>
    <xdr:ext cx="534377" cy="259045"/>
    <xdr:sp macro="" textlink="">
      <xdr:nvSpPr>
        <xdr:cNvPr id="492" name="テキスト ボックス 491"/>
        <xdr:cNvSpPr txBox="1"/>
      </xdr:nvSpPr>
      <xdr:spPr>
        <a:xfrm>
          <a:off x="6705111" y="169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39146</xdr:rowOff>
    </xdr:from>
    <xdr:to>
      <xdr:col>85</xdr:col>
      <xdr:colOff>127000</xdr:colOff>
      <xdr:row>38</xdr:row>
      <xdr:rowOff>63171</xdr:rowOff>
    </xdr:to>
    <xdr:cxnSp macro="">
      <xdr:nvCxnSpPr>
        <xdr:cNvPr id="519" name="直線コネクタ 518"/>
        <xdr:cNvCxnSpPr/>
      </xdr:nvCxnSpPr>
      <xdr:spPr>
        <a:xfrm flipV="1">
          <a:off x="15481300" y="6554246"/>
          <a:ext cx="8382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91434</xdr:rowOff>
    </xdr:from>
    <xdr:to>
      <xdr:col>81</xdr:col>
      <xdr:colOff>50800</xdr:colOff>
      <xdr:row>38</xdr:row>
      <xdr:rowOff>63171</xdr:rowOff>
    </xdr:to>
    <xdr:cxnSp macro="">
      <xdr:nvCxnSpPr>
        <xdr:cNvPr id="522" name="直線コネクタ 521"/>
        <xdr:cNvCxnSpPr/>
      </xdr:nvCxnSpPr>
      <xdr:spPr>
        <a:xfrm>
          <a:off x="14592300" y="6435084"/>
          <a:ext cx="889000" cy="1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91434</xdr:rowOff>
    </xdr:from>
    <xdr:to>
      <xdr:col>76</xdr:col>
      <xdr:colOff>114300</xdr:colOff>
      <xdr:row>38</xdr:row>
      <xdr:rowOff>54716</xdr:rowOff>
    </xdr:to>
    <xdr:cxnSp macro="">
      <xdr:nvCxnSpPr>
        <xdr:cNvPr id="525" name="直線コネクタ 524"/>
        <xdr:cNvCxnSpPr/>
      </xdr:nvCxnSpPr>
      <xdr:spPr>
        <a:xfrm flipV="1">
          <a:off x="13703300" y="6435084"/>
          <a:ext cx="889000" cy="1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54716</xdr:rowOff>
    </xdr:from>
    <xdr:to>
      <xdr:col>71</xdr:col>
      <xdr:colOff>177800</xdr:colOff>
      <xdr:row>38</xdr:row>
      <xdr:rowOff>55285</xdr:rowOff>
    </xdr:to>
    <xdr:cxnSp macro="">
      <xdr:nvCxnSpPr>
        <xdr:cNvPr id="528" name="直線コネクタ 527"/>
        <xdr:cNvCxnSpPr/>
      </xdr:nvCxnSpPr>
      <xdr:spPr>
        <a:xfrm flipV="1">
          <a:off x="12814300" y="6569816"/>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159796</xdr:rowOff>
    </xdr:from>
    <xdr:to>
      <xdr:col>85</xdr:col>
      <xdr:colOff>177800</xdr:colOff>
      <xdr:row>38</xdr:row>
      <xdr:rowOff>89946</xdr:rowOff>
    </xdr:to>
    <xdr:sp macro="" textlink="">
      <xdr:nvSpPr>
        <xdr:cNvPr id="538" name="楕円 537"/>
        <xdr:cNvSpPr/>
      </xdr:nvSpPr>
      <xdr:spPr>
        <a:xfrm>
          <a:off x="16268700" y="6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12371</xdr:rowOff>
    </xdr:from>
    <xdr:to>
      <xdr:col>81</xdr:col>
      <xdr:colOff>101600</xdr:colOff>
      <xdr:row>38</xdr:row>
      <xdr:rowOff>113971</xdr:rowOff>
    </xdr:to>
    <xdr:sp macro="" textlink="">
      <xdr:nvSpPr>
        <xdr:cNvPr id="540" name="楕円 539"/>
        <xdr:cNvSpPr/>
      </xdr:nvSpPr>
      <xdr:spPr>
        <a:xfrm>
          <a:off x="15430500" y="65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105098</xdr:rowOff>
    </xdr:from>
    <xdr:ext cx="534377" cy="259045"/>
    <xdr:sp macro="" textlink="">
      <xdr:nvSpPr>
        <xdr:cNvPr id="541" name="テキスト ボックス 540"/>
        <xdr:cNvSpPr txBox="1"/>
      </xdr:nvSpPr>
      <xdr:spPr>
        <a:xfrm>
          <a:off x="15214111" y="66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40634</xdr:rowOff>
    </xdr:from>
    <xdr:to>
      <xdr:col>76</xdr:col>
      <xdr:colOff>165100</xdr:colOff>
      <xdr:row>37</xdr:row>
      <xdr:rowOff>142234</xdr:rowOff>
    </xdr:to>
    <xdr:sp macro="" textlink="">
      <xdr:nvSpPr>
        <xdr:cNvPr id="542" name="楕円 541"/>
        <xdr:cNvSpPr/>
      </xdr:nvSpPr>
      <xdr:spPr>
        <a:xfrm>
          <a:off x="14541500" y="63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158761</xdr:rowOff>
    </xdr:from>
    <xdr:ext cx="534377" cy="259045"/>
    <xdr:sp macro="" textlink="">
      <xdr:nvSpPr>
        <xdr:cNvPr id="543" name="テキスト ボックス 542"/>
        <xdr:cNvSpPr txBox="1"/>
      </xdr:nvSpPr>
      <xdr:spPr>
        <a:xfrm>
          <a:off x="14325111" y="615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3916</xdr:rowOff>
    </xdr:from>
    <xdr:to>
      <xdr:col>72</xdr:col>
      <xdr:colOff>38100</xdr:colOff>
      <xdr:row>38</xdr:row>
      <xdr:rowOff>105516</xdr:rowOff>
    </xdr:to>
    <xdr:sp macro="" textlink="">
      <xdr:nvSpPr>
        <xdr:cNvPr id="544" name="楕円 543"/>
        <xdr:cNvSpPr/>
      </xdr:nvSpPr>
      <xdr:spPr>
        <a:xfrm>
          <a:off x="13652500" y="65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96643</xdr:rowOff>
    </xdr:from>
    <xdr:ext cx="534377" cy="259045"/>
    <xdr:sp macro="" textlink="">
      <xdr:nvSpPr>
        <xdr:cNvPr id="545" name="テキスト ボックス 544"/>
        <xdr:cNvSpPr txBox="1"/>
      </xdr:nvSpPr>
      <xdr:spPr>
        <a:xfrm>
          <a:off x="13436111" y="66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4485</xdr:rowOff>
    </xdr:from>
    <xdr:to>
      <xdr:col>67</xdr:col>
      <xdr:colOff>101600</xdr:colOff>
      <xdr:row>38</xdr:row>
      <xdr:rowOff>106085</xdr:rowOff>
    </xdr:to>
    <xdr:sp macro="" textlink="">
      <xdr:nvSpPr>
        <xdr:cNvPr id="546" name="楕円 545"/>
        <xdr:cNvSpPr/>
      </xdr:nvSpPr>
      <xdr:spPr>
        <a:xfrm>
          <a:off x="12763500" y="65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97212</xdr:rowOff>
    </xdr:from>
    <xdr:ext cx="534377" cy="259045"/>
    <xdr:sp macro="" textlink="">
      <xdr:nvSpPr>
        <xdr:cNvPr id="547" name="テキスト ボックス 546"/>
        <xdr:cNvSpPr txBox="1"/>
      </xdr:nvSpPr>
      <xdr:spPr>
        <a:xfrm>
          <a:off x="12547111" y="66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154991</xdr:rowOff>
    </xdr:from>
    <xdr:to>
      <xdr:col>85</xdr:col>
      <xdr:colOff>127000</xdr:colOff>
      <xdr:row>57</xdr:row>
      <xdr:rowOff>162952</xdr:rowOff>
    </xdr:to>
    <xdr:cxnSp macro="">
      <xdr:nvCxnSpPr>
        <xdr:cNvPr id="576" name="直線コネクタ 575"/>
        <xdr:cNvCxnSpPr/>
      </xdr:nvCxnSpPr>
      <xdr:spPr>
        <a:xfrm>
          <a:off x="15481300" y="9927641"/>
          <a:ext cx="838200" cy="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140542</xdr:rowOff>
    </xdr:from>
    <xdr:to>
      <xdr:col>81</xdr:col>
      <xdr:colOff>50800</xdr:colOff>
      <xdr:row>57</xdr:row>
      <xdr:rowOff>154991</xdr:rowOff>
    </xdr:to>
    <xdr:cxnSp macro="">
      <xdr:nvCxnSpPr>
        <xdr:cNvPr id="579" name="直線コネクタ 578"/>
        <xdr:cNvCxnSpPr/>
      </xdr:nvCxnSpPr>
      <xdr:spPr>
        <a:xfrm>
          <a:off x="14592300" y="9913192"/>
          <a:ext cx="8890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140542</xdr:rowOff>
    </xdr:from>
    <xdr:to>
      <xdr:col>76</xdr:col>
      <xdr:colOff>114300</xdr:colOff>
      <xdr:row>57</xdr:row>
      <xdr:rowOff>169321</xdr:rowOff>
    </xdr:to>
    <xdr:cxnSp macro="">
      <xdr:nvCxnSpPr>
        <xdr:cNvPr id="582" name="直線コネクタ 581"/>
        <xdr:cNvCxnSpPr/>
      </xdr:nvCxnSpPr>
      <xdr:spPr>
        <a:xfrm flipV="1">
          <a:off x="13703300" y="9913192"/>
          <a:ext cx="8890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169321</xdr:rowOff>
    </xdr:from>
    <xdr:to>
      <xdr:col>71</xdr:col>
      <xdr:colOff>177800</xdr:colOff>
      <xdr:row>58</xdr:row>
      <xdr:rowOff>18205</xdr:rowOff>
    </xdr:to>
    <xdr:cxnSp macro="">
      <xdr:nvCxnSpPr>
        <xdr:cNvPr id="585" name="直線コネクタ 584"/>
        <xdr:cNvCxnSpPr/>
      </xdr:nvCxnSpPr>
      <xdr:spPr>
        <a:xfrm flipV="1">
          <a:off x="12814300" y="994197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112152</xdr:rowOff>
    </xdr:from>
    <xdr:to>
      <xdr:col>85</xdr:col>
      <xdr:colOff>177800</xdr:colOff>
      <xdr:row>58</xdr:row>
      <xdr:rowOff>42302</xdr:rowOff>
    </xdr:to>
    <xdr:sp macro="" textlink="">
      <xdr:nvSpPr>
        <xdr:cNvPr id="595" name="楕円 594"/>
        <xdr:cNvSpPr/>
      </xdr:nvSpPr>
      <xdr:spPr>
        <a:xfrm>
          <a:off x="16268700" y="98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90579</xdr:rowOff>
    </xdr:from>
    <xdr:ext cx="599010" cy="259045"/>
    <xdr:sp macro="" textlink="">
      <xdr:nvSpPr>
        <xdr:cNvPr id="596" name="教育費該当値テキスト"/>
        <xdr:cNvSpPr txBox="1"/>
      </xdr:nvSpPr>
      <xdr:spPr>
        <a:xfrm>
          <a:off x="16370300" y="986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104191</xdr:rowOff>
    </xdr:from>
    <xdr:to>
      <xdr:col>81</xdr:col>
      <xdr:colOff>101600</xdr:colOff>
      <xdr:row>58</xdr:row>
      <xdr:rowOff>34341</xdr:rowOff>
    </xdr:to>
    <xdr:sp macro="" textlink="">
      <xdr:nvSpPr>
        <xdr:cNvPr id="597" name="楕円 596"/>
        <xdr:cNvSpPr/>
      </xdr:nvSpPr>
      <xdr:spPr>
        <a:xfrm>
          <a:off x="15430500" y="98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25468</xdr:rowOff>
    </xdr:from>
    <xdr:ext cx="599010" cy="259045"/>
    <xdr:sp macro="" textlink="">
      <xdr:nvSpPr>
        <xdr:cNvPr id="598" name="テキスト ボックス 597"/>
        <xdr:cNvSpPr txBox="1"/>
      </xdr:nvSpPr>
      <xdr:spPr>
        <a:xfrm>
          <a:off x="15181795" y="996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89742</xdr:rowOff>
    </xdr:from>
    <xdr:to>
      <xdr:col>76</xdr:col>
      <xdr:colOff>165100</xdr:colOff>
      <xdr:row>58</xdr:row>
      <xdr:rowOff>19892</xdr:rowOff>
    </xdr:to>
    <xdr:sp macro="" textlink="">
      <xdr:nvSpPr>
        <xdr:cNvPr id="599" name="楕円 598"/>
        <xdr:cNvSpPr/>
      </xdr:nvSpPr>
      <xdr:spPr>
        <a:xfrm>
          <a:off x="14541500" y="9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11019</xdr:rowOff>
    </xdr:from>
    <xdr:ext cx="599010" cy="259045"/>
    <xdr:sp macro="" textlink="">
      <xdr:nvSpPr>
        <xdr:cNvPr id="600" name="テキスト ボックス 599"/>
        <xdr:cNvSpPr txBox="1"/>
      </xdr:nvSpPr>
      <xdr:spPr>
        <a:xfrm>
          <a:off x="14292795" y="995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118521</xdr:rowOff>
    </xdr:from>
    <xdr:to>
      <xdr:col>72</xdr:col>
      <xdr:colOff>38100</xdr:colOff>
      <xdr:row>58</xdr:row>
      <xdr:rowOff>48671</xdr:rowOff>
    </xdr:to>
    <xdr:sp macro="" textlink="">
      <xdr:nvSpPr>
        <xdr:cNvPr id="601" name="楕円 600"/>
        <xdr:cNvSpPr/>
      </xdr:nvSpPr>
      <xdr:spPr>
        <a:xfrm>
          <a:off x="13652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39798</xdr:rowOff>
    </xdr:from>
    <xdr:ext cx="599010" cy="259045"/>
    <xdr:sp macro="" textlink="">
      <xdr:nvSpPr>
        <xdr:cNvPr id="602" name="テキスト ボックス 601"/>
        <xdr:cNvSpPr txBox="1"/>
      </xdr:nvSpPr>
      <xdr:spPr>
        <a:xfrm>
          <a:off x="13403795" y="99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138855</xdr:rowOff>
    </xdr:from>
    <xdr:to>
      <xdr:col>67</xdr:col>
      <xdr:colOff>101600</xdr:colOff>
      <xdr:row>58</xdr:row>
      <xdr:rowOff>69005</xdr:rowOff>
    </xdr:to>
    <xdr:sp macro="" textlink="">
      <xdr:nvSpPr>
        <xdr:cNvPr id="603" name="楕円 602"/>
        <xdr:cNvSpPr/>
      </xdr:nvSpPr>
      <xdr:spPr>
        <a:xfrm>
          <a:off x="12763500" y="99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60132</xdr:rowOff>
    </xdr:from>
    <xdr:ext cx="599010" cy="259045"/>
    <xdr:sp macro="" textlink="">
      <xdr:nvSpPr>
        <xdr:cNvPr id="604" name="テキスト ボックス 603"/>
        <xdr:cNvSpPr txBox="1"/>
      </xdr:nvSpPr>
      <xdr:spPr>
        <a:xfrm>
          <a:off x="12514795" y="100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166336</xdr:rowOff>
    </xdr:from>
    <xdr:to>
      <xdr:col>85</xdr:col>
      <xdr:colOff>127000</xdr:colOff>
      <xdr:row>98</xdr:row>
      <xdr:rowOff>15306</xdr:rowOff>
    </xdr:to>
    <xdr:cxnSp macro="">
      <xdr:nvCxnSpPr>
        <xdr:cNvPr id="690" name="直線コネクタ 689"/>
        <xdr:cNvCxnSpPr/>
      </xdr:nvCxnSpPr>
      <xdr:spPr>
        <a:xfrm flipV="1">
          <a:off x="15481300" y="16796986"/>
          <a:ext cx="8382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15306</xdr:rowOff>
    </xdr:from>
    <xdr:to>
      <xdr:col>81</xdr:col>
      <xdr:colOff>50800</xdr:colOff>
      <xdr:row>98</xdr:row>
      <xdr:rowOff>34009</xdr:rowOff>
    </xdr:to>
    <xdr:cxnSp macro="">
      <xdr:nvCxnSpPr>
        <xdr:cNvPr id="693" name="直線コネクタ 692"/>
        <xdr:cNvCxnSpPr/>
      </xdr:nvCxnSpPr>
      <xdr:spPr>
        <a:xfrm flipV="1">
          <a:off x="14592300" y="1681740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34009</xdr:rowOff>
    </xdr:from>
    <xdr:to>
      <xdr:col>76</xdr:col>
      <xdr:colOff>114300</xdr:colOff>
      <xdr:row>98</xdr:row>
      <xdr:rowOff>41692</xdr:rowOff>
    </xdr:to>
    <xdr:cxnSp macro="">
      <xdr:nvCxnSpPr>
        <xdr:cNvPr id="696" name="直線コネクタ 695"/>
        <xdr:cNvCxnSpPr/>
      </xdr:nvCxnSpPr>
      <xdr:spPr>
        <a:xfrm flipV="1">
          <a:off x="13703300" y="16836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41692</xdr:rowOff>
    </xdr:from>
    <xdr:to>
      <xdr:col>71</xdr:col>
      <xdr:colOff>177800</xdr:colOff>
      <xdr:row>98</xdr:row>
      <xdr:rowOff>51163</xdr:rowOff>
    </xdr:to>
    <xdr:cxnSp macro="">
      <xdr:nvCxnSpPr>
        <xdr:cNvPr id="699" name="直線コネクタ 698"/>
        <xdr:cNvCxnSpPr/>
      </xdr:nvCxnSpPr>
      <xdr:spPr>
        <a:xfrm flipV="1">
          <a:off x="12814300" y="16843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115536</xdr:rowOff>
    </xdr:from>
    <xdr:to>
      <xdr:col>85</xdr:col>
      <xdr:colOff>177800</xdr:colOff>
      <xdr:row>98</xdr:row>
      <xdr:rowOff>45686</xdr:rowOff>
    </xdr:to>
    <xdr:sp macro="" textlink="">
      <xdr:nvSpPr>
        <xdr:cNvPr id="709" name="楕円 708"/>
        <xdr:cNvSpPr/>
      </xdr:nvSpPr>
      <xdr:spPr>
        <a:xfrm>
          <a:off x="16268700" y="167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93963</xdr:rowOff>
    </xdr:from>
    <xdr:ext cx="599010" cy="259045"/>
    <xdr:sp macro="" textlink="">
      <xdr:nvSpPr>
        <xdr:cNvPr id="710" name="公債費該当値テキスト"/>
        <xdr:cNvSpPr txBox="1"/>
      </xdr:nvSpPr>
      <xdr:spPr>
        <a:xfrm>
          <a:off x="16370300" y="1672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135956</xdr:rowOff>
    </xdr:from>
    <xdr:to>
      <xdr:col>81</xdr:col>
      <xdr:colOff>101600</xdr:colOff>
      <xdr:row>98</xdr:row>
      <xdr:rowOff>66106</xdr:rowOff>
    </xdr:to>
    <xdr:sp macro="" textlink="">
      <xdr:nvSpPr>
        <xdr:cNvPr id="711" name="楕円 710"/>
        <xdr:cNvSpPr/>
      </xdr:nvSpPr>
      <xdr:spPr>
        <a:xfrm>
          <a:off x="15430500" y="16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57233</xdr:rowOff>
    </xdr:from>
    <xdr:ext cx="599010" cy="259045"/>
    <xdr:sp macro="" textlink="">
      <xdr:nvSpPr>
        <xdr:cNvPr id="712" name="テキスト ボックス 711"/>
        <xdr:cNvSpPr txBox="1"/>
      </xdr:nvSpPr>
      <xdr:spPr>
        <a:xfrm>
          <a:off x="15181795" y="1685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154659</xdr:rowOff>
    </xdr:from>
    <xdr:to>
      <xdr:col>76</xdr:col>
      <xdr:colOff>165100</xdr:colOff>
      <xdr:row>98</xdr:row>
      <xdr:rowOff>84809</xdr:rowOff>
    </xdr:to>
    <xdr:sp macro="" textlink="">
      <xdr:nvSpPr>
        <xdr:cNvPr id="713" name="楕円 712"/>
        <xdr:cNvSpPr/>
      </xdr:nvSpPr>
      <xdr:spPr>
        <a:xfrm>
          <a:off x="14541500" y="167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75936</xdr:rowOff>
    </xdr:from>
    <xdr:ext cx="534377" cy="259045"/>
    <xdr:sp macro="" textlink="">
      <xdr:nvSpPr>
        <xdr:cNvPr id="714" name="テキスト ボックス 713"/>
        <xdr:cNvSpPr txBox="1"/>
      </xdr:nvSpPr>
      <xdr:spPr>
        <a:xfrm>
          <a:off x="14325111" y="168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162342</xdr:rowOff>
    </xdr:from>
    <xdr:to>
      <xdr:col>72</xdr:col>
      <xdr:colOff>38100</xdr:colOff>
      <xdr:row>98</xdr:row>
      <xdr:rowOff>92492</xdr:rowOff>
    </xdr:to>
    <xdr:sp macro="" textlink="">
      <xdr:nvSpPr>
        <xdr:cNvPr id="715" name="楕円 714"/>
        <xdr:cNvSpPr/>
      </xdr:nvSpPr>
      <xdr:spPr>
        <a:xfrm>
          <a:off x="136525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83619</xdr:rowOff>
    </xdr:from>
    <xdr:ext cx="534377" cy="259045"/>
    <xdr:sp macro="" textlink="">
      <xdr:nvSpPr>
        <xdr:cNvPr id="716" name="テキスト ボックス 715"/>
        <xdr:cNvSpPr txBox="1"/>
      </xdr:nvSpPr>
      <xdr:spPr>
        <a:xfrm>
          <a:off x="13436111" y="168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xdr:rowOff>
    </xdr:from>
    <xdr:to>
      <xdr:col>67</xdr:col>
      <xdr:colOff>101600</xdr:colOff>
      <xdr:row>98</xdr:row>
      <xdr:rowOff>101963</xdr:rowOff>
    </xdr:to>
    <xdr:sp macro="" textlink="">
      <xdr:nvSpPr>
        <xdr:cNvPr id="717" name="楕円 716"/>
        <xdr:cNvSpPr/>
      </xdr:nvSpPr>
      <xdr:spPr>
        <a:xfrm>
          <a:off x="12763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93090</xdr:rowOff>
    </xdr:from>
    <xdr:ext cx="534377" cy="259045"/>
    <xdr:sp macro="" textlink="">
      <xdr:nvSpPr>
        <xdr:cNvPr id="718" name="テキスト ボックス 717"/>
        <xdr:cNvSpPr txBox="1"/>
      </xdr:nvSpPr>
      <xdr:spPr>
        <a:xfrm>
          <a:off x="12547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204,827</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となっている。これは、</a:t>
          </a:r>
          <a:r>
            <a:rPr kumimoji="1" lang="ja-JP" altLang="en-US" sz="1100" b="0" i="0" baseline="0">
              <a:solidFill>
                <a:schemeClr val="dk1"/>
              </a:solidFill>
              <a:effectLst/>
              <a:latin typeface="+mn-lt"/>
              <a:ea typeface="+mn-ea"/>
              <a:cs typeface="+mn-cs"/>
            </a:rPr>
            <a:t>人件費等が高い割合を占め、また、地域イントラネット機器更新等に係る物件費</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173,894</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おり、前年度比で</a:t>
          </a:r>
          <a:r>
            <a:rPr kumimoji="1" lang="en-US" altLang="ja-JP" sz="1100" b="0" i="0" baseline="0">
              <a:solidFill>
                <a:schemeClr val="dk1"/>
              </a:solidFill>
              <a:effectLst/>
              <a:latin typeface="+mn-lt"/>
              <a:ea typeface="+mn-ea"/>
              <a:cs typeface="+mn-cs"/>
            </a:rPr>
            <a:t>14.4</a:t>
          </a:r>
          <a:r>
            <a:rPr kumimoji="1" lang="ja-JP" altLang="en-US" sz="1100" b="0" i="0" baseline="0">
              <a:solidFill>
                <a:schemeClr val="dk1"/>
              </a:solidFill>
              <a:effectLst/>
              <a:latin typeface="+mn-lt"/>
              <a:ea typeface="+mn-ea"/>
              <a:cs typeface="+mn-cs"/>
            </a:rPr>
            <a:t>％の減となっている。これは、子育て世帯への臨時特別給付金事業、保育所屋根修繕事業の完了による減少したこと</a:t>
          </a:r>
          <a:r>
            <a:rPr kumimoji="1" lang="ja-JP" altLang="ja-JP" sz="1100" b="0" i="0" baseline="0">
              <a:solidFill>
                <a:schemeClr val="dk1"/>
              </a:solidFill>
              <a:effectLst/>
              <a:latin typeface="+mn-lt"/>
              <a:ea typeface="+mn-ea"/>
              <a:cs typeface="+mn-cs"/>
            </a:rPr>
            <a:t>が要因</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・土木費は、住民一人当たり</a:t>
          </a:r>
          <a:r>
            <a:rPr kumimoji="1" lang="en-US" altLang="ja-JP" sz="1100" b="0" i="0" baseline="0">
              <a:solidFill>
                <a:schemeClr val="dk1"/>
              </a:solidFill>
              <a:effectLst/>
              <a:latin typeface="+mn-lt"/>
              <a:ea typeface="+mn-ea"/>
              <a:cs typeface="+mn-cs"/>
            </a:rPr>
            <a:t>67,077</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30.9</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となっている。これ</a:t>
          </a:r>
          <a:r>
            <a:rPr kumimoji="1" lang="ja-JP" altLang="en-US" sz="1100" b="0" i="0" baseline="0">
              <a:solidFill>
                <a:schemeClr val="dk1"/>
              </a:solidFill>
              <a:effectLst/>
              <a:latin typeface="+mn-lt"/>
              <a:ea typeface="+mn-ea"/>
              <a:cs typeface="+mn-cs"/>
            </a:rPr>
            <a:t>は、鷺の瀬橋修繕工事</a:t>
          </a:r>
          <a:r>
            <a:rPr kumimoji="1" lang="ja-JP" altLang="ja-JP" sz="1100" b="0" i="0" baseline="0">
              <a:solidFill>
                <a:schemeClr val="dk1"/>
              </a:solidFill>
              <a:effectLst/>
              <a:latin typeface="+mn-lt"/>
              <a:ea typeface="+mn-ea"/>
              <a:cs typeface="+mn-cs"/>
            </a:rPr>
            <a:t>事業により、普通建設事業費が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・消防費は、住民一人当たり</a:t>
          </a:r>
          <a:r>
            <a:rPr kumimoji="1" lang="en-US" altLang="ja-JP" sz="1100" b="0" i="0" baseline="0">
              <a:solidFill>
                <a:schemeClr val="dk1"/>
              </a:solidFill>
              <a:effectLst/>
              <a:latin typeface="+mn-lt"/>
              <a:ea typeface="+mn-ea"/>
              <a:cs typeface="+mn-cs"/>
            </a:rPr>
            <a:t>43,987</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31.4</a:t>
          </a:r>
          <a:r>
            <a:rPr kumimoji="1" lang="ja-JP" altLang="ja-JP" sz="1100" b="0" i="0" baseline="0">
              <a:solidFill>
                <a:schemeClr val="dk1"/>
              </a:solidFill>
              <a:effectLst/>
              <a:latin typeface="+mn-lt"/>
              <a:ea typeface="+mn-ea"/>
              <a:cs typeface="+mn-cs"/>
            </a:rPr>
            <a:t>％の減となっている。これは、</a:t>
          </a:r>
          <a:r>
            <a:rPr kumimoji="1" lang="ja-JP" altLang="en-US" sz="1100" b="0" i="0" baseline="0">
              <a:solidFill>
                <a:schemeClr val="dk1"/>
              </a:solidFill>
              <a:effectLst/>
              <a:latin typeface="+mn-lt"/>
              <a:ea typeface="+mn-ea"/>
              <a:cs typeface="+mn-cs"/>
            </a:rPr>
            <a:t>消防小型ポンプ積載車</a:t>
          </a:r>
          <a:r>
            <a:rPr kumimoji="1" lang="ja-JP" altLang="ja-JP" sz="1100" b="0" i="0" baseline="0">
              <a:solidFill>
                <a:schemeClr val="dk1"/>
              </a:solidFill>
              <a:effectLst/>
              <a:latin typeface="+mn-lt"/>
              <a:ea typeface="+mn-ea"/>
              <a:cs typeface="+mn-cs"/>
            </a:rPr>
            <a:t>整備事業の完了により、普通建設事業費が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したことが主な要因である。</a:t>
          </a:r>
          <a:endParaRPr lang="ja-JP" altLang="ja-JP" sz="1400">
            <a:effectLst/>
          </a:endParaRPr>
        </a:p>
        <a:p>
          <a:r>
            <a:rPr kumimoji="1" lang="ja-JP" altLang="ja-JP" sz="1100" b="0" i="0" baseline="0">
              <a:solidFill>
                <a:schemeClr val="dk1"/>
              </a:solidFill>
              <a:effectLst/>
              <a:latin typeface="+mn-lt"/>
              <a:ea typeface="+mn-ea"/>
              <a:cs typeface="+mn-cs"/>
            </a:rPr>
            <a:t>・教育費は、住民一人当たり</a:t>
          </a:r>
          <a:r>
            <a:rPr kumimoji="1" lang="en-US" altLang="ja-JP" sz="1100" b="0" i="0" baseline="0">
              <a:solidFill>
                <a:schemeClr val="dk1"/>
              </a:solidFill>
              <a:effectLst/>
              <a:latin typeface="+mn-lt"/>
              <a:ea typeface="+mn-ea"/>
              <a:cs typeface="+mn-cs"/>
            </a:rPr>
            <a:t>117,794</a:t>
          </a:r>
          <a:r>
            <a:rPr kumimoji="1" lang="ja-JP" altLang="ja-JP" sz="1100" b="0" i="0" baseline="0">
              <a:solidFill>
                <a:schemeClr val="dk1"/>
              </a:solidFill>
              <a:effectLst/>
              <a:latin typeface="+mn-lt"/>
              <a:ea typeface="+mn-ea"/>
              <a:cs typeface="+mn-cs"/>
            </a:rPr>
            <a:t>円となっており、前年度比で</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％の減となっている。これは、</a:t>
          </a:r>
          <a:r>
            <a:rPr kumimoji="1" lang="ja-JP" altLang="en-US" sz="1100" b="0" i="0" baseline="0">
              <a:solidFill>
                <a:schemeClr val="dk1"/>
              </a:solidFill>
              <a:effectLst/>
              <a:latin typeface="+mn-lt"/>
              <a:ea typeface="+mn-ea"/>
              <a:cs typeface="+mn-cs"/>
            </a:rPr>
            <a:t>野球場防球ネット設置事業</a:t>
          </a:r>
          <a:r>
            <a:rPr kumimoji="1" lang="ja-JP" altLang="ja-JP" sz="1100" b="0" i="0" baseline="0">
              <a:solidFill>
                <a:schemeClr val="dk1"/>
              </a:solidFill>
              <a:effectLst/>
              <a:latin typeface="+mn-lt"/>
              <a:ea typeface="+mn-ea"/>
              <a:cs typeface="+mn-cs"/>
            </a:rPr>
            <a:t>の完了により、普通建設事業費や物件費が減少したことが主な要因である。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・財政調整基金については、中期的な見通しのもとに、決算剰余金を中心に積み立てるとともに、最低水準の取り崩しに努めている。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また、令和４年度は普通交付税の追加交付などにより、最終的には取り崩し額が積立額を下回り、残高が回復している。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実質収支については、翌年度に繰り越すべき財源の増加等により悪化した。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・令和４年度決算は、普通交付税において教育費及び地方債の償還費が増となったことに加え、臨時財政対策費が創設されたことにより追加交付があったため、黒字額は全体で増加した。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91</v>
      </c>
      <c r="AZ4" s="446"/>
      <c r="BA4" s="446"/>
      <c r="BB4" s="446"/>
      <c r="BC4" s="446"/>
      <c r="BD4" s="446"/>
      <c r="BE4" s="446"/>
      <c r="BF4" s="446"/>
      <c r="BG4" s="446"/>
      <c r="BH4" s="446"/>
      <c r="BI4" s="446"/>
      <c r="BJ4" s="446"/>
      <c r="BK4" s="446"/>
      <c r="BL4" s="446"/>
      <c r="BM4" s="447"/>
      <c r="BN4" s="448">
        <v>2954653</v>
      </c>
      <c r="BO4" s="449"/>
      <c r="BP4" s="449"/>
      <c r="BQ4" s="449"/>
      <c r="BR4" s="449"/>
      <c r="BS4" s="449"/>
      <c r="BT4" s="449"/>
      <c r="BU4" s="450"/>
      <c r="BV4" s="448">
        <v>3014677</v>
      </c>
      <c r="BW4" s="449"/>
      <c r="BX4" s="449"/>
      <c r="BY4" s="449"/>
      <c r="BZ4" s="449"/>
      <c r="CA4" s="449"/>
      <c r="CB4" s="449"/>
      <c r="CC4" s="450"/>
      <c r="CD4" s="585" t="s">
        <v>92</v>
      </c>
      <c r="CE4" s="586"/>
      <c r="CF4" s="586"/>
      <c r="CG4" s="586"/>
      <c r="CH4" s="586"/>
      <c r="CI4" s="586"/>
      <c r="CJ4" s="586"/>
      <c r="CK4" s="586"/>
      <c r="CL4" s="586"/>
      <c r="CM4" s="586"/>
      <c r="CN4" s="586"/>
      <c r="CO4" s="586"/>
      <c r="CP4" s="586"/>
      <c r="CQ4" s="586"/>
      <c r="CR4" s="586"/>
      <c r="CS4" s="587"/>
      <c r="CT4" s="588">
        <v>5</v>
      </c>
      <c r="CU4" s="589"/>
      <c r="CV4" s="589"/>
      <c r="CW4" s="589"/>
      <c r="CX4" s="589"/>
      <c r="CY4" s="589"/>
      <c r="CZ4" s="589"/>
      <c r="DA4" s="590"/>
      <c r="DB4" s="588">
        <v>5.6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93</v>
      </c>
      <c r="AN5" s="376"/>
      <c r="AO5" s="376"/>
      <c r="AP5" s="376"/>
      <c r="AQ5" s="376"/>
      <c r="AR5" s="376"/>
      <c r="AS5" s="376"/>
      <c r="AT5" s="377"/>
      <c r="AU5" s="477" t="s">
        <v>94</v>
      </c>
      <c r="AV5" s="478"/>
      <c r="AW5" s="478"/>
      <c r="AX5" s="478"/>
      <c r="AY5" s="433" t="s">
        <v>95</v>
      </c>
      <c r="AZ5" s="434"/>
      <c r="BA5" s="434"/>
      <c r="BB5" s="434"/>
      <c r="BC5" s="434"/>
      <c r="BD5" s="434"/>
      <c r="BE5" s="434"/>
      <c r="BF5" s="434"/>
      <c r="BG5" s="434"/>
      <c r="BH5" s="434"/>
      <c r="BI5" s="434"/>
      <c r="BJ5" s="434"/>
      <c r="BK5" s="434"/>
      <c r="BL5" s="434"/>
      <c r="BM5" s="435"/>
      <c r="BN5" s="419">
        <v>2844225</v>
      </c>
      <c r="BO5" s="420"/>
      <c r="BP5" s="420"/>
      <c r="BQ5" s="420"/>
      <c r="BR5" s="420"/>
      <c r="BS5" s="420"/>
      <c r="BT5" s="420"/>
      <c r="BU5" s="421"/>
      <c r="BV5" s="419">
        <v>2860472</v>
      </c>
      <c r="BW5" s="420"/>
      <c r="BX5" s="420"/>
      <c r="BY5" s="420"/>
      <c r="BZ5" s="420"/>
      <c r="CA5" s="420"/>
      <c r="CB5" s="420"/>
      <c r="CC5" s="421"/>
      <c r="CD5" s="459" t="s">
        <v>96</v>
      </c>
      <c r="CE5" s="379"/>
      <c r="CF5" s="379"/>
      <c r="CG5" s="379"/>
      <c r="CH5" s="379"/>
      <c r="CI5" s="379"/>
      <c r="CJ5" s="379"/>
      <c r="CK5" s="379"/>
      <c r="CL5" s="379"/>
      <c r="CM5" s="379"/>
      <c r="CN5" s="379"/>
      <c r="CO5" s="379"/>
      <c r="CP5" s="379"/>
      <c r="CQ5" s="379"/>
      <c r="CR5" s="379"/>
      <c r="CS5" s="460"/>
      <c r="CT5" s="416">
        <v>92.2</v>
      </c>
      <c r="CU5" s="417"/>
      <c r="CV5" s="417"/>
      <c r="CW5" s="417"/>
      <c r="CX5" s="417"/>
      <c r="CY5" s="417"/>
      <c r="CZ5" s="417"/>
      <c r="DA5" s="418"/>
      <c r="DB5" s="416">
        <v>88.8</v>
      </c>
      <c r="DC5" s="417"/>
      <c r="DD5" s="417"/>
      <c r="DE5" s="417"/>
      <c r="DF5" s="417"/>
      <c r="DG5" s="417"/>
      <c r="DH5" s="417"/>
      <c r="DI5" s="418"/>
    </row>
    <row r="6" spans="1:119" ht="18.75" customHeight="1" x14ac:dyDescent="0.15">
      <c r="A6" s="181"/>
      <c r="B6" s="565" t="s">
        <v>97</v>
      </c>
      <c r="C6" s="406"/>
      <c r="D6" s="406"/>
      <c r="E6" s="566"/>
      <c r="F6" s="566"/>
      <c r="G6" s="566"/>
      <c r="H6" s="566"/>
      <c r="I6" s="566"/>
      <c r="J6" s="566"/>
      <c r="K6" s="566"/>
      <c r="L6" s="566" t="s">
        <v>98</v>
      </c>
      <c r="M6" s="566"/>
      <c r="N6" s="566"/>
      <c r="O6" s="566"/>
      <c r="P6" s="566"/>
      <c r="Q6" s="566"/>
      <c r="R6" s="404"/>
      <c r="S6" s="404"/>
      <c r="T6" s="404"/>
      <c r="U6" s="404"/>
      <c r="V6" s="572"/>
      <c r="W6" s="509" t="s">
        <v>99</v>
      </c>
      <c r="X6" s="405"/>
      <c r="Y6" s="405"/>
      <c r="Z6" s="405"/>
      <c r="AA6" s="405"/>
      <c r="AB6" s="406"/>
      <c r="AC6" s="577" t="s">
        <v>100</v>
      </c>
      <c r="AD6" s="578"/>
      <c r="AE6" s="578"/>
      <c r="AF6" s="578"/>
      <c r="AG6" s="578"/>
      <c r="AH6" s="578"/>
      <c r="AI6" s="578"/>
      <c r="AJ6" s="578"/>
      <c r="AK6" s="578"/>
      <c r="AL6" s="579"/>
      <c r="AM6" s="476" t="s">
        <v>101</v>
      </c>
      <c r="AN6" s="376"/>
      <c r="AO6" s="376"/>
      <c r="AP6" s="376"/>
      <c r="AQ6" s="376"/>
      <c r="AR6" s="376"/>
      <c r="AS6" s="376"/>
      <c r="AT6" s="377"/>
      <c r="AU6" s="477" t="s">
        <v>94</v>
      </c>
      <c r="AV6" s="478"/>
      <c r="AW6" s="478"/>
      <c r="AX6" s="478"/>
      <c r="AY6" s="433" t="s">
        <v>102</v>
      </c>
      <c r="AZ6" s="434"/>
      <c r="BA6" s="434"/>
      <c r="BB6" s="434"/>
      <c r="BC6" s="434"/>
      <c r="BD6" s="434"/>
      <c r="BE6" s="434"/>
      <c r="BF6" s="434"/>
      <c r="BG6" s="434"/>
      <c r="BH6" s="434"/>
      <c r="BI6" s="434"/>
      <c r="BJ6" s="434"/>
      <c r="BK6" s="434"/>
      <c r="BL6" s="434"/>
      <c r="BM6" s="435"/>
      <c r="BN6" s="419">
        <v>110428</v>
      </c>
      <c r="BO6" s="420"/>
      <c r="BP6" s="420"/>
      <c r="BQ6" s="420"/>
      <c r="BR6" s="420"/>
      <c r="BS6" s="420"/>
      <c r="BT6" s="420"/>
      <c r="BU6" s="421"/>
      <c r="BV6" s="419">
        <v>154205</v>
      </c>
      <c r="BW6" s="420"/>
      <c r="BX6" s="420"/>
      <c r="BY6" s="420"/>
      <c r="BZ6" s="420"/>
      <c r="CA6" s="420"/>
      <c r="CB6" s="420"/>
      <c r="CC6" s="421"/>
      <c r="CD6" s="459" t="s">
        <v>103</v>
      </c>
      <c r="CE6" s="379"/>
      <c r="CF6" s="379"/>
      <c r="CG6" s="379"/>
      <c r="CH6" s="379"/>
      <c r="CI6" s="379"/>
      <c r="CJ6" s="379"/>
      <c r="CK6" s="379"/>
      <c r="CL6" s="379"/>
      <c r="CM6" s="379"/>
      <c r="CN6" s="379"/>
      <c r="CO6" s="379"/>
      <c r="CP6" s="379"/>
      <c r="CQ6" s="379"/>
      <c r="CR6" s="379"/>
      <c r="CS6" s="460"/>
      <c r="CT6" s="562">
        <v>93.1</v>
      </c>
      <c r="CU6" s="563"/>
      <c r="CV6" s="563"/>
      <c r="CW6" s="563"/>
      <c r="CX6" s="563"/>
      <c r="CY6" s="563"/>
      <c r="CZ6" s="563"/>
      <c r="DA6" s="564"/>
      <c r="DB6" s="562">
        <v>92.2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104</v>
      </c>
      <c r="AN7" s="376"/>
      <c r="AO7" s="376"/>
      <c r="AP7" s="376"/>
      <c r="AQ7" s="376"/>
      <c r="AR7" s="376"/>
      <c r="AS7" s="376"/>
      <c r="AT7" s="377"/>
      <c r="AU7" s="477" t="s">
        <v>105</v>
      </c>
      <c r="AV7" s="478"/>
      <c r="AW7" s="478"/>
      <c r="AX7" s="478"/>
      <c r="AY7" s="433" t="s">
        <v>106</v>
      </c>
      <c r="AZ7" s="434"/>
      <c r="BA7" s="434"/>
      <c r="BB7" s="434"/>
      <c r="BC7" s="434"/>
      <c r="BD7" s="434"/>
      <c r="BE7" s="434"/>
      <c r="BF7" s="434"/>
      <c r="BG7" s="434"/>
      <c r="BH7" s="434"/>
      <c r="BI7" s="434"/>
      <c r="BJ7" s="434"/>
      <c r="BK7" s="434"/>
      <c r="BL7" s="434"/>
      <c r="BM7" s="435"/>
      <c r="BN7" s="419">
        <v>17557</v>
      </c>
      <c r="BO7" s="420"/>
      <c r="BP7" s="420"/>
      <c r="BQ7" s="420"/>
      <c r="BR7" s="420"/>
      <c r="BS7" s="420"/>
      <c r="BT7" s="420"/>
      <c r="BU7" s="421"/>
      <c r="BV7" s="419">
        <v>51598</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1839948</v>
      </c>
      <c r="CU7" s="420"/>
      <c r="CV7" s="420"/>
      <c r="CW7" s="420"/>
      <c r="CX7" s="420"/>
      <c r="CY7" s="420"/>
      <c r="CZ7" s="420"/>
      <c r="DA7" s="421"/>
      <c r="DB7" s="419">
        <v>1846909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94</v>
      </c>
      <c r="AV8" s="478"/>
      <c r="AW8" s="478"/>
      <c r="AX8" s="478"/>
      <c r="AY8" s="433" t="s">
        <v>109</v>
      </c>
      <c r="AZ8" s="434"/>
      <c r="BA8" s="434"/>
      <c r="BB8" s="434"/>
      <c r="BC8" s="434"/>
      <c r="BD8" s="434"/>
      <c r="BE8" s="434"/>
      <c r="BF8" s="434"/>
      <c r="BG8" s="434"/>
      <c r="BH8" s="434"/>
      <c r="BI8" s="434"/>
      <c r="BJ8" s="434"/>
      <c r="BK8" s="434"/>
      <c r="BL8" s="434"/>
      <c r="BM8" s="435"/>
      <c r="BN8" s="419">
        <v>92871</v>
      </c>
      <c r="BO8" s="420"/>
      <c r="BP8" s="420"/>
      <c r="BQ8" s="420"/>
      <c r="BR8" s="420"/>
      <c r="BS8" s="420"/>
      <c r="BT8" s="420"/>
      <c r="BU8" s="421"/>
      <c r="BV8" s="419">
        <v>102607</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3081</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-9736</v>
      </c>
      <c r="BO9" s="420"/>
      <c r="BP9" s="420"/>
      <c r="BQ9" s="420"/>
      <c r="BR9" s="420"/>
      <c r="BS9" s="420"/>
      <c r="BT9" s="420"/>
      <c r="BU9" s="421"/>
      <c r="BV9" s="419">
        <v>-3345</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16.2</v>
      </c>
      <c r="CU9" s="417"/>
      <c r="CV9" s="417"/>
      <c r="CW9" s="417"/>
      <c r="CX9" s="417"/>
      <c r="CY9" s="417"/>
      <c r="CZ9" s="417"/>
      <c r="DA9" s="418"/>
      <c r="DB9" s="416">
        <v>15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3206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54016</v>
      </c>
      <c r="BO10" s="420"/>
      <c r="BP10" s="420"/>
      <c r="BQ10" s="420"/>
      <c r="BR10" s="420"/>
      <c r="BS10" s="420"/>
      <c r="BT10" s="420"/>
      <c r="BU10" s="421"/>
      <c r="BV10" s="419">
        <v>53045</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94</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3073</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115</v>
      </c>
      <c r="AV12" s="478"/>
      <c r="AW12" s="478"/>
      <c r="AX12" s="478"/>
      <c r="AY12" s="433" t="s">
        <v>134</v>
      </c>
      <c r="AZ12" s="434"/>
      <c r="BA12" s="434"/>
      <c r="BB12" s="434"/>
      <c r="BC12" s="434"/>
      <c r="BD12" s="434"/>
      <c r="BE12" s="434"/>
      <c r="BF12" s="434"/>
      <c r="BG12" s="434"/>
      <c r="BH12" s="434"/>
      <c r="BI12" s="434"/>
      <c r="BJ12" s="434"/>
      <c r="BK12" s="434"/>
      <c r="BL12" s="434"/>
      <c r="BM12" s="435"/>
      <c r="BN12" s="419">
        <v>46000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136</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3065</v>
      </c>
      <c r="S13" s="507"/>
      <c r="T13" s="507"/>
      <c r="U13" s="507"/>
      <c r="V13" s="508"/>
      <c r="W13" s="509" t="s">
        <v>139</v>
      </c>
      <c r="X13" s="405"/>
      <c r="Y13" s="405"/>
      <c r="Z13" s="405"/>
      <c r="AA13" s="405"/>
      <c r="AB13" s="406"/>
      <c r="AC13" s="372">
        <v>361</v>
      </c>
      <c r="AD13" s="373"/>
      <c r="AE13" s="373"/>
      <c r="AF13" s="373"/>
      <c r="AG13" s="374"/>
      <c r="AH13" s="372">
        <v>444</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-1720</v>
      </c>
      <c r="BO13" s="420"/>
      <c r="BP13" s="420"/>
      <c r="BQ13" s="420"/>
      <c r="BR13" s="420"/>
      <c r="BS13" s="420"/>
      <c r="BT13" s="420"/>
      <c r="BU13" s="421"/>
      <c r="BV13" s="419">
        <v>49700</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10.9</v>
      </c>
      <c r="CU13" s="417"/>
      <c r="CV13" s="417"/>
      <c r="CW13" s="417"/>
      <c r="CX13" s="417"/>
      <c r="CY13" s="417"/>
      <c r="CZ13" s="417"/>
      <c r="DA13" s="418"/>
      <c r="DB13" s="416">
        <v>10.6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3139</v>
      </c>
      <c r="S14" s="507"/>
      <c r="T14" s="507"/>
      <c r="U14" s="507"/>
      <c r="V14" s="508"/>
      <c r="W14" s="510"/>
      <c r="X14" s="408"/>
      <c r="Y14" s="408"/>
      <c r="Z14" s="408"/>
      <c r="AA14" s="408"/>
      <c r="AB14" s="409"/>
      <c r="AC14" s="499">
        <v>22.2</v>
      </c>
      <c r="AD14" s="500"/>
      <c r="AE14" s="500"/>
      <c r="AF14" s="500"/>
      <c r="AG14" s="501"/>
      <c r="AH14" s="499">
        <v>25.4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128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3131</v>
      </c>
      <c r="S15" s="507"/>
      <c r="T15" s="507"/>
      <c r="U15" s="507"/>
      <c r="V15" s="508"/>
      <c r="W15" s="509" t="s">
        <v>147</v>
      </c>
      <c r="X15" s="405"/>
      <c r="Y15" s="405"/>
      <c r="Z15" s="405"/>
      <c r="AA15" s="405"/>
      <c r="AB15" s="406"/>
      <c r="AC15" s="372">
        <v>401</v>
      </c>
      <c r="AD15" s="373"/>
      <c r="AE15" s="373"/>
      <c r="AF15" s="373"/>
      <c r="AG15" s="374"/>
      <c r="AH15" s="372">
        <v>419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371672</v>
      </c>
      <c r="BO15" s="449"/>
      <c r="BP15" s="449"/>
      <c r="BQ15" s="449"/>
      <c r="BR15" s="449"/>
      <c r="BS15" s="449"/>
      <c r="BT15" s="449"/>
      <c r="BU15" s="450"/>
      <c r="BV15" s="448">
        <v>370683</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24.6</v>
      </c>
      <c r="AD16" s="500"/>
      <c r="AE16" s="500"/>
      <c r="AF16" s="500"/>
      <c r="AG16" s="501"/>
      <c r="AH16" s="499">
        <v>24</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1733326</v>
      </c>
      <c r="BO16" s="420"/>
      <c r="BP16" s="420"/>
      <c r="BQ16" s="420"/>
      <c r="BR16" s="420"/>
      <c r="BS16" s="420"/>
      <c r="BT16" s="420"/>
      <c r="BU16" s="421"/>
      <c r="BV16" s="419">
        <v>1688862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865</v>
      </c>
      <c r="AD17" s="373"/>
      <c r="AE17" s="373"/>
      <c r="AF17" s="373"/>
      <c r="AG17" s="374"/>
      <c r="AH17" s="372">
        <v>885</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460471</v>
      </c>
      <c r="BO17" s="420"/>
      <c r="BP17" s="420"/>
      <c r="BQ17" s="420"/>
      <c r="BR17" s="420"/>
      <c r="BS17" s="420"/>
      <c r="BT17" s="420"/>
      <c r="BU17" s="421"/>
      <c r="BV17" s="419">
        <v>462063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16.37</v>
      </c>
      <c r="M18" s="472"/>
      <c r="N18" s="472"/>
      <c r="O18" s="472"/>
      <c r="P18" s="472"/>
      <c r="Q18" s="472"/>
      <c r="R18" s="473"/>
      <c r="S18" s="473"/>
      <c r="T18" s="473"/>
      <c r="U18" s="473"/>
      <c r="V18" s="474"/>
      <c r="W18" s="490"/>
      <c r="X18" s="491"/>
      <c r="Y18" s="491"/>
      <c r="Z18" s="491"/>
      <c r="AA18" s="491"/>
      <c r="AB18" s="515"/>
      <c r="AC18" s="389">
        <v>53.2</v>
      </c>
      <c r="AD18" s="390"/>
      <c r="AE18" s="390"/>
      <c r="AF18" s="390"/>
      <c r="AG18" s="475"/>
      <c r="AH18" s="389">
        <v>50.6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1697427</v>
      </c>
      <c r="BO18" s="420"/>
      <c r="BP18" s="420"/>
      <c r="BQ18" s="420"/>
      <c r="BR18" s="420"/>
      <c r="BS18" s="420"/>
      <c r="BT18" s="420"/>
      <c r="BU18" s="421"/>
      <c r="BV18" s="419">
        <v>1626121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188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2196232</v>
      </c>
      <c r="BO19" s="420"/>
      <c r="BP19" s="420"/>
      <c r="BQ19" s="420"/>
      <c r="BR19" s="420"/>
      <c r="BS19" s="420"/>
      <c r="BT19" s="420"/>
      <c r="BU19" s="421"/>
      <c r="BV19" s="419">
        <v>2198176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976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2793502</v>
      </c>
      <c r="BO22" s="449"/>
      <c r="BP22" s="449"/>
      <c r="BQ22" s="449"/>
      <c r="BR22" s="449"/>
      <c r="BS22" s="449"/>
      <c r="BT22" s="449"/>
      <c r="BU22" s="450"/>
      <c r="BV22" s="448">
        <v>3068775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2072451</v>
      </c>
      <c r="BO23" s="420"/>
      <c r="BP23" s="420"/>
      <c r="BQ23" s="420"/>
      <c r="BR23" s="420"/>
      <c r="BS23" s="420"/>
      <c r="BT23" s="420"/>
      <c r="BU23" s="421"/>
      <c r="BV23" s="419">
        <v>2302415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7260</v>
      </c>
      <c r="R24" s="373"/>
      <c r="S24" s="373"/>
      <c r="T24" s="373"/>
      <c r="U24" s="373"/>
      <c r="V24" s="374"/>
      <c r="W24" s="462"/>
      <c r="X24" s="399"/>
      <c r="Y24" s="400"/>
      <c r="Z24" s="375" t="s">
        <v>172</v>
      </c>
      <c r="AA24" s="376"/>
      <c r="AB24" s="376"/>
      <c r="AC24" s="376"/>
      <c r="AD24" s="376"/>
      <c r="AE24" s="376"/>
      <c r="AF24" s="376"/>
      <c r="AG24" s="377"/>
      <c r="AH24" s="372">
        <v>47</v>
      </c>
      <c r="AI24" s="373"/>
      <c r="AJ24" s="373"/>
      <c r="AK24" s="373"/>
      <c r="AL24" s="374"/>
      <c r="AM24" s="372">
        <v>143209</v>
      </c>
      <c r="AN24" s="373"/>
      <c r="AO24" s="373"/>
      <c r="AP24" s="373"/>
      <c r="AQ24" s="373"/>
      <c r="AR24" s="374"/>
      <c r="AS24" s="372">
        <v>3047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1934449</v>
      </c>
      <c r="BO24" s="420"/>
      <c r="BP24" s="420"/>
      <c r="BQ24" s="420"/>
      <c r="BR24" s="420"/>
      <c r="BS24" s="420"/>
      <c r="BT24" s="420"/>
      <c r="BU24" s="421"/>
      <c r="BV24" s="419">
        <v>2127245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5800</v>
      </c>
      <c r="R25" s="373"/>
      <c r="S25" s="373"/>
      <c r="T25" s="373"/>
      <c r="U25" s="373"/>
      <c r="V25" s="374"/>
      <c r="W25" s="462"/>
      <c r="X25" s="399"/>
      <c r="Y25" s="400"/>
      <c r="Z25" s="375" t="s">
        <v>175</v>
      </c>
      <c r="AA25" s="376"/>
      <c r="AB25" s="376"/>
      <c r="AC25" s="376"/>
      <c r="AD25" s="376"/>
      <c r="AE25" s="376"/>
      <c r="AF25" s="376"/>
      <c r="AG25" s="377"/>
      <c r="AH25" s="372" t="s">
        <v>128</v>
      </c>
      <c r="AI25" s="373"/>
      <c r="AJ25" s="373"/>
      <c r="AK25" s="373"/>
      <c r="AL25" s="374"/>
      <c r="AM25" s="372" t="s">
        <v>128</v>
      </c>
      <c r="AN25" s="373"/>
      <c r="AO25" s="373"/>
      <c r="AP25" s="373"/>
      <c r="AQ25" s="373"/>
      <c r="AR25" s="374"/>
      <c r="AS25" s="372" t="s">
        <v>146</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146</v>
      </c>
      <c r="BO25" s="449"/>
      <c r="BP25" s="449"/>
      <c r="BQ25" s="449"/>
      <c r="BR25" s="449"/>
      <c r="BS25" s="449"/>
      <c r="BT25" s="449"/>
      <c r="BU25" s="450"/>
      <c r="BV25" s="448" t="s">
        <v>146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5530</v>
      </c>
      <c r="R26" s="373"/>
      <c r="S26" s="373"/>
      <c r="T26" s="373"/>
      <c r="U26" s="373"/>
      <c r="V26" s="374"/>
      <c r="W26" s="462"/>
      <c r="X26" s="399"/>
      <c r="Y26" s="400"/>
      <c r="Z26" s="375" t="s">
        <v>178</v>
      </c>
      <c r="AA26" s="430"/>
      <c r="AB26" s="430"/>
      <c r="AC26" s="430"/>
      <c r="AD26" s="430"/>
      <c r="AE26" s="430"/>
      <c r="AF26" s="430"/>
      <c r="AG26" s="431"/>
      <c r="AH26" s="372" t="s">
        <v>179</v>
      </c>
      <c r="AI26" s="373"/>
      <c r="AJ26" s="373"/>
      <c r="AK26" s="373"/>
      <c r="AL26" s="374"/>
      <c r="AM26" s="372" t="s">
        <v>179</v>
      </c>
      <c r="AN26" s="373"/>
      <c r="AO26" s="373"/>
      <c r="AP26" s="373"/>
      <c r="AQ26" s="373"/>
      <c r="AR26" s="374"/>
      <c r="AS26" s="372" t="s">
        <v>146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146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2420</v>
      </c>
      <c r="R27" s="373"/>
      <c r="S27" s="373"/>
      <c r="T27" s="373"/>
      <c r="U27" s="373"/>
      <c r="V27" s="374"/>
      <c r="W27" s="462"/>
      <c r="X27" s="399"/>
      <c r="Y27" s="400"/>
      <c r="Z27" s="375" t="s">
        <v>182</v>
      </c>
      <c r="AA27" s="376"/>
      <c r="AB27" s="376"/>
      <c r="AC27" s="376"/>
      <c r="AD27" s="376"/>
      <c r="AE27" s="376"/>
      <c r="AF27" s="376"/>
      <c r="AG27" s="377"/>
      <c r="AH27" s="372">
        <v>5</v>
      </c>
      <c r="AI27" s="373"/>
      <c r="AJ27" s="373"/>
      <c r="AK27" s="373"/>
      <c r="AL27" s="374"/>
      <c r="AM27" s="372">
        <v>15650</v>
      </c>
      <c r="AN27" s="373"/>
      <c r="AO27" s="373"/>
      <c r="AP27" s="373"/>
      <c r="AQ27" s="373"/>
      <c r="AR27" s="374"/>
      <c r="AS27" s="372">
        <v>3130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146</v>
      </c>
      <c r="BO27" s="454"/>
      <c r="BP27" s="454"/>
      <c r="BQ27" s="454"/>
      <c r="BR27" s="454"/>
      <c r="BS27" s="454"/>
      <c r="BT27" s="454"/>
      <c r="BU27" s="455"/>
      <c r="BV27" s="453" t="s">
        <v>146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2000</v>
      </c>
      <c r="R28" s="373"/>
      <c r="S28" s="373"/>
      <c r="T28" s="373"/>
      <c r="U28" s="373"/>
      <c r="V28" s="374"/>
      <c r="W28" s="462"/>
      <c r="X28" s="399"/>
      <c r="Y28" s="400"/>
      <c r="Z28" s="375" t="s">
        <v>185</v>
      </c>
      <c r="AA28" s="376"/>
      <c r="AB28" s="376"/>
      <c r="AC28" s="376"/>
      <c r="AD28" s="376"/>
      <c r="AE28" s="376"/>
      <c r="AF28" s="376"/>
      <c r="AG28" s="377"/>
      <c r="AH28" s="372" t="s">
        <v>146</v>
      </c>
      <c r="AI28" s="373"/>
      <c r="AJ28" s="373"/>
      <c r="AK28" s="373"/>
      <c r="AL28" s="374"/>
      <c r="AM28" s="372" t="s">
        <v>179</v>
      </c>
      <c r="AN28" s="373"/>
      <c r="AO28" s="373"/>
      <c r="AP28" s="373"/>
      <c r="AQ28" s="373"/>
      <c r="AR28" s="374"/>
      <c r="AS28" s="372" t="s">
        <v>128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820419</v>
      </c>
      <c r="BO28" s="449"/>
      <c r="BP28" s="449"/>
      <c r="BQ28" s="449"/>
      <c r="BR28" s="449"/>
      <c r="BS28" s="449"/>
      <c r="BT28" s="449"/>
      <c r="BU28" s="450"/>
      <c r="BV28" s="448">
        <v>812403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7</v>
      </c>
      <c r="M29" s="373"/>
      <c r="N29" s="373"/>
      <c r="O29" s="373"/>
      <c r="P29" s="374"/>
      <c r="Q29" s="372">
        <v>1800</v>
      </c>
      <c r="R29" s="373"/>
      <c r="S29" s="373"/>
      <c r="T29" s="373"/>
      <c r="U29" s="373"/>
      <c r="V29" s="374"/>
      <c r="W29" s="463"/>
      <c r="X29" s="464"/>
      <c r="Y29" s="465"/>
      <c r="Z29" s="375" t="s">
        <v>188</v>
      </c>
      <c r="AA29" s="376"/>
      <c r="AB29" s="376"/>
      <c r="AC29" s="376"/>
      <c r="AD29" s="376"/>
      <c r="AE29" s="376"/>
      <c r="AF29" s="376"/>
      <c r="AG29" s="377"/>
      <c r="AH29" s="372">
        <v>52</v>
      </c>
      <c r="AI29" s="373"/>
      <c r="AJ29" s="373"/>
      <c r="AK29" s="373"/>
      <c r="AL29" s="374"/>
      <c r="AM29" s="372">
        <v>158859</v>
      </c>
      <c r="AN29" s="373"/>
      <c r="AO29" s="373"/>
      <c r="AP29" s="373"/>
      <c r="AQ29" s="373"/>
      <c r="AR29" s="374"/>
      <c r="AS29" s="372">
        <v>3055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39678</v>
      </c>
      <c r="BO29" s="420"/>
      <c r="BP29" s="420"/>
      <c r="BQ29" s="420"/>
      <c r="BR29" s="420"/>
      <c r="BS29" s="420"/>
      <c r="BT29" s="420"/>
      <c r="BU29" s="421"/>
      <c r="BV29" s="419">
        <v>39678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979607</v>
      </c>
      <c r="BO30" s="454"/>
      <c r="BP30" s="454"/>
      <c r="BQ30" s="454"/>
      <c r="BR30" s="454"/>
      <c r="BS30" s="454"/>
      <c r="BT30" s="454"/>
      <c r="BU30" s="455"/>
      <c r="BV30" s="453">
        <v>941000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特定環境保全公共下水道事業</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磐梯町外一市二町一ヶ村組合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　湯川会津坂下</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墓地事業</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農業集落排水事業</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福島県市町村総合事務組合一般会計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株式会社　会津湯川ファーム</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福島県市町村総合事務組合消防補償等特別会計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福島県市町村総合事務組合消防賞じゅつ金特別会計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福島県市町村総合事務組合非常勤職員公務災害補償特別会計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福島県市町村総合事務組合自治会館管理特別会計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会津若松地方広域市町村圏整備組合一般会計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会津若松地方広域市町村圏整備組合水道用水供給事業会計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gqlITY4ExBuhLEKEefn96FDitVlDn/2zGuoiP3tf+8lhuZxrWzXmXirZHRNFIG7+qy+TyjpcF47OpCW5DUkeQ==" saltValue="fVarwFsdOuT8Xg1e4a9A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ageMargins left="0.59055118110236227" right="0" top="0.59055118110236227" bottom="0.59055118110236227" header="0.39370078740157483" footer="0.39370078740157483"/>
  <pageSetup paperSize="8" scale="7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3.93</v>
      </c>
      <c r="G34" s="33">
        <v>5.34</v>
      </c>
      <c r="H34" s="33">
        <v>6.25</v>
      </c>
      <c r="I34" s="33">
        <v>5.55</v>
      </c>
      <c r="J34" s="34">
        <v>5.03</v>
      </c>
      <c r="K34" s="22"/>
      <c r="L34" s="22"/>
      <c r="M34" s="22"/>
      <c r="N34" s="22"/>
      <c r="O34" s="22"/>
      <c r="P34" s="22"/>
    </row>
    <row r="35" spans="1:16" ht="39" customHeight="1" x14ac:dyDescent="0.15">
      <c r="A35" s="22"/>
      <c r="B35" s="35"/>
      <c r="C35" s="1145" t="s">
        <v>566</v>
      </c>
      <c r="D35" s="1146"/>
      <c r="E35" s="1147"/>
      <c r="F35" s="36">
        <v>0.79</v>
      </c>
      <c r="G35" s="37">
        <v>0.36</v>
      </c>
      <c r="H35" s="37">
        <v>0.37</v>
      </c>
      <c r="I35" s="37">
        <v>1.33</v>
      </c>
      <c r="J35" s="38">
        <v>2.97</v>
      </c>
      <c r="K35" s="22"/>
      <c r="L35" s="22"/>
      <c r="M35" s="22"/>
      <c r="N35" s="22"/>
      <c r="O35" s="22"/>
      <c r="P35" s="22"/>
    </row>
    <row r="36" spans="1:16" ht="39" customHeight="1" x14ac:dyDescent="0.15">
      <c r="A36" s="22"/>
      <c r="B36" s="35"/>
      <c r="C36" s="1145" t="s">
        <v>567</v>
      </c>
      <c r="D36" s="1146"/>
      <c r="E36" s="1147"/>
      <c r="F36" s="36">
        <v>0.39</v>
      </c>
      <c r="G36" s="37">
        <v>0.14000000000000001</v>
      </c>
      <c r="H36" s="37">
        <v>0.42</v>
      </c>
      <c r="I36" s="37">
        <v>0.68</v>
      </c>
      <c r="J36" s="38">
        <v>0.5</v>
      </c>
      <c r="K36" s="22"/>
      <c r="L36" s="22"/>
      <c r="M36" s="22"/>
      <c r="N36" s="22"/>
      <c r="O36" s="22"/>
      <c r="P36" s="22"/>
    </row>
    <row r="37" spans="1:16" ht="39" customHeight="1" x14ac:dyDescent="0.15">
      <c r="A37" s="22"/>
      <c r="B37" s="35"/>
      <c r="C37" s="1145" t="s">
        <v>568</v>
      </c>
      <c r="D37" s="1146"/>
      <c r="E37" s="1147"/>
      <c r="F37" s="36">
        <v>7.0000000000000007E-2</v>
      </c>
      <c r="G37" s="37">
        <v>0.13</v>
      </c>
      <c r="H37" s="37">
        <v>0.17</v>
      </c>
      <c r="I37" s="37">
        <v>0.16</v>
      </c>
      <c r="J37" s="38">
        <v>0.27</v>
      </c>
      <c r="K37" s="22"/>
      <c r="L37" s="22"/>
      <c r="M37" s="22"/>
      <c r="N37" s="22"/>
      <c r="O37" s="22"/>
      <c r="P37" s="22"/>
    </row>
    <row r="38" spans="1:16" ht="39" customHeight="1" x14ac:dyDescent="0.15">
      <c r="A38" s="22"/>
      <c r="B38" s="35"/>
      <c r="C38" s="1145" t="s">
        <v>569</v>
      </c>
      <c r="D38" s="1146"/>
      <c r="E38" s="1147"/>
      <c r="F38" s="36">
        <v>0.08</v>
      </c>
      <c r="G38" s="37">
        <v>0.1</v>
      </c>
      <c r="H38" s="37">
        <v>0.09</v>
      </c>
      <c r="I38" s="37">
        <v>0.15</v>
      </c>
      <c r="J38" s="38">
        <v>0.11</v>
      </c>
      <c r="K38" s="22"/>
      <c r="L38" s="22"/>
      <c r="M38" s="22"/>
      <c r="N38" s="22"/>
      <c r="O38" s="22"/>
      <c r="P38" s="22"/>
    </row>
    <row r="39" spans="1:16" ht="39" customHeight="1" x14ac:dyDescent="0.15">
      <c r="A39" s="22"/>
      <c r="B39" s="35"/>
      <c r="C39" s="1145" t="s">
        <v>570</v>
      </c>
      <c r="D39" s="1146"/>
      <c r="E39" s="1147"/>
      <c r="F39" s="36">
        <v>0</v>
      </c>
      <c r="G39" s="37">
        <v>0</v>
      </c>
      <c r="H39" s="37">
        <v>0</v>
      </c>
      <c r="I39" s="37">
        <v>0</v>
      </c>
      <c r="J39" s="38">
        <v>0.01</v>
      </c>
      <c r="K39" s="22"/>
      <c r="L39" s="22"/>
      <c r="M39" s="22"/>
      <c r="N39" s="22"/>
      <c r="O39" s="22"/>
      <c r="P39" s="22"/>
    </row>
    <row r="40" spans="1:16" ht="39" customHeight="1" x14ac:dyDescent="0.15">
      <c r="A40" s="22"/>
      <c r="B40" s="35"/>
      <c r="C40" s="1145" t="s">
        <v>571</v>
      </c>
      <c r="D40" s="1146"/>
      <c r="E40" s="1147"/>
      <c r="F40" s="36">
        <v>0.01</v>
      </c>
      <c r="G40" s="37">
        <v>0.01</v>
      </c>
      <c r="H40" s="37">
        <v>0.02</v>
      </c>
      <c r="I40" s="37">
        <v>0.01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573</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3REJl9OCihz6WbejnsAdQnYSyb3w3XSMEVNQuYm9iMaidAME5CBrzW0Qob9oy6fNEs0Wvs5BaWrDn2qrHllbg==" saltValue="RdMA8i7fQEL40HOgdBoh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281</v>
      </c>
      <c r="L45" s="60">
        <v>292</v>
      </c>
      <c r="M45" s="60">
        <v>306</v>
      </c>
      <c r="N45" s="60">
        <v>331</v>
      </c>
      <c r="O45" s="61">
        <v>357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105</v>
      </c>
      <c r="L48" s="64">
        <v>105</v>
      </c>
      <c r="M48" s="64">
        <v>105</v>
      </c>
      <c r="N48" s="64">
        <v>105</v>
      </c>
      <c r="O48" s="65">
        <v>105</v>
      </c>
      <c r="P48" s="48"/>
      <c r="Q48" s="48"/>
      <c r="R48" s="48"/>
      <c r="S48" s="48"/>
      <c r="T48" s="48"/>
      <c r="U48" s="48"/>
    </row>
    <row r="49" spans="1:21" ht="30.75" customHeight="1" x14ac:dyDescent="0.15">
      <c r="A49" s="48"/>
      <c r="B49" s="1178"/>
      <c r="C49" s="1179"/>
      <c r="D49" s="62"/>
      <c r="E49" s="1155" t="s">
        <v>16</v>
      </c>
      <c r="F49" s="1155"/>
      <c r="G49" s="1155"/>
      <c r="H49" s="1155"/>
      <c r="I49" s="1155"/>
      <c r="J49" s="1156"/>
      <c r="K49" s="63">
        <v>9</v>
      </c>
      <c r="L49" s="64">
        <v>7</v>
      </c>
      <c r="M49" s="64">
        <v>7</v>
      </c>
      <c r="N49" s="64">
        <v>11</v>
      </c>
      <c r="O49" s="65">
        <v>10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259</v>
      </c>
      <c r="L52" s="64">
        <v>266</v>
      </c>
      <c r="M52" s="64">
        <v>268</v>
      </c>
      <c r="N52" s="64">
        <v>276</v>
      </c>
      <c r="O52" s="65">
        <v>294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136</v>
      </c>
      <c r="L53" s="69">
        <v>138</v>
      </c>
      <c r="M53" s="69">
        <v>150</v>
      </c>
      <c r="N53" s="69">
        <v>171</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uBDEql2ZsMCQFX+N771OQmGmJYZ8XtSmAI8fq6RXADkUpSQNO6JN5SU40a0X8M5gGfqrETlaeikrHtJklNzGA==" saltValue="gZxNfL3l3iBprrteEJ4m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ageMargins left="0.59055118110236227" right="0" top="0.59055118110236227" bottom="0.59055118110236227" header="0.39370078740157483" footer="0.39370078740157483"/>
  <pageSetup paperSize="9" scale="4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2843</v>
      </c>
      <c r="J41" s="356">
        <v>3009</v>
      </c>
      <c r="K41" s="356">
        <v>3181</v>
      </c>
      <c r="L41" s="356">
        <v>3069</v>
      </c>
      <c r="M41" s="357">
        <v>2794</v>
      </c>
    </row>
    <row r="42" spans="2:13" ht="27.75" customHeight="1" x14ac:dyDescent="0.15">
      <c r="B42" s="1186"/>
      <c r="C42" s="1187"/>
      <c r="D42" s="106"/>
      <c r="E42" s="1190" t="s">
        <v>34</v>
      </c>
      <c r="F42" s="1190"/>
      <c r="G42" s="1190"/>
      <c r="H42" s="1191"/>
      <c r="I42" s="358" t="s">
        <v>514</v>
      </c>
      <c r="J42" s="359" t="s">
        <v>514</v>
      </c>
      <c r="K42" s="359" t="s">
        <v>514</v>
      </c>
      <c r="L42" s="359" t="s">
        <v>514</v>
      </c>
      <c r="M42" s="360" t="s">
        <v>514</v>
      </c>
    </row>
    <row r="43" spans="2:13" ht="27.75" customHeight="1" x14ac:dyDescent="0.15">
      <c r="B43" s="1186"/>
      <c r="C43" s="1187"/>
      <c r="D43" s="106"/>
      <c r="E43" s="1190" t="s">
        <v>35</v>
      </c>
      <c r="F43" s="1190"/>
      <c r="G43" s="1190"/>
      <c r="H43" s="1191"/>
      <c r="I43" s="358">
        <v>817</v>
      </c>
      <c r="J43" s="359">
        <v>1036</v>
      </c>
      <c r="K43" s="359">
        <v>920</v>
      </c>
      <c r="L43" s="359">
        <v>862</v>
      </c>
      <c r="M43" s="360">
        <v>785</v>
      </c>
    </row>
    <row r="44" spans="2:13" ht="27.75" customHeight="1" x14ac:dyDescent="0.15">
      <c r="B44" s="1186"/>
      <c r="C44" s="1187"/>
      <c r="D44" s="106"/>
      <c r="E44" s="1190" t="s">
        <v>36</v>
      </c>
      <c r="F44" s="1190"/>
      <c r="G44" s="1190"/>
      <c r="H44" s="1191"/>
      <c r="I44" s="358">
        <v>7</v>
      </c>
      <c r="J44" s="359">
        <v>6</v>
      </c>
      <c r="K44" s="359">
        <v>6</v>
      </c>
      <c r="L44" s="359">
        <v>10</v>
      </c>
      <c r="M44" s="360">
        <v>9</v>
      </c>
    </row>
    <row r="45" spans="2:13" ht="27.75" customHeight="1" x14ac:dyDescent="0.15">
      <c r="B45" s="1186"/>
      <c r="C45" s="1187"/>
      <c r="D45" s="106"/>
      <c r="E45" s="1190" t="s">
        <v>37</v>
      </c>
      <c r="F45" s="1190"/>
      <c r="G45" s="1190"/>
      <c r="H45" s="1191"/>
      <c r="I45" s="358">
        <v>414</v>
      </c>
      <c r="J45" s="359">
        <v>406</v>
      </c>
      <c r="K45" s="359">
        <v>382</v>
      </c>
      <c r="L45" s="359">
        <v>347</v>
      </c>
      <c r="M45" s="360">
        <v>305</v>
      </c>
    </row>
    <row r="46" spans="2:13" ht="27.75" customHeight="1" x14ac:dyDescent="0.15">
      <c r="B46" s="1186"/>
      <c r="C46" s="1187"/>
      <c r="D46" s="107"/>
      <c r="E46" s="1190" t="s">
        <v>38</v>
      </c>
      <c r="F46" s="1190"/>
      <c r="G46" s="1190"/>
      <c r="H46" s="1191"/>
      <c r="I46" s="358" t="s">
        <v>514</v>
      </c>
      <c r="J46" s="359" t="s">
        <v>514</v>
      </c>
      <c r="K46" s="359" t="s">
        <v>514</v>
      </c>
      <c r="L46" s="359" t="s">
        <v>514</v>
      </c>
      <c r="M46" s="360" t="s">
        <v>514</v>
      </c>
    </row>
    <row r="47" spans="2:13" ht="27.75" customHeight="1" x14ac:dyDescent="0.15">
      <c r="B47" s="1186"/>
      <c r="C47" s="1187"/>
      <c r="D47" s="108"/>
      <c r="E47" s="1200" t="s">
        <v>39</v>
      </c>
      <c r="F47" s="1201"/>
      <c r="G47" s="1201"/>
      <c r="H47" s="1202"/>
      <c r="I47" s="358" t="s">
        <v>514</v>
      </c>
      <c r="J47" s="359" t="s">
        <v>514</v>
      </c>
      <c r="K47" s="359" t="s">
        <v>514</v>
      </c>
      <c r="L47" s="359" t="s">
        <v>514</v>
      </c>
      <c r="M47" s="360" t="s">
        <v>514</v>
      </c>
    </row>
    <row r="48" spans="2:13" ht="27.75" customHeight="1" x14ac:dyDescent="0.15">
      <c r="B48" s="1186"/>
      <c r="C48" s="1187"/>
      <c r="D48" s="106"/>
      <c r="E48" s="1190" t="s">
        <v>40</v>
      </c>
      <c r="F48" s="1190"/>
      <c r="G48" s="1190"/>
      <c r="H48" s="1191"/>
      <c r="I48" s="358" t="s">
        <v>514</v>
      </c>
      <c r="J48" s="359" t="s">
        <v>514</v>
      </c>
      <c r="K48" s="359" t="s">
        <v>514</v>
      </c>
      <c r="L48" s="359" t="s">
        <v>514</v>
      </c>
      <c r="M48" s="360" t="s">
        <v>514</v>
      </c>
    </row>
    <row r="49" spans="2:13" ht="27.75" customHeight="1" x14ac:dyDescent="0.15">
      <c r="B49" s="1188"/>
      <c r="C49" s="1189"/>
      <c r="D49" s="106"/>
      <c r="E49" s="1190" t="s">
        <v>41</v>
      </c>
      <c r="F49" s="1190"/>
      <c r="G49" s="1190"/>
      <c r="H49" s="1191"/>
      <c r="I49" s="358" t="s">
        <v>514</v>
      </c>
      <c r="J49" s="359" t="s">
        <v>514</v>
      </c>
      <c r="K49" s="359" t="s">
        <v>514</v>
      </c>
      <c r="L49" s="359" t="s">
        <v>514</v>
      </c>
      <c r="M49" s="360" t="s">
        <v>514</v>
      </c>
    </row>
    <row r="50" spans="2:13" ht="27.75" customHeight="1" x14ac:dyDescent="0.15">
      <c r="B50" s="1184" t="s">
        <v>42</v>
      </c>
      <c r="C50" s="1185"/>
      <c r="D50" s="109"/>
      <c r="E50" s="1190" t="s">
        <v>43</v>
      </c>
      <c r="F50" s="1190"/>
      <c r="G50" s="1190"/>
      <c r="H50" s="1191"/>
      <c r="I50" s="358">
        <v>1632</v>
      </c>
      <c r="J50" s="359">
        <v>1640</v>
      </c>
      <c r="K50" s="359">
        <v>1652</v>
      </c>
      <c r="L50" s="359">
        <v>1793</v>
      </c>
      <c r="M50" s="360">
        <v>1840</v>
      </c>
    </row>
    <row r="51" spans="2:13" ht="27.75" customHeight="1" x14ac:dyDescent="0.15">
      <c r="B51" s="1186"/>
      <c r="C51" s="1187"/>
      <c r="D51" s="106"/>
      <c r="E51" s="1190" t="s">
        <v>44</v>
      </c>
      <c r="F51" s="1190"/>
      <c r="G51" s="1190"/>
      <c r="H51" s="1191"/>
      <c r="I51" s="358" t="s">
        <v>514</v>
      </c>
      <c r="J51" s="359" t="s">
        <v>514</v>
      </c>
      <c r="K51" s="359" t="s">
        <v>514</v>
      </c>
      <c r="L51" s="359" t="s">
        <v>514</v>
      </c>
      <c r="M51" s="360" t="s">
        <v>514</v>
      </c>
    </row>
    <row r="52" spans="2:13" ht="27.75" customHeight="1" x14ac:dyDescent="0.15">
      <c r="B52" s="1188"/>
      <c r="C52" s="1189"/>
      <c r="D52" s="106"/>
      <c r="E52" s="1190" t="s">
        <v>45</v>
      </c>
      <c r="F52" s="1190"/>
      <c r="G52" s="1190"/>
      <c r="H52" s="1191"/>
      <c r="I52" s="358">
        <v>2703</v>
      </c>
      <c r="J52" s="359">
        <v>2792</v>
      </c>
      <c r="K52" s="359">
        <v>2861</v>
      </c>
      <c r="L52" s="359">
        <v>2749</v>
      </c>
      <c r="M52" s="360">
        <v>2530</v>
      </c>
    </row>
    <row r="53" spans="2:13" ht="27.75" customHeight="1" thickBot="1" x14ac:dyDescent="0.2">
      <c r="B53" s="1192" t="s">
        <v>46</v>
      </c>
      <c r="C53" s="1193"/>
      <c r="D53" s="110"/>
      <c r="E53" s="1194" t="s">
        <v>47</v>
      </c>
      <c r="F53" s="1194"/>
      <c r="G53" s="1194"/>
      <c r="H53" s="1195"/>
      <c r="I53" s="361">
        <v>-255</v>
      </c>
      <c r="J53" s="362">
        <v>25</v>
      </c>
      <c r="K53" s="362">
        <v>-24</v>
      </c>
      <c r="L53" s="362">
        <v>-254</v>
      </c>
      <c r="M53" s="363">
        <v>-477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c25baCRCb3wlS7lXUMnN0Ik2Y9afI2DEHpB73TSazgsPWfPAPDsyQnmG0L/Qm6DI1WpzUyH7AepkezqsxnlGQ==" saltValue="FWbOC0FVbuSGQnd744AK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6"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759</v>
      </c>
      <c r="G55" s="122">
        <v>812</v>
      </c>
      <c r="H55" s="123">
        <v>820</v>
      </c>
    </row>
    <row r="56" spans="2:8" ht="52.5" customHeight="1" x14ac:dyDescent="0.15">
      <c r="B56" s="124"/>
      <c r="C56" s="1213" t="s">
        <v>51</v>
      </c>
      <c r="D56" s="1213"/>
      <c r="E56" s="1214"/>
      <c r="F56" s="125">
        <v>21</v>
      </c>
      <c r="G56" s="125">
        <v>40</v>
      </c>
      <c r="H56" s="126">
        <v>40</v>
      </c>
    </row>
    <row r="57" spans="2:8" ht="53.25" customHeight="1" x14ac:dyDescent="0.15">
      <c r="B57" s="124"/>
      <c r="C57" s="1215" t="s">
        <v>52</v>
      </c>
      <c r="D57" s="1215"/>
      <c r="E57" s="1216"/>
      <c r="F57" s="127">
        <v>859</v>
      </c>
      <c r="G57" s="127">
        <v>941</v>
      </c>
      <c r="H57" s="128">
        <v>980</v>
      </c>
    </row>
    <row r="58" spans="2:8" ht="45.75" customHeight="1" x14ac:dyDescent="0.15">
      <c r="B58" s="129"/>
      <c r="C58" s="1203" t="s">
        <v>593</v>
      </c>
      <c r="D58" s="1204"/>
      <c r="E58" s="1205"/>
      <c r="F58" s="130">
        <v>290</v>
      </c>
      <c r="G58" s="131">
        <v>290</v>
      </c>
      <c r="H58" s="131">
        <v>290</v>
      </c>
    </row>
    <row r="59" spans="2:8" ht="45.75" customHeight="1" x14ac:dyDescent="0.15">
      <c r="B59" s="129"/>
      <c r="C59" s="1203" t="s">
        <v>594</v>
      </c>
      <c r="D59" s="1204"/>
      <c r="E59" s="1205"/>
      <c r="F59" s="130">
        <v>193</v>
      </c>
      <c r="G59" s="131">
        <v>233</v>
      </c>
      <c r="H59" s="131">
        <v>217</v>
      </c>
    </row>
    <row r="60" spans="2:8" ht="45.75" customHeight="1" x14ac:dyDescent="0.15">
      <c r="B60" s="129"/>
      <c r="C60" s="1203" t="s">
        <v>595</v>
      </c>
      <c r="D60" s="1204"/>
      <c r="E60" s="1205"/>
      <c r="F60" s="130">
        <v>99</v>
      </c>
      <c r="G60" s="131">
        <v>141</v>
      </c>
      <c r="H60" s="131">
        <v>191</v>
      </c>
    </row>
    <row r="61" spans="2:8" ht="45.75" customHeight="1" x14ac:dyDescent="0.15">
      <c r="B61" s="129"/>
      <c r="C61" s="1203" t="s">
        <v>596</v>
      </c>
      <c r="D61" s="1204"/>
      <c r="E61" s="1205"/>
      <c r="F61" s="130">
        <v>123</v>
      </c>
      <c r="G61" s="131">
        <v>123</v>
      </c>
      <c r="H61" s="131">
        <v>123</v>
      </c>
    </row>
    <row r="62" spans="2:8" ht="45.75" customHeight="1" thickBot="1" x14ac:dyDescent="0.2">
      <c r="B62" s="132"/>
      <c r="C62" s="1206" t="s">
        <v>597</v>
      </c>
      <c r="D62" s="1207"/>
      <c r="E62" s="1208"/>
      <c r="F62" s="133">
        <v>50</v>
      </c>
      <c r="G62" s="134">
        <v>50</v>
      </c>
      <c r="H62" s="134">
        <v>50</v>
      </c>
    </row>
    <row r="63" spans="2:8" ht="52.5" customHeight="1" thickBot="1" x14ac:dyDescent="0.2">
      <c r="B63" s="135"/>
      <c r="C63" s="1209" t="s">
        <v>53</v>
      </c>
      <c r="D63" s="1209"/>
      <c r="E63" s="1210"/>
      <c r="F63" s="136">
        <v>1640</v>
      </c>
      <c r="G63" s="136">
        <v>1793</v>
      </c>
      <c r="H63" s="137">
        <v>1840</v>
      </c>
    </row>
    <row r="64" spans="2:8" x14ac:dyDescent="0.15"/>
  </sheetData>
  <sheetProtection algorithmName="SHA-512" hashValue="L6NxVlfwo3k0bpA2uwqJYoH5hn+olHvsUy3yUXA2MEws0PFStvIWVyhkzC05K4e8RVm4TInb49zbMOnD8oEftA==" saltValue="elzOHqoctfElK6hYzXW2U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8" scale="57"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BJ79"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x3tljPbqkvthlYKlSHP/fRbiiBEsLxQXY+MAQZ4HJevvgq4hUwPrErNhOyvYQfoYFz2oV184xKbvcr3S3gTQ==" saltValue="CzaEhbQ7BhOINWsMMpQ6lA==" spinCount="100000" sheet="1" objects="1" scenarios="1"/>
  <dataConsolidate/>
  <phoneticPr fontId="2"/>
  <pageMargins left="0.59055118110236227" right="0" top="0.59055118110236227" bottom="0.59055118110236227" header="0.39370078740157483" footer="0.39370078740157483"/>
  <pageSetup paperSize="8" scale="6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80032</v>
      </c>
      <c r="E3" s="156"/>
      <c r="F3" s="157">
        <v>271581</v>
      </c>
      <c r="G3" s="158"/>
      <c r="H3" s="159"/>
    </row>
    <row r="4" spans="1:8" x14ac:dyDescent="0.15">
      <c r="A4" s="160"/>
      <c r="B4" s="161"/>
      <c r="C4" s="162"/>
      <c r="D4" s="163">
        <v>25899</v>
      </c>
      <c r="E4" s="164"/>
      <c r="F4" s="165">
        <v>117844</v>
      </c>
      <c r="G4" s="166"/>
      <c r="H4" s="167"/>
    </row>
    <row r="5" spans="1:8" x14ac:dyDescent="0.15">
      <c r="A5" s="148" t="s">
        <v>548</v>
      </c>
      <c r="B5" s="153"/>
      <c r="C5" s="154"/>
      <c r="D5" s="155">
        <v>138095</v>
      </c>
      <c r="E5" s="156"/>
      <c r="F5" s="157">
        <v>268375</v>
      </c>
      <c r="G5" s="158"/>
      <c r="H5" s="159"/>
    </row>
    <row r="6" spans="1:8" x14ac:dyDescent="0.15">
      <c r="A6" s="160"/>
      <c r="B6" s="161"/>
      <c r="C6" s="162"/>
      <c r="D6" s="163">
        <v>114213</v>
      </c>
      <c r="E6" s="164"/>
      <c r="F6" s="165">
        <v>119602</v>
      </c>
      <c r="G6" s="166"/>
      <c r="H6" s="167"/>
    </row>
    <row r="7" spans="1:8" x14ac:dyDescent="0.15">
      <c r="A7" s="148" t="s">
        <v>549</v>
      </c>
      <c r="B7" s="153"/>
      <c r="C7" s="154"/>
      <c r="D7" s="155">
        <v>177100</v>
      </c>
      <c r="E7" s="156"/>
      <c r="F7" s="157">
        <v>301035</v>
      </c>
      <c r="G7" s="158"/>
      <c r="H7" s="159"/>
    </row>
    <row r="8" spans="1:8" x14ac:dyDescent="0.15">
      <c r="A8" s="160"/>
      <c r="B8" s="161"/>
      <c r="C8" s="162"/>
      <c r="D8" s="163">
        <v>169437</v>
      </c>
      <c r="E8" s="164"/>
      <c r="F8" s="165">
        <v>154376</v>
      </c>
      <c r="G8" s="166"/>
      <c r="H8" s="167"/>
    </row>
    <row r="9" spans="1:8" x14ac:dyDescent="0.15">
      <c r="A9" s="148" t="s">
        <v>550</v>
      </c>
      <c r="B9" s="153"/>
      <c r="C9" s="154"/>
      <c r="D9" s="155">
        <v>42610</v>
      </c>
      <c r="E9" s="156"/>
      <c r="F9" s="157">
        <v>277467</v>
      </c>
      <c r="G9" s="158"/>
      <c r="H9" s="159"/>
    </row>
    <row r="10" spans="1:8" x14ac:dyDescent="0.15">
      <c r="A10" s="160"/>
      <c r="B10" s="161"/>
      <c r="C10" s="162"/>
      <c r="D10" s="163">
        <v>41896</v>
      </c>
      <c r="E10" s="164"/>
      <c r="F10" s="165">
        <v>128378</v>
      </c>
      <c r="G10" s="166"/>
      <c r="H10" s="167"/>
    </row>
    <row r="11" spans="1:8" x14ac:dyDescent="0.15">
      <c r="A11" s="148" t="s">
        <v>551</v>
      </c>
      <c r="B11" s="153"/>
      <c r="C11" s="154"/>
      <c r="D11" s="155">
        <v>17223</v>
      </c>
      <c r="E11" s="156"/>
      <c r="F11" s="157">
        <v>282256</v>
      </c>
      <c r="G11" s="158"/>
      <c r="H11" s="159"/>
    </row>
    <row r="12" spans="1:8" x14ac:dyDescent="0.15">
      <c r="A12" s="160"/>
      <c r="B12" s="161"/>
      <c r="C12" s="168"/>
      <c r="D12" s="163">
        <v>11355</v>
      </c>
      <c r="E12" s="164"/>
      <c r="F12" s="165">
        <v>145453</v>
      </c>
      <c r="G12" s="166"/>
      <c r="H12" s="167"/>
    </row>
    <row r="13" spans="1:8" x14ac:dyDescent="0.15">
      <c r="A13" s="148"/>
      <c r="B13" s="153"/>
      <c r="C13" s="169"/>
      <c r="D13" s="170">
        <v>91012</v>
      </c>
      <c r="E13" s="171"/>
      <c r="F13" s="172">
        <v>280143</v>
      </c>
      <c r="G13" s="173"/>
      <c r="H13" s="159"/>
    </row>
    <row r="14" spans="1:8" x14ac:dyDescent="0.15">
      <c r="A14" s="160"/>
      <c r="B14" s="161"/>
      <c r="C14" s="162"/>
      <c r="D14" s="163">
        <v>72560</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3.93</v>
      </c>
      <c r="C19" s="174">
        <f>ROUND(VALUE(SUBSTITUTE(実質収支比率等に係る経年分析!G$48,"▲","-")),2)</f>
        <v>5.35</v>
      </c>
      <c r="D19" s="174">
        <f>ROUND(VALUE(SUBSTITUTE(実質収支比率等に係る経年分析!H$48,"▲","-")),2)</f>
        <v>6.26</v>
      </c>
      <c r="E19" s="174">
        <f>ROUND(VALUE(SUBSTITUTE(実質収支比率等に係る経年分析!I$48,"▲","-")),2)</f>
        <v>5.56</v>
      </c>
      <c r="F19" s="174">
        <f>ROUND(VALUE(SUBSTITUTE(実質収支比率等に係る経年分析!J$48,"▲","-")),2)</f>
        <v>5.05</v>
      </c>
    </row>
    <row r="20" spans="1:11" x14ac:dyDescent="0.15">
      <c r="A20" s="174" t="s">
        <v>57</v>
      </c>
      <c r="B20" s="174">
        <f>ROUND(VALUE(SUBSTITUTE(実質収支比率等に係る経年分析!F$47,"▲","-")),2)</f>
        <v>56.42</v>
      </c>
      <c r="C20" s="174">
        <f>ROUND(VALUE(SUBSTITUTE(実質収支比率等に係る経年分析!G$47,"▲","-")),2)</f>
        <v>50.72</v>
      </c>
      <c r="D20" s="174">
        <f>ROUND(VALUE(SUBSTITUTE(実質収支比率等に係る経年分析!H$47,"▲","-")),2)</f>
        <v>44.85</v>
      </c>
      <c r="E20" s="174">
        <f>ROUND(VALUE(SUBSTITUTE(実質収支比率等に係る経年分析!I$47,"▲","-")),2)</f>
        <v>43.99</v>
      </c>
      <c r="F20" s="174">
        <f>ROUND(VALUE(SUBSTITUTE(実質収支比率等に係る経年分析!J$47,"▲","-")),2)</f>
        <v>44.59</v>
      </c>
    </row>
    <row r="21" spans="1:11" x14ac:dyDescent="0.15">
      <c r="A21" s="174" t="s">
        <v>58</v>
      </c>
      <c r="B21" s="174">
        <f>IF(ISNUMBER(VALUE(SUBSTITUTE(実質収支比率等に係る経年分析!F$49,"▲","-"))),ROUND(VALUE(SUBSTITUTE(実質収支比率等に係る経年分析!F$49,"▲","-")),2),NA())</f>
        <v>-2.98</v>
      </c>
      <c r="C21" s="174">
        <f>IF(ISNUMBER(VALUE(SUBSTITUTE(実質収支比率等に係る経年分析!G$49,"▲","-"))),ROUND(VALUE(SUBSTITUTE(実質収支比率等に係る経年分析!G$49,"▲","-")),2),NA())</f>
        <v>-3.77</v>
      </c>
      <c r="D21" s="174">
        <f>IF(ISNUMBER(VALUE(SUBSTITUTE(実質収支比率等に係る経年分析!H$49,"▲","-"))),ROUND(VALUE(SUBSTITUTE(実質収支比率等に係る経年分析!H$49,"▲","-")),2),NA())</f>
        <v>-1.53</v>
      </c>
      <c r="E21" s="174">
        <f>IF(ISNUMBER(VALUE(SUBSTITUTE(実質収支比率等に係る経年分析!I$49,"▲","-"))),ROUND(VALUE(SUBSTITUTE(実質収支比率等に係る経年分析!I$49,"▲","-")),2),NA())</f>
        <v>2.69</v>
      </c>
      <c r="F21" s="174">
        <f>IF(ISNUMBER(VALUE(SUBSTITUTE(実質収支比率等に係る経年分析!J$49,"▲","-"))),ROUND(VALUE(SUBSTITUTE(実質収支比率等に係る経年分析!J$49,"▲","-")),2),NA())</f>
        <v>-0.09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墓地事業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農業集落排水事業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特定環境保全公共下水道事業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7.0000000000000007E-2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15">
      <c r="A34" s="175" t="str">
        <f>IF(連結実質赤字比率に係る赤字・黒字の構成分析!C$36="",NA(),連結実質赤字比率に係る赤字・黒字の構成分析!C$36)</f>
        <v>国民健康保険</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0.14000000000000001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v>
      </c>
    </row>
    <row r="35" spans="1:16" x14ac:dyDescent="0.15">
      <c r="A35" s="175" t="str">
        <f>IF(連結実質赤字比率に係る赤字・黒字の構成分析!C$35="",NA(),連結実質赤字比率に係る赤字・黒字の構成分析!C$35)</f>
        <v>介護保険</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259</v>
      </c>
      <c r="E42" s="176"/>
      <c r="F42" s="176"/>
      <c r="G42" s="176">
        <f>'実質公債費比率（分子）の構造'!L$52</f>
        <v>266</v>
      </c>
      <c r="H42" s="176"/>
      <c r="I42" s="176"/>
      <c r="J42" s="176">
        <f>'実質公債費比率（分子）の構造'!M$52</f>
        <v>268</v>
      </c>
      <c r="K42" s="176"/>
      <c r="L42" s="176"/>
      <c r="M42" s="176">
        <f>'実質公債費比率（分子）の構造'!N$52</f>
        <v>276</v>
      </c>
      <c r="N42" s="176"/>
      <c r="O42" s="176"/>
      <c r="P42" s="176">
        <f>'実質公債費比率（分子）の構造'!O$52</f>
        <v>294</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9</v>
      </c>
      <c r="C45" s="176"/>
      <c r="D45" s="176"/>
      <c r="E45" s="176">
        <f>'実質公債費比率（分子）の構造'!L$49</f>
        <v>7</v>
      </c>
      <c r="F45" s="176"/>
      <c r="G45" s="176"/>
      <c r="H45" s="176">
        <f>'実質公債費比率（分子）の構造'!M$49</f>
        <v>7</v>
      </c>
      <c r="I45" s="176"/>
      <c r="J45" s="176"/>
      <c r="K45" s="176">
        <f>'実質公債費比率（分子）の構造'!N$49</f>
        <v>11</v>
      </c>
      <c r="L45" s="176"/>
      <c r="M45" s="176"/>
      <c r="N45" s="176">
        <f>'実質公債費比率（分子）の構造'!O$49</f>
        <v>10</v>
      </c>
      <c r="O45" s="176"/>
      <c r="P45" s="176"/>
    </row>
    <row r="46" spans="1:16" x14ac:dyDescent="0.15">
      <c r="A46" s="176" t="s">
        <v>68</v>
      </c>
      <c r="B46" s="176">
        <f>'実質公債費比率（分子）の構造'!K$48</f>
        <v>105</v>
      </c>
      <c r="C46" s="176"/>
      <c r="D46" s="176"/>
      <c r="E46" s="176">
        <f>'実質公債費比率（分子）の構造'!L$48</f>
        <v>105</v>
      </c>
      <c r="F46" s="176"/>
      <c r="G46" s="176"/>
      <c r="H46" s="176">
        <f>'実質公債費比率（分子）の構造'!M$48</f>
        <v>105</v>
      </c>
      <c r="I46" s="176"/>
      <c r="J46" s="176"/>
      <c r="K46" s="176">
        <f>'実質公債費比率（分子）の構造'!N$48</f>
        <v>105</v>
      </c>
      <c r="L46" s="176"/>
      <c r="M46" s="176"/>
      <c r="N46" s="176">
        <f>'実質公債費比率（分子）の構造'!O$48</f>
        <v>105</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281</v>
      </c>
      <c r="C49" s="176"/>
      <c r="D49" s="176"/>
      <c r="E49" s="176">
        <f>'実質公債費比率（分子）の構造'!L$45</f>
        <v>292</v>
      </c>
      <c r="F49" s="176"/>
      <c r="G49" s="176"/>
      <c r="H49" s="176">
        <f>'実質公債費比率（分子）の構造'!M$45</f>
        <v>306</v>
      </c>
      <c r="I49" s="176"/>
      <c r="J49" s="176"/>
      <c r="K49" s="176">
        <f>'実質公債費比率（分子）の構造'!N$45</f>
        <v>331</v>
      </c>
      <c r="L49" s="176"/>
      <c r="M49" s="176"/>
      <c r="N49" s="176">
        <f>'実質公債費比率（分子）の構造'!O$45</f>
        <v>357</v>
      </c>
      <c r="O49" s="176"/>
      <c r="P49" s="176"/>
    </row>
    <row r="50" spans="1:16" x14ac:dyDescent="0.15">
      <c r="A50" s="176" t="s">
        <v>71</v>
      </c>
      <c r="B50" s="176" t="e">
        <f>NA()</f>
        <v>#N/A</v>
      </c>
      <c r="C50" s="176">
        <f>IF(ISNUMBER('実質公債費比率（分子）の構造'!K$53),'実質公債費比率（分子）の構造'!K$53,NA())</f>
        <v>136</v>
      </c>
      <c r="D50" s="176" t="e">
        <f>NA()</f>
        <v>#N/A</v>
      </c>
      <c r="E50" s="176" t="e">
        <f>NA()</f>
        <v>#N/A</v>
      </c>
      <c r="F50" s="176">
        <f>IF(ISNUMBER('実質公債費比率（分子）の構造'!L$53),'実質公債費比率（分子）の構造'!L$53,NA())</f>
        <v>138</v>
      </c>
      <c r="G50" s="176" t="e">
        <f>NA()</f>
        <v>#N/A</v>
      </c>
      <c r="H50" s="176" t="e">
        <f>NA()</f>
        <v>#N/A</v>
      </c>
      <c r="I50" s="176">
        <f>IF(ISNUMBER('実質公債費比率（分子）の構造'!M$53),'実質公債費比率（分子）の構造'!M$53,NA())</f>
        <v>150</v>
      </c>
      <c r="J50" s="176" t="e">
        <f>NA()</f>
        <v>#N/A</v>
      </c>
      <c r="K50" s="176" t="e">
        <f>NA()</f>
        <v>#N/A</v>
      </c>
      <c r="L50" s="176">
        <f>IF(ISNUMBER('実質公債費比率（分子）の構造'!N$53),'実質公債費比率（分子）の構造'!N$53,NA())</f>
        <v>171</v>
      </c>
      <c r="M50" s="176" t="e">
        <f>NA()</f>
        <v>#N/A</v>
      </c>
      <c r="N50" s="176" t="e">
        <f>NA()</f>
        <v>#N/A</v>
      </c>
      <c r="O50" s="176">
        <f>IF(ISNUMBER('実質公債費比率（分子）の構造'!O$53),'実質公債費比率（分子）の構造'!O$53,NA())</f>
        <v>178</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2703</v>
      </c>
      <c r="E56" s="175"/>
      <c r="F56" s="175"/>
      <c r="G56" s="175">
        <f>'将来負担比率（分子）の構造'!J$52</f>
        <v>2792</v>
      </c>
      <c r="H56" s="175"/>
      <c r="I56" s="175"/>
      <c r="J56" s="175">
        <f>'将来負担比率（分子）の構造'!K$52</f>
        <v>2861</v>
      </c>
      <c r="K56" s="175"/>
      <c r="L56" s="175"/>
      <c r="M56" s="175">
        <f>'将来負担比率（分子）の構造'!L$52</f>
        <v>2749</v>
      </c>
      <c r="N56" s="175"/>
      <c r="O56" s="175"/>
      <c r="P56" s="175">
        <f>'将来負担比率（分子）の構造'!M$52</f>
        <v>2530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1632</v>
      </c>
      <c r="E58" s="175"/>
      <c r="F58" s="175"/>
      <c r="G58" s="175">
        <f>'将来負担比率（分子）の構造'!J$50</f>
        <v>1640</v>
      </c>
      <c r="H58" s="175"/>
      <c r="I58" s="175"/>
      <c r="J58" s="175">
        <f>'将来負担比率（分子）の構造'!K$50</f>
        <v>1652</v>
      </c>
      <c r="K58" s="175"/>
      <c r="L58" s="175"/>
      <c r="M58" s="175">
        <f>'将来負担比率（分子）の構造'!L$50</f>
        <v>1793</v>
      </c>
      <c r="N58" s="175"/>
      <c r="O58" s="175"/>
      <c r="P58" s="175">
        <f>'将来負担比率（分子）の構造'!M$50</f>
        <v>1840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414</v>
      </c>
      <c r="C62" s="175"/>
      <c r="D62" s="175"/>
      <c r="E62" s="175">
        <f>'将来負担比率（分子）の構造'!J$45</f>
        <v>406</v>
      </c>
      <c r="F62" s="175"/>
      <c r="G62" s="175"/>
      <c r="H62" s="175">
        <f>'将来負担比率（分子）の構造'!K$45</f>
        <v>382</v>
      </c>
      <c r="I62" s="175"/>
      <c r="J62" s="175"/>
      <c r="K62" s="175">
        <f>'将来負担比率（分子）の構造'!L$45</f>
        <v>347</v>
      </c>
      <c r="L62" s="175"/>
      <c r="M62" s="175"/>
      <c r="N62" s="175">
        <f>'将来負担比率（分子）の構造'!M$45</f>
        <v>305</v>
      </c>
      <c r="O62" s="175"/>
      <c r="P62" s="175"/>
    </row>
    <row r="63" spans="1:16" x14ac:dyDescent="0.15">
      <c r="A63" s="175" t="s">
        <v>36</v>
      </c>
      <c r="B63" s="175">
        <f>'将来負担比率（分子）の構造'!I$44</f>
        <v>7</v>
      </c>
      <c r="C63" s="175"/>
      <c r="D63" s="175"/>
      <c r="E63" s="175">
        <f>'将来負担比率（分子）の構造'!J$44</f>
        <v>6</v>
      </c>
      <c r="F63" s="175"/>
      <c r="G63" s="175"/>
      <c r="H63" s="175">
        <f>'将来負担比率（分子）の構造'!K$44</f>
        <v>6</v>
      </c>
      <c r="I63" s="175"/>
      <c r="J63" s="175"/>
      <c r="K63" s="175">
        <f>'将来負担比率（分子）の構造'!L$44</f>
        <v>10</v>
      </c>
      <c r="L63" s="175"/>
      <c r="M63" s="175"/>
      <c r="N63" s="175">
        <f>'将来負担比率（分子）の構造'!M$44</f>
        <v>9</v>
      </c>
      <c r="O63" s="175"/>
      <c r="P63" s="175"/>
    </row>
    <row r="64" spans="1:16" x14ac:dyDescent="0.15">
      <c r="A64" s="175" t="s">
        <v>35</v>
      </c>
      <c r="B64" s="175">
        <f>'将来負担比率（分子）の構造'!I$43</f>
        <v>817</v>
      </c>
      <c r="C64" s="175"/>
      <c r="D64" s="175"/>
      <c r="E64" s="175">
        <f>'将来負担比率（分子）の構造'!J$43</f>
        <v>1036</v>
      </c>
      <c r="F64" s="175"/>
      <c r="G64" s="175"/>
      <c r="H64" s="175">
        <f>'将来負担比率（分子）の構造'!K$43</f>
        <v>920</v>
      </c>
      <c r="I64" s="175"/>
      <c r="J64" s="175"/>
      <c r="K64" s="175">
        <f>'将来負担比率（分子）の構造'!L$43</f>
        <v>862</v>
      </c>
      <c r="L64" s="175"/>
      <c r="M64" s="175"/>
      <c r="N64" s="175">
        <f>'将来負担比率（分子）の構造'!M$43</f>
        <v>785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2843</v>
      </c>
      <c r="C66" s="175"/>
      <c r="D66" s="175"/>
      <c r="E66" s="175">
        <f>'将来負担比率（分子）の構造'!J$41</f>
        <v>3009</v>
      </c>
      <c r="F66" s="175"/>
      <c r="G66" s="175"/>
      <c r="H66" s="175">
        <f>'将来負担比率（分子）の構造'!K$41</f>
        <v>3181</v>
      </c>
      <c r="I66" s="175"/>
      <c r="J66" s="175"/>
      <c r="K66" s="175">
        <f>'将来負担比率（分子）の構造'!L$41</f>
        <v>3069</v>
      </c>
      <c r="L66" s="175"/>
      <c r="M66" s="175"/>
      <c r="N66" s="175">
        <f>'将来負担比率（分子）の構造'!M$41</f>
        <v>2794</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25</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759</v>
      </c>
      <c r="C72" s="179">
        <f>基金残高に係る経年分析!G55</f>
        <v>812</v>
      </c>
      <c r="D72" s="179">
        <f>基金残高に係る経年分析!H55</f>
        <v>820</v>
      </c>
    </row>
    <row r="73" spans="1:16" x14ac:dyDescent="0.15">
      <c r="A73" s="178" t="s">
        <v>78</v>
      </c>
      <c r="B73" s="179">
        <f>基金残高に係る経年分析!F56</f>
        <v>21</v>
      </c>
      <c r="C73" s="179">
        <f>基金残高に係る経年分析!G56</f>
        <v>40</v>
      </c>
      <c r="D73" s="179">
        <f>基金残高に係る経年分析!H56</f>
        <v>40</v>
      </c>
    </row>
    <row r="74" spans="1:16" x14ac:dyDescent="0.15">
      <c r="A74" s="178" t="s">
        <v>79</v>
      </c>
      <c r="B74" s="179">
        <f>基金残高に係る経年分析!F57</f>
        <v>859</v>
      </c>
      <c r="C74" s="179">
        <f>基金残高に係る経年分析!G57</f>
        <v>941</v>
      </c>
      <c r="D74" s="179">
        <f>基金残高に係る経年分析!H57</f>
        <v>980</v>
      </c>
    </row>
  </sheetData>
  <sheetProtection algorithmName="SHA-512" hashValue="TuHdIQixoCkBiPPpPBsdBiOzxi9d2dfulQUHvRdV+pBfQWKL5QoHVAatZbfRV/IipOwMEsi3IohWY/9gI2fmhQ==" saltValue="Df2ggw+bLGM7YsWmBa49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346510</v>
      </c>
      <c r="S5" s="674"/>
      <c r="T5" s="674"/>
      <c r="U5" s="674"/>
      <c r="V5" s="674"/>
      <c r="W5" s="674"/>
      <c r="X5" s="674"/>
      <c r="Y5" s="702"/>
      <c r="Z5" s="715">
        <v>11.7</v>
      </c>
      <c r="AA5" s="715"/>
      <c r="AB5" s="715"/>
      <c r="AC5" s="715"/>
      <c r="AD5" s="716">
        <v>346510</v>
      </c>
      <c r="AE5" s="716"/>
      <c r="AF5" s="716"/>
      <c r="AG5" s="716"/>
      <c r="AH5" s="716"/>
      <c r="AI5" s="716"/>
      <c r="AJ5" s="716"/>
      <c r="AK5" s="716"/>
      <c r="AL5" s="703">
        <v>19</v>
      </c>
      <c r="AM5" s="685"/>
      <c r="AN5" s="685"/>
      <c r="AO5" s="704"/>
      <c r="AP5" s="676" t="s">
        <v>230</v>
      </c>
      <c r="AQ5" s="677"/>
      <c r="AR5" s="677"/>
      <c r="AS5" s="677"/>
      <c r="AT5" s="677"/>
      <c r="AU5" s="677"/>
      <c r="AV5" s="677"/>
      <c r="AW5" s="677"/>
      <c r="AX5" s="677"/>
      <c r="AY5" s="677"/>
      <c r="AZ5" s="677"/>
      <c r="BA5" s="677"/>
      <c r="BB5" s="677"/>
      <c r="BC5" s="677"/>
      <c r="BD5" s="677"/>
      <c r="BE5" s="677"/>
      <c r="BF5" s="678"/>
      <c r="BG5" s="621">
        <v>346510</v>
      </c>
      <c r="BH5" s="622"/>
      <c r="BI5" s="622"/>
      <c r="BJ5" s="622"/>
      <c r="BK5" s="622"/>
      <c r="BL5" s="622"/>
      <c r="BM5" s="622"/>
      <c r="BN5" s="623"/>
      <c r="BO5" s="659">
        <v>100</v>
      </c>
      <c r="BP5" s="659"/>
      <c r="BQ5" s="659"/>
      <c r="BR5" s="659"/>
      <c r="BS5" s="660" t="s">
        <v>128</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28131</v>
      </c>
      <c r="S6" s="622"/>
      <c r="T6" s="622"/>
      <c r="U6" s="622"/>
      <c r="V6" s="622"/>
      <c r="W6" s="622"/>
      <c r="X6" s="622"/>
      <c r="Y6" s="623"/>
      <c r="Z6" s="659">
        <v>1</v>
      </c>
      <c r="AA6" s="659"/>
      <c r="AB6" s="659"/>
      <c r="AC6" s="659"/>
      <c r="AD6" s="660">
        <v>28131</v>
      </c>
      <c r="AE6" s="660"/>
      <c r="AF6" s="660"/>
      <c r="AG6" s="660"/>
      <c r="AH6" s="660"/>
      <c r="AI6" s="660"/>
      <c r="AJ6" s="660"/>
      <c r="AK6" s="660"/>
      <c r="AL6" s="624">
        <v>1.5</v>
      </c>
      <c r="AM6" s="625"/>
      <c r="AN6" s="625"/>
      <c r="AO6" s="661"/>
      <c r="AP6" s="618" t="s">
        <v>235</v>
      </c>
      <c r="AQ6" s="619"/>
      <c r="AR6" s="619"/>
      <c r="AS6" s="619"/>
      <c r="AT6" s="619"/>
      <c r="AU6" s="619"/>
      <c r="AV6" s="619"/>
      <c r="AW6" s="619"/>
      <c r="AX6" s="619"/>
      <c r="AY6" s="619"/>
      <c r="AZ6" s="619"/>
      <c r="BA6" s="619"/>
      <c r="BB6" s="619"/>
      <c r="BC6" s="619"/>
      <c r="BD6" s="619"/>
      <c r="BE6" s="619"/>
      <c r="BF6" s="620"/>
      <c r="BG6" s="621">
        <v>346510</v>
      </c>
      <c r="BH6" s="622"/>
      <c r="BI6" s="622"/>
      <c r="BJ6" s="622"/>
      <c r="BK6" s="622"/>
      <c r="BL6" s="622"/>
      <c r="BM6" s="622"/>
      <c r="BN6" s="623"/>
      <c r="BO6" s="659">
        <v>100</v>
      </c>
      <c r="BP6" s="659"/>
      <c r="BQ6" s="659"/>
      <c r="BR6" s="659"/>
      <c r="BS6" s="660" t="s">
        <v>236</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46483</v>
      </c>
      <c r="CS6" s="622"/>
      <c r="CT6" s="622"/>
      <c r="CU6" s="622"/>
      <c r="CV6" s="622"/>
      <c r="CW6" s="622"/>
      <c r="CX6" s="622"/>
      <c r="CY6" s="623"/>
      <c r="CZ6" s="703">
        <v>1.6</v>
      </c>
      <c r="DA6" s="685"/>
      <c r="DB6" s="685"/>
      <c r="DC6" s="705"/>
      <c r="DD6" s="627" t="s">
        <v>236</v>
      </c>
      <c r="DE6" s="622"/>
      <c r="DF6" s="622"/>
      <c r="DG6" s="622"/>
      <c r="DH6" s="622"/>
      <c r="DI6" s="622"/>
      <c r="DJ6" s="622"/>
      <c r="DK6" s="622"/>
      <c r="DL6" s="622"/>
      <c r="DM6" s="622"/>
      <c r="DN6" s="622"/>
      <c r="DO6" s="622"/>
      <c r="DP6" s="623"/>
      <c r="DQ6" s="627">
        <v>46483</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112</v>
      </c>
      <c r="S7" s="622"/>
      <c r="T7" s="622"/>
      <c r="U7" s="622"/>
      <c r="V7" s="622"/>
      <c r="W7" s="622"/>
      <c r="X7" s="622"/>
      <c r="Y7" s="623"/>
      <c r="Z7" s="659">
        <v>0</v>
      </c>
      <c r="AA7" s="659"/>
      <c r="AB7" s="659"/>
      <c r="AC7" s="659"/>
      <c r="AD7" s="660">
        <v>112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132437</v>
      </c>
      <c r="BH7" s="622"/>
      <c r="BI7" s="622"/>
      <c r="BJ7" s="622"/>
      <c r="BK7" s="622"/>
      <c r="BL7" s="622"/>
      <c r="BM7" s="622"/>
      <c r="BN7" s="623"/>
      <c r="BO7" s="659">
        <v>38.200000000000003</v>
      </c>
      <c r="BP7" s="659"/>
      <c r="BQ7" s="659"/>
      <c r="BR7" s="659"/>
      <c r="BS7" s="660" t="s">
        <v>236</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629434</v>
      </c>
      <c r="CS7" s="622"/>
      <c r="CT7" s="622"/>
      <c r="CU7" s="622"/>
      <c r="CV7" s="622"/>
      <c r="CW7" s="622"/>
      <c r="CX7" s="622"/>
      <c r="CY7" s="623"/>
      <c r="CZ7" s="659">
        <v>22.1</v>
      </c>
      <c r="DA7" s="659"/>
      <c r="DB7" s="659"/>
      <c r="DC7" s="659"/>
      <c r="DD7" s="627">
        <v>3928</v>
      </c>
      <c r="DE7" s="622"/>
      <c r="DF7" s="622"/>
      <c r="DG7" s="622"/>
      <c r="DH7" s="622"/>
      <c r="DI7" s="622"/>
      <c r="DJ7" s="622"/>
      <c r="DK7" s="622"/>
      <c r="DL7" s="622"/>
      <c r="DM7" s="622"/>
      <c r="DN7" s="622"/>
      <c r="DO7" s="622"/>
      <c r="DP7" s="623"/>
      <c r="DQ7" s="627">
        <v>414309</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1116</v>
      </c>
      <c r="S8" s="622"/>
      <c r="T8" s="622"/>
      <c r="U8" s="622"/>
      <c r="V8" s="622"/>
      <c r="W8" s="622"/>
      <c r="X8" s="622"/>
      <c r="Y8" s="623"/>
      <c r="Z8" s="659">
        <v>0</v>
      </c>
      <c r="AA8" s="659"/>
      <c r="AB8" s="659"/>
      <c r="AC8" s="659"/>
      <c r="AD8" s="660">
        <v>1116</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5476</v>
      </c>
      <c r="BH8" s="622"/>
      <c r="BI8" s="622"/>
      <c r="BJ8" s="622"/>
      <c r="BK8" s="622"/>
      <c r="BL8" s="622"/>
      <c r="BM8" s="622"/>
      <c r="BN8" s="623"/>
      <c r="BO8" s="659">
        <v>1.6</v>
      </c>
      <c r="BP8" s="659"/>
      <c r="BQ8" s="659"/>
      <c r="BR8" s="659"/>
      <c r="BS8" s="660" t="s">
        <v>236</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534377</v>
      </c>
      <c r="CS8" s="622"/>
      <c r="CT8" s="622"/>
      <c r="CU8" s="622"/>
      <c r="CV8" s="622"/>
      <c r="CW8" s="622"/>
      <c r="CX8" s="622"/>
      <c r="CY8" s="623"/>
      <c r="CZ8" s="659">
        <v>18.8</v>
      </c>
      <c r="DA8" s="659"/>
      <c r="DB8" s="659"/>
      <c r="DC8" s="659"/>
      <c r="DD8" s="627">
        <v>15204</v>
      </c>
      <c r="DE8" s="622"/>
      <c r="DF8" s="622"/>
      <c r="DG8" s="622"/>
      <c r="DH8" s="622"/>
      <c r="DI8" s="622"/>
      <c r="DJ8" s="622"/>
      <c r="DK8" s="622"/>
      <c r="DL8" s="622"/>
      <c r="DM8" s="622"/>
      <c r="DN8" s="622"/>
      <c r="DO8" s="622"/>
      <c r="DP8" s="623"/>
      <c r="DQ8" s="627">
        <v>338445</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782</v>
      </c>
      <c r="S9" s="622"/>
      <c r="T9" s="622"/>
      <c r="U9" s="622"/>
      <c r="V9" s="622"/>
      <c r="W9" s="622"/>
      <c r="X9" s="622"/>
      <c r="Y9" s="623"/>
      <c r="Z9" s="659">
        <v>0</v>
      </c>
      <c r="AA9" s="659"/>
      <c r="AB9" s="659"/>
      <c r="AC9" s="659"/>
      <c r="AD9" s="660">
        <v>782</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112655</v>
      </c>
      <c r="BH9" s="622"/>
      <c r="BI9" s="622"/>
      <c r="BJ9" s="622"/>
      <c r="BK9" s="622"/>
      <c r="BL9" s="622"/>
      <c r="BM9" s="622"/>
      <c r="BN9" s="623"/>
      <c r="BO9" s="659">
        <v>32.5</v>
      </c>
      <c r="BP9" s="659"/>
      <c r="BQ9" s="659"/>
      <c r="BR9" s="659"/>
      <c r="BS9" s="660" t="s">
        <v>236</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147196</v>
      </c>
      <c r="CS9" s="622"/>
      <c r="CT9" s="622"/>
      <c r="CU9" s="622"/>
      <c r="CV9" s="622"/>
      <c r="CW9" s="622"/>
      <c r="CX9" s="622"/>
      <c r="CY9" s="623"/>
      <c r="CZ9" s="659">
        <v>5.2</v>
      </c>
      <c r="DA9" s="659"/>
      <c r="DB9" s="659"/>
      <c r="DC9" s="659"/>
      <c r="DD9" s="627">
        <v>1341</v>
      </c>
      <c r="DE9" s="622"/>
      <c r="DF9" s="622"/>
      <c r="DG9" s="622"/>
      <c r="DH9" s="622"/>
      <c r="DI9" s="622"/>
      <c r="DJ9" s="622"/>
      <c r="DK9" s="622"/>
      <c r="DL9" s="622"/>
      <c r="DM9" s="622"/>
      <c r="DN9" s="622"/>
      <c r="DO9" s="622"/>
      <c r="DP9" s="623"/>
      <c r="DQ9" s="627">
        <v>92750</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146</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236</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5916</v>
      </c>
      <c r="BH10" s="622"/>
      <c r="BI10" s="622"/>
      <c r="BJ10" s="622"/>
      <c r="BK10" s="622"/>
      <c r="BL10" s="622"/>
      <c r="BM10" s="622"/>
      <c r="BN10" s="623"/>
      <c r="BO10" s="659">
        <v>1.7</v>
      </c>
      <c r="BP10" s="659"/>
      <c r="BQ10" s="659"/>
      <c r="BR10" s="659"/>
      <c r="BS10" s="660" t="s">
        <v>236</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236</v>
      </c>
      <c r="CS10" s="622"/>
      <c r="CT10" s="622"/>
      <c r="CU10" s="622"/>
      <c r="CV10" s="622"/>
      <c r="CW10" s="622"/>
      <c r="CX10" s="622"/>
      <c r="CY10" s="623"/>
      <c r="CZ10" s="659" t="s">
        <v>236</v>
      </c>
      <c r="DA10" s="659"/>
      <c r="DB10" s="659"/>
      <c r="DC10" s="659"/>
      <c r="DD10" s="627" t="s">
        <v>146</v>
      </c>
      <c r="DE10" s="622"/>
      <c r="DF10" s="622"/>
      <c r="DG10" s="622"/>
      <c r="DH10" s="622"/>
      <c r="DI10" s="622"/>
      <c r="DJ10" s="622"/>
      <c r="DK10" s="622"/>
      <c r="DL10" s="622"/>
      <c r="DM10" s="622"/>
      <c r="DN10" s="622"/>
      <c r="DO10" s="622"/>
      <c r="DP10" s="623"/>
      <c r="DQ10" s="627" t="s">
        <v>236</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75073</v>
      </c>
      <c r="S11" s="622"/>
      <c r="T11" s="622"/>
      <c r="U11" s="622"/>
      <c r="V11" s="622"/>
      <c r="W11" s="622"/>
      <c r="X11" s="622"/>
      <c r="Y11" s="623"/>
      <c r="Z11" s="624">
        <v>2.5</v>
      </c>
      <c r="AA11" s="625"/>
      <c r="AB11" s="625"/>
      <c r="AC11" s="626"/>
      <c r="AD11" s="627">
        <v>75073</v>
      </c>
      <c r="AE11" s="622"/>
      <c r="AF11" s="622"/>
      <c r="AG11" s="622"/>
      <c r="AH11" s="622"/>
      <c r="AI11" s="622"/>
      <c r="AJ11" s="622"/>
      <c r="AK11" s="623"/>
      <c r="AL11" s="624">
        <v>4.0999999999999996</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8390</v>
      </c>
      <c r="BH11" s="622"/>
      <c r="BI11" s="622"/>
      <c r="BJ11" s="622"/>
      <c r="BK11" s="622"/>
      <c r="BL11" s="622"/>
      <c r="BM11" s="622"/>
      <c r="BN11" s="623"/>
      <c r="BO11" s="659">
        <v>2.4</v>
      </c>
      <c r="BP11" s="659"/>
      <c r="BQ11" s="659"/>
      <c r="BR11" s="659"/>
      <c r="BS11" s="660" t="s">
        <v>236</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372344</v>
      </c>
      <c r="CS11" s="622"/>
      <c r="CT11" s="622"/>
      <c r="CU11" s="622"/>
      <c r="CV11" s="622"/>
      <c r="CW11" s="622"/>
      <c r="CX11" s="622"/>
      <c r="CY11" s="623"/>
      <c r="CZ11" s="659">
        <v>13.1</v>
      </c>
      <c r="DA11" s="659"/>
      <c r="DB11" s="659"/>
      <c r="DC11" s="659"/>
      <c r="DD11" s="627">
        <v>3400</v>
      </c>
      <c r="DE11" s="622"/>
      <c r="DF11" s="622"/>
      <c r="DG11" s="622"/>
      <c r="DH11" s="622"/>
      <c r="DI11" s="622"/>
      <c r="DJ11" s="622"/>
      <c r="DK11" s="622"/>
      <c r="DL11" s="622"/>
      <c r="DM11" s="622"/>
      <c r="DN11" s="622"/>
      <c r="DO11" s="622"/>
      <c r="DP11" s="623"/>
      <c r="DQ11" s="627">
        <v>168642</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236</v>
      </c>
      <c r="AA12" s="659"/>
      <c r="AB12" s="659"/>
      <c r="AC12" s="659"/>
      <c r="AD12" s="660" t="s">
        <v>236</v>
      </c>
      <c r="AE12" s="660"/>
      <c r="AF12" s="660"/>
      <c r="AG12" s="660"/>
      <c r="AH12" s="660"/>
      <c r="AI12" s="660"/>
      <c r="AJ12" s="660"/>
      <c r="AK12" s="660"/>
      <c r="AL12" s="624" t="s">
        <v>236</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168970</v>
      </c>
      <c r="BH12" s="622"/>
      <c r="BI12" s="622"/>
      <c r="BJ12" s="622"/>
      <c r="BK12" s="622"/>
      <c r="BL12" s="622"/>
      <c r="BM12" s="622"/>
      <c r="BN12" s="623"/>
      <c r="BO12" s="659">
        <v>48.8</v>
      </c>
      <c r="BP12" s="659"/>
      <c r="BQ12" s="659"/>
      <c r="BR12" s="659"/>
      <c r="BS12" s="660" t="s">
        <v>236</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54587</v>
      </c>
      <c r="CS12" s="622"/>
      <c r="CT12" s="622"/>
      <c r="CU12" s="622"/>
      <c r="CV12" s="622"/>
      <c r="CW12" s="622"/>
      <c r="CX12" s="622"/>
      <c r="CY12" s="623"/>
      <c r="CZ12" s="659">
        <v>1.9</v>
      </c>
      <c r="DA12" s="659"/>
      <c r="DB12" s="659"/>
      <c r="DC12" s="659"/>
      <c r="DD12" s="627" t="s">
        <v>236</v>
      </c>
      <c r="DE12" s="622"/>
      <c r="DF12" s="622"/>
      <c r="DG12" s="622"/>
      <c r="DH12" s="622"/>
      <c r="DI12" s="622"/>
      <c r="DJ12" s="622"/>
      <c r="DK12" s="622"/>
      <c r="DL12" s="622"/>
      <c r="DM12" s="622"/>
      <c r="DN12" s="622"/>
      <c r="DO12" s="622"/>
      <c r="DP12" s="623"/>
      <c r="DQ12" s="627">
        <v>49041</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236</v>
      </c>
      <c r="AE13" s="660"/>
      <c r="AF13" s="660"/>
      <c r="AG13" s="660"/>
      <c r="AH13" s="660"/>
      <c r="AI13" s="660"/>
      <c r="AJ13" s="660"/>
      <c r="AK13" s="660"/>
      <c r="AL13" s="624" t="s">
        <v>236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168970</v>
      </c>
      <c r="BH13" s="622"/>
      <c r="BI13" s="622"/>
      <c r="BJ13" s="622"/>
      <c r="BK13" s="622"/>
      <c r="BL13" s="622"/>
      <c r="BM13" s="622"/>
      <c r="BN13" s="623"/>
      <c r="BO13" s="659">
        <v>48.8</v>
      </c>
      <c r="BP13" s="659"/>
      <c r="BQ13" s="659"/>
      <c r="BR13" s="659"/>
      <c r="BS13" s="660" t="s">
        <v>236</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206128</v>
      </c>
      <c r="CS13" s="622"/>
      <c r="CT13" s="622"/>
      <c r="CU13" s="622"/>
      <c r="CV13" s="622"/>
      <c r="CW13" s="622"/>
      <c r="CX13" s="622"/>
      <c r="CY13" s="623"/>
      <c r="CZ13" s="659">
        <v>7.2</v>
      </c>
      <c r="DA13" s="659"/>
      <c r="DB13" s="659"/>
      <c r="DC13" s="659"/>
      <c r="DD13" s="627">
        <v>2873</v>
      </c>
      <c r="DE13" s="622"/>
      <c r="DF13" s="622"/>
      <c r="DG13" s="622"/>
      <c r="DH13" s="622"/>
      <c r="DI13" s="622"/>
      <c r="DJ13" s="622"/>
      <c r="DK13" s="622"/>
      <c r="DL13" s="622"/>
      <c r="DM13" s="622"/>
      <c r="DN13" s="622"/>
      <c r="DO13" s="622"/>
      <c r="DP13" s="623"/>
      <c r="DQ13" s="627">
        <v>178110</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59" t="s">
        <v>236</v>
      </c>
      <c r="AA14" s="659"/>
      <c r="AB14" s="659"/>
      <c r="AC14" s="659"/>
      <c r="AD14" s="660" t="s">
        <v>236</v>
      </c>
      <c r="AE14" s="660"/>
      <c r="AF14" s="660"/>
      <c r="AG14" s="660"/>
      <c r="AH14" s="660"/>
      <c r="AI14" s="660"/>
      <c r="AJ14" s="660"/>
      <c r="AK14" s="660"/>
      <c r="AL14" s="624" t="s">
        <v>236</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14809</v>
      </c>
      <c r="BH14" s="622"/>
      <c r="BI14" s="622"/>
      <c r="BJ14" s="622"/>
      <c r="BK14" s="622"/>
      <c r="BL14" s="622"/>
      <c r="BM14" s="622"/>
      <c r="BN14" s="623"/>
      <c r="BO14" s="659">
        <v>4.3</v>
      </c>
      <c r="BP14" s="659"/>
      <c r="BQ14" s="659"/>
      <c r="BR14" s="659"/>
      <c r="BS14" s="660" t="s">
        <v>236</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135172</v>
      </c>
      <c r="CS14" s="622"/>
      <c r="CT14" s="622"/>
      <c r="CU14" s="622"/>
      <c r="CV14" s="622"/>
      <c r="CW14" s="622"/>
      <c r="CX14" s="622"/>
      <c r="CY14" s="623"/>
      <c r="CZ14" s="659">
        <v>4.8</v>
      </c>
      <c r="DA14" s="659"/>
      <c r="DB14" s="659"/>
      <c r="DC14" s="659"/>
      <c r="DD14" s="627">
        <v>12628</v>
      </c>
      <c r="DE14" s="622"/>
      <c r="DF14" s="622"/>
      <c r="DG14" s="622"/>
      <c r="DH14" s="622"/>
      <c r="DI14" s="622"/>
      <c r="DJ14" s="622"/>
      <c r="DK14" s="622"/>
      <c r="DL14" s="622"/>
      <c r="DM14" s="622"/>
      <c r="DN14" s="622"/>
      <c r="DO14" s="622"/>
      <c r="DP14" s="623"/>
      <c r="DQ14" s="627">
        <v>123772</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236</v>
      </c>
      <c r="AA15" s="659"/>
      <c r="AB15" s="659"/>
      <c r="AC15" s="659"/>
      <c r="AD15" s="660" t="s">
        <v>236</v>
      </c>
      <c r="AE15" s="660"/>
      <c r="AF15" s="660"/>
      <c r="AG15" s="660"/>
      <c r="AH15" s="660"/>
      <c r="AI15" s="660"/>
      <c r="AJ15" s="660"/>
      <c r="AK15" s="660"/>
      <c r="AL15" s="624" t="s">
        <v>236</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30294</v>
      </c>
      <c r="BH15" s="622"/>
      <c r="BI15" s="622"/>
      <c r="BJ15" s="622"/>
      <c r="BK15" s="622"/>
      <c r="BL15" s="622"/>
      <c r="BM15" s="622"/>
      <c r="BN15" s="623"/>
      <c r="BO15" s="659">
        <v>8.6999999999999993</v>
      </c>
      <c r="BP15" s="659"/>
      <c r="BQ15" s="659"/>
      <c r="BR15" s="659"/>
      <c r="BS15" s="660" t="s">
        <v>236</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361980</v>
      </c>
      <c r="CS15" s="622"/>
      <c r="CT15" s="622"/>
      <c r="CU15" s="622"/>
      <c r="CV15" s="622"/>
      <c r="CW15" s="622"/>
      <c r="CX15" s="622"/>
      <c r="CY15" s="623"/>
      <c r="CZ15" s="659">
        <v>12.7</v>
      </c>
      <c r="DA15" s="659"/>
      <c r="DB15" s="659"/>
      <c r="DC15" s="659"/>
      <c r="DD15" s="627">
        <v>13551</v>
      </c>
      <c r="DE15" s="622"/>
      <c r="DF15" s="622"/>
      <c r="DG15" s="622"/>
      <c r="DH15" s="622"/>
      <c r="DI15" s="622"/>
      <c r="DJ15" s="622"/>
      <c r="DK15" s="622"/>
      <c r="DL15" s="622"/>
      <c r="DM15" s="622"/>
      <c r="DN15" s="622"/>
      <c r="DO15" s="622"/>
      <c r="DP15" s="623"/>
      <c r="DQ15" s="627">
        <v>317728</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1834</v>
      </c>
      <c r="S16" s="622"/>
      <c r="T16" s="622"/>
      <c r="U16" s="622"/>
      <c r="V16" s="622"/>
      <c r="W16" s="622"/>
      <c r="X16" s="622"/>
      <c r="Y16" s="623"/>
      <c r="Z16" s="659">
        <v>0.1</v>
      </c>
      <c r="AA16" s="659"/>
      <c r="AB16" s="659"/>
      <c r="AC16" s="659"/>
      <c r="AD16" s="660">
        <v>1834</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236</v>
      </c>
      <c r="BP16" s="659"/>
      <c r="BQ16" s="659"/>
      <c r="BR16" s="659"/>
      <c r="BS16" s="660" t="s">
        <v>236</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236</v>
      </c>
      <c r="CS16" s="622"/>
      <c r="CT16" s="622"/>
      <c r="CU16" s="622"/>
      <c r="CV16" s="622"/>
      <c r="CW16" s="622"/>
      <c r="CX16" s="622"/>
      <c r="CY16" s="623"/>
      <c r="CZ16" s="659" t="s">
        <v>236</v>
      </c>
      <c r="DA16" s="659"/>
      <c r="DB16" s="659"/>
      <c r="DC16" s="659"/>
      <c r="DD16" s="627" t="s">
        <v>236</v>
      </c>
      <c r="DE16" s="622"/>
      <c r="DF16" s="622"/>
      <c r="DG16" s="622"/>
      <c r="DH16" s="622"/>
      <c r="DI16" s="622"/>
      <c r="DJ16" s="622"/>
      <c r="DK16" s="622"/>
      <c r="DL16" s="622"/>
      <c r="DM16" s="622"/>
      <c r="DN16" s="622"/>
      <c r="DO16" s="622"/>
      <c r="DP16" s="623"/>
      <c r="DQ16" s="627" t="s">
        <v>236</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4273</v>
      </c>
      <c r="S17" s="622"/>
      <c r="T17" s="622"/>
      <c r="U17" s="622"/>
      <c r="V17" s="622"/>
      <c r="W17" s="622"/>
      <c r="X17" s="622"/>
      <c r="Y17" s="623"/>
      <c r="Z17" s="659">
        <v>0.1</v>
      </c>
      <c r="AA17" s="659"/>
      <c r="AB17" s="659"/>
      <c r="AC17" s="659"/>
      <c r="AD17" s="660">
        <v>4273</v>
      </c>
      <c r="AE17" s="660"/>
      <c r="AF17" s="660"/>
      <c r="AG17" s="660"/>
      <c r="AH17" s="660"/>
      <c r="AI17" s="660"/>
      <c r="AJ17" s="660"/>
      <c r="AK17" s="660"/>
      <c r="AL17" s="624">
        <v>0.2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236</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356524</v>
      </c>
      <c r="CS17" s="622"/>
      <c r="CT17" s="622"/>
      <c r="CU17" s="622"/>
      <c r="CV17" s="622"/>
      <c r="CW17" s="622"/>
      <c r="CX17" s="622"/>
      <c r="CY17" s="623"/>
      <c r="CZ17" s="659">
        <v>12.5</v>
      </c>
      <c r="DA17" s="659"/>
      <c r="DB17" s="659"/>
      <c r="DC17" s="659"/>
      <c r="DD17" s="627" t="s">
        <v>236</v>
      </c>
      <c r="DE17" s="622"/>
      <c r="DF17" s="622"/>
      <c r="DG17" s="622"/>
      <c r="DH17" s="622"/>
      <c r="DI17" s="622"/>
      <c r="DJ17" s="622"/>
      <c r="DK17" s="622"/>
      <c r="DL17" s="622"/>
      <c r="DM17" s="622"/>
      <c r="DN17" s="622"/>
      <c r="DO17" s="622"/>
      <c r="DP17" s="623"/>
      <c r="DQ17" s="627">
        <v>356524</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2304</v>
      </c>
      <c r="S18" s="622"/>
      <c r="T18" s="622"/>
      <c r="U18" s="622"/>
      <c r="V18" s="622"/>
      <c r="W18" s="622"/>
      <c r="X18" s="622"/>
      <c r="Y18" s="623"/>
      <c r="Z18" s="659">
        <v>0.1</v>
      </c>
      <c r="AA18" s="659"/>
      <c r="AB18" s="659"/>
      <c r="AC18" s="659"/>
      <c r="AD18" s="660">
        <v>2304</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2304</v>
      </c>
      <c r="S19" s="622"/>
      <c r="T19" s="622"/>
      <c r="U19" s="622"/>
      <c r="V19" s="622"/>
      <c r="W19" s="622"/>
      <c r="X19" s="622"/>
      <c r="Y19" s="623"/>
      <c r="Z19" s="659">
        <v>0.1</v>
      </c>
      <c r="AA19" s="659"/>
      <c r="AB19" s="659"/>
      <c r="AC19" s="659"/>
      <c r="AD19" s="660">
        <v>2304</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236</v>
      </c>
      <c r="BH19" s="622"/>
      <c r="BI19" s="622"/>
      <c r="BJ19" s="622"/>
      <c r="BK19" s="622"/>
      <c r="BL19" s="622"/>
      <c r="BM19" s="622"/>
      <c r="BN19" s="623"/>
      <c r="BO19" s="659" t="s">
        <v>236</v>
      </c>
      <c r="BP19" s="659"/>
      <c r="BQ19" s="659"/>
      <c r="BR19" s="659"/>
      <c r="BS19" s="660" t="s">
        <v>236</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146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t="s">
        <v>236</v>
      </c>
      <c r="S20" s="622"/>
      <c r="T20" s="622"/>
      <c r="U20" s="622"/>
      <c r="V20" s="622"/>
      <c r="W20" s="622"/>
      <c r="X20" s="622"/>
      <c r="Y20" s="623"/>
      <c r="Z20" s="659" t="s">
        <v>236</v>
      </c>
      <c r="AA20" s="659"/>
      <c r="AB20" s="659"/>
      <c r="AC20" s="659"/>
      <c r="AD20" s="660" t="s">
        <v>236</v>
      </c>
      <c r="AE20" s="660"/>
      <c r="AF20" s="660"/>
      <c r="AG20" s="660"/>
      <c r="AH20" s="660"/>
      <c r="AI20" s="660"/>
      <c r="AJ20" s="660"/>
      <c r="AK20" s="660"/>
      <c r="AL20" s="624" t="s">
        <v>236</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236</v>
      </c>
      <c r="BH20" s="622"/>
      <c r="BI20" s="622"/>
      <c r="BJ20" s="622"/>
      <c r="BK20" s="622"/>
      <c r="BL20" s="622"/>
      <c r="BM20" s="622"/>
      <c r="BN20" s="623"/>
      <c r="BO20" s="659" t="s">
        <v>236</v>
      </c>
      <c r="BP20" s="659"/>
      <c r="BQ20" s="659"/>
      <c r="BR20" s="659"/>
      <c r="BS20" s="660" t="s">
        <v>236</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2844225</v>
      </c>
      <c r="CS20" s="622"/>
      <c r="CT20" s="622"/>
      <c r="CU20" s="622"/>
      <c r="CV20" s="622"/>
      <c r="CW20" s="622"/>
      <c r="CX20" s="622"/>
      <c r="CY20" s="623"/>
      <c r="CZ20" s="659">
        <v>100</v>
      </c>
      <c r="DA20" s="659"/>
      <c r="DB20" s="659"/>
      <c r="DC20" s="659"/>
      <c r="DD20" s="627">
        <v>52925</v>
      </c>
      <c r="DE20" s="622"/>
      <c r="DF20" s="622"/>
      <c r="DG20" s="622"/>
      <c r="DH20" s="622"/>
      <c r="DI20" s="622"/>
      <c r="DJ20" s="622"/>
      <c r="DK20" s="622"/>
      <c r="DL20" s="622"/>
      <c r="DM20" s="622"/>
      <c r="DN20" s="622"/>
      <c r="DO20" s="622"/>
      <c r="DP20" s="623"/>
      <c r="DQ20" s="627">
        <v>2085804</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1475317</v>
      </c>
      <c r="S21" s="622"/>
      <c r="T21" s="622"/>
      <c r="U21" s="622"/>
      <c r="V21" s="622"/>
      <c r="W21" s="622"/>
      <c r="X21" s="622"/>
      <c r="Y21" s="623"/>
      <c r="Z21" s="659">
        <v>49.9</v>
      </c>
      <c r="AA21" s="659"/>
      <c r="AB21" s="659"/>
      <c r="AC21" s="659"/>
      <c r="AD21" s="660">
        <v>1361654</v>
      </c>
      <c r="AE21" s="660"/>
      <c r="AF21" s="660"/>
      <c r="AG21" s="660"/>
      <c r="AH21" s="660"/>
      <c r="AI21" s="660"/>
      <c r="AJ21" s="660"/>
      <c r="AK21" s="660"/>
      <c r="AL21" s="624">
        <v>74.7</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236</v>
      </c>
      <c r="BH21" s="622"/>
      <c r="BI21" s="622"/>
      <c r="BJ21" s="622"/>
      <c r="BK21" s="622"/>
      <c r="BL21" s="622"/>
      <c r="BM21" s="622"/>
      <c r="BN21" s="623"/>
      <c r="BO21" s="659" t="s">
        <v>236</v>
      </c>
      <c r="BP21" s="659"/>
      <c r="BQ21" s="659"/>
      <c r="BR21" s="659"/>
      <c r="BS21" s="660" t="s">
        <v>236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1361654</v>
      </c>
      <c r="S22" s="622"/>
      <c r="T22" s="622"/>
      <c r="U22" s="622"/>
      <c r="V22" s="622"/>
      <c r="W22" s="622"/>
      <c r="X22" s="622"/>
      <c r="Y22" s="623"/>
      <c r="Z22" s="659">
        <v>46.1</v>
      </c>
      <c r="AA22" s="659"/>
      <c r="AB22" s="659"/>
      <c r="AC22" s="659"/>
      <c r="AD22" s="660">
        <v>1361654</v>
      </c>
      <c r="AE22" s="660"/>
      <c r="AF22" s="660"/>
      <c r="AG22" s="660"/>
      <c r="AH22" s="660"/>
      <c r="AI22" s="660"/>
      <c r="AJ22" s="660"/>
      <c r="AK22" s="660"/>
      <c r="AL22" s="624">
        <v>74.7</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59" t="s">
        <v>236</v>
      </c>
      <c r="BP22" s="659"/>
      <c r="BQ22" s="659"/>
      <c r="BR22" s="659"/>
      <c r="BS22" s="660" t="s">
        <v>236</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97059</v>
      </c>
      <c r="S23" s="622"/>
      <c r="T23" s="622"/>
      <c r="U23" s="622"/>
      <c r="V23" s="622"/>
      <c r="W23" s="622"/>
      <c r="X23" s="622"/>
      <c r="Y23" s="623"/>
      <c r="Z23" s="659">
        <v>3.3</v>
      </c>
      <c r="AA23" s="659"/>
      <c r="AB23" s="659"/>
      <c r="AC23" s="659"/>
      <c r="AD23" s="660" t="s">
        <v>236</v>
      </c>
      <c r="AE23" s="660"/>
      <c r="AF23" s="660"/>
      <c r="AG23" s="660"/>
      <c r="AH23" s="660"/>
      <c r="AI23" s="660"/>
      <c r="AJ23" s="660"/>
      <c r="AK23" s="660"/>
      <c r="AL23" s="624" t="s">
        <v>236</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59" t="s">
        <v>236</v>
      </c>
      <c r="BP23" s="659"/>
      <c r="BQ23" s="659"/>
      <c r="BR23" s="659"/>
      <c r="BS23" s="660" t="s">
        <v>236</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v>16604</v>
      </c>
      <c r="S24" s="622"/>
      <c r="T24" s="622"/>
      <c r="U24" s="622"/>
      <c r="V24" s="622"/>
      <c r="W24" s="622"/>
      <c r="X24" s="622"/>
      <c r="Y24" s="623"/>
      <c r="Z24" s="659">
        <v>0.6</v>
      </c>
      <c r="AA24" s="659"/>
      <c r="AB24" s="659"/>
      <c r="AC24" s="659"/>
      <c r="AD24" s="660" t="s">
        <v>236</v>
      </c>
      <c r="AE24" s="660"/>
      <c r="AF24" s="660"/>
      <c r="AG24" s="660"/>
      <c r="AH24" s="660"/>
      <c r="AI24" s="660"/>
      <c r="AJ24" s="660"/>
      <c r="AK24" s="660"/>
      <c r="AL24" s="624" t="s">
        <v>236</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236</v>
      </c>
      <c r="BH24" s="622"/>
      <c r="BI24" s="622"/>
      <c r="BJ24" s="622"/>
      <c r="BK24" s="622"/>
      <c r="BL24" s="622"/>
      <c r="BM24" s="622"/>
      <c r="BN24" s="623"/>
      <c r="BO24" s="659" t="s">
        <v>236</v>
      </c>
      <c r="BP24" s="659"/>
      <c r="BQ24" s="659"/>
      <c r="BR24" s="659"/>
      <c r="BS24" s="660" t="s">
        <v>236</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1179451</v>
      </c>
      <c r="CS24" s="674"/>
      <c r="CT24" s="674"/>
      <c r="CU24" s="674"/>
      <c r="CV24" s="674"/>
      <c r="CW24" s="674"/>
      <c r="CX24" s="674"/>
      <c r="CY24" s="702"/>
      <c r="CZ24" s="703">
        <v>41.5</v>
      </c>
      <c r="DA24" s="685"/>
      <c r="DB24" s="685"/>
      <c r="DC24" s="705"/>
      <c r="DD24" s="701">
        <v>975314</v>
      </c>
      <c r="DE24" s="674"/>
      <c r="DF24" s="674"/>
      <c r="DG24" s="674"/>
      <c r="DH24" s="674"/>
      <c r="DI24" s="674"/>
      <c r="DJ24" s="674"/>
      <c r="DK24" s="702"/>
      <c r="DL24" s="701">
        <v>922631</v>
      </c>
      <c r="DM24" s="674"/>
      <c r="DN24" s="674"/>
      <c r="DO24" s="674"/>
      <c r="DP24" s="674"/>
      <c r="DQ24" s="674"/>
      <c r="DR24" s="674"/>
      <c r="DS24" s="674"/>
      <c r="DT24" s="674"/>
      <c r="DU24" s="674"/>
      <c r="DV24" s="702"/>
      <c r="DW24" s="703">
        <v>50.1</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1935452</v>
      </c>
      <c r="S25" s="622"/>
      <c r="T25" s="622"/>
      <c r="U25" s="622"/>
      <c r="V25" s="622"/>
      <c r="W25" s="622"/>
      <c r="X25" s="622"/>
      <c r="Y25" s="623"/>
      <c r="Z25" s="659">
        <v>65.5</v>
      </c>
      <c r="AA25" s="659"/>
      <c r="AB25" s="659"/>
      <c r="AC25" s="659"/>
      <c r="AD25" s="660">
        <v>1821789</v>
      </c>
      <c r="AE25" s="660"/>
      <c r="AF25" s="660"/>
      <c r="AG25" s="660"/>
      <c r="AH25" s="660"/>
      <c r="AI25" s="660"/>
      <c r="AJ25" s="660"/>
      <c r="AK25" s="660"/>
      <c r="AL25" s="624">
        <v>99.9</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627663</v>
      </c>
      <c r="CS25" s="634"/>
      <c r="CT25" s="634"/>
      <c r="CU25" s="634"/>
      <c r="CV25" s="634"/>
      <c r="CW25" s="634"/>
      <c r="CX25" s="634"/>
      <c r="CY25" s="635"/>
      <c r="CZ25" s="624">
        <v>22.1</v>
      </c>
      <c r="DA25" s="636"/>
      <c r="DB25" s="636"/>
      <c r="DC25" s="637"/>
      <c r="DD25" s="627">
        <v>564587</v>
      </c>
      <c r="DE25" s="634"/>
      <c r="DF25" s="634"/>
      <c r="DG25" s="634"/>
      <c r="DH25" s="634"/>
      <c r="DI25" s="634"/>
      <c r="DJ25" s="634"/>
      <c r="DK25" s="635"/>
      <c r="DL25" s="627">
        <v>514364</v>
      </c>
      <c r="DM25" s="634"/>
      <c r="DN25" s="634"/>
      <c r="DO25" s="634"/>
      <c r="DP25" s="634"/>
      <c r="DQ25" s="634"/>
      <c r="DR25" s="634"/>
      <c r="DS25" s="634"/>
      <c r="DT25" s="634"/>
      <c r="DU25" s="634"/>
      <c r="DV25" s="635"/>
      <c r="DW25" s="624">
        <v>27.9</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t="s">
        <v>236</v>
      </c>
      <c r="S26" s="622"/>
      <c r="T26" s="622"/>
      <c r="U26" s="622"/>
      <c r="V26" s="622"/>
      <c r="W26" s="622"/>
      <c r="X26" s="622"/>
      <c r="Y26" s="623"/>
      <c r="Z26" s="659" t="s">
        <v>236</v>
      </c>
      <c r="AA26" s="659"/>
      <c r="AB26" s="659"/>
      <c r="AC26" s="659"/>
      <c r="AD26" s="660" t="s">
        <v>236</v>
      </c>
      <c r="AE26" s="660"/>
      <c r="AF26" s="660"/>
      <c r="AG26" s="660"/>
      <c r="AH26" s="660"/>
      <c r="AI26" s="660"/>
      <c r="AJ26" s="660"/>
      <c r="AK26" s="660"/>
      <c r="AL26" s="624" t="s">
        <v>236</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236</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371444</v>
      </c>
      <c r="CS26" s="622"/>
      <c r="CT26" s="622"/>
      <c r="CU26" s="622"/>
      <c r="CV26" s="622"/>
      <c r="CW26" s="622"/>
      <c r="CX26" s="622"/>
      <c r="CY26" s="623"/>
      <c r="CZ26" s="624">
        <v>13.1</v>
      </c>
      <c r="DA26" s="636"/>
      <c r="DB26" s="636"/>
      <c r="DC26" s="637"/>
      <c r="DD26" s="627">
        <v>371444</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26371</v>
      </c>
      <c r="S27" s="622"/>
      <c r="T27" s="622"/>
      <c r="U27" s="622"/>
      <c r="V27" s="622"/>
      <c r="W27" s="622"/>
      <c r="X27" s="622"/>
      <c r="Y27" s="623"/>
      <c r="Z27" s="659">
        <v>0.9</v>
      </c>
      <c r="AA27" s="659"/>
      <c r="AB27" s="659"/>
      <c r="AC27" s="659"/>
      <c r="AD27" s="660" t="s">
        <v>236</v>
      </c>
      <c r="AE27" s="660"/>
      <c r="AF27" s="660"/>
      <c r="AG27" s="660"/>
      <c r="AH27" s="660"/>
      <c r="AI27" s="660"/>
      <c r="AJ27" s="660"/>
      <c r="AK27" s="660"/>
      <c r="AL27" s="624" t="s">
        <v>146</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346510</v>
      </c>
      <c r="BH27" s="622"/>
      <c r="BI27" s="622"/>
      <c r="BJ27" s="622"/>
      <c r="BK27" s="622"/>
      <c r="BL27" s="622"/>
      <c r="BM27" s="622"/>
      <c r="BN27" s="623"/>
      <c r="BO27" s="659">
        <v>100</v>
      </c>
      <c r="BP27" s="659"/>
      <c r="BQ27" s="659"/>
      <c r="BR27" s="659"/>
      <c r="BS27" s="660" t="s">
        <v>236</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195264</v>
      </c>
      <c r="CS27" s="634"/>
      <c r="CT27" s="634"/>
      <c r="CU27" s="634"/>
      <c r="CV27" s="634"/>
      <c r="CW27" s="634"/>
      <c r="CX27" s="634"/>
      <c r="CY27" s="635"/>
      <c r="CZ27" s="624">
        <v>6.9</v>
      </c>
      <c r="DA27" s="636"/>
      <c r="DB27" s="636"/>
      <c r="DC27" s="637"/>
      <c r="DD27" s="627">
        <v>54203</v>
      </c>
      <c r="DE27" s="634"/>
      <c r="DF27" s="634"/>
      <c r="DG27" s="634"/>
      <c r="DH27" s="634"/>
      <c r="DI27" s="634"/>
      <c r="DJ27" s="634"/>
      <c r="DK27" s="635"/>
      <c r="DL27" s="627">
        <v>51743</v>
      </c>
      <c r="DM27" s="634"/>
      <c r="DN27" s="634"/>
      <c r="DO27" s="634"/>
      <c r="DP27" s="634"/>
      <c r="DQ27" s="634"/>
      <c r="DR27" s="634"/>
      <c r="DS27" s="634"/>
      <c r="DT27" s="634"/>
      <c r="DU27" s="634"/>
      <c r="DV27" s="635"/>
      <c r="DW27" s="624">
        <v>2.8</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27068</v>
      </c>
      <c r="S28" s="622"/>
      <c r="T28" s="622"/>
      <c r="U28" s="622"/>
      <c r="V28" s="622"/>
      <c r="W28" s="622"/>
      <c r="X28" s="622"/>
      <c r="Y28" s="623"/>
      <c r="Z28" s="659">
        <v>0.9</v>
      </c>
      <c r="AA28" s="659"/>
      <c r="AB28" s="659"/>
      <c r="AC28" s="659"/>
      <c r="AD28" s="660">
        <v>1528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356524</v>
      </c>
      <c r="CS28" s="622"/>
      <c r="CT28" s="622"/>
      <c r="CU28" s="622"/>
      <c r="CV28" s="622"/>
      <c r="CW28" s="622"/>
      <c r="CX28" s="622"/>
      <c r="CY28" s="623"/>
      <c r="CZ28" s="624">
        <v>12.5</v>
      </c>
      <c r="DA28" s="636"/>
      <c r="DB28" s="636"/>
      <c r="DC28" s="637"/>
      <c r="DD28" s="627">
        <v>356524</v>
      </c>
      <c r="DE28" s="622"/>
      <c r="DF28" s="622"/>
      <c r="DG28" s="622"/>
      <c r="DH28" s="622"/>
      <c r="DI28" s="622"/>
      <c r="DJ28" s="622"/>
      <c r="DK28" s="623"/>
      <c r="DL28" s="627">
        <v>356524</v>
      </c>
      <c r="DM28" s="622"/>
      <c r="DN28" s="622"/>
      <c r="DO28" s="622"/>
      <c r="DP28" s="622"/>
      <c r="DQ28" s="622"/>
      <c r="DR28" s="622"/>
      <c r="DS28" s="622"/>
      <c r="DT28" s="622"/>
      <c r="DU28" s="622"/>
      <c r="DV28" s="623"/>
      <c r="DW28" s="624">
        <v>19.399999999999999</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1607</v>
      </c>
      <c r="S29" s="622"/>
      <c r="T29" s="622"/>
      <c r="U29" s="622"/>
      <c r="V29" s="622"/>
      <c r="W29" s="622"/>
      <c r="X29" s="622"/>
      <c r="Y29" s="623"/>
      <c r="Z29" s="659">
        <v>0.1</v>
      </c>
      <c r="AA29" s="659"/>
      <c r="AB29" s="659"/>
      <c r="AC29" s="659"/>
      <c r="AD29" s="660" t="s">
        <v>236</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356524</v>
      </c>
      <c r="CS29" s="634"/>
      <c r="CT29" s="634"/>
      <c r="CU29" s="634"/>
      <c r="CV29" s="634"/>
      <c r="CW29" s="634"/>
      <c r="CX29" s="634"/>
      <c r="CY29" s="635"/>
      <c r="CZ29" s="624">
        <v>12.5</v>
      </c>
      <c r="DA29" s="636"/>
      <c r="DB29" s="636"/>
      <c r="DC29" s="637"/>
      <c r="DD29" s="627">
        <v>356524</v>
      </c>
      <c r="DE29" s="634"/>
      <c r="DF29" s="634"/>
      <c r="DG29" s="634"/>
      <c r="DH29" s="634"/>
      <c r="DI29" s="634"/>
      <c r="DJ29" s="634"/>
      <c r="DK29" s="635"/>
      <c r="DL29" s="627">
        <v>356524</v>
      </c>
      <c r="DM29" s="634"/>
      <c r="DN29" s="634"/>
      <c r="DO29" s="634"/>
      <c r="DP29" s="634"/>
      <c r="DQ29" s="634"/>
      <c r="DR29" s="634"/>
      <c r="DS29" s="634"/>
      <c r="DT29" s="634"/>
      <c r="DU29" s="634"/>
      <c r="DV29" s="635"/>
      <c r="DW29" s="624">
        <v>19.399999999999999</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250145</v>
      </c>
      <c r="S30" s="622"/>
      <c r="T30" s="622"/>
      <c r="U30" s="622"/>
      <c r="V30" s="622"/>
      <c r="W30" s="622"/>
      <c r="X30" s="622"/>
      <c r="Y30" s="623"/>
      <c r="Z30" s="659">
        <v>8.5</v>
      </c>
      <c r="AA30" s="659"/>
      <c r="AB30" s="659"/>
      <c r="AC30" s="659"/>
      <c r="AD30" s="660" t="s">
        <v>236</v>
      </c>
      <c r="AE30" s="660"/>
      <c r="AF30" s="660"/>
      <c r="AG30" s="660"/>
      <c r="AH30" s="660"/>
      <c r="AI30" s="660"/>
      <c r="AJ30" s="660"/>
      <c r="AK30" s="660"/>
      <c r="AL30" s="624" t="s">
        <v>236</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349196</v>
      </c>
      <c r="CS30" s="622"/>
      <c r="CT30" s="622"/>
      <c r="CU30" s="622"/>
      <c r="CV30" s="622"/>
      <c r="CW30" s="622"/>
      <c r="CX30" s="622"/>
      <c r="CY30" s="623"/>
      <c r="CZ30" s="624">
        <v>12.3</v>
      </c>
      <c r="DA30" s="636"/>
      <c r="DB30" s="636"/>
      <c r="DC30" s="637"/>
      <c r="DD30" s="627">
        <v>349196</v>
      </c>
      <c r="DE30" s="622"/>
      <c r="DF30" s="622"/>
      <c r="DG30" s="622"/>
      <c r="DH30" s="622"/>
      <c r="DI30" s="622"/>
      <c r="DJ30" s="622"/>
      <c r="DK30" s="623"/>
      <c r="DL30" s="627">
        <v>349196</v>
      </c>
      <c r="DM30" s="622"/>
      <c r="DN30" s="622"/>
      <c r="DO30" s="622"/>
      <c r="DP30" s="622"/>
      <c r="DQ30" s="622"/>
      <c r="DR30" s="622"/>
      <c r="DS30" s="622"/>
      <c r="DT30" s="622"/>
      <c r="DU30" s="622"/>
      <c r="DV30" s="623"/>
      <c r="DW30" s="624">
        <v>19</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236</v>
      </c>
      <c r="S31" s="622"/>
      <c r="T31" s="622"/>
      <c r="U31" s="622"/>
      <c r="V31" s="622"/>
      <c r="W31" s="622"/>
      <c r="X31" s="622"/>
      <c r="Y31" s="623"/>
      <c r="Z31" s="659" t="s">
        <v>236</v>
      </c>
      <c r="AA31" s="659"/>
      <c r="AB31" s="659"/>
      <c r="AC31" s="659"/>
      <c r="AD31" s="660" t="s">
        <v>146</v>
      </c>
      <c r="AE31" s="660"/>
      <c r="AF31" s="660"/>
      <c r="AG31" s="660"/>
      <c r="AH31" s="660"/>
      <c r="AI31" s="660"/>
      <c r="AJ31" s="660"/>
      <c r="AK31" s="660"/>
      <c r="AL31" s="624" t="s">
        <v>236</v>
      </c>
      <c r="AM31" s="625"/>
      <c r="AN31" s="625"/>
      <c r="AO31" s="661"/>
      <c r="AP31" s="687" t="s">
        <v>314</v>
      </c>
      <c r="AQ31" s="688"/>
      <c r="AR31" s="688"/>
      <c r="AS31" s="688"/>
      <c r="AT31" s="689" t="s">
        <v>315</v>
      </c>
      <c r="AU31" s="218"/>
      <c r="AV31" s="218"/>
      <c r="AW31" s="218"/>
      <c r="AX31" s="676" t="s">
        <v>188</v>
      </c>
      <c r="AY31" s="677"/>
      <c r="AZ31" s="677"/>
      <c r="BA31" s="677"/>
      <c r="BB31" s="677"/>
      <c r="BC31" s="677"/>
      <c r="BD31" s="677"/>
      <c r="BE31" s="677"/>
      <c r="BF31" s="678"/>
      <c r="BG31" s="683">
        <v>99.8</v>
      </c>
      <c r="BH31" s="684"/>
      <c r="BI31" s="684"/>
      <c r="BJ31" s="684"/>
      <c r="BK31" s="684"/>
      <c r="BL31" s="684"/>
      <c r="BM31" s="685">
        <v>99.5</v>
      </c>
      <c r="BN31" s="684"/>
      <c r="BO31" s="684"/>
      <c r="BP31" s="684"/>
      <c r="BQ31" s="686"/>
      <c r="BR31" s="683">
        <v>99.7</v>
      </c>
      <c r="BS31" s="684"/>
      <c r="BT31" s="684"/>
      <c r="BU31" s="684"/>
      <c r="BV31" s="684"/>
      <c r="BW31" s="684"/>
      <c r="BX31" s="685">
        <v>99.1</v>
      </c>
      <c r="BY31" s="684"/>
      <c r="BZ31" s="684"/>
      <c r="CA31" s="684"/>
      <c r="CB31" s="686"/>
      <c r="CD31" s="642"/>
      <c r="CE31" s="643"/>
      <c r="CF31" s="618" t="s">
        <v>316</v>
      </c>
      <c r="CG31" s="619"/>
      <c r="CH31" s="619"/>
      <c r="CI31" s="619"/>
      <c r="CJ31" s="619"/>
      <c r="CK31" s="619"/>
      <c r="CL31" s="619"/>
      <c r="CM31" s="619"/>
      <c r="CN31" s="619"/>
      <c r="CO31" s="619"/>
      <c r="CP31" s="619"/>
      <c r="CQ31" s="620"/>
      <c r="CR31" s="621">
        <v>7328</v>
      </c>
      <c r="CS31" s="634"/>
      <c r="CT31" s="634"/>
      <c r="CU31" s="634"/>
      <c r="CV31" s="634"/>
      <c r="CW31" s="634"/>
      <c r="CX31" s="634"/>
      <c r="CY31" s="635"/>
      <c r="CZ31" s="624">
        <v>0.3</v>
      </c>
      <c r="DA31" s="636"/>
      <c r="DB31" s="636"/>
      <c r="DC31" s="637"/>
      <c r="DD31" s="627">
        <v>7328</v>
      </c>
      <c r="DE31" s="634"/>
      <c r="DF31" s="634"/>
      <c r="DG31" s="634"/>
      <c r="DH31" s="634"/>
      <c r="DI31" s="634"/>
      <c r="DJ31" s="634"/>
      <c r="DK31" s="635"/>
      <c r="DL31" s="627">
        <v>7328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158576</v>
      </c>
      <c r="S32" s="622"/>
      <c r="T32" s="622"/>
      <c r="U32" s="622"/>
      <c r="V32" s="622"/>
      <c r="W32" s="622"/>
      <c r="X32" s="622"/>
      <c r="Y32" s="623"/>
      <c r="Z32" s="659">
        <v>5.4</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0"/>
      <c r="AU32" s="214" t="s">
        <v>318</v>
      </c>
      <c r="AX32" s="618" t="s">
        <v>319</v>
      </c>
      <c r="AY32" s="619"/>
      <c r="AZ32" s="619"/>
      <c r="BA32" s="619"/>
      <c r="BB32" s="619"/>
      <c r="BC32" s="619"/>
      <c r="BD32" s="619"/>
      <c r="BE32" s="619"/>
      <c r="BF32" s="620"/>
      <c r="BG32" s="692">
        <v>99.8</v>
      </c>
      <c r="BH32" s="634"/>
      <c r="BI32" s="634"/>
      <c r="BJ32" s="634"/>
      <c r="BK32" s="634"/>
      <c r="BL32" s="634"/>
      <c r="BM32" s="625">
        <v>99.6</v>
      </c>
      <c r="BN32" s="634"/>
      <c r="BO32" s="634"/>
      <c r="BP32" s="634"/>
      <c r="BQ32" s="657"/>
      <c r="BR32" s="692">
        <v>99.8</v>
      </c>
      <c r="BS32" s="634"/>
      <c r="BT32" s="634"/>
      <c r="BU32" s="634"/>
      <c r="BV32" s="634"/>
      <c r="BW32" s="634"/>
      <c r="BX32" s="625">
        <v>99.6</v>
      </c>
      <c r="BY32" s="634"/>
      <c r="BZ32" s="634"/>
      <c r="CA32" s="634"/>
      <c r="CB32" s="657"/>
      <c r="CD32" s="644"/>
      <c r="CE32" s="645"/>
      <c r="CF32" s="618" t="s">
        <v>320</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236</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3568</v>
      </c>
      <c r="S33" s="622"/>
      <c r="T33" s="622"/>
      <c r="U33" s="622"/>
      <c r="V33" s="622"/>
      <c r="W33" s="622"/>
      <c r="X33" s="622"/>
      <c r="Y33" s="623"/>
      <c r="Z33" s="659">
        <v>0.1</v>
      </c>
      <c r="AA33" s="659"/>
      <c r="AB33" s="659"/>
      <c r="AC33" s="659"/>
      <c r="AD33" s="660">
        <v>155</v>
      </c>
      <c r="AE33" s="660"/>
      <c r="AF33" s="660"/>
      <c r="AG33" s="660"/>
      <c r="AH33" s="660"/>
      <c r="AI33" s="660"/>
      <c r="AJ33" s="660"/>
      <c r="AK33" s="660"/>
      <c r="AL33" s="624">
        <v>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99.6</v>
      </c>
      <c r="BS33" s="606"/>
      <c r="BT33" s="606"/>
      <c r="BU33" s="606"/>
      <c r="BV33" s="606"/>
      <c r="BW33" s="606"/>
      <c r="BX33" s="652">
        <v>98.6</v>
      </c>
      <c r="BY33" s="606"/>
      <c r="BZ33" s="606"/>
      <c r="CA33" s="606"/>
      <c r="CB33" s="669"/>
      <c r="CD33" s="618" t="s">
        <v>323</v>
      </c>
      <c r="CE33" s="619"/>
      <c r="CF33" s="619"/>
      <c r="CG33" s="619"/>
      <c r="CH33" s="619"/>
      <c r="CI33" s="619"/>
      <c r="CJ33" s="619"/>
      <c r="CK33" s="619"/>
      <c r="CL33" s="619"/>
      <c r="CM33" s="619"/>
      <c r="CN33" s="619"/>
      <c r="CO33" s="619"/>
      <c r="CP33" s="619"/>
      <c r="CQ33" s="620"/>
      <c r="CR33" s="621">
        <v>1611849</v>
      </c>
      <c r="CS33" s="634"/>
      <c r="CT33" s="634"/>
      <c r="CU33" s="634"/>
      <c r="CV33" s="634"/>
      <c r="CW33" s="634"/>
      <c r="CX33" s="634"/>
      <c r="CY33" s="635"/>
      <c r="CZ33" s="624">
        <v>56.7</v>
      </c>
      <c r="DA33" s="636"/>
      <c r="DB33" s="636"/>
      <c r="DC33" s="637"/>
      <c r="DD33" s="627">
        <v>1093992</v>
      </c>
      <c r="DE33" s="634"/>
      <c r="DF33" s="634"/>
      <c r="DG33" s="634"/>
      <c r="DH33" s="634"/>
      <c r="DI33" s="634"/>
      <c r="DJ33" s="634"/>
      <c r="DK33" s="635"/>
      <c r="DL33" s="627">
        <v>774796</v>
      </c>
      <c r="DM33" s="634"/>
      <c r="DN33" s="634"/>
      <c r="DO33" s="634"/>
      <c r="DP33" s="634"/>
      <c r="DQ33" s="634"/>
      <c r="DR33" s="634"/>
      <c r="DS33" s="634"/>
      <c r="DT33" s="634"/>
      <c r="DU33" s="634"/>
      <c r="DV33" s="635"/>
      <c r="DW33" s="624">
        <v>42.1</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116048</v>
      </c>
      <c r="S34" s="622"/>
      <c r="T34" s="622"/>
      <c r="U34" s="622"/>
      <c r="V34" s="622"/>
      <c r="W34" s="622"/>
      <c r="X34" s="622"/>
      <c r="Y34" s="623"/>
      <c r="Z34" s="659">
        <v>3.9</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473589</v>
      </c>
      <c r="CS34" s="622"/>
      <c r="CT34" s="622"/>
      <c r="CU34" s="622"/>
      <c r="CV34" s="622"/>
      <c r="CW34" s="622"/>
      <c r="CX34" s="622"/>
      <c r="CY34" s="623"/>
      <c r="CZ34" s="624">
        <v>16.7</v>
      </c>
      <c r="DA34" s="636"/>
      <c r="DB34" s="636"/>
      <c r="DC34" s="637"/>
      <c r="DD34" s="627">
        <v>295610</v>
      </c>
      <c r="DE34" s="622"/>
      <c r="DF34" s="622"/>
      <c r="DG34" s="622"/>
      <c r="DH34" s="622"/>
      <c r="DI34" s="622"/>
      <c r="DJ34" s="622"/>
      <c r="DK34" s="623"/>
      <c r="DL34" s="627">
        <v>264208</v>
      </c>
      <c r="DM34" s="622"/>
      <c r="DN34" s="622"/>
      <c r="DO34" s="622"/>
      <c r="DP34" s="622"/>
      <c r="DQ34" s="622"/>
      <c r="DR34" s="622"/>
      <c r="DS34" s="622"/>
      <c r="DT34" s="622"/>
      <c r="DU34" s="622"/>
      <c r="DV34" s="623"/>
      <c r="DW34" s="624">
        <v>14.3</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158070</v>
      </c>
      <c r="S35" s="622"/>
      <c r="T35" s="622"/>
      <c r="U35" s="622"/>
      <c r="V35" s="622"/>
      <c r="W35" s="622"/>
      <c r="X35" s="622"/>
      <c r="Y35" s="623"/>
      <c r="Z35" s="659">
        <v>5.3</v>
      </c>
      <c r="AA35" s="659"/>
      <c r="AB35" s="659"/>
      <c r="AC35" s="659"/>
      <c r="AD35" s="660" t="s">
        <v>236</v>
      </c>
      <c r="AE35" s="660"/>
      <c r="AF35" s="660"/>
      <c r="AG35" s="660"/>
      <c r="AH35" s="660"/>
      <c r="AI35" s="660"/>
      <c r="AJ35" s="660"/>
      <c r="AK35" s="660"/>
      <c r="AL35" s="624" t="s">
        <v>236</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89934</v>
      </c>
      <c r="CS35" s="634"/>
      <c r="CT35" s="634"/>
      <c r="CU35" s="634"/>
      <c r="CV35" s="634"/>
      <c r="CW35" s="634"/>
      <c r="CX35" s="634"/>
      <c r="CY35" s="635"/>
      <c r="CZ35" s="624">
        <v>3.2</v>
      </c>
      <c r="DA35" s="636"/>
      <c r="DB35" s="636"/>
      <c r="DC35" s="637"/>
      <c r="DD35" s="627">
        <v>72826</v>
      </c>
      <c r="DE35" s="634"/>
      <c r="DF35" s="634"/>
      <c r="DG35" s="634"/>
      <c r="DH35" s="634"/>
      <c r="DI35" s="634"/>
      <c r="DJ35" s="634"/>
      <c r="DK35" s="635"/>
      <c r="DL35" s="627">
        <v>53570</v>
      </c>
      <c r="DM35" s="634"/>
      <c r="DN35" s="634"/>
      <c r="DO35" s="634"/>
      <c r="DP35" s="634"/>
      <c r="DQ35" s="634"/>
      <c r="DR35" s="634"/>
      <c r="DS35" s="634"/>
      <c r="DT35" s="634"/>
      <c r="DU35" s="634"/>
      <c r="DV35" s="635"/>
      <c r="DW35" s="624">
        <v>2.9</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154205</v>
      </c>
      <c r="S36" s="622"/>
      <c r="T36" s="622"/>
      <c r="U36" s="622"/>
      <c r="V36" s="622"/>
      <c r="W36" s="622"/>
      <c r="X36" s="622"/>
      <c r="Y36" s="623"/>
      <c r="Z36" s="659">
        <v>5.2</v>
      </c>
      <c r="AA36" s="659"/>
      <c r="AB36" s="659"/>
      <c r="AC36" s="659"/>
      <c r="AD36" s="660" t="s">
        <v>236</v>
      </c>
      <c r="AE36" s="660"/>
      <c r="AF36" s="660"/>
      <c r="AG36" s="660"/>
      <c r="AH36" s="660"/>
      <c r="AI36" s="660"/>
      <c r="AJ36" s="660"/>
      <c r="AK36" s="660"/>
      <c r="AL36" s="624" t="s">
        <v>236</v>
      </c>
      <c r="AM36" s="625"/>
      <c r="AN36" s="625"/>
      <c r="AO36" s="661"/>
      <c r="AP36" s="222"/>
      <c r="AQ36" s="670" t="s">
        <v>331</v>
      </c>
      <c r="AR36" s="671"/>
      <c r="AS36" s="671"/>
      <c r="AT36" s="671"/>
      <c r="AU36" s="671"/>
      <c r="AV36" s="671"/>
      <c r="AW36" s="671"/>
      <c r="AX36" s="671"/>
      <c r="AY36" s="672"/>
      <c r="AZ36" s="673">
        <v>297633</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9346</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546130</v>
      </c>
      <c r="CS36" s="622"/>
      <c r="CT36" s="622"/>
      <c r="CU36" s="622"/>
      <c r="CV36" s="622"/>
      <c r="CW36" s="622"/>
      <c r="CX36" s="622"/>
      <c r="CY36" s="623"/>
      <c r="CZ36" s="624">
        <v>19.2</v>
      </c>
      <c r="DA36" s="636"/>
      <c r="DB36" s="636"/>
      <c r="DC36" s="637"/>
      <c r="DD36" s="627">
        <v>354129</v>
      </c>
      <c r="DE36" s="622"/>
      <c r="DF36" s="622"/>
      <c r="DG36" s="622"/>
      <c r="DH36" s="622"/>
      <c r="DI36" s="622"/>
      <c r="DJ36" s="622"/>
      <c r="DK36" s="623"/>
      <c r="DL36" s="627">
        <v>260669</v>
      </c>
      <c r="DM36" s="622"/>
      <c r="DN36" s="622"/>
      <c r="DO36" s="622"/>
      <c r="DP36" s="622"/>
      <c r="DQ36" s="622"/>
      <c r="DR36" s="622"/>
      <c r="DS36" s="622"/>
      <c r="DT36" s="622"/>
      <c r="DU36" s="622"/>
      <c r="DV36" s="623"/>
      <c r="DW36" s="624">
        <v>14.2</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49620</v>
      </c>
      <c r="S37" s="622"/>
      <c r="T37" s="622"/>
      <c r="U37" s="622"/>
      <c r="V37" s="622"/>
      <c r="W37" s="622"/>
      <c r="X37" s="622"/>
      <c r="Y37" s="623"/>
      <c r="Z37" s="659">
        <v>1.7</v>
      </c>
      <c r="AA37" s="659"/>
      <c r="AB37" s="659"/>
      <c r="AC37" s="659"/>
      <c r="AD37" s="660">
        <v>21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134638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7944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128202</v>
      </c>
      <c r="CS37" s="634"/>
      <c r="CT37" s="634"/>
      <c r="CU37" s="634"/>
      <c r="CV37" s="634"/>
      <c r="CW37" s="634"/>
      <c r="CX37" s="634"/>
      <c r="CY37" s="635"/>
      <c r="CZ37" s="624">
        <v>4.5</v>
      </c>
      <c r="DA37" s="636"/>
      <c r="DB37" s="636"/>
      <c r="DC37" s="637"/>
      <c r="DD37" s="627">
        <v>128202</v>
      </c>
      <c r="DE37" s="634"/>
      <c r="DF37" s="634"/>
      <c r="DG37" s="634"/>
      <c r="DH37" s="634"/>
      <c r="DI37" s="634"/>
      <c r="DJ37" s="634"/>
      <c r="DK37" s="635"/>
      <c r="DL37" s="627">
        <v>128202</v>
      </c>
      <c r="DM37" s="634"/>
      <c r="DN37" s="634"/>
      <c r="DO37" s="634"/>
      <c r="DP37" s="634"/>
      <c r="DQ37" s="634"/>
      <c r="DR37" s="634"/>
      <c r="DS37" s="634"/>
      <c r="DT37" s="634"/>
      <c r="DU37" s="634"/>
      <c r="DV37" s="635"/>
      <c r="DW37" s="624">
        <v>7</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73923</v>
      </c>
      <c r="S38" s="622"/>
      <c r="T38" s="622"/>
      <c r="U38" s="622"/>
      <c r="V38" s="622"/>
      <c r="W38" s="622"/>
      <c r="X38" s="622"/>
      <c r="Y38" s="623"/>
      <c r="Z38" s="659">
        <v>2.5</v>
      </c>
      <c r="AA38" s="659"/>
      <c r="AB38" s="659"/>
      <c r="AC38" s="659"/>
      <c r="AD38" s="660" t="s">
        <v>236</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999</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401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296634</v>
      </c>
      <c r="CS38" s="622"/>
      <c r="CT38" s="622"/>
      <c r="CU38" s="622"/>
      <c r="CV38" s="622"/>
      <c r="CW38" s="622"/>
      <c r="CX38" s="622"/>
      <c r="CY38" s="623"/>
      <c r="CZ38" s="624">
        <v>10.4</v>
      </c>
      <c r="DA38" s="636"/>
      <c r="DB38" s="636"/>
      <c r="DC38" s="637"/>
      <c r="DD38" s="627">
        <v>274428</v>
      </c>
      <c r="DE38" s="622"/>
      <c r="DF38" s="622"/>
      <c r="DG38" s="622"/>
      <c r="DH38" s="622"/>
      <c r="DI38" s="622"/>
      <c r="DJ38" s="622"/>
      <c r="DK38" s="623"/>
      <c r="DL38" s="627">
        <v>196349</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236</v>
      </c>
      <c r="AA39" s="659"/>
      <c r="AB39" s="659"/>
      <c r="AC39" s="659"/>
      <c r="AD39" s="660" t="s">
        <v>236</v>
      </c>
      <c r="AE39" s="660"/>
      <c r="AF39" s="660"/>
      <c r="AG39" s="660"/>
      <c r="AH39" s="660"/>
      <c r="AI39" s="660"/>
      <c r="AJ39" s="660"/>
      <c r="AK39" s="660"/>
      <c r="AL39" s="624" t="s">
        <v>236</v>
      </c>
      <c r="AM39" s="625"/>
      <c r="AN39" s="625"/>
      <c r="AO39" s="661"/>
      <c r="AQ39" s="654" t="s">
        <v>343</v>
      </c>
      <c r="AR39" s="655"/>
      <c r="AS39" s="655"/>
      <c r="AT39" s="655"/>
      <c r="AU39" s="655"/>
      <c r="AV39" s="655"/>
      <c r="AW39" s="655"/>
      <c r="AX39" s="655"/>
      <c r="AY39" s="656"/>
      <c r="AZ39" s="621" t="s">
        <v>236</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664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201562</v>
      </c>
      <c r="CS39" s="634"/>
      <c r="CT39" s="634"/>
      <c r="CU39" s="634"/>
      <c r="CV39" s="634"/>
      <c r="CW39" s="634"/>
      <c r="CX39" s="634"/>
      <c r="CY39" s="635"/>
      <c r="CZ39" s="624">
        <v>7.1</v>
      </c>
      <c r="DA39" s="636"/>
      <c r="DB39" s="636"/>
      <c r="DC39" s="637"/>
      <c r="DD39" s="627">
        <v>96999</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17823</v>
      </c>
      <c r="S40" s="622"/>
      <c r="T40" s="622"/>
      <c r="U40" s="622"/>
      <c r="V40" s="622"/>
      <c r="W40" s="622"/>
      <c r="X40" s="622"/>
      <c r="Y40" s="623"/>
      <c r="Z40" s="659">
        <v>0.6</v>
      </c>
      <c r="AA40" s="659"/>
      <c r="AB40" s="659"/>
      <c r="AC40" s="659"/>
      <c r="AD40" s="660" t="s">
        <v>236</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t="s">
        <v>236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4000</v>
      </c>
      <c r="CS40" s="622"/>
      <c r="CT40" s="622"/>
      <c r="CU40" s="622"/>
      <c r="CV40" s="622"/>
      <c r="CW40" s="622"/>
      <c r="CX40" s="622"/>
      <c r="CY40" s="623"/>
      <c r="CZ40" s="624">
        <v>0.1</v>
      </c>
      <c r="DA40" s="636"/>
      <c r="DB40" s="636"/>
      <c r="DC40" s="637"/>
      <c r="DD40" s="627" t="s">
        <v>236</v>
      </c>
      <c r="DE40" s="622"/>
      <c r="DF40" s="622"/>
      <c r="DG40" s="622"/>
      <c r="DH40" s="622"/>
      <c r="DI40" s="622"/>
      <c r="DJ40" s="622"/>
      <c r="DK40" s="623"/>
      <c r="DL40" s="627" t="s">
        <v>236</v>
      </c>
      <c r="DM40" s="622"/>
      <c r="DN40" s="622"/>
      <c r="DO40" s="622"/>
      <c r="DP40" s="622"/>
      <c r="DQ40" s="622"/>
      <c r="DR40" s="622"/>
      <c r="DS40" s="622"/>
      <c r="DT40" s="622"/>
      <c r="DU40" s="622"/>
      <c r="DV40" s="623"/>
      <c r="DW40" s="624" t="s">
        <v>236</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2954653</v>
      </c>
      <c r="S41" s="646"/>
      <c r="T41" s="646"/>
      <c r="U41" s="646"/>
      <c r="V41" s="646"/>
      <c r="W41" s="646"/>
      <c r="X41" s="646"/>
      <c r="Y41" s="649"/>
      <c r="Z41" s="650">
        <v>100</v>
      </c>
      <c r="AA41" s="650"/>
      <c r="AB41" s="650"/>
      <c r="AC41" s="650"/>
      <c r="AD41" s="651">
        <v>1823493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37322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128</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124674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312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52925</v>
      </c>
      <c r="CS42" s="634"/>
      <c r="CT42" s="634"/>
      <c r="CU42" s="634"/>
      <c r="CV42" s="634"/>
      <c r="CW42" s="634"/>
      <c r="CX42" s="634"/>
      <c r="CY42" s="635"/>
      <c r="CZ42" s="624">
        <v>1.9</v>
      </c>
      <c r="DA42" s="636"/>
      <c r="DB42" s="636"/>
      <c r="DC42" s="637"/>
      <c r="DD42" s="627">
        <v>16498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t="s">
        <v>236</v>
      </c>
      <c r="CS43" s="634"/>
      <c r="CT43" s="634"/>
      <c r="CU43" s="634"/>
      <c r="CV43" s="634"/>
      <c r="CW43" s="634"/>
      <c r="CX43" s="634"/>
      <c r="CY43" s="635"/>
      <c r="CZ43" s="624" t="s">
        <v>236</v>
      </c>
      <c r="DA43" s="636"/>
      <c r="DB43" s="636"/>
      <c r="DC43" s="637"/>
      <c r="DD43" s="627" t="s">
        <v>128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52925</v>
      </c>
      <c r="CS44" s="622"/>
      <c r="CT44" s="622"/>
      <c r="CU44" s="622"/>
      <c r="CV44" s="622"/>
      <c r="CW44" s="622"/>
      <c r="CX44" s="622"/>
      <c r="CY44" s="623"/>
      <c r="CZ44" s="624">
        <v>1.9</v>
      </c>
      <c r="DA44" s="625"/>
      <c r="DB44" s="625"/>
      <c r="DC44" s="626"/>
      <c r="DD44" s="627">
        <v>16498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15934</v>
      </c>
      <c r="CS45" s="634"/>
      <c r="CT45" s="634"/>
      <c r="CU45" s="634"/>
      <c r="CV45" s="634"/>
      <c r="CW45" s="634"/>
      <c r="CX45" s="634"/>
      <c r="CY45" s="635"/>
      <c r="CZ45" s="624">
        <v>0.6</v>
      </c>
      <c r="DA45" s="636"/>
      <c r="DB45" s="636"/>
      <c r="DC45" s="637"/>
      <c r="DD45" s="627">
        <v>607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34895</v>
      </c>
      <c r="CS46" s="622"/>
      <c r="CT46" s="622"/>
      <c r="CU46" s="622"/>
      <c r="CV46" s="622"/>
      <c r="CW46" s="622"/>
      <c r="CX46" s="622"/>
      <c r="CY46" s="623"/>
      <c r="CZ46" s="624">
        <v>1.2</v>
      </c>
      <c r="DA46" s="625"/>
      <c r="DB46" s="625"/>
      <c r="DC46" s="626"/>
      <c r="DD46" s="627">
        <v>13795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236</v>
      </c>
      <c r="CS47" s="634"/>
      <c r="CT47" s="634"/>
      <c r="CU47" s="634"/>
      <c r="CV47" s="634"/>
      <c r="CW47" s="634"/>
      <c r="CX47" s="634"/>
      <c r="CY47" s="635"/>
      <c r="CZ47" s="624" t="s">
        <v>128</v>
      </c>
      <c r="DA47" s="636"/>
      <c r="DB47" s="636"/>
      <c r="DC47" s="637"/>
      <c r="DD47" s="627" t="s">
        <v>128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128</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2844225</v>
      </c>
      <c r="CS49" s="606"/>
      <c r="CT49" s="606"/>
      <c r="CU49" s="606"/>
      <c r="CV49" s="606"/>
      <c r="CW49" s="606"/>
      <c r="CX49" s="606"/>
      <c r="CY49" s="607"/>
      <c r="CZ49" s="608">
        <v>100</v>
      </c>
      <c r="DA49" s="609"/>
      <c r="DB49" s="609"/>
      <c r="DC49" s="610"/>
      <c r="DD49" s="611">
        <v>2085804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RhV2F6JSrSjwi629zZE8a8IAsymJTzGyN2oZ86FXgq2VTsR2/2SYkLk0h1d6VxfYvg+b9npx8rwzz6fgUAiAg==" saltValue="mHxt6ioiYyWDWrA1M32l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ageMargins left="0.59055118110236227" right="0" top="0.59055118110236227" bottom="0.59055118110236227" header="0.39370078740157483" footer="0.39370078740157483"/>
  <pageSetup paperSize="8" scale="9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election activeCell="BI72" sqref="BI7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2956</v>
      </c>
      <c r="R7" s="1103"/>
      <c r="S7" s="1103"/>
      <c r="T7" s="1103"/>
      <c r="U7" s="1103"/>
      <c r="V7" s="1103">
        <v>2845</v>
      </c>
      <c r="W7" s="1103"/>
      <c r="X7" s="1103"/>
      <c r="Y7" s="1103"/>
      <c r="Z7" s="1103"/>
      <c r="AA7" s="1103">
        <v>111</v>
      </c>
      <c r="AB7" s="1103"/>
      <c r="AC7" s="1103"/>
      <c r="AD7" s="1103"/>
      <c r="AE7" s="1104"/>
      <c r="AF7" s="1105">
        <v>93</v>
      </c>
      <c r="AG7" s="1106"/>
      <c r="AH7" s="1106"/>
      <c r="AI7" s="1106"/>
      <c r="AJ7" s="1107"/>
      <c r="AK7" s="1108">
        <v>158</v>
      </c>
      <c r="AL7" s="1109"/>
      <c r="AM7" s="1109"/>
      <c r="AN7" s="1109"/>
      <c r="AO7" s="1109"/>
      <c r="AP7" s="1109">
        <v>2794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580</v>
      </c>
      <c r="BT7" s="1100"/>
      <c r="BU7" s="1100"/>
      <c r="BV7" s="1100"/>
      <c r="BW7" s="1100"/>
      <c r="BX7" s="1100"/>
      <c r="BY7" s="1100"/>
      <c r="BZ7" s="1100"/>
      <c r="CA7" s="1100"/>
      <c r="CB7" s="1100"/>
      <c r="CC7" s="1100"/>
      <c r="CD7" s="1100"/>
      <c r="CE7" s="1100"/>
      <c r="CF7" s="1100"/>
      <c r="CG7" s="1112"/>
      <c r="CH7" s="1096">
        <v>5</v>
      </c>
      <c r="CI7" s="1097"/>
      <c r="CJ7" s="1097"/>
      <c r="CK7" s="1097"/>
      <c r="CL7" s="1098"/>
      <c r="CM7" s="1096">
        <v>77</v>
      </c>
      <c r="CN7" s="1097"/>
      <c r="CO7" s="1097"/>
      <c r="CP7" s="1097"/>
      <c r="CQ7" s="1098"/>
      <c r="CR7" s="1096">
        <v>12</v>
      </c>
      <c r="CS7" s="1097"/>
      <c r="CT7" s="1097"/>
      <c r="CU7" s="1097"/>
      <c r="CV7" s="1098"/>
      <c r="CW7" s="1096" t="s">
        <v>599</v>
      </c>
      <c r="CX7" s="1097"/>
      <c r="CY7" s="1097"/>
      <c r="CZ7" s="1097"/>
      <c r="DA7" s="1098"/>
      <c r="DB7" s="1096" t="s">
        <v>599</v>
      </c>
      <c r="DC7" s="1097"/>
      <c r="DD7" s="1097"/>
      <c r="DE7" s="1097"/>
      <c r="DF7" s="1098"/>
      <c r="DG7" s="1096" t="s">
        <v>599</v>
      </c>
      <c r="DH7" s="1097"/>
      <c r="DI7" s="1097"/>
      <c r="DJ7" s="1097"/>
      <c r="DK7" s="1098"/>
      <c r="DL7" s="1096" t="s">
        <v>599</v>
      </c>
      <c r="DM7" s="1097"/>
      <c r="DN7" s="1097"/>
      <c r="DO7" s="1097"/>
      <c r="DP7" s="1098"/>
      <c r="DQ7" s="1096" t="s">
        <v>599</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v>0.9</v>
      </c>
      <c r="CI8" s="990"/>
      <c r="CJ8" s="990"/>
      <c r="CK8" s="990"/>
      <c r="CL8" s="991"/>
      <c r="CM8" s="989">
        <v>62</v>
      </c>
      <c r="CN8" s="990"/>
      <c r="CO8" s="990"/>
      <c r="CP8" s="990"/>
      <c r="CQ8" s="991"/>
      <c r="CR8" s="989">
        <v>50</v>
      </c>
      <c r="CS8" s="990"/>
      <c r="CT8" s="990"/>
      <c r="CU8" s="990"/>
      <c r="CV8" s="991"/>
      <c r="CW8" s="989" t="s">
        <v>599</v>
      </c>
      <c r="CX8" s="990"/>
      <c r="CY8" s="990"/>
      <c r="CZ8" s="990"/>
      <c r="DA8" s="991"/>
      <c r="DB8" s="989" t="s">
        <v>599</v>
      </c>
      <c r="DC8" s="990"/>
      <c r="DD8" s="990"/>
      <c r="DE8" s="990"/>
      <c r="DF8" s="991"/>
      <c r="DG8" s="989" t="s">
        <v>599</v>
      </c>
      <c r="DH8" s="990"/>
      <c r="DI8" s="990"/>
      <c r="DJ8" s="990"/>
      <c r="DK8" s="991"/>
      <c r="DL8" s="989" t="s">
        <v>599</v>
      </c>
      <c r="DM8" s="990"/>
      <c r="DN8" s="990"/>
      <c r="DO8" s="990"/>
      <c r="DP8" s="991"/>
      <c r="DQ8" s="989" t="s">
        <v>599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2955</v>
      </c>
      <c r="R23" s="1061"/>
      <c r="S23" s="1061"/>
      <c r="T23" s="1061"/>
      <c r="U23" s="1061"/>
      <c r="V23" s="1061">
        <v>2844</v>
      </c>
      <c r="W23" s="1061"/>
      <c r="X23" s="1061"/>
      <c r="Y23" s="1061"/>
      <c r="Z23" s="1061"/>
      <c r="AA23" s="1061">
        <v>111</v>
      </c>
      <c r="AB23" s="1061"/>
      <c r="AC23" s="1061"/>
      <c r="AD23" s="1061"/>
      <c r="AE23" s="1068"/>
      <c r="AF23" s="1069">
        <v>93</v>
      </c>
      <c r="AG23" s="1061"/>
      <c r="AH23" s="1061"/>
      <c r="AI23" s="1061"/>
      <c r="AJ23" s="1070"/>
      <c r="AK23" s="1071"/>
      <c r="AL23" s="1072"/>
      <c r="AM23" s="1072"/>
      <c r="AN23" s="1072"/>
      <c r="AO23" s="1072"/>
      <c r="AP23" s="1061">
        <v>2794</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336</v>
      </c>
      <c r="R28" s="1051"/>
      <c r="S28" s="1051"/>
      <c r="T28" s="1051"/>
      <c r="U28" s="1051"/>
      <c r="V28" s="1051">
        <v>327</v>
      </c>
      <c r="W28" s="1051"/>
      <c r="X28" s="1051"/>
      <c r="Y28" s="1051"/>
      <c r="Z28" s="1051"/>
      <c r="AA28" s="1051">
        <v>9</v>
      </c>
      <c r="AB28" s="1051"/>
      <c r="AC28" s="1051"/>
      <c r="AD28" s="1051"/>
      <c r="AE28" s="1052"/>
      <c r="AF28" s="1053">
        <v>9</v>
      </c>
      <c r="AG28" s="1051"/>
      <c r="AH28" s="1051"/>
      <c r="AI28" s="1051"/>
      <c r="AJ28" s="1054"/>
      <c r="AK28" s="1042">
        <v>22</v>
      </c>
      <c r="AL28" s="1043"/>
      <c r="AM28" s="1043"/>
      <c r="AN28" s="1043"/>
      <c r="AO28" s="1043"/>
      <c r="AP28" s="1043" t="s">
        <v>600</v>
      </c>
      <c r="AQ28" s="1043"/>
      <c r="AR28" s="1043"/>
      <c r="AS28" s="1043"/>
      <c r="AT28" s="1043"/>
      <c r="AU28" s="1043" t="s">
        <v>599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493</v>
      </c>
      <c r="R29" s="1039"/>
      <c r="S29" s="1039"/>
      <c r="T29" s="1039"/>
      <c r="U29" s="1039"/>
      <c r="V29" s="1039">
        <v>438</v>
      </c>
      <c r="W29" s="1039"/>
      <c r="X29" s="1039"/>
      <c r="Y29" s="1039"/>
      <c r="Z29" s="1039"/>
      <c r="AA29" s="1039">
        <v>55</v>
      </c>
      <c r="AB29" s="1039"/>
      <c r="AC29" s="1039"/>
      <c r="AD29" s="1039"/>
      <c r="AE29" s="1040"/>
      <c r="AF29" s="1035">
        <v>55</v>
      </c>
      <c r="AG29" s="1036"/>
      <c r="AH29" s="1036"/>
      <c r="AI29" s="1036"/>
      <c r="AJ29" s="1037"/>
      <c r="AK29" s="980">
        <v>73</v>
      </c>
      <c r="AL29" s="971"/>
      <c r="AM29" s="971"/>
      <c r="AN29" s="971"/>
      <c r="AO29" s="971"/>
      <c r="AP29" s="981" t="s">
        <v>599</v>
      </c>
      <c r="AQ29" s="979"/>
      <c r="AR29" s="979"/>
      <c r="AS29" s="979"/>
      <c r="AT29" s="980"/>
      <c r="AU29" s="971" t="s">
        <v>601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37</v>
      </c>
      <c r="R30" s="1039"/>
      <c r="S30" s="1039"/>
      <c r="T30" s="1039"/>
      <c r="U30" s="1039"/>
      <c r="V30" s="1039">
        <v>37</v>
      </c>
      <c r="W30" s="1039"/>
      <c r="X30" s="1039"/>
      <c r="Y30" s="1039"/>
      <c r="Z30" s="1039"/>
      <c r="AA30" s="1039">
        <v>0</v>
      </c>
      <c r="AB30" s="1039"/>
      <c r="AC30" s="1039"/>
      <c r="AD30" s="1039"/>
      <c r="AE30" s="1040"/>
      <c r="AF30" s="1035">
        <v>0</v>
      </c>
      <c r="AG30" s="1036"/>
      <c r="AH30" s="1036"/>
      <c r="AI30" s="1036"/>
      <c r="AJ30" s="1037"/>
      <c r="AK30" s="980">
        <v>8</v>
      </c>
      <c r="AL30" s="971"/>
      <c r="AM30" s="971"/>
      <c r="AN30" s="971"/>
      <c r="AO30" s="971"/>
      <c r="AP30" s="981" t="s">
        <v>599</v>
      </c>
      <c r="AQ30" s="979"/>
      <c r="AR30" s="979"/>
      <c r="AS30" s="979"/>
      <c r="AT30" s="980"/>
      <c r="AU30" s="971" t="s">
        <v>602</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153</v>
      </c>
      <c r="R31" s="1039"/>
      <c r="S31" s="1039"/>
      <c r="T31" s="1039"/>
      <c r="U31" s="1039"/>
      <c r="V31" s="1039">
        <v>148</v>
      </c>
      <c r="W31" s="1039"/>
      <c r="X31" s="1039"/>
      <c r="Y31" s="1039"/>
      <c r="Z31" s="1039"/>
      <c r="AA31" s="1039">
        <v>5</v>
      </c>
      <c r="AB31" s="1039"/>
      <c r="AC31" s="1039"/>
      <c r="AD31" s="1039"/>
      <c r="AE31" s="1040"/>
      <c r="AF31" s="1035">
        <v>5</v>
      </c>
      <c r="AG31" s="1036"/>
      <c r="AH31" s="1036"/>
      <c r="AI31" s="1036"/>
      <c r="AJ31" s="1037"/>
      <c r="AK31" s="980">
        <v>91</v>
      </c>
      <c r="AL31" s="971"/>
      <c r="AM31" s="971"/>
      <c r="AN31" s="971"/>
      <c r="AO31" s="971"/>
      <c r="AP31" s="971">
        <v>592</v>
      </c>
      <c r="AQ31" s="971"/>
      <c r="AR31" s="971"/>
      <c r="AS31" s="971"/>
      <c r="AT31" s="971"/>
      <c r="AU31" s="971">
        <v>592</v>
      </c>
      <c r="AV31" s="971"/>
      <c r="AW31" s="971"/>
      <c r="AX31" s="971"/>
      <c r="AY31" s="971"/>
      <c r="AZ31" s="1041"/>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63</v>
      </c>
      <c r="R32" s="1039"/>
      <c r="S32" s="1039"/>
      <c r="T32" s="1039"/>
      <c r="U32" s="1039"/>
      <c r="V32" s="1039">
        <v>61</v>
      </c>
      <c r="W32" s="1039"/>
      <c r="X32" s="1039"/>
      <c r="Y32" s="1039"/>
      <c r="Z32" s="1039"/>
      <c r="AA32" s="1039">
        <v>2</v>
      </c>
      <c r="AB32" s="1039"/>
      <c r="AC32" s="1039"/>
      <c r="AD32" s="1039"/>
      <c r="AE32" s="1040"/>
      <c r="AF32" s="1035">
        <v>2</v>
      </c>
      <c r="AG32" s="1036"/>
      <c r="AH32" s="1036"/>
      <c r="AI32" s="1036"/>
      <c r="AJ32" s="1037"/>
      <c r="AK32" s="980">
        <v>43</v>
      </c>
      <c r="AL32" s="971"/>
      <c r="AM32" s="971"/>
      <c r="AN32" s="971"/>
      <c r="AO32" s="971"/>
      <c r="AP32" s="971">
        <v>193</v>
      </c>
      <c r="AQ32" s="971"/>
      <c r="AR32" s="971"/>
      <c r="AS32" s="971"/>
      <c r="AT32" s="971"/>
      <c r="AU32" s="971">
        <v>193</v>
      </c>
      <c r="AV32" s="971"/>
      <c r="AW32" s="971"/>
      <c r="AX32" s="971"/>
      <c r="AY32" s="971"/>
      <c r="AZ32" s="1041"/>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71</v>
      </c>
      <c r="AG63" s="959"/>
      <c r="AH63" s="959"/>
      <c r="AI63" s="959"/>
      <c r="AJ63" s="1022"/>
      <c r="AK63" s="1023"/>
      <c r="AL63" s="963"/>
      <c r="AM63" s="963"/>
      <c r="AN63" s="963"/>
      <c r="AO63" s="963"/>
      <c r="AP63" s="959">
        <f>AP31+AP32</f>
        <v>785</v>
      </c>
      <c r="AQ63" s="959"/>
      <c r="AR63" s="959"/>
      <c r="AS63" s="959"/>
      <c r="AT63" s="959"/>
      <c r="AU63" s="959">
        <f>AU31+AU32</f>
        <v>785</v>
      </c>
      <c r="AV63" s="959"/>
      <c r="AW63" s="959"/>
      <c r="AX63" s="959"/>
      <c r="AY63" s="959"/>
      <c r="AZ63" s="1017"/>
      <c r="BA63" s="1017"/>
      <c r="BB63" s="1017"/>
      <c r="BC63" s="1017"/>
      <c r="BD63" s="1017"/>
      <c r="BE63" s="960"/>
      <c r="BF63" s="960"/>
      <c r="BG63" s="960"/>
      <c r="BH63" s="960"/>
      <c r="BI63" s="961"/>
      <c r="BJ63" s="1018" t="s">
        <v>128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398</v>
      </c>
      <c r="W66" s="1002"/>
      <c r="X66" s="1002"/>
      <c r="Y66" s="1002"/>
      <c r="Z66" s="1003"/>
      <c r="AA66" s="1001" t="s">
        <v>416</v>
      </c>
      <c r="AB66" s="1002"/>
      <c r="AC66" s="1002"/>
      <c r="AD66" s="1002"/>
      <c r="AE66" s="1003"/>
      <c r="AF66" s="1007" t="s">
        <v>400</v>
      </c>
      <c r="AG66" s="1008"/>
      <c r="AH66" s="1008"/>
      <c r="AI66" s="1008"/>
      <c r="AJ66" s="1009"/>
      <c r="AK66" s="1001" t="s">
        <v>401</v>
      </c>
      <c r="AL66" s="996"/>
      <c r="AM66" s="996"/>
      <c r="AN66" s="996"/>
      <c r="AO66" s="997"/>
      <c r="AP66" s="1001" t="s">
        <v>417</v>
      </c>
      <c r="AQ66" s="1002"/>
      <c r="AR66" s="1002"/>
      <c r="AS66" s="1002"/>
      <c r="AT66" s="1003"/>
      <c r="AU66" s="1001" t="s">
        <v>418</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20</v>
      </c>
      <c r="R68" s="982"/>
      <c r="S68" s="982"/>
      <c r="T68" s="982"/>
      <c r="U68" s="982"/>
      <c r="V68" s="982">
        <v>13</v>
      </c>
      <c r="W68" s="982"/>
      <c r="X68" s="982"/>
      <c r="Y68" s="982"/>
      <c r="Z68" s="982"/>
      <c r="AA68" s="982">
        <v>6</v>
      </c>
      <c r="AB68" s="982"/>
      <c r="AC68" s="982"/>
      <c r="AD68" s="982"/>
      <c r="AE68" s="982"/>
      <c r="AF68" s="982">
        <v>6</v>
      </c>
      <c r="AG68" s="982"/>
      <c r="AH68" s="982"/>
      <c r="AI68" s="982"/>
      <c r="AJ68" s="982"/>
      <c r="AK68" s="982">
        <v>4</v>
      </c>
      <c r="AL68" s="982"/>
      <c r="AM68" s="982"/>
      <c r="AN68" s="982"/>
      <c r="AO68" s="982"/>
      <c r="AP68" s="971" t="s">
        <v>598</v>
      </c>
      <c r="AQ68" s="971"/>
      <c r="AR68" s="971"/>
      <c r="AS68" s="971"/>
      <c r="AT68" s="971"/>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6836</v>
      </c>
      <c r="R69" s="971"/>
      <c r="S69" s="971"/>
      <c r="T69" s="971"/>
      <c r="U69" s="971"/>
      <c r="V69" s="971">
        <v>5439</v>
      </c>
      <c r="W69" s="971"/>
      <c r="X69" s="971"/>
      <c r="Y69" s="971"/>
      <c r="Z69" s="971"/>
      <c r="AA69" s="971">
        <v>1397</v>
      </c>
      <c r="AB69" s="971"/>
      <c r="AC69" s="971"/>
      <c r="AD69" s="971"/>
      <c r="AE69" s="971"/>
      <c r="AF69" s="971" t="s">
        <v>598</v>
      </c>
      <c r="AG69" s="971"/>
      <c r="AH69" s="971"/>
      <c r="AI69" s="971"/>
      <c r="AJ69" s="971"/>
      <c r="AK69" s="971">
        <v>14</v>
      </c>
      <c r="AL69" s="971"/>
      <c r="AM69" s="971"/>
      <c r="AN69" s="971"/>
      <c r="AO69" s="971"/>
      <c r="AP69" s="971" t="s">
        <v>598</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1548</v>
      </c>
      <c r="R70" s="971"/>
      <c r="S70" s="971"/>
      <c r="T70" s="971"/>
      <c r="U70" s="971"/>
      <c r="V70" s="971">
        <v>1547</v>
      </c>
      <c r="W70" s="971"/>
      <c r="X70" s="971"/>
      <c r="Y70" s="971"/>
      <c r="Z70" s="971"/>
      <c r="AA70" s="971">
        <v>1</v>
      </c>
      <c r="AB70" s="971"/>
      <c r="AC70" s="971"/>
      <c r="AD70" s="971"/>
      <c r="AE70" s="971"/>
      <c r="AF70" s="971" t="s">
        <v>598</v>
      </c>
      <c r="AG70" s="971"/>
      <c r="AH70" s="971"/>
      <c r="AI70" s="971"/>
      <c r="AJ70" s="971"/>
      <c r="AK70" s="971" t="s">
        <v>598</v>
      </c>
      <c r="AL70" s="971"/>
      <c r="AM70" s="971"/>
      <c r="AN70" s="971"/>
      <c r="AO70" s="971"/>
      <c r="AP70" s="971" t="s">
        <v>598</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15</v>
      </c>
      <c r="R71" s="971"/>
      <c r="S71" s="971"/>
      <c r="T71" s="971"/>
      <c r="U71" s="971"/>
      <c r="V71" s="971">
        <v>15</v>
      </c>
      <c r="W71" s="971"/>
      <c r="X71" s="971"/>
      <c r="Y71" s="971"/>
      <c r="Z71" s="971"/>
      <c r="AA71" s="971" t="s">
        <v>598</v>
      </c>
      <c r="AB71" s="971"/>
      <c r="AC71" s="971"/>
      <c r="AD71" s="971"/>
      <c r="AE71" s="971"/>
      <c r="AF71" s="971" t="s">
        <v>598</v>
      </c>
      <c r="AG71" s="971"/>
      <c r="AH71" s="971"/>
      <c r="AI71" s="971"/>
      <c r="AJ71" s="971"/>
      <c r="AK71" s="971" t="s">
        <v>598</v>
      </c>
      <c r="AL71" s="971"/>
      <c r="AM71" s="971"/>
      <c r="AN71" s="971"/>
      <c r="AO71" s="971"/>
      <c r="AP71" s="971" t="s">
        <v>598</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7">
        <v>56</v>
      </c>
      <c r="R72" s="971"/>
      <c r="S72" s="971"/>
      <c r="T72" s="971"/>
      <c r="U72" s="971"/>
      <c r="V72" s="971">
        <v>38</v>
      </c>
      <c r="W72" s="971"/>
      <c r="X72" s="971"/>
      <c r="Y72" s="971"/>
      <c r="Z72" s="971"/>
      <c r="AA72" s="971">
        <v>18</v>
      </c>
      <c r="AB72" s="971"/>
      <c r="AC72" s="971"/>
      <c r="AD72" s="971"/>
      <c r="AE72" s="971"/>
      <c r="AF72" s="971" t="s">
        <v>598</v>
      </c>
      <c r="AG72" s="971"/>
      <c r="AH72" s="971"/>
      <c r="AI72" s="971"/>
      <c r="AJ72" s="971"/>
      <c r="AK72" s="971" t="s">
        <v>598</v>
      </c>
      <c r="AL72" s="971"/>
      <c r="AM72" s="971"/>
      <c r="AN72" s="971"/>
      <c r="AO72" s="971"/>
      <c r="AP72" s="971" t="s">
        <v>598</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7">
        <v>40</v>
      </c>
      <c r="R73" s="971"/>
      <c r="S73" s="971"/>
      <c r="T73" s="971"/>
      <c r="U73" s="971"/>
      <c r="V73" s="971">
        <v>39</v>
      </c>
      <c r="W73" s="971"/>
      <c r="X73" s="971"/>
      <c r="Y73" s="971"/>
      <c r="Z73" s="971"/>
      <c r="AA73" s="971">
        <v>1</v>
      </c>
      <c r="AB73" s="971"/>
      <c r="AC73" s="971"/>
      <c r="AD73" s="971"/>
      <c r="AE73" s="971"/>
      <c r="AF73" s="971" t="s">
        <v>598</v>
      </c>
      <c r="AG73" s="971"/>
      <c r="AH73" s="971"/>
      <c r="AI73" s="971"/>
      <c r="AJ73" s="971"/>
      <c r="AK73" s="971" t="s">
        <v>598</v>
      </c>
      <c r="AL73" s="971"/>
      <c r="AM73" s="971"/>
      <c r="AN73" s="971"/>
      <c r="AO73" s="971"/>
      <c r="AP73" s="971" t="s">
        <v>598</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7">
        <v>909</v>
      </c>
      <c r="R74" s="971"/>
      <c r="S74" s="971"/>
      <c r="T74" s="971"/>
      <c r="U74" s="971"/>
      <c r="V74" s="971">
        <v>848</v>
      </c>
      <c r="W74" s="971"/>
      <c r="X74" s="971"/>
      <c r="Y74" s="971"/>
      <c r="Z74" s="971"/>
      <c r="AA74" s="971">
        <v>61</v>
      </c>
      <c r="AB74" s="971"/>
      <c r="AC74" s="971"/>
      <c r="AD74" s="971"/>
      <c r="AE74" s="971"/>
      <c r="AF74" s="971">
        <v>53</v>
      </c>
      <c r="AG74" s="971"/>
      <c r="AH74" s="971"/>
      <c r="AI74" s="971"/>
      <c r="AJ74" s="971"/>
      <c r="AK74" s="971" t="s">
        <v>598</v>
      </c>
      <c r="AL74" s="971"/>
      <c r="AM74" s="971"/>
      <c r="AN74" s="971"/>
      <c r="AO74" s="971"/>
      <c r="AP74" s="971" t="s">
        <v>598</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78">
        <v>253547</v>
      </c>
      <c r="R75" s="979"/>
      <c r="S75" s="979"/>
      <c r="T75" s="979"/>
      <c r="U75" s="980"/>
      <c r="V75" s="981">
        <v>238716</v>
      </c>
      <c r="W75" s="979"/>
      <c r="X75" s="979"/>
      <c r="Y75" s="979"/>
      <c r="Z75" s="980"/>
      <c r="AA75" s="981">
        <v>14831</v>
      </c>
      <c r="AB75" s="979"/>
      <c r="AC75" s="979"/>
      <c r="AD75" s="979"/>
      <c r="AE75" s="980"/>
      <c r="AF75" s="981">
        <v>14831</v>
      </c>
      <c r="AG75" s="979"/>
      <c r="AH75" s="979"/>
      <c r="AI75" s="979"/>
      <c r="AJ75" s="980"/>
      <c r="AK75" s="981">
        <v>635</v>
      </c>
      <c r="AL75" s="979"/>
      <c r="AM75" s="979"/>
      <c r="AN75" s="979"/>
      <c r="AO75" s="980"/>
      <c r="AP75" s="971" t="s">
        <v>598</v>
      </c>
      <c r="AQ75" s="971"/>
      <c r="AR75" s="971"/>
      <c r="AS75" s="971"/>
      <c r="AT75" s="971"/>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590</v>
      </c>
      <c r="C76" s="975"/>
      <c r="D76" s="975"/>
      <c r="E76" s="975"/>
      <c r="F76" s="975"/>
      <c r="G76" s="975"/>
      <c r="H76" s="975"/>
      <c r="I76" s="975"/>
      <c r="J76" s="975"/>
      <c r="K76" s="975"/>
      <c r="L76" s="975"/>
      <c r="M76" s="975"/>
      <c r="N76" s="975"/>
      <c r="O76" s="975"/>
      <c r="P76" s="976"/>
      <c r="Q76" s="978">
        <v>8127</v>
      </c>
      <c r="R76" s="979"/>
      <c r="S76" s="979"/>
      <c r="T76" s="979"/>
      <c r="U76" s="980"/>
      <c r="V76" s="981">
        <v>8001</v>
      </c>
      <c r="W76" s="979"/>
      <c r="X76" s="979"/>
      <c r="Y76" s="979"/>
      <c r="Z76" s="980"/>
      <c r="AA76" s="981">
        <v>126</v>
      </c>
      <c r="AB76" s="979"/>
      <c r="AC76" s="979"/>
      <c r="AD76" s="979"/>
      <c r="AE76" s="980"/>
      <c r="AF76" s="981">
        <v>126</v>
      </c>
      <c r="AG76" s="979"/>
      <c r="AH76" s="979"/>
      <c r="AI76" s="979"/>
      <c r="AJ76" s="980"/>
      <c r="AK76" s="981">
        <v>1019</v>
      </c>
      <c r="AL76" s="979"/>
      <c r="AM76" s="979"/>
      <c r="AN76" s="979"/>
      <c r="AO76" s="980"/>
      <c r="AP76" s="981">
        <v>9118</v>
      </c>
      <c r="AQ76" s="979"/>
      <c r="AR76" s="979"/>
      <c r="AS76" s="979"/>
      <c r="AT76" s="980"/>
      <c r="AU76" s="981">
        <v>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591</v>
      </c>
      <c r="C77" s="975"/>
      <c r="D77" s="975"/>
      <c r="E77" s="975"/>
      <c r="F77" s="975"/>
      <c r="G77" s="975"/>
      <c r="H77" s="975"/>
      <c r="I77" s="975"/>
      <c r="J77" s="975"/>
      <c r="K77" s="975"/>
      <c r="L77" s="975"/>
      <c r="M77" s="975"/>
      <c r="N77" s="975"/>
      <c r="O77" s="975"/>
      <c r="P77" s="976"/>
      <c r="Q77" s="978">
        <v>564</v>
      </c>
      <c r="R77" s="979"/>
      <c r="S77" s="979"/>
      <c r="T77" s="979"/>
      <c r="U77" s="980"/>
      <c r="V77" s="981">
        <v>483</v>
      </c>
      <c r="W77" s="979"/>
      <c r="X77" s="979"/>
      <c r="Y77" s="979"/>
      <c r="Z77" s="980"/>
      <c r="AA77" s="981">
        <v>81</v>
      </c>
      <c r="AB77" s="979"/>
      <c r="AC77" s="979"/>
      <c r="AD77" s="979"/>
      <c r="AE77" s="980"/>
      <c r="AF77" s="981">
        <v>1492</v>
      </c>
      <c r="AG77" s="979"/>
      <c r="AH77" s="979"/>
      <c r="AI77" s="979"/>
      <c r="AJ77" s="980"/>
      <c r="AK77" s="981" t="s">
        <v>592</v>
      </c>
      <c r="AL77" s="979"/>
      <c r="AM77" s="979"/>
      <c r="AN77" s="979"/>
      <c r="AO77" s="980"/>
      <c r="AP77" s="981">
        <v>309</v>
      </c>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AF68+AF74+AF75+AF76+AF77</f>
        <v>16508</v>
      </c>
      <c r="AG88" s="959"/>
      <c r="AH88" s="959"/>
      <c r="AI88" s="959"/>
      <c r="AJ88" s="959"/>
      <c r="AK88" s="963"/>
      <c r="AL88" s="963"/>
      <c r="AM88" s="963"/>
      <c r="AN88" s="963"/>
      <c r="AO88" s="963"/>
      <c r="AP88" s="959">
        <f>AP76+AP77</f>
        <v>9427</v>
      </c>
      <c r="AQ88" s="959"/>
      <c r="AR88" s="959"/>
      <c r="AS88" s="959"/>
      <c r="AT88" s="959"/>
      <c r="AU88" s="959">
        <f>AU76</f>
        <v>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CR7+CR8</f>
        <v>62</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310</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310</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310</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305730</v>
      </c>
      <c r="AB110" s="889"/>
      <c r="AC110" s="889"/>
      <c r="AD110" s="889"/>
      <c r="AE110" s="890"/>
      <c r="AF110" s="891">
        <v>330532</v>
      </c>
      <c r="AG110" s="889"/>
      <c r="AH110" s="889"/>
      <c r="AI110" s="889"/>
      <c r="AJ110" s="890"/>
      <c r="AK110" s="891">
        <v>356524</v>
      </c>
      <c r="AL110" s="889"/>
      <c r="AM110" s="889"/>
      <c r="AN110" s="889"/>
      <c r="AO110" s="890"/>
      <c r="AP110" s="892">
        <v>23.1</v>
      </c>
      <c r="AQ110" s="893"/>
      <c r="AR110" s="893"/>
      <c r="AS110" s="893"/>
      <c r="AT110" s="894"/>
      <c r="AU110" s="930" t="s">
        <v>73</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3181274</v>
      </c>
      <c r="BR110" s="842"/>
      <c r="BS110" s="842"/>
      <c r="BT110" s="842"/>
      <c r="BU110" s="842"/>
      <c r="BV110" s="842">
        <v>3068775</v>
      </c>
      <c r="BW110" s="842"/>
      <c r="BX110" s="842"/>
      <c r="BY110" s="842"/>
      <c r="BZ110" s="842"/>
      <c r="CA110" s="842">
        <v>2793502</v>
      </c>
      <c r="CB110" s="842"/>
      <c r="CC110" s="842"/>
      <c r="CD110" s="842"/>
      <c r="CE110" s="842"/>
      <c r="CF110" s="866">
        <v>180.7</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128</v>
      </c>
      <c r="DM110" s="842"/>
      <c r="DN110" s="842"/>
      <c r="DO110" s="842"/>
      <c r="DP110" s="842"/>
      <c r="DQ110" s="842" t="s">
        <v>128</v>
      </c>
      <c r="DR110" s="842"/>
      <c r="DS110" s="842"/>
      <c r="DT110" s="842"/>
      <c r="DU110" s="842"/>
      <c r="DV110" s="843" t="s">
        <v>128</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128</v>
      </c>
      <c r="AG111" s="919"/>
      <c r="AH111" s="919"/>
      <c r="AI111" s="919"/>
      <c r="AJ111" s="920"/>
      <c r="AK111" s="921" t="s">
        <v>128</v>
      </c>
      <c r="AL111" s="919"/>
      <c r="AM111" s="919"/>
      <c r="AN111" s="919"/>
      <c r="AO111" s="920"/>
      <c r="AP111" s="922" t="s">
        <v>437</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128</v>
      </c>
      <c r="BR111" s="817"/>
      <c r="BS111" s="817"/>
      <c r="BT111" s="817"/>
      <c r="BU111" s="817"/>
      <c r="BV111" s="817" t="s">
        <v>128</v>
      </c>
      <c r="BW111" s="817"/>
      <c r="BX111" s="817"/>
      <c r="BY111" s="817"/>
      <c r="BZ111" s="817"/>
      <c r="CA111" s="817" t="s">
        <v>128</v>
      </c>
      <c r="CB111" s="817"/>
      <c r="CC111" s="817"/>
      <c r="CD111" s="817"/>
      <c r="CE111" s="817"/>
      <c r="CF111" s="875" t="s">
        <v>439</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128</v>
      </c>
      <c r="DM111" s="817"/>
      <c r="DN111" s="817"/>
      <c r="DO111" s="817"/>
      <c r="DP111" s="817"/>
      <c r="DQ111" s="817" t="s">
        <v>437</v>
      </c>
      <c r="DR111" s="817"/>
      <c r="DS111" s="817"/>
      <c r="DT111" s="817"/>
      <c r="DU111" s="817"/>
      <c r="DV111" s="794" t="s">
        <v>128</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128</v>
      </c>
      <c r="AL112" s="780"/>
      <c r="AM112" s="780"/>
      <c r="AN112" s="780"/>
      <c r="AO112" s="781"/>
      <c r="AP112" s="824" t="s">
        <v>128</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920085</v>
      </c>
      <c r="BR112" s="817"/>
      <c r="BS112" s="817"/>
      <c r="BT112" s="817"/>
      <c r="BU112" s="817"/>
      <c r="BV112" s="817">
        <v>862285</v>
      </c>
      <c r="BW112" s="817"/>
      <c r="BX112" s="817"/>
      <c r="BY112" s="817"/>
      <c r="BZ112" s="817"/>
      <c r="CA112" s="817">
        <v>784759</v>
      </c>
      <c r="CB112" s="817"/>
      <c r="CC112" s="817"/>
      <c r="CD112" s="817"/>
      <c r="CE112" s="817"/>
      <c r="CF112" s="875">
        <v>50.8</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437</v>
      </c>
      <c r="DR112" s="817"/>
      <c r="DS112" s="817"/>
      <c r="DT112" s="817"/>
      <c r="DU112" s="817"/>
      <c r="DV112" s="794" t="s">
        <v>128</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105374</v>
      </c>
      <c r="AB113" s="919"/>
      <c r="AC113" s="919"/>
      <c r="AD113" s="919"/>
      <c r="AE113" s="920"/>
      <c r="AF113" s="921">
        <v>105374</v>
      </c>
      <c r="AG113" s="919"/>
      <c r="AH113" s="919"/>
      <c r="AI113" s="919"/>
      <c r="AJ113" s="920"/>
      <c r="AK113" s="921">
        <v>105374</v>
      </c>
      <c r="AL113" s="919"/>
      <c r="AM113" s="919"/>
      <c r="AN113" s="919"/>
      <c r="AO113" s="920"/>
      <c r="AP113" s="922">
        <v>6.8</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6169</v>
      </c>
      <c r="BR113" s="817"/>
      <c r="BS113" s="817"/>
      <c r="BT113" s="817"/>
      <c r="BU113" s="817"/>
      <c r="BV113" s="817">
        <v>9800</v>
      </c>
      <c r="BW113" s="817"/>
      <c r="BX113" s="817"/>
      <c r="BY113" s="817"/>
      <c r="BZ113" s="817"/>
      <c r="CA113" s="817">
        <v>8958</v>
      </c>
      <c r="CB113" s="817"/>
      <c r="CC113" s="817"/>
      <c r="CD113" s="817"/>
      <c r="CE113" s="817"/>
      <c r="CF113" s="875">
        <v>0.6</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128</v>
      </c>
      <c r="DM113" s="780"/>
      <c r="DN113" s="780"/>
      <c r="DO113" s="780"/>
      <c r="DP113" s="781"/>
      <c r="DQ113" s="782" t="s">
        <v>439</v>
      </c>
      <c r="DR113" s="780"/>
      <c r="DS113" s="780"/>
      <c r="DT113" s="780"/>
      <c r="DU113" s="781"/>
      <c r="DV113" s="824" t="s">
        <v>128</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7364</v>
      </c>
      <c r="AB114" s="780"/>
      <c r="AC114" s="780"/>
      <c r="AD114" s="780"/>
      <c r="AE114" s="781"/>
      <c r="AF114" s="782">
        <v>10863</v>
      </c>
      <c r="AG114" s="780"/>
      <c r="AH114" s="780"/>
      <c r="AI114" s="780"/>
      <c r="AJ114" s="781"/>
      <c r="AK114" s="782">
        <v>9957</v>
      </c>
      <c r="AL114" s="780"/>
      <c r="AM114" s="780"/>
      <c r="AN114" s="780"/>
      <c r="AO114" s="781"/>
      <c r="AP114" s="824">
        <v>0.6</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381942</v>
      </c>
      <c r="BR114" s="817"/>
      <c r="BS114" s="817"/>
      <c r="BT114" s="817"/>
      <c r="BU114" s="817"/>
      <c r="BV114" s="817">
        <v>346523</v>
      </c>
      <c r="BW114" s="817"/>
      <c r="BX114" s="817"/>
      <c r="BY114" s="817"/>
      <c r="BZ114" s="817"/>
      <c r="CA114" s="817">
        <v>304862</v>
      </c>
      <c r="CB114" s="817"/>
      <c r="CC114" s="817"/>
      <c r="CD114" s="817"/>
      <c r="CE114" s="817"/>
      <c r="CF114" s="875">
        <v>19.7</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128</v>
      </c>
      <c r="DR114" s="780"/>
      <c r="DS114" s="780"/>
      <c r="DT114" s="780"/>
      <c r="DU114" s="781"/>
      <c r="DV114" s="824" t="s">
        <v>437</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128</v>
      </c>
      <c r="AB115" s="919"/>
      <c r="AC115" s="919"/>
      <c r="AD115" s="919"/>
      <c r="AE115" s="920"/>
      <c r="AF115" s="921" t="s">
        <v>128</v>
      </c>
      <c r="AG115" s="919"/>
      <c r="AH115" s="919"/>
      <c r="AI115" s="919"/>
      <c r="AJ115" s="920"/>
      <c r="AK115" s="921" t="s">
        <v>128</v>
      </c>
      <c r="AL115" s="919"/>
      <c r="AM115" s="919"/>
      <c r="AN115" s="919"/>
      <c r="AO115" s="920"/>
      <c r="AP115" s="922" t="s">
        <v>452</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128</v>
      </c>
      <c r="BW115" s="817"/>
      <c r="BX115" s="817"/>
      <c r="BY115" s="817"/>
      <c r="BZ115" s="817"/>
      <c r="CA115" s="817" t="s">
        <v>128</v>
      </c>
      <c r="CB115" s="817"/>
      <c r="CC115" s="817"/>
      <c r="CD115" s="817"/>
      <c r="CE115" s="817"/>
      <c r="CF115" s="875" t="s">
        <v>452</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437</v>
      </c>
      <c r="DR115" s="780"/>
      <c r="DS115" s="780"/>
      <c r="DT115" s="780"/>
      <c r="DU115" s="781"/>
      <c r="DV115" s="824" t="s">
        <v>437</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452</v>
      </c>
      <c r="AB116" s="780"/>
      <c r="AC116" s="780"/>
      <c r="AD116" s="780"/>
      <c r="AE116" s="781"/>
      <c r="AF116" s="782" t="s">
        <v>128</v>
      </c>
      <c r="AG116" s="780"/>
      <c r="AH116" s="780"/>
      <c r="AI116" s="780"/>
      <c r="AJ116" s="781"/>
      <c r="AK116" s="782" t="s">
        <v>128</v>
      </c>
      <c r="AL116" s="780"/>
      <c r="AM116" s="780"/>
      <c r="AN116" s="780"/>
      <c r="AO116" s="781"/>
      <c r="AP116" s="824" t="s">
        <v>452</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452</v>
      </c>
      <c r="CB116" s="817"/>
      <c r="CC116" s="817"/>
      <c r="CD116" s="817"/>
      <c r="CE116" s="817"/>
      <c r="CF116" s="875" t="s">
        <v>128</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128</v>
      </c>
      <c r="DH116" s="780"/>
      <c r="DI116" s="780"/>
      <c r="DJ116" s="780"/>
      <c r="DK116" s="781"/>
      <c r="DL116" s="782" t="s">
        <v>458</v>
      </c>
      <c r="DM116" s="780"/>
      <c r="DN116" s="780"/>
      <c r="DO116" s="780"/>
      <c r="DP116" s="781"/>
      <c r="DQ116" s="782" t="s">
        <v>128</v>
      </c>
      <c r="DR116" s="780"/>
      <c r="DS116" s="780"/>
      <c r="DT116" s="780"/>
      <c r="DU116" s="781"/>
      <c r="DV116" s="824" t="s">
        <v>439</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418468</v>
      </c>
      <c r="AB117" s="903"/>
      <c r="AC117" s="903"/>
      <c r="AD117" s="903"/>
      <c r="AE117" s="904"/>
      <c r="AF117" s="905">
        <v>446769</v>
      </c>
      <c r="AG117" s="903"/>
      <c r="AH117" s="903"/>
      <c r="AI117" s="903"/>
      <c r="AJ117" s="904"/>
      <c r="AK117" s="905">
        <v>471855</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458</v>
      </c>
      <c r="BR117" s="817"/>
      <c r="BS117" s="817"/>
      <c r="BT117" s="817"/>
      <c r="BU117" s="817"/>
      <c r="BV117" s="817" t="s">
        <v>452</v>
      </c>
      <c r="BW117" s="817"/>
      <c r="BX117" s="817"/>
      <c r="BY117" s="817"/>
      <c r="BZ117" s="817"/>
      <c r="CA117" s="817" t="s">
        <v>437</v>
      </c>
      <c r="CB117" s="817"/>
      <c r="CC117" s="817"/>
      <c r="CD117" s="817"/>
      <c r="CE117" s="817"/>
      <c r="CF117" s="875" t="s">
        <v>452</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452</v>
      </c>
      <c r="DM117" s="780"/>
      <c r="DN117" s="780"/>
      <c r="DO117" s="780"/>
      <c r="DP117" s="781"/>
      <c r="DQ117" s="782" t="s">
        <v>128</v>
      </c>
      <c r="DR117" s="780"/>
      <c r="DS117" s="780"/>
      <c r="DT117" s="780"/>
      <c r="DU117" s="781"/>
      <c r="DV117" s="824" t="s">
        <v>128</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310</v>
      </c>
      <c r="AL118" s="896"/>
      <c r="AM118" s="896"/>
      <c r="AN118" s="896"/>
      <c r="AO118" s="897"/>
      <c r="AP118" s="899" t="s">
        <v>430</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452</v>
      </c>
      <c r="CB118" s="845"/>
      <c r="CC118" s="845"/>
      <c r="CD118" s="845"/>
      <c r="CE118" s="845"/>
      <c r="CF118" s="875" t="s">
        <v>128</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128</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128</v>
      </c>
      <c r="AL119" s="889"/>
      <c r="AM119" s="889"/>
      <c r="AN119" s="889"/>
      <c r="AO119" s="890"/>
      <c r="AP119" s="892" t="s">
        <v>437</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4489470</v>
      </c>
      <c r="BR119" s="845"/>
      <c r="BS119" s="845"/>
      <c r="BT119" s="845"/>
      <c r="BU119" s="845"/>
      <c r="BV119" s="845">
        <v>4287383</v>
      </c>
      <c r="BW119" s="845"/>
      <c r="BX119" s="845"/>
      <c r="BY119" s="845"/>
      <c r="BZ119" s="845"/>
      <c r="CA119" s="845">
        <v>3892081</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128</v>
      </c>
      <c r="DH119" s="764"/>
      <c r="DI119" s="764"/>
      <c r="DJ119" s="764"/>
      <c r="DK119" s="765"/>
      <c r="DL119" s="766" t="s">
        <v>128</v>
      </c>
      <c r="DM119" s="764"/>
      <c r="DN119" s="764"/>
      <c r="DO119" s="764"/>
      <c r="DP119" s="765"/>
      <c r="DQ119" s="766" t="s">
        <v>437</v>
      </c>
      <c r="DR119" s="764"/>
      <c r="DS119" s="764"/>
      <c r="DT119" s="764"/>
      <c r="DU119" s="765"/>
      <c r="DV119" s="848" t="s">
        <v>452</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452</v>
      </c>
      <c r="AL120" s="780"/>
      <c r="AM120" s="780"/>
      <c r="AN120" s="780"/>
      <c r="AO120" s="781"/>
      <c r="AP120" s="824" t="s">
        <v>128</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1652125</v>
      </c>
      <c r="BR120" s="842"/>
      <c r="BS120" s="842"/>
      <c r="BT120" s="842"/>
      <c r="BU120" s="842"/>
      <c r="BV120" s="842">
        <v>1793081</v>
      </c>
      <c r="BW120" s="842"/>
      <c r="BX120" s="842"/>
      <c r="BY120" s="842"/>
      <c r="BZ120" s="842"/>
      <c r="CA120" s="842">
        <v>1839704</v>
      </c>
      <c r="CB120" s="842"/>
      <c r="CC120" s="842"/>
      <c r="CD120" s="842"/>
      <c r="CE120" s="842"/>
      <c r="CF120" s="866">
        <v>119</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669123</v>
      </c>
      <c r="DH120" s="842"/>
      <c r="DI120" s="842"/>
      <c r="DJ120" s="842"/>
      <c r="DK120" s="842"/>
      <c r="DL120" s="842">
        <v>640157</v>
      </c>
      <c r="DM120" s="842"/>
      <c r="DN120" s="842"/>
      <c r="DO120" s="842"/>
      <c r="DP120" s="842"/>
      <c r="DQ120" s="842">
        <v>592031</v>
      </c>
      <c r="DR120" s="842"/>
      <c r="DS120" s="842"/>
      <c r="DT120" s="842"/>
      <c r="DU120" s="842"/>
      <c r="DV120" s="843">
        <v>38.299999999999997</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128</v>
      </c>
      <c r="AG121" s="780"/>
      <c r="AH121" s="780"/>
      <c r="AI121" s="780"/>
      <c r="AJ121" s="781"/>
      <c r="AK121" s="782" t="s">
        <v>128</v>
      </c>
      <c r="AL121" s="780"/>
      <c r="AM121" s="780"/>
      <c r="AN121" s="780"/>
      <c r="AO121" s="781"/>
      <c r="AP121" s="824" t="s">
        <v>437</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t="s">
        <v>128</v>
      </c>
      <c r="BR121" s="817"/>
      <c r="BS121" s="817"/>
      <c r="BT121" s="817"/>
      <c r="BU121" s="817"/>
      <c r="BV121" s="817" t="s">
        <v>128</v>
      </c>
      <c r="BW121" s="817"/>
      <c r="BX121" s="817"/>
      <c r="BY121" s="817"/>
      <c r="BZ121" s="817"/>
      <c r="CA121" s="817" t="s">
        <v>128</v>
      </c>
      <c r="CB121" s="817"/>
      <c r="CC121" s="817"/>
      <c r="CD121" s="817"/>
      <c r="CE121" s="817"/>
      <c r="CF121" s="875" t="s">
        <v>437</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250962</v>
      </c>
      <c r="DH121" s="817"/>
      <c r="DI121" s="817"/>
      <c r="DJ121" s="817"/>
      <c r="DK121" s="817"/>
      <c r="DL121" s="817">
        <v>222128</v>
      </c>
      <c r="DM121" s="817"/>
      <c r="DN121" s="817"/>
      <c r="DO121" s="817"/>
      <c r="DP121" s="817"/>
      <c r="DQ121" s="817">
        <v>192728</v>
      </c>
      <c r="DR121" s="817"/>
      <c r="DS121" s="817"/>
      <c r="DT121" s="817"/>
      <c r="DU121" s="817"/>
      <c r="DV121" s="794">
        <v>12.5</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437</v>
      </c>
      <c r="AL122" s="780"/>
      <c r="AM122" s="780"/>
      <c r="AN122" s="780"/>
      <c r="AO122" s="781"/>
      <c r="AP122" s="824" t="s">
        <v>128</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2861419</v>
      </c>
      <c r="BR122" s="845"/>
      <c r="BS122" s="845"/>
      <c r="BT122" s="845"/>
      <c r="BU122" s="845"/>
      <c r="BV122" s="845">
        <v>2748745</v>
      </c>
      <c r="BW122" s="845"/>
      <c r="BX122" s="845"/>
      <c r="BY122" s="845"/>
      <c r="BZ122" s="845"/>
      <c r="CA122" s="845">
        <v>2529658</v>
      </c>
      <c r="CB122" s="845"/>
      <c r="CC122" s="845"/>
      <c r="CD122" s="845"/>
      <c r="CE122" s="845"/>
      <c r="CF122" s="846">
        <v>163.6</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t="s">
        <v>128</v>
      </c>
      <c r="DH122" s="817"/>
      <c r="DI122" s="817"/>
      <c r="DJ122" s="817"/>
      <c r="DK122" s="817"/>
      <c r="DL122" s="817" t="s">
        <v>128</v>
      </c>
      <c r="DM122" s="817"/>
      <c r="DN122" s="817"/>
      <c r="DO122" s="817"/>
      <c r="DP122" s="817"/>
      <c r="DQ122" s="817" t="s">
        <v>452</v>
      </c>
      <c r="DR122" s="817"/>
      <c r="DS122" s="817"/>
      <c r="DT122" s="817"/>
      <c r="DU122" s="817"/>
      <c r="DV122" s="794" t="s">
        <v>128</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128</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475</v>
      </c>
      <c r="BP123" s="878"/>
      <c r="BQ123" s="832">
        <v>4513544</v>
      </c>
      <c r="BR123" s="833"/>
      <c r="BS123" s="833"/>
      <c r="BT123" s="833"/>
      <c r="BU123" s="833"/>
      <c r="BV123" s="833">
        <v>4541826</v>
      </c>
      <c r="BW123" s="833"/>
      <c r="BX123" s="833"/>
      <c r="BY123" s="833"/>
      <c r="BZ123" s="833"/>
      <c r="CA123" s="833">
        <v>4369362</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128</v>
      </c>
      <c r="DH123" s="780"/>
      <c r="DI123" s="780"/>
      <c r="DJ123" s="780"/>
      <c r="DK123" s="781"/>
      <c r="DL123" s="782" t="s">
        <v>128</v>
      </c>
      <c r="DM123" s="780"/>
      <c r="DN123" s="780"/>
      <c r="DO123" s="780"/>
      <c r="DP123" s="781"/>
      <c r="DQ123" s="782" t="s">
        <v>128</v>
      </c>
      <c r="DR123" s="780"/>
      <c r="DS123" s="780"/>
      <c r="DT123" s="780"/>
      <c r="DU123" s="781"/>
      <c r="DV123" s="824" t="s">
        <v>437</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437</v>
      </c>
      <c r="BW124" s="831"/>
      <c r="BX124" s="831"/>
      <c r="BY124" s="831"/>
      <c r="BZ124" s="831"/>
      <c r="CA124" s="831" t="s">
        <v>128</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128</v>
      </c>
      <c r="DM124" s="764"/>
      <c r="DN124" s="764"/>
      <c r="DO124" s="764"/>
      <c r="DP124" s="765"/>
      <c r="DQ124" s="766" t="s">
        <v>128</v>
      </c>
      <c r="DR124" s="764"/>
      <c r="DS124" s="764"/>
      <c r="DT124" s="764"/>
      <c r="DU124" s="765"/>
      <c r="DV124" s="848" t="s">
        <v>437</v>
      </c>
      <c r="DW124" s="849"/>
      <c r="DX124" s="849"/>
      <c r="DY124" s="849"/>
      <c r="DZ124" s="850"/>
    </row>
    <row r="125" spans="1:130" s="230" customFormat="1" ht="26.25" customHeight="1" x14ac:dyDescent="0.1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437</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128</v>
      </c>
      <c r="AB126" s="780"/>
      <c r="AC126" s="780"/>
      <c r="AD126" s="780"/>
      <c r="AE126" s="781"/>
      <c r="AF126" s="782" t="s">
        <v>128</v>
      </c>
      <c r="AG126" s="780"/>
      <c r="AH126" s="780"/>
      <c r="AI126" s="780"/>
      <c r="AJ126" s="781"/>
      <c r="AK126" s="782" t="s">
        <v>128</v>
      </c>
      <c r="AL126" s="780"/>
      <c r="AM126" s="780"/>
      <c r="AN126" s="780"/>
      <c r="AO126" s="781"/>
      <c r="AP126" s="824" t="s">
        <v>128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437</v>
      </c>
      <c r="DH126" s="817"/>
      <c r="DI126" s="817"/>
      <c r="DJ126" s="817"/>
      <c r="DK126" s="817"/>
      <c r="DL126" s="817" t="s">
        <v>128</v>
      </c>
      <c r="DM126" s="817"/>
      <c r="DN126" s="817"/>
      <c r="DO126" s="817"/>
      <c r="DP126" s="817"/>
      <c r="DQ126" s="817" t="s">
        <v>128</v>
      </c>
      <c r="DR126" s="817"/>
      <c r="DS126" s="817"/>
      <c r="DT126" s="817"/>
      <c r="DU126" s="817"/>
      <c r="DV126" s="794" t="s">
        <v>437</v>
      </c>
      <c r="DW126" s="794"/>
      <c r="DX126" s="794"/>
      <c r="DY126" s="794"/>
      <c r="DZ126" s="795"/>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128</v>
      </c>
      <c r="AB127" s="780"/>
      <c r="AC127" s="780"/>
      <c r="AD127" s="780"/>
      <c r="AE127" s="781"/>
      <c r="AF127" s="782" t="s">
        <v>128</v>
      </c>
      <c r="AG127" s="780"/>
      <c r="AH127" s="780"/>
      <c r="AI127" s="780"/>
      <c r="AJ127" s="781"/>
      <c r="AK127" s="782" t="s">
        <v>128</v>
      </c>
      <c r="AL127" s="780"/>
      <c r="AM127" s="780"/>
      <c r="AN127" s="780"/>
      <c r="AO127" s="781"/>
      <c r="AP127" s="824" t="s">
        <v>437</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437</v>
      </c>
      <c r="DH127" s="817"/>
      <c r="DI127" s="817"/>
      <c r="DJ127" s="817"/>
      <c r="DK127" s="817"/>
      <c r="DL127" s="817" t="s">
        <v>437</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t="s">
        <v>128</v>
      </c>
      <c r="AB128" s="801"/>
      <c r="AC128" s="801"/>
      <c r="AD128" s="801"/>
      <c r="AE128" s="802"/>
      <c r="AF128" s="803" t="s">
        <v>128</v>
      </c>
      <c r="AG128" s="801"/>
      <c r="AH128" s="801"/>
      <c r="AI128" s="801"/>
      <c r="AJ128" s="802"/>
      <c r="AK128" s="803" t="s">
        <v>128</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128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1692980</v>
      </c>
      <c r="AB129" s="780"/>
      <c r="AC129" s="780"/>
      <c r="AD129" s="780"/>
      <c r="AE129" s="781"/>
      <c r="AF129" s="782">
        <v>1846909</v>
      </c>
      <c r="AG129" s="780"/>
      <c r="AH129" s="780"/>
      <c r="AI129" s="780"/>
      <c r="AJ129" s="781"/>
      <c r="AK129" s="782">
        <v>1839948</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494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268050</v>
      </c>
      <c r="AB130" s="780"/>
      <c r="AC130" s="780"/>
      <c r="AD130" s="780"/>
      <c r="AE130" s="781"/>
      <c r="AF130" s="782">
        <v>276207</v>
      </c>
      <c r="AG130" s="780"/>
      <c r="AH130" s="780"/>
      <c r="AI130" s="780"/>
      <c r="AJ130" s="781"/>
      <c r="AK130" s="782">
        <v>294172</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10.9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1424930</v>
      </c>
      <c r="AB131" s="764"/>
      <c r="AC131" s="764"/>
      <c r="AD131" s="764"/>
      <c r="AE131" s="765"/>
      <c r="AF131" s="766">
        <v>1570702</v>
      </c>
      <c r="AG131" s="764"/>
      <c r="AH131" s="764"/>
      <c r="AI131" s="764"/>
      <c r="AJ131" s="765"/>
      <c r="AK131" s="766">
        <v>1545776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494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10.556167670000001</v>
      </c>
      <c r="AB132" s="745"/>
      <c r="AC132" s="745"/>
      <c r="AD132" s="745"/>
      <c r="AE132" s="746"/>
      <c r="AF132" s="747">
        <v>10.85896625</v>
      </c>
      <c r="AG132" s="745"/>
      <c r="AH132" s="745"/>
      <c r="AI132" s="745"/>
      <c r="AJ132" s="746"/>
      <c r="AK132" s="747">
        <v>11.494744389999999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10.4</v>
      </c>
      <c r="AB133" s="724"/>
      <c r="AC133" s="724"/>
      <c r="AD133" s="724"/>
      <c r="AE133" s="725"/>
      <c r="AF133" s="723">
        <v>10.6</v>
      </c>
      <c r="AG133" s="724"/>
      <c r="AH133" s="724"/>
      <c r="AI133" s="724"/>
      <c r="AJ133" s="725"/>
      <c r="AK133" s="723">
        <v>10.9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3JGzx2crGRrN1hCgMiE3hL9qiFE/QS8zkqNTGMRv+1wepMETkRuEWtWpzJgy4+1PRONq5COpvVaaVVeH4CR0Q==" saltValue="P39ou6p+Sxkb4iy26j2L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topLeftCell="BJ73" workbookViewId="0">
      <selection activeCell="AT26" sqref="AT2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XIXsRRY2UCnpXNt/BmSdnyU4pcJC8tHIPwVS+mZIenKHFPJSHDjrv7dvcZ3XM20AwJytvYgLPDzSR5PZV92w==" saltValue="uR4BxLrLEe5BuA5ILGhXQw==" spinCount="100000" sheet="1" objects="1" scenarios="1"/>
  <dataConsolidate/>
  <phoneticPr fontId="2"/>
  <pageMargins left="0.59055118110236227" right="0" top="0.59055118110236227" bottom="0.59055118110236227" header="0.39370078740157483" footer="0.39370078740157483"/>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627663</v>
      </c>
      <c r="AP9" s="281">
        <v>204251</v>
      </c>
      <c r="AQ9" s="282">
        <v>239803</v>
      </c>
      <c r="AR9" s="283">
        <v>-14.8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72428</v>
      </c>
      <c r="AP10" s="284">
        <v>23569</v>
      </c>
      <c r="AQ10" s="285">
        <v>35073</v>
      </c>
      <c r="AR10" s="286">
        <v>-32.799999999999997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3640</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23994</v>
      </c>
      <c r="AP13" s="284">
        <v>7808</v>
      </c>
      <c r="AQ13" s="285">
        <v>11407</v>
      </c>
      <c r="AR13" s="286">
        <v>-31.6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t="s">
        <v>514</v>
      </c>
      <c r="AP14" s="284" t="s">
        <v>514</v>
      </c>
      <c r="AQ14" s="285">
        <v>4585</v>
      </c>
      <c r="AR14" s="286" t="s">
        <v>514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-43012</v>
      </c>
      <c r="AP15" s="284">
        <v>-13997</v>
      </c>
      <c r="AQ15" s="285">
        <v>-18839</v>
      </c>
      <c r="AR15" s="286">
        <v>-25.7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681073</v>
      </c>
      <c r="AP16" s="284">
        <v>221631</v>
      </c>
      <c r="AQ16" s="285">
        <v>275669</v>
      </c>
      <c r="AR16" s="286">
        <v>-19.600000000000001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16.920000000000002</v>
      </c>
      <c r="AP21" s="298">
        <v>23.86</v>
      </c>
      <c r="AQ21" s="299">
        <v>-6.94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99</v>
      </c>
      <c r="AP22" s="303">
        <v>95.5</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356524</v>
      </c>
      <c r="AP32" s="312">
        <v>116018</v>
      </c>
      <c r="AQ32" s="313">
        <v>162926</v>
      </c>
      <c r="AR32" s="314">
        <v>-28.8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v>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105374</v>
      </c>
      <c r="AP35" s="312">
        <v>34290</v>
      </c>
      <c r="AQ35" s="313">
        <v>33512</v>
      </c>
      <c r="AR35" s="314">
        <v>2.2999999999999998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9957</v>
      </c>
      <c r="AP36" s="312">
        <v>3240</v>
      </c>
      <c r="AQ36" s="313">
        <v>2866</v>
      </c>
      <c r="AR36" s="314">
        <v>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514</v>
      </c>
      <c r="AP37" s="312" t="s">
        <v>514</v>
      </c>
      <c r="AQ37" s="313">
        <v>1429</v>
      </c>
      <c r="AR37" s="314" t="s">
        <v>514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30</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t="s">
        <v>514</v>
      </c>
      <c r="AP39" s="312" t="s">
        <v>514</v>
      </c>
      <c r="AQ39" s="313">
        <v>-7390</v>
      </c>
      <c r="AR39" s="314" t="s">
        <v>514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-294172</v>
      </c>
      <c r="AP40" s="312">
        <v>-95728</v>
      </c>
      <c r="AQ40" s="313">
        <v>-136323</v>
      </c>
      <c r="AR40" s="314">
        <v>-29.8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177683</v>
      </c>
      <c r="AP41" s="312">
        <v>57821</v>
      </c>
      <c r="AQ41" s="313">
        <v>57054</v>
      </c>
      <c r="AR41" s="314">
        <v>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260185</v>
      </c>
      <c r="AN51" s="334">
        <v>80032</v>
      </c>
      <c r="AO51" s="335">
        <v>94.1</v>
      </c>
      <c r="AP51" s="336">
        <v>271581</v>
      </c>
      <c r="AQ51" s="337">
        <v>-6.7</v>
      </c>
      <c r="AR51" s="338">
        <v>100.8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84199</v>
      </c>
      <c r="AN52" s="342">
        <v>25899</v>
      </c>
      <c r="AO52" s="343">
        <v>-20</v>
      </c>
      <c r="AP52" s="344">
        <v>117844</v>
      </c>
      <c r="AQ52" s="345">
        <v>-1</v>
      </c>
      <c r="AR52" s="346">
        <v>-19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441077</v>
      </c>
      <c r="AN53" s="334">
        <v>138095</v>
      </c>
      <c r="AO53" s="335">
        <v>72.5</v>
      </c>
      <c r="AP53" s="336">
        <v>268375</v>
      </c>
      <c r="AQ53" s="337">
        <v>-1.2</v>
      </c>
      <c r="AR53" s="338">
        <v>73.7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364797</v>
      </c>
      <c r="AN54" s="342">
        <v>114213</v>
      </c>
      <c r="AO54" s="343">
        <v>341</v>
      </c>
      <c r="AP54" s="344">
        <v>119602</v>
      </c>
      <c r="AQ54" s="345">
        <v>1.5</v>
      </c>
      <c r="AR54" s="346">
        <v>339.5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567075</v>
      </c>
      <c r="AN55" s="334">
        <v>177100</v>
      </c>
      <c r="AO55" s="335">
        <v>28.2</v>
      </c>
      <c r="AP55" s="336">
        <v>301035</v>
      </c>
      <c r="AQ55" s="337">
        <v>12.2</v>
      </c>
      <c r="AR55" s="338">
        <v>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542536</v>
      </c>
      <c r="AN56" s="342">
        <v>169437</v>
      </c>
      <c r="AO56" s="343">
        <v>48.4</v>
      </c>
      <c r="AP56" s="344">
        <v>154376</v>
      </c>
      <c r="AQ56" s="345">
        <v>29.1</v>
      </c>
      <c r="AR56" s="346">
        <v>19.3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133752</v>
      </c>
      <c r="AN57" s="334">
        <v>42610</v>
      </c>
      <c r="AO57" s="335">
        <v>-75.900000000000006</v>
      </c>
      <c r="AP57" s="336">
        <v>277467</v>
      </c>
      <c r="AQ57" s="337">
        <v>-7.8</v>
      </c>
      <c r="AR57" s="338">
        <v>-68.099999999999994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131512</v>
      </c>
      <c r="AN58" s="342">
        <v>41896</v>
      </c>
      <c r="AO58" s="343">
        <v>-75.3</v>
      </c>
      <c r="AP58" s="344">
        <v>128378</v>
      </c>
      <c r="AQ58" s="345">
        <v>-16.8</v>
      </c>
      <c r="AR58" s="346">
        <v>-58.5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52925</v>
      </c>
      <c r="AN59" s="334">
        <v>17223</v>
      </c>
      <c r="AO59" s="335">
        <v>-59.6</v>
      </c>
      <c r="AP59" s="336">
        <v>282256</v>
      </c>
      <c r="AQ59" s="337">
        <v>1.7</v>
      </c>
      <c r="AR59" s="338">
        <v>-61.3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34895</v>
      </c>
      <c r="AN60" s="342">
        <v>11355</v>
      </c>
      <c r="AO60" s="343">
        <v>-72.900000000000006</v>
      </c>
      <c r="AP60" s="344">
        <v>145453</v>
      </c>
      <c r="AQ60" s="345">
        <v>13.3</v>
      </c>
      <c r="AR60" s="346">
        <v>-86.2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291003</v>
      </c>
      <c r="AN61" s="349">
        <v>91012</v>
      </c>
      <c r="AO61" s="350">
        <v>11.9</v>
      </c>
      <c r="AP61" s="351">
        <v>280143</v>
      </c>
      <c r="AQ61" s="352">
        <v>-0.4</v>
      </c>
      <c r="AR61" s="338">
        <v>12.3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231588</v>
      </c>
      <c r="AN62" s="342">
        <v>72560</v>
      </c>
      <c r="AO62" s="343">
        <v>44.2</v>
      </c>
      <c r="AP62" s="344">
        <v>133131</v>
      </c>
      <c r="AQ62" s="345">
        <v>5.2</v>
      </c>
      <c r="AR62" s="346">
        <v>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3z8lRs0xZ1pMmW+qOmtGtKJoloilKzcvifebS5QNfy3cR70yZN0X5t900LLN6+AdNOtwT16XDhEJEVH6RIfCQ==" saltValue="d4XJpGSRvYto8V+6Tdvu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ageMargins left="0.59055118110236227" right="0" top="0.59055118110236227" bottom="0.59055118110236227" header="0.39370078740157483" footer="0.39370078740157483"/>
  <pageSetup paperSize="8" scale="84"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5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1s28MXNiz2yZ33BJ0ciSlA1nUIdoqRE5gRqTIyClPyMkz4WTava7isrmabDJaUgHUx0MbFrZWooToq9zq75pA==" saltValue="vJDwSbRLsFikkNMPwgD17g==" spinCount="100000" sheet="1" objects="1" scenarios="1"/>
  <dataConsolidate/>
  <phoneticPr fontId="2"/>
  <pageMargins left="0.59055118110236227" right="0" top="0.59055118110236227" bottom="0.59055118110236227" header="0.39370078740157483" footer="0.39370078740157483"/>
  <pageSetup paperSize="8" scale="53"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gq4ZpvOqaUyOXO0dcGAT0JhITb5ASPjT2YruN4Z8lkO7KFn6BPUMlY0r9gyoB3GU2OLxGZCS9NC/guQEqtUJHg==" saltValue="M6+xDRacnyELUQIVQEAROA=="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56.42</v>
      </c>
      <c r="G47" s="12">
        <v>50.72</v>
      </c>
      <c r="H47" s="12">
        <v>44.85</v>
      </c>
      <c r="I47" s="12">
        <v>43.99</v>
      </c>
      <c r="J47" s="13">
        <v>44.59</v>
      </c>
    </row>
    <row r="48" spans="2:10" ht="57.75" customHeight="1" x14ac:dyDescent="0.15">
      <c r="B48" s="14"/>
      <c r="C48" s="1141" t="s">
        <v>4</v>
      </c>
      <c r="D48" s="1141"/>
      <c r="E48" s="1142"/>
      <c r="F48" s="15">
        <v>3.93</v>
      </c>
      <c r="G48" s="16">
        <v>5.35</v>
      </c>
      <c r="H48" s="16">
        <v>6.26</v>
      </c>
      <c r="I48" s="16">
        <v>5.56</v>
      </c>
      <c r="J48" s="17">
        <v>5.05</v>
      </c>
    </row>
    <row r="49" spans="2:10" ht="57.75" customHeight="1" thickBot="1" x14ac:dyDescent="0.2">
      <c r="B49" s="18"/>
      <c r="C49" s="1143" t="s">
        <v>5</v>
      </c>
      <c r="D49" s="1143"/>
      <c r="E49" s="1144"/>
      <c r="F49" s="19" t="s">
        <v>561</v>
      </c>
      <c r="G49" s="20" t="s">
        <v>562</v>
      </c>
      <c r="H49" s="20" t="s">
        <v>563</v>
      </c>
      <c r="I49" s="20">
        <v>2.69</v>
      </c>
      <c r="J49" s="21" t="s">
        <v>564</v>
      </c>
    </row>
    <row r="50" spans="2:10" x14ac:dyDescent="0.15"/>
  </sheetData>
  <sheetProtection algorithmName="SHA-512" hashValue="JgBKDTyteTSAO/vQnSNlij7bzTnZul7EVsGglOFZuYImzC4eiBOCoSe/bZT4G0i+76tegxuLA3gw7SQfWgjbKg==" saltValue="d1IuqwEUTYQizUWOjSi25Q=="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8" scale="8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財政比較分析表（新様式）</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×財政比較分析表</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2024-03-14T05:55:23Z</cp:lastPrinted>
  <dcterms:created xsi:type="dcterms:W3CDTF">2024-02-05T00:13:47Z</dcterms:created>
  <dcterms:modified xsi:type="dcterms:W3CDTF">2024-03-21T00:16:28Z</dcterms:modified>
  <cp:category/>
</cp:coreProperties>
</file>