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cl033\Desktop\"/>
    </mc:Choice>
  </mc:AlternateContent>
  <xr:revisionPtr revIDLastSave="0" documentId="13_ncr:1_{ED99C494-DBF9-4791-A120-937C9796C8FA}" xr6:coauthVersionLast="46" xr6:coauthVersionMax="46" xr10:uidLastSave="{00000000-0000-0000-0000-000000000000}"/>
  <bookViews>
    <workbookView xWindow="1140" yWindow="1140" windowWidth="16005" windowHeight="1150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CO34" i="10"/>
  <c r="BW34" i="10"/>
  <c r="BW35" i="10" s="1"/>
  <c r="BW36" i="10" s="1"/>
  <c r="BW37" i="10" s="1"/>
  <c r="BW38" i="10" s="1"/>
  <c r="BW39" i="10" s="1"/>
  <c r="BW40" i="10" s="1"/>
  <c r="BW41" i="10" s="1"/>
  <c r="BW42" i="10" s="1"/>
  <c r="BW43" i="10" s="1"/>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<sst xmlns="http://schemas.openxmlformats.org/spreadsheetml/2006/main" count="1055" uniqueCount="605">
  <si>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</si>
  <si>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</si>
  <si>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</si>
  <si>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</si>
  <si>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</si>
  <si>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</si>
  <si>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</si>
  <si>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</si>
  <si>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</si>
  <si>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</si>
  <si>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</si>
  <si>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</si>
  <si>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</si>
  <si>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</si>
  <si>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</si>
  <si>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</si>
  <si>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</si>
  <si>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</si>
  <si>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</si>
  <si>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</si>
  <si>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</si>
  <si>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</si>
  <si>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</si>
  <si>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</si>
  <si>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</si>
  <si>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</si>
  <si>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</si>
  <si>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</si>
  <si>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</si>
  <si>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</si>
  <si>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</si>
  <si>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</si>
  <si>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</si>
  <si>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</si>
  <si>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</si>
  <si>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</si>
  <si>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</si>
  <si>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</si>
  <si>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</si>
  <si>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</si>
  <si>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</si>
  <si>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</si>
  <si>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</si>
  <si>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</si>
  <si>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</si>
  <si>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</si>
  <si>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</si>
  <si>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</si>
  <si>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</si>
  <si>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</si>
  <si>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</si>
  <si>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</si>
  <si>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</si>
  <si>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</si>
  <si>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</si>
  <si>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</si>
  <si>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</si>
  <si>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</si>
  <si>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</si>
  <si>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</si>
  <si>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</si>
  <si>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</si>
  <si>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</si>
  <si>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</si>
  <si>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</si>
  <si>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</si>
  <si>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</si>
  <si>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</si>
  <si>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</si>
  <si>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</si>
  <si>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</si>
  <si>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</si>
  <si>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</si>
  <si>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</si>
  <si>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</si>
  <si>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</si>
  <si>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</si>
  <si>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</si>
  <si>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</si>
  <si>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</si>
  <si>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</si>
  <si>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</si>
  <si>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</si>
  <si>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</si>
  <si>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</si>
  <si>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</si>
  <si>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</si>
  <si>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</si>
  <si>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</si>
  <si>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</si>
  <si>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</si>
  <si>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</si>
  <si>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</si>
  <si>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</si>
  <si>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</si>
  <si>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</si>
  <si>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</si>
  <si>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</si>
  <si>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</si>
  <si>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</si>
  <si>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</si>
  <si>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</si>
  <si>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</si>
  <si>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</si>
  <si>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</si>
  <si>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</si>
  <si>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</si>
  <si>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</si>
  <si>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</si>
  <si>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</si>
  <si>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</si>
  <si>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</si>
  <si>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</si>
  <si>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</si>
  <si>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</si>
  <si>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</si>
  <si>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</si>
  <si>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</si>
  <si>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</si>
  <si>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</si>
  <si>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</si>
  <si>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</si>
  <si>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</si>
  <si>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</si>
  <si>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</si>
  <si>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</si>
  <si>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</si>
  <si>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</si>
  <si>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</si>
  <si>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</si>
  <si>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</si>
  <si>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</si>
  <si>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</si>
  <si>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</si>
  <si>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</si>
  <si>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</si>
  <si>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</si>
  <si>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</si>
  <si>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</si>
  <si>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</si>
  <si>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</si>
  <si>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</si>
  <si>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</si>
  <si>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</si>
  <si>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</si>
  <si>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</si>
  <si>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</si>
  <si>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</si>
  <si>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</si>
  <si>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</si>
  <si>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</si>
  <si>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</si>
  <si>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</si>
  <si>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</si>
  <si>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</si>
  <si>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</si>
  <si>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</si>
  <si>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</si>
  <si>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</si>
  <si>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</si>
  <si>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</si>
  <si>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</si>
  <si>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</si>
  <si>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</si>
  <si>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</si>
  <si>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</si>
  <si>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</si>
  <si>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</si>
  <si>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</si>
  <si>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</si>
  <si>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</si>
  <si>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</si>
  <si>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</si>
  <si>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</si>
  <si>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</si>
  <si>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</si>
  <si>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</si>
  <si>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</si>
  <si>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</si>
  <si>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</si>
  <si>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</si>
  <si>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</si>
  <si>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</si>
  <si>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</si>
  <si>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</si>
  <si>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</si>
  <si>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</si>
  <si>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</si>
  <si>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</si>
  <si>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</si>
  <si>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</si>
  <si>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</si>
  <si>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</si>
  <si>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</si>
  <si>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</si>
  <si>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</si>
  <si>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</si>
  <si>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</si>
  <si>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</si>
  <si>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</si>
  <si>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</si>
  <si>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</si>
  <si>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</si>
  <si>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</si>
  <si>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</si>
  <si>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</si>
  <si>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</si>
  <si>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</si>
  <si>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</si>
  <si>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</si>
  <si>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</si>
  <si>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</si>
  <si>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</si>
  <si>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</si>
  <si>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</si>
  <si>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</si>
  <si>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</si>
  <si>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</si>
  <si>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</si>
  <si>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</si>
  <si>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</si>
  <si>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</si>
  <si>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福島県西会津町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</si>
  <si>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</si>
  <si>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</si>
  <si>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</si>
  <si>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</si>
  <si>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</si>
  <si>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</si>
  <si>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</si>
  <si>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</si>
  <si>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</si>
  <si>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</si>
  <si>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</si>
  <si>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</si>
  <si>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</si>
  <si>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</si>
  <si>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</si>
  <si>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</si>
  <si>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</si>
  <si>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</si>
  <si>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</si>
  <si>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</si>
  <si>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</si>
  <si>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</si>
  <si>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</si>
  <si>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</si>
  <si>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</si>
  <si>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</si>
  <si>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</si>
  <si>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</si>
  <si>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</si>
  <si>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</si>
  <si>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</si>
  <si>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</si>
  <si>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</si>
  <si>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</si>
  <si>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</si>
  <si>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</si>
  <si>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</si>
  <si>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</si>
  <si>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</si>
  <si>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</si>
  <si>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</si>
  <si>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</si>
  <si>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</si>
  <si>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</si>
  <si>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</si>
  <si>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</si>
  <si>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</si>
  <si>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</si>
  <si>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</si>
  <si>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</si>
  <si>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</si>
  <si>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</si>
  <si>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</si>
  <si>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</si>
  <si>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</si>
  <si>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</si>
  <si>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</si>
  <si>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</si>
  <si>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</si>
  <si>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</si>
  <si>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</si>
  <si>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</si>
  <si>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</si>
  <si>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</si>
  <si>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</si>
  <si>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</si>
  <si>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</si>
  <si>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</si>
  <si>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</si>
  <si>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</si>
  <si>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</si>
  <si>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</si>
  <si>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</si>
  <si>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</si>
  <si>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</si>
  <si>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</si>
  <si>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</si>
  <si>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</si>
  <si>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</si>
  <si>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</si>
  <si>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</si>
  <si>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</si>
  <si>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</si>
  <si>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</si>
  <si>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</si>
  <si>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</si>
  <si>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</si>
  <si>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</si>
  <si>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</si>
  <si>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</si>
  <si>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</si>
  <si>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</si>
  <si>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</si>
  <si>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</si>
  <si>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</si>
  <si>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</si>
  <si>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</si>
  <si>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</si>
  <si>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</si>
  <si>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</si>
  <si>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</si>
  <si>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</si>
  <si>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</si>
  <si>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</si>
  <si>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</si>
  <si>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</si>
  <si>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</si>
  <si>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</si>
  <si>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</si>
  <si>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</si>
  <si>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</si>
  <si>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</si>
  <si>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</si>
  <si>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</si>
  <si>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</si>
  <si>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</si>
  <si>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</si>
  <si>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</si>
  <si>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</si>
  <si>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</si>
  <si>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</si>
  <si>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</si>
  <si>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</si>
  <si>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</si>
  <si>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</si>
  <si>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</si>
  <si>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</si>
  <si>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</si>
  <si>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</si>
  <si>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</si>
  <si>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</si>
  <si>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</si>
  <si>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</si>
  <si>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</si>
  <si>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</si>
  <si>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</si>
  <si>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</si>
  <si>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</si>
  <si>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</si>
  <si>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</si>
  <si>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</si>
  <si>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</si>
  <si>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</si>
  <si>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</si>
  <si>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</si>
  <si>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</si>
  <si>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</si>
  <si>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</si>
  <si>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</si>
  <si>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</si>
  <si>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</si>
  <si>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</si>
  <si>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福島県西会津町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</si>
  <si>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</si>
  <si>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</si>
  <si>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</si>
  <si>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</si>
  <si>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</si>
  <si>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</si>
  <si>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</si>
  <si>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</si>
  <si>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</si>
  <si>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</si>
  <si>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</si>
  <si>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</si>
  <si>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</si>
  <si>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</si>
  <si>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</si>
  <si>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</si>
  <si>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</si>
  <si>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</si>
  <si>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</si>
  <si>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</si>
  <si>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</si>
  <si>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</si>
  <si>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</si>
  <si>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</si>
  <si>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</si>
  <si>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</si>
  <si>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</si>
  <si>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</si>
  <si>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</si>
  <si>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</si>
  <si>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</si>
  <si>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</si>
  <si>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</si>
  <si>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</si>
  <si>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</si>
  <si>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</si>
  <si>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</si>
  <si>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水道事業会計（水道事業・簡易水道等事業）</t>
    <phoneticPr fontId="5"/>
  </si>
  <si>
    <t>法適用企業</t>
    <phoneticPr fontId="5"/>
  </si>
  <si>
    <t>下水道事業会計（公共下水道事業・農業集落排水処理事業・個別排水処理事業）</t>
    <phoneticPr fontId="5"/>
  </si>
  <si>
    <t>工業団地造成事業特別会計</t>
    <phoneticPr fontId="5"/>
  </si>
  <si>
    <t>法非適用企業</t>
    <phoneticPr fontId="5"/>
  </si>
  <si>
    <t>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</si>
  <si>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</si>
  <si>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</si>
  <si>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</si>
  <si>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</si>
  <si>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</si>
  <si>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</si>
  <si>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</si>
  <si>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</si>
  <si>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</si>
  <si>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</si>
  <si>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</si>
  <si>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</si>
  <si>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</si>
  <si>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</si>
  <si>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</si>
  <si>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</si>
  <si>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</si>
  <si>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</si>
  <si>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</si>
  <si>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</si>
  <si>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</si>
  <si>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</si>
  <si>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</si>
  <si>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</si>
  <si>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</si>
  <si>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</si>
  <si>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</si>
  <si>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</si>
  <si>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</si>
  <si>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</si>
  <si>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</si>
  <si>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</si>
  <si>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</si>
  <si>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</si>
  <si>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</si>
  <si>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</si>
  <si>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</si>
  <si>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</si>
  <si>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</si>
  <si>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</si>
  <si>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</si>
  <si>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</si>
  <si>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</si>
  <si>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</si>
  <si>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</si>
  <si>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</si>
  <si>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</si>
  <si>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</si>
  <si>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</si>
  <si>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</si>
  <si>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</si>
  <si>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</si>
  <si>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</si>
  <si>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</si>
  <si>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</si>
  <si>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</si>
  <si>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</si>
  <si>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</si>
  <si>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</si>
  <si>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</si>
  <si>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</si>
  <si>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</si>
  <si>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</si>
  <si>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</si>
  <si>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</si>
  <si>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</si>
  <si>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</si>
  <si>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</si>
  <si>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</si>
  <si>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</si>
  <si>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</si>
  <si>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</si>
  <si>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</si>
  <si>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</si>
  <si>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</si>
  <si>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</si>
  <si>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</si>
  <si>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</si>
  <si>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</si>
  <si>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</si>
  <si>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</si>
  <si>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</si>
  <si>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</si>
  <si>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</si>
  <si>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</si>
  <si>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</si>
  <si>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</si>
  <si>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</si>
  <si>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</si>
  <si>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</si>
  <si>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</si>
  <si>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</si>
  <si>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</si>
  <si>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</si>
  <si>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</si>
  <si>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</si>
  <si>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</si>
  <si>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</si>
  <si>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</si>
  <si>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</si>
  <si>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</si>
  <si>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</si>
  <si>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</si>
  <si>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</si>
  <si>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</si>
  <si>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</si>
  <si>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</si>
  <si>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</si>
  <si>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</si>
  <si>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</si>
  <si>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</si>
  <si>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</si>
  <si>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</si>
  <si>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</si>
  <si>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</si>
  <si>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</si>
  <si>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</si>
  <si>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</si>
  <si>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</si>
  <si>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</si>
  <si>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</si>
  <si>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</si>
  <si>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</si>
  <si>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</si>
  <si>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</si>
  <si>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</si>
  <si>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</si>
  <si>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</si>
  <si>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</si>
  <si>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</si>
  <si>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</si>
  <si>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</si>
  <si>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</si>
  <si>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</si>
  <si>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</si>
  <si>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</si>
  <si>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</si>
  <si>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</si>
  <si>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</si>
  <si>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</si>
  <si>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</si>
  <si>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</si>
  <si>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</si>
  <si>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</si>
  <si>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</si>
  <si>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</si>
  <si>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</si>
  <si>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</si>
  <si>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</si>
  <si>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</si>
  <si>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</si>
  <si>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4.04</t>
  </si>
  <si>
    <t>▲ 3.19</t>
  </si>
  <si>
    <t>▲ 3.68</t>
  </si>
  <si>
    <t>一般会計</t>
  </si>
  <si>
    <t>水道事業会計（水道事業・簡易水道等事業）</t>
  </si>
  <si>
    <t>介護保険特別会計</t>
  </si>
  <si>
    <t>下水道事業会計（公共下水道事業・農業集落排水処理事業・個別排水処理事業）</t>
  </si>
  <si>
    <t>国民健康保険特別会計（診療施設勘定）</t>
  </si>
  <si>
    <t>国民健康保険特別会計（事業勘定）</t>
  </si>
  <si>
    <t>住宅団地造成事業特別会計</t>
  </si>
  <si>
    <t>工業団地造成事業特別会計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</si>
  <si>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</si>
  <si>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</si>
  <si>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</si>
  <si>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</si>
  <si>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</si>
  <si>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</si>
  <si>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</si>
  <si>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</si>
  <si>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</si>
  <si>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</si>
  <si>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</si>
  <si>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</si>
  <si>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</si>
  <si>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</si>
  <si>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</si>
  <si>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</si>
  <si>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</si>
  <si>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</si>
  <si>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新田興助地域振興基金</t>
  </si>
  <si>
    <t>みんなで創る未来基金</t>
  </si>
  <si>
    <t>森林環境譲与税基金</t>
  </si>
  <si>
    <t>庁舎整備基金</t>
  </si>
  <si>
    <t>小中学校交流基金</t>
  </si>
  <si>
    <t>株式会社西会津町振興公社</t>
    <rPh sb="0" eb="4">
      <t>カブシキガイシャ</t>
    </rPh>
    <rPh sb="4" eb="8">
      <t>ニシアイヅマチ</t>
    </rPh>
    <rPh sb="8" eb="10">
      <t>シンコウ</t>
    </rPh>
    <rPh sb="10" eb="12">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</si>
</sst>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50BB-4D69-9FDB-88F88DB773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158352</c:v>
                </c:pt>
                <c:pt idx="1">
                  <c:v>166027</c:v>
                </c:pt>
                <c:pt idx="2">
                  <c:v>200933</c:v>
                </c:pt>
                <c:pt idx="3">
                  <c:v>145018</c:v>
                </c:pt>
                <c:pt idx="4">
                  <c:v>137175</c:v>
                </c:pt>
              </c:numCache>
            </c:numRef>
          </c:val>
          <c:smooth val="0"/>
          <c:extLst>
            <c:ext xmlns:c16="http://schemas.microsoft.com/office/drawing/2014/chart" uri="{C3380CC4-5D6E-409C-BE32-E72D297353CC}">
              <c16:uniqueId val="{00000001-50BB-4D69-9FDB-88F88DB773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5.81</c:v>
                </c:pt>
                <c:pt idx="1">
                  <c:v>5.26</c:v>
                </c:pt>
                <c:pt idx="2">
                  <c:v>6.53</c:v>
                </c:pt>
                <c:pt idx="3">
                  <c:v>5.43</c:v>
                </c:pt>
                <c:pt idx="4">
                  <c:v>7.38</c:v>
                </c:pt>
              </c:numCache>
            </c:numRef>
          </c:val>
          <c:extLst>
            <c:ext xmlns:c16="http://schemas.microsoft.com/office/drawing/2014/chart" uri="{C3380CC4-5D6E-409C-BE32-E72D297353CC}">
              <c16:uniqueId val="{00000000-A07A-4453-BD1C-9ECB8FDC45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23.21</c:v>
                </c:pt>
                <c:pt idx="1">
                  <c:v>20.6</c:v>
                </c:pt>
                <c:pt idx="2">
                  <c:v>20.27</c:v>
                </c:pt>
                <c:pt idx="3">
                  <c:v>26.09</c:v>
                </c:pt>
                <c:pt idx="4">
                  <c:v>20.13</c:v>
                </c:pt>
              </c:numCache>
            </c:numRef>
          </c:val>
          <c:extLst>
            <c:ext xmlns:c16="http://schemas.microsoft.com/office/drawing/2014/chart" uri="{C3380CC4-5D6E-409C-BE32-E72D297353CC}">
              <c16:uniqueId val="{00000001-A07A-4453-BD1C-9ECB8FDC45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-4.04</c:v>
                </c:pt>
                <c:pt idx="1">
                  <c:v>-3.19</c:v>
                </c:pt>
                <c:pt idx="2">
                  <c:v>4.22</c:v>
                </c:pt>
                <c:pt idx="3">
                  <c:v>5.22</c:v>
                </c:pt>
                <c:pt idx="4">
                  <c:v>-3.68</c:v>
                </c:pt>
              </c:numCache>
            </c:numRef>
          </c:val>
          <c:smooth val="0"/>
          <c:extLst>
            <c:ext xmlns:c16="http://schemas.microsoft.com/office/drawing/2014/chart" uri="{C3380CC4-5D6E-409C-BE32-E72D297353CC}">
              <c16:uniqueId val="{00000002-A07A-4453-BD1C-9ECB8FDC45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5.2</c:v>
                </c:pt>
                <c:pt idx="2">
                  <c:v>#N/A</c:v>
                </c:pt>
                <c:pt idx="3">
                  <c:v>5.43</c:v>
                </c:pt>
                <c:pt idx="4">
                  <c:v>#N/A</c:v>
                </c:pt>
                <c:pt idx="5">
                  <c:v>0</c:v>
                </c:pt>
                <c:pt idx="6">
                  <c:v>#N/A</c:v>
                </c:pt>
                <c:pt idx="7">
                  <c:v>0</c:v>
                </c:pt>
                <c:pt idx="8">
                  <c:v>#N/A</c:v>
                </c:pt>
                <c:pt idx="9">
                  <c:v>0</c:v>
                </c:pt>
              </c:numCache>
            </c:numRef>
          </c:val>
          <c:extLst>
            <c:ext xmlns:c16="http://schemas.microsoft.com/office/drawing/2014/chart" uri="{C3380CC4-5D6E-409C-BE32-E72D297353CC}">
              <c16:uniqueId val="{00000000-5DE6-4B95-B0FA-7C267ABA99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E6-4B95-B0FA-7C267ABA993B}"/>
            </c:ext>
          </c:extLst>
        </c:ser>
        <c:ser>
          <c:idx val="2"/>
          <c:order val="2"/>
          <c:tx>
            <c:strRef>
              <c:f>データシート!$A$29</c:f>
              <c:strCache>
                <c:ptCount val="1"/>
                <c:pt idx="0">
                  <c:v>工業団地造成事業特別会計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c:v>
                </c:pt>
                <c:pt idx="2">
                  <c:v>#N/A</c:v>
                </c:pt>
                <c:pt idx="3">
                  <c:v>0.09</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2-5DE6-4B95-B0FA-7C267ABA993B}"/>
            </c:ext>
          </c:extLst>
        </c:ser>
        <c:ser>
          <c:idx val="3"/>
          <c:order val="3"/>
          <c:tx>
            <c:strRef>
              <c:f>データシート!$A$30</c:f>
              <c:strCache>
                <c:ptCount val="1"/>
                <c:pt idx="0">
                  <c:v>住宅団地造成事業特別会計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0.27</c:v>
                </c:pt>
                <c:pt idx="2">
                  <c:v>#N/A</c:v>
                </c:pt>
                <c:pt idx="3">
                  <c:v>0.19</c:v>
                </c:pt>
                <c:pt idx="4">
                  <c:v>#N/A</c:v>
                </c:pt>
                <c:pt idx="5">
                  <c:v>0.1</c:v>
                </c:pt>
                <c:pt idx="6">
                  <c:v>#N/A</c:v>
                </c:pt>
                <c:pt idx="7">
                  <c:v>0.08</c:v>
                </c:pt>
                <c:pt idx="8">
                  <c:v>#N/A</c:v>
                </c:pt>
                <c:pt idx="9">
                  <c:v>0.16</c:v>
                </c:pt>
              </c:numCache>
            </c:numRef>
          </c:val>
          <c:extLst>
            <c:ext xmlns:c16="http://schemas.microsoft.com/office/drawing/2014/chart" uri="{C3380CC4-5D6E-409C-BE32-E72D297353CC}">
              <c16:uniqueId val="{00000003-5DE6-4B95-B0FA-7C267ABA993B}"/>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0.33</c:v>
                </c:pt>
                <c:pt idx="4">
                  <c:v>#N/A</c:v>
                </c:pt>
                <c:pt idx="5">
                  <c:v>0.44</c:v>
                </c:pt>
                <c:pt idx="6">
                  <c:v>#N/A</c:v>
                </c:pt>
                <c:pt idx="7">
                  <c:v>0.38</c:v>
                </c:pt>
                <c:pt idx="8">
                  <c:v>#N/A</c:v>
                </c:pt>
                <c:pt idx="9">
                  <c:v>0.32</c:v>
                </c:pt>
              </c:numCache>
            </c:numRef>
          </c:val>
          <c:extLst>
            <c:ext xmlns:c16="http://schemas.microsoft.com/office/drawing/2014/chart" uri="{C3380CC4-5D6E-409C-BE32-E72D297353CC}">
              <c16:uniqueId val="{00000004-5DE6-4B95-B0FA-7C267ABA993B}"/>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0.65</c:v>
                </c:pt>
                <c:pt idx="2">
                  <c:v>#N/A</c:v>
                </c:pt>
                <c:pt idx="3">
                  <c:v>0.56000000000000005</c:v>
                </c:pt>
                <c:pt idx="4">
                  <c:v>#N/A</c:v>
                </c:pt>
                <c:pt idx="5">
                  <c:v>0.41</c:v>
                </c:pt>
                <c:pt idx="6">
                  <c:v>#N/A</c:v>
                </c:pt>
                <c:pt idx="7">
                  <c:v>0.67</c:v>
                </c:pt>
                <c:pt idx="8">
                  <c:v>#N/A</c:v>
                </c:pt>
                <c:pt idx="9">
                  <c:v>0.49</c:v>
                </c:pt>
              </c:numCache>
            </c:numRef>
          </c:val>
          <c:extLst>
            <c:ext xmlns:c16="http://schemas.microsoft.com/office/drawing/2014/chart" uri="{C3380CC4-5D6E-409C-BE32-E72D297353CC}">
              <c16:uniqueId val="{00000005-5DE6-4B95-B0FA-7C267ABA993B}"/>
            </c:ext>
          </c:extLst>
        </c:ser>
        <c:ser>
          <c:idx val="6"/>
          <c:order val="6"/>
          <c:tx>
            <c:strRef>
              <c:f>データシート!$A$33</c:f>
              <c:strCache>
                <c:ptCount val="1"/>
                <c:pt idx="0">
                  <c:v>下水道事業会計（公共下水道事業・農業集落排水処理事業・個別排水処理事業）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0.57999999999999996</c:v>
                </c:pt>
                <c:pt idx="6">
                  <c:v>#N/A</c:v>
                </c:pt>
                <c:pt idx="7">
                  <c:v>0.88</c:v>
                </c:pt>
                <c:pt idx="8">
                  <c:v>#N/A</c:v>
                </c:pt>
                <c:pt idx="9">
                  <c:v>0.77</c:v>
                </c:pt>
              </c:numCache>
            </c:numRef>
          </c:val>
          <c:extLst>
            <c:ext xmlns:c16="http://schemas.microsoft.com/office/drawing/2014/chart" uri="{C3380CC4-5D6E-409C-BE32-E72D297353CC}">
              <c16:uniqueId val="{00000006-5DE6-4B95-B0FA-7C267ABA993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0.88</c:v>
                </c:pt>
                <c:pt idx="2">
                  <c:v>#N/A</c:v>
                </c:pt>
                <c:pt idx="3">
                  <c:v>1.23</c:v>
                </c:pt>
                <c:pt idx="4">
                  <c:v>#N/A</c:v>
                </c:pt>
                <c:pt idx="5">
                  <c:v>0.79</c:v>
                </c:pt>
                <c:pt idx="6">
                  <c:v>#N/A</c:v>
                </c:pt>
                <c:pt idx="7">
                  <c:v>1.64</c:v>
                </c:pt>
                <c:pt idx="8">
                  <c:v>#N/A</c:v>
                </c:pt>
                <c:pt idx="9">
                  <c:v>1.18</c:v>
                </c:pt>
              </c:numCache>
            </c:numRef>
          </c:val>
          <c:extLst>
            <c:ext xmlns:c16="http://schemas.microsoft.com/office/drawing/2014/chart" uri="{C3380CC4-5D6E-409C-BE32-E72D297353CC}">
              <c16:uniqueId val="{00000007-5DE6-4B95-B0FA-7C267ABA993B}"/>
            </c:ext>
          </c:extLst>
        </c:ser>
        <c:ser>
          <c:idx val="8"/>
          <c:order val="8"/>
          <c:tx>
            <c:strRef>
              <c:f>データシート!$A$35</c:f>
              <c:strCache>
                <c:ptCount val="1"/>
                <c:pt idx="0">
                  <c:v>水道事業会計（水道事業・簡易水道等事業）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4.4400000000000004</c:v>
                </c:pt>
                <c:pt idx="6">
                  <c:v>#N/A</c:v>
                </c:pt>
                <c:pt idx="7">
                  <c:v>4.0199999999999996</c:v>
                </c:pt>
                <c:pt idx="8">
                  <c:v>#N/A</c:v>
                </c:pt>
                <c:pt idx="9">
                  <c:v>3.6</c:v>
                </c:pt>
              </c:numCache>
            </c:numRef>
          </c:val>
          <c:extLst>
            <c:ext xmlns:c16="http://schemas.microsoft.com/office/drawing/2014/chart" uri="{C3380CC4-5D6E-409C-BE32-E72D297353CC}">
              <c16:uniqueId val="{00000008-5DE6-4B95-B0FA-7C267ABA99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5.81</c:v>
                </c:pt>
                <c:pt idx="2">
                  <c:v>#N/A</c:v>
                </c:pt>
                <c:pt idx="3">
                  <c:v>5.25</c:v>
                </c:pt>
                <c:pt idx="4">
                  <c:v>#N/A</c:v>
                </c:pt>
                <c:pt idx="5">
                  <c:v>6.52</c:v>
                </c:pt>
                <c:pt idx="6">
                  <c:v>#N/A</c:v>
                </c:pt>
                <c:pt idx="7">
                  <c:v>5.43</c:v>
                </c:pt>
                <c:pt idx="8">
                  <c:v>#N/A</c:v>
                </c:pt>
                <c:pt idx="9">
                  <c:v>7.38</c:v>
                </c:pt>
              </c:numCache>
            </c:numRef>
          </c:val>
          <c:extLst>
            <c:ext xmlns:c16="http://schemas.microsoft.com/office/drawing/2014/chart" uri="{C3380CC4-5D6E-409C-BE32-E72D297353CC}">
              <c16:uniqueId val="{00000009-5DE6-4B95-B0FA-7C267ABA99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707</c:v>
                </c:pt>
                <c:pt idx="5">
                  <c:v>726</c:v>
                </c:pt>
                <c:pt idx="8">
                  <c:v>734</c:v>
                </c:pt>
                <c:pt idx="11">
                  <c:v>680</c:v>
                </c:pt>
                <c:pt idx="14">
                  <c:v>711</c:v>
                </c:pt>
              </c:numCache>
            </c:numRef>
          </c:val>
          <c:extLst>
            <c:ext xmlns:c16="http://schemas.microsoft.com/office/drawing/2014/chart" uri="{C3380CC4-5D6E-409C-BE32-E72D297353CC}">
              <c16:uniqueId val="{00000000-415E-42F7-8988-1E8BB357F8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5E-42F7-8988-1E8BB357F8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415E-42F7-8988-1E8BB357F8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16</c:v>
                </c:pt>
                <c:pt idx="6">
                  <c:v>19</c:v>
                </c:pt>
                <c:pt idx="9">
                  <c:v>19</c:v>
                </c:pt>
                <c:pt idx="12">
                  <c:v>26</c:v>
                </c:pt>
              </c:numCache>
            </c:numRef>
          </c:val>
          <c:extLst>
            <c:ext xmlns:c16="http://schemas.microsoft.com/office/drawing/2014/chart" uri="{C3380CC4-5D6E-409C-BE32-E72D297353CC}">
              <c16:uniqueId val="{00000003-415E-42F7-8988-1E8BB357F8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280</c:v>
                </c:pt>
                <c:pt idx="3">
                  <c:v>282</c:v>
                </c:pt>
                <c:pt idx="6">
                  <c:v>246</c:v>
                </c:pt>
                <c:pt idx="9">
                  <c:v>197</c:v>
                </c:pt>
                <c:pt idx="12">
                  <c:v>206</c:v>
                </c:pt>
              </c:numCache>
            </c:numRef>
          </c:val>
          <c:extLst>
            <c:ext xmlns:c16="http://schemas.microsoft.com/office/drawing/2014/chart" uri="{C3380CC4-5D6E-409C-BE32-E72D297353CC}">
              <c16:uniqueId val="{00000004-415E-42F7-8988-1E8BB357F8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5E-42F7-8988-1E8BB357F8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5E-42F7-8988-1E8BB357F8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760</c:v>
                </c:pt>
                <c:pt idx="3">
                  <c:v>800</c:v>
                </c:pt>
                <c:pt idx="6">
                  <c:v>833</c:v>
                </c:pt>
                <c:pt idx="9">
                  <c:v>846</c:v>
                </c:pt>
                <c:pt idx="12">
                  <c:v>858</c:v>
                </c:pt>
              </c:numCache>
            </c:numRef>
          </c:val>
          <c:extLst>
            <c:ext xmlns:c16="http://schemas.microsoft.com/office/drawing/2014/chart" uri="{C3380CC4-5D6E-409C-BE32-E72D297353CC}">
              <c16:uniqueId val="{00000007-415E-42F7-8988-1E8BB357F8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353</c:v>
                </c:pt>
                <c:pt idx="2">
                  <c:v>#N/A</c:v>
                </c:pt>
                <c:pt idx="3">
                  <c:v>#N/A</c:v>
                </c:pt>
                <c:pt idx="4">
                  <c:v>372</c:v>
                </c:pt>
                <c:pt idx="5">
                  <c:v>#N/A</c:v>
                </c:pt>
                <c:pt idx="6">
                  <c:v>#N/A</c:v>
                </c:pt>
                <c:pt idx="7">
                  <c:v>364</c:v>
                </c:pt>
                <c:pt idx="8">
                  <c:v>#N/A</c:v>
                </c:pt>
                <c:pt idx="9">
                  <c:v>#N/A</c:v>
                </c:pt>
                <c:pt idx="10">
                  <c:v>382</c:v>
                </c:pt>
                <c:pt idx="11">
                  <c:v>#N/A</c:v>
                </c:pt>
                <c:pt idx="12">
                  <c:v>#N/A</c:v>
                </c:pt>
                <c:pt idx="13">
                  <c:v>379</c:v>
                </c:pt>
                <c:pt idx="14">
                  <c:v>#N/A</c:v>
                </c:pt>
              </c:numCache>
            </c:numRef>
          </c:val>
          <c:smooth val="0"/>
          <c:extLst>
            <c:ext xmlns:c16="http://schemas.microsoft.com/office/drawing/2014/chart" uri="{C3380CC4-5D6E-409C-BE32-E72D297353CC}">
              <c16:uniqueId val="{00000008-415E-42F7-8988-1E8BB357F8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6888</c:v>
                </c:pt>
                <c:pt idx="5">
                  <c:v>6950</c:v>
                </c:pt>
                <c:pt idx="8">
                  <c:v>6826</c:v>
                </c:pt>
                <c:pt idx="11">
                  <c:v>6599</c:v>
                </c:pt>
                <c:pt idx="14">
                  <c:v>6298</c:v>
                </c:pt>
              </c:numCache>
            </c:numRef>
          </c:val>
          <c:extLst>
            <c:ext xmlns:c16="http://schemas.microsoft.com/office/drawing/2014/chart" uri="{C3380CC4-5D6E-409C-BE32-E72D297353CC}">
              <c16:uniqueId val="{00000000-9DE4-4F9B-8AFE-884014BA56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c:v>
                </c:pt>
                <c:pt idx="5">
                  <c:v>70</c:v>
                </c:pt>
                <c:pt idx="8">
                  <c:v>67</c:v>
                </c:pt>
                <c:pt idx="11">
                  <c:v>68</c:v>
                </c:pt>
                <c:pt idx="14">
                  <c:v>76</c:v>
                </c:pt>
              </c:numCache>
            </c:numRef>
          </c:val>
          <c:extLst>
            <c:ext xmlns:c16="http://schemas.microsoft.com/office/drawing/2014/chart" uri="{C3380CC4-5D6E-409C-BE32-E72D297353CC}">
              <c16:uniqueId val="{00000001-9DE4-4F9B-8AFE-884014BA56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1086</c:v>
                </c:pt>
                <c:pt idx="5">
                  <c:v>959</c:v>
                </c:pt>
                <c:pt idx="8">
                  <c:v>977</c:v>
                </c:pt>
                <c:pt idx="11">
                  <c:v>1259</c:v>
                </c:pt>
                <c:pt idx="14">
                  <c:v>1062</c:v>
                </c:pt>
              </c:numCache>
            </c:numRef>
          </c:val>
          <c:extLst>
            <c:ext xmlns:c16="http://schemas.microsoft.com/office/drawing/2014/chart" uri="{C3380CC4-5D6E-409C-BE32-E72D297353CC}">
              <c16:uniqueId val="{00000002-9DE4-4F9B-8AFE-884014BA56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E4-4F9B-8AFE-884014BA56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E4-4F9B-8AFE-884014BA56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E4-4F9B-8AFE-884014BA56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898</c:v>
                </c:pt>
                <c:pt idx="3">
                  <c:v>886</c:v>
                </c:pt>
                <c:pt idx="6">
                  <c:v>771</c:v>
                </c:pt>
                <c:pt idx="9">
                  <c:v>791</c:v>
                </c:pt>
                <c:pt idx="12">
                  <c:v>812</c:v>
                </c:pt>
              </c:numCache>
            </c:numRef>
          </c:val>
          <c:extLst>
            <c:ext xmlns:c16="http://schemas.microsoft.com/office/drawing/2014/chart" uri="{C3380CC4-5D6E-409C-BE32-E72D297353CC}">
              <c16:uniqueId val="{00000006-9DE4-4F9B-8AFE-884014BA56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127</c:v>
                </c:pt>
                <c:pt idx="3">
                  <c:v>245</c:v>
                </c:pt>
                <c:pt idx="6">
                  <c:v>231</c:v>
                </c:pt>
                <c:pt idx="9">
                  <c:v>286</c:v>
                </c:pt>
                <c:pt idx="12">
                  <c:v>284</c:v>
                </c:pt>
              </c:numCache>
            </c:numRef>
          </c:val>
          <c:extLst>
            <c:ext xmlns:c16="http://schemas.microsoft.com/office/drawing/2014/chart" uri="{C3380CC4-5D6E-409C-BE32-E72D297353CC}">
              <c16:uniqueId val="{00000007-9DE4-4F9B-8AFE-884014BA56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2718</c:v>
                </c:pt>
                <c:pt idx="3">
                  <c:v>2598</c:v>
                </c:pt>
                <c:pt idx="6">
                  <c:v>2349</c:v>
                </c:pt>
                <c:pt idx="9">
                  <c:v>2043</c:v>
                </c:pt>
                <c:pt idx="12">
                  <c:v>2186</c:v>
                </c:pt>
              </c:numCache>
            </c:numRef>
          </c:val>
          <c:extLst>
            <c:ext xmlns:c16="http://schemas.microsoft.com/office/drawing/2014/chart" uri="{C3380CC4-5D6E-409C-BE32-E72D297353CC}">
              <c16:uniqueId val="{00000008-9DE4-4F9B-8AFE-884014BA56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DE4-4F9B-8AFE-884014BA56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7504</c:v>
                </c:pt>
                <c:pt idx="3">
                  <c:v>7498</c:v>
                </c:pt>
                <c:pt idx="6">
                  <c:v>7595</c:v>
                </c:pt>
                <c:pt idx="9">
                  <c:v>7239</c:v>
                </c:pt>
                <c:pt idx="12">
                  <c:v>6827</c:v>
                </c:pt>
              </c:numCache>
            </c:numRef>
          </c:val>
          <c:extLst>
            <c:ext xmlns:c16="http://schemas.microsoft.com/office/drawing/2014/chart" uri="{C3380CC4-5D6E-409C-BE32-E72D297353CC}">
              <c16:uniqueId val="{0000000A-9DE4-4F9B-8AFE-884014BA56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3203</c:v>
                </c:pt>
                <c:pt idx="2">
                  <c:v>#N/A</c:v>
                </c:pt>
                <c:pt idx="3">
                  <c:v>#N/A</c:v>
                </c:pt>
                <c:pt idx="4">
                  <c:v>3248</c:v>
                </c:pt>
                <c:pt idx="5">
                  <c:v>#N/A</c:v>
                </c:pt>
                <c:pt idx="6">
                  <c:v>#N/A</c:v>
                </c:pt>
                <c:pt idx="7">
                  <c:v>3075</c:v>
                </c:pt>
                <c:pt idx="8">
                  <c:v>#N/A</c:v>
                </c:pt>
                <c:pt idx="9">
                  <c:v>#N/A</c:v>
                </c:pt>
                <c:pt idx="10">
                  <c:v>2432</c:v>
                </c:pt>
                <c:pt idx="11">
                  <c:v>#N/A</c:v>
                </c:pt>
                <c:pt idx="12">
                  <c:v>#N/A</c:v>
                </c:pt>
                <c:pt idx="13">
                  <c:v>2673</c:v>
                </c:pt>
                <c:pt idx="14">
                  <c:v>#N/A</c:v>
                </c:pt>
              </c:numCache>
            </c:numRef>
          </c:val>
          <c:smooth val="0"/>
          <c:extLst>
            <c:ext xmlns:c16="http://schemas.microsoft.com/office/drawing/2014/chart" uri="{C3380CC4-5D6E-409C-BE32-E72D297353CC}">
              <c16:uniqueId val="{0000000B-9DE4-4F9B-8AFE-884014BA56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751</c:v>
                </c:pt>
                <c:pt idx="1">
                  <c:v>985</c:v>
                </c:pt>
                <c:pt idx="2">
                  <c:v>768</c:v>
                </c:pt>
              </c:numCache>
            </c:numRef>
          </c:val>
          <c:extLst>
            <c:ext xmlns:c16="http://schemas.microsoft.com/office/drawing/2014/chart" uri="{C3380CC4-5D6E-409C-BE32-E72D297353CC}">
              <c16:uniqueId val="{00000000-4E77-4539-B070-AEA7C95085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E77-4539-B070-AEA7C95085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110</c:v>
                </c:pt>
                <c:pt idx="1">
                  <c:v>158</c:v>
                </c:pt>
                <c:pt idx="2">
                  <c:v>149</c:v>
                </c:pt>
              </c:numCache>
            </c:numRef>
          </c:val>
          <c:extLst>
            <c:ext xmlns:c16="http://schemas.microsoft.com/office/drawing/2014/chart" uri="{C3380CC4-5D6E-409C-BE32-E72D297353CC}">
              <c16:uniqueId val="{00000002-4E77-4539-B070-AEA7C95085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ja-JP" sz="900">
              <a:solidFill>
                <a:sysClr val="windowText" lastClr="000000"/>
              </a:solidFill>
              <a:effectLst/>
              <a:latin typeface="+mn-lt"/>
              <a:ea typeface="+mn-ea"/>
              <a:cs typeface="+mn-cs"/>
            </a:rPr>
            <a:t>　過疎地域の振興として起債できる交付税算入の高い過疎債、辺地債の活用により、算入公債費等については、資本費平準化債の影響を除けば、ほぼ横ばいの推移となっている。</a:t>
          </a:r>
          <a:endParaRPr lang="ja-JP" altLang="ja-JP" sz="900">
            <a:solidFill>
              <a:sysClr val="windowText" lastClr="000000"/>
            </a:solidFill>
            <a:effectLst/>
          </a:endParaRPr>
        </a:p>
        <a:p>
          <a:pPr>
            <a:lnSpc>
              <a:spcPts val="1300"/>
            </a:lnSpc>
          </a:pPr>
          <a:r>
            <a:rPr kumimoji="1" lang="ja-JP" altLang="ja-JP" sz="900">
              <a:solidFill>
                <a:sysClr val="windowText" lastClr="000000"/>
              </a:solidFill>
              <a:effectLst/>
              <a:latin typeface="+mn-lt"/>
              <a:ea typeface="+mn-ea"/>
              <a:cs typeface="+mn-cs"/>
            </a:rPr>
            <a:t>　しかし、依然として高水準にある地方債元利償還額に加え、水道事業会計、下水道事業会計を中心とした公営企業の地方債元利償還額に対する繰出金が高い水準で推移していることから、大幅な数値改善には至っていない。</a:t>
          </a:r>
          <a:endParaRPr lang="ja-JP" altLang="ja-JP" sz="900">
            <a:solidFill>
              <a:sysClr val="windowText" lastClr="000000"/>
            </a:solidFill>
            <a:effectLst/>
          </a:endParaRPr>
        </a:p>
        <a:p>
          <a:pPr>
            <a:lnSpc>
              <a:spcPts val="1300"/>
            </a:lnSpc>
          </a:pPr>
          <a:r>
            <a:rPr kumimoji="1" lang="ja-JP" altLang="ja-JP" sz="900">
              <a:solidFill>
                <a:sysClr val="windowText" lastClr="000000"/>
              </a:solidFill>
              <a:effectLst/>
              <a:latin typeface="+mn-lt"/>
              <a:ea typeface="+mn-ea"/>
              <a:cs typeface="+mn-cs"/>
            </a:rPr>
            <a:t>　公営企業債等は償還年限も長く、しばらくはこの高水準の公債費負担が継続することから、全体の地方債償還予定を見ながら、事業全般の強弱をつけるとともに、資本費平準化債を活用し一般会計からの繰出額を抑え、中長期的に平準的な財政負担で推移できるような財政運営を図っていく。</a:t>
          </a:r>
          <a:endParaRPr lang="ja-JP" altLang="ja-JP" sz="900">
            <a:solidFill>
              <a:sysClr val="windowText" lastClr="000000"/>
            </a:solidFill>
            <a:effectLst/>
          </a:endParaRPr>
        </a:p>
        <a:p>
          <a:pPr>
            <a:lnSpc>
              <a:spcPts val="1300"/>
            </a:lnSpc>
          </a:pPr>
          <a:r>
            <a:rPr kumimoji="1" lang="ja-JP" altLang="ja-JP" sz="900">
              <a:solidFill>
                <a:sysClr val="windowText" lastClr="000000"/>
              </a:solidFill>
              <a:effectLst/>
              <a:latin typeface="+mn-lt"/>
              <a:ea typeface="+mn-ea"/>
              <a:cs typeface="+mn-cs"/>
            </a:rPr>
            <a:t>　なお、令和</a:t>
          </a:r>
          <a:r>
            <a:rPr kumimoji="1" lang="ja-JP" altLang="en-US" sz="900">
              <a:solidFill>
                <a:sysClr val="windowText" lastClr="000000"/>
              </a:solidFill>
              <a:effectLst/>
              <a:latin typeface="+mn-lt"/>
              <a:ea typeface="+mn-ea"/>
              <a:cs typeface="+mn-cs"/>
            </a:rPr>
            <a:t>３</a:t>
          </a:r>
          <a:r>
            <a:rPr kumimoji="1" lang="ja-JP" altLang="ja-JP" sz="900">
              <a:solidFill>
                <a:sysClr val="windowText" lastClr="000000"/>
              </a:solidFill>
              <a:effectLst/>
              <a:latin typeface="+mn-lt"/>
              <a:ea typeface="+mn-ea"/>
              <a:cs typeface="+mn-cs"/>
            </a:rPr>
            <a:t>年度</a:t>
          </a:r>
          <a:r>
            <a:rPr kumimoji="1" lang="ja-JP" altLang="en-US" sz="900">
              <a:solidFill>
                <a:sysClr val="windowText" lastClr="000000"/>
              </a:solidFill>
              <a:effectLst/>
              <a:latin typeface="+mn-lt"/>
              <a:ea typeface="+mn-ea"/>
              <a:cs typeface="+mn-cs"/>
            </a:rPr>
            <a:t>から</a:t>
          </a:r>
          <a:r>
            <a:rPr kumimoji="1" lang="ja-JP" altLang="ja-JP" sz="900">
              <a:solidFill>
                <a:sysClr val="windowText" lastClr="000000"/>
              </a:solidFill>
              <a:effectLst/>
              <a:latin typeface="+mn-lt"/>
              <a:ea typeface="+mn-ea"/>
              <a:cs typeface="+mn-cs"/>
            </a:rPr>
            <a:t>「公営企業債の元利償還金に対する繰入金」及び「算入公債費等」で</a:t>
          </a:r>
          <a:r>
            <a:rPr kumimoji="1" lang="ja-JP" altLang="en-US" sz="900">
              <a:solidFill>
                <a:sysClr val="windowText" lastClr="000000"/>
              </a:solidFill>
              <a:effectLst/>
              <a:latin typeface="+mn-lt"/>
              <a:ea typeface="+mn-ea"/>
              <a:cs typeface="+mn-cs"/>
            </a:rPr>
            <a:t>例年と比較し</a:t>
          </a:r>
          <a:r>
            <a:rPr kumimoji="1" lang="ja-JP" altLang="ja-JP" sz="900">
              <a:solidFill>
                <a:sysClr val="windowText" lastClr="000000"/>
              </a:solidFill>
              <a:effectLst/>
              <a:latin typeface="+mn-lt"/>
              <a:ea typeface="+mn-ea"/>
              <a:cs typeface="+mn-cs"/>
            </a:rPr>
            <a:t>減額となっているが、これは下水道事業会計で資本費平準化債を借入れた影響によるものであり、借入額分の普通会計繰出金が減額になると同時に借入額の半額が算入公債費等から減額となるためである。</a:t>
          </a:r>
          <a:endParaRPr lang="ja-JP" altLang="ja-JP" sz="9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mn-lt"/>
              <a:ea typeface="+mn-ea"/>
              <a:cs typeface="+mn-cs"/>
            </a:rPr>
            <a:t>　「実質公債費比率（分子）の構造」と同様に、過疎地域の振興のための過疎債、辺地債の活用で、地方債残高に占める基準財政需要額算入見込額は高い値にある。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しかし、地方債残高と同水準で推移しているため、ここ数年での将来負担比率も高止まり推移となっており、中長期的な財政見込みも硬直化が予想されることから、今後の投資的事業に対する地方債発行についても、更なる見極めが必要となってく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財政の健全化、将来負担の低減にあっては、事業の強弱を効果的に使い、将来負担の均衡性を確保していく必要がある。</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なお、令和４年度は財政調整基金の大規模な取り崩しや臨時財政対策債及び過疎対策事業債の償還終了等に伴う充当可能財源等の減により将来負担比率の分子は前年度よりも増となった。</a:t>
          </a:r>
          <a:endParaRPr lang="ja-JP" altLang="ja-JP" sz="10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（増減理由）</a:t>
          </a:r>
          <a:endParaRPr lang="ja-JP" altLang="ja-JP" sz="1300">
            <a:solidFill>
              <a:sysClr val="windowText" lastClr="000000"/>
            </a:solidFill>
            <a:effectLst/>
          </a:endParaRPr>
        </a:p>
        <a:p>
          <a:r>
            <a:rPr kumimoji="1" lang="ja-JP" altLang="ja-JP" sz="1100">
              <a:solidFill>
                <a:sysClr val="windowText" lastClr="000000"/>
              </a:solidFill>
              <a:effectLst/>
              <a:latin typeface="+mn-lt"/>
              <a:ea typeface="+mn-ea"/>
              <a:cs typeface="+mn-cs"/>
            </a:rPr>
            <a:t>　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年度末の基金残高は、約</a:t>
          </a:r>
          <a:r>
            <a:rPr kumimoji="1" lang="en-US" altLang="ja-JP" sz="1100">
              <a:solidFill>
                <a:sysClr val="windowText" lastClr="000000"/>
              </a:solidFill>
              <a:effectLst/>
              <a:latin typeface="+mn-lt"/>
              <a:ea typeface="+mn-ea"/>
              <a:cs typeface="+mn-cs"/>
            </a:rPr>
            <a:t>917</a:t>
          </a:r>
          <a:r>
            <a:rPr kumimoji="1" lang="ja-JP" altLang="ja-JP" sz="1100">
              <a:solidFill>
                <a:sysClr val="windowText" lastClr="000000"/>
              </a:solidFill>
              <a:effectLst/>
              <a:latin typeface="+mn-lt"/>
              <a:ea typeface="+mn-ea"/>
              <a:cs typeface="+mn-cs"/>
            </a:rPr>
            <a:t>百万円となっており、前年度から約</a:t>
          </a:r>
          <a:r>
            <a:rPr kumimoji="1" lang="en-US" altLang="ja-JP" sz="1100">
              <a:solidFill>
                <a:sysClr val="windowText" lastClr="000000"/>
              </a:solidFill>
              <a:effectLst/>
              <a:latin typeface="+mn-lt"/>
              <a:ea typeface="+mn-ea"/>
              <a:cs typeface="+mn-cs"/>
            </a:rPr>
            <a:t>226</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額となっている。</a:t>
          </a:r>
          <a:endParaRPr lang="ja-JP" altLang="ja-JP" sz="11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主な要因は、</a:t>
          </a:r>
          <a:r>
            <a:rPr kumimoji="1" lang="ja-JP" altLang="en-US" sz="1100">
              <a:solidFill>
                <a:sysClr val="windowText" lastClr="000000"/>
              </a:solidFill>
              <a:effectLst/>
              <a:latin typeface="+mn-lt"/>
              <a:ea typeface="+mn-ea"/>
              <a:cs typeface="+mn-cs"/>
            </a:rPr>
            <a:t>令和４年８月に発生した豪雨災害対策として多額の</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を取り崩したことによる</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年度は財政調整基金が前年度</a:t>
          </a:r>
          <a:r>
            <a:rPr kumimoji="1" lang="ja-JP" altLang="en-US" sz="1100">
              <a:solidFill>
                <a:sysClr val="windowText" lastClr="000000"/>
              </a:solidFill>
              <a:effectLst/>
              <a:latin typeface="+mn-lt"/>
              <a:ea typeface="+mn-ea"/>
              <a:cs typeface="+mn-cs"/>
            </a:rPr>
            <a:t>から大きく減額</a:t>
          </a:r>
          <a:r>
            <a:rPr kumimoji="1" lang="ja-JP" altLang="ja-JP" sz="1100">
              <a:solidFill>
                <a:sysClr val="windowText" lastClr="000000"/>
              </a:solidFill>
              <a:effectLst/>
              <a:latin typeface="+mn-lt"/>
              <a:ea typeface="+mn-ea"/>
              <a:cs typeface="+mn-cs"/>
            </a:rPr>
            <a:t>となったものの、</a:t>
          </a:r>
          <a:r>
            <a:rPr kumimoji="1" lang="ja-JP" altLang="en-US" sz="1100">
              <a:solidFill>
                <a:sysClr val="windowText" lastClr="000000"/>
              </a:solidFill>
              <a:effectLst/>
              <a:latin typeface="+mn-lt"/>
              <a:ea typeface="+mn-ea"/>
              <a:cs typeface="+mn-cs"/>
            </a:rPr>
            <a:t>今後とも</a:t>
          </a:r>
          <a:r>
            <a:rPr kumimoji="1" lang="ja-JP" altLang="ja-JP" sz="1100">
              <a:solidFill>
                <a:sysClr val="windowText" lastClr="000000"/>
              </a:solidFill>
              <a:effectLst/>
              <a:latin typeface="+mn-lt"/>
              <a:ea typeface="+mn-ea"/>
              <a:cs typeface="+mn-cs"/>
            </a:rPr>
            <a:t>不測の事態への備えるため、</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事務事業の見直しや、使用料・手数料の見直し</a:t>
          </a:r>
          <a:r>
            <a:rPr kumimoji="1" lang="ja-JP" altLang="en-US" sz="1100">
              <a:solidFill>
                <a:sysClr val="windowText" lastClr="000000"/>
              </a:solidFill>
              <a:effectLst/>
              <a:latin typeface="+mn-lt"/>
              <a:ea typeface="+mn-ea"/>
              <a:cs typeface="+mn-cs"/>
            </a:rPr>
            <a:t>、事務効率の改善</a:t>
          </a:r>
          <a:r>
            <a:rPr kumimoji="1" lang="ja-JP" altLang="ja-JP" sz="1100">
              <a:solidFill>
                <a:sysClr val="windowText" lastClr="000000"/>
              </a:solidFill>
              <a:effectLst/>
              <a:latin typeface="+mn-lt"/>
              <a:ea typeface="+mn-ea"/>
              <a:cs typeface="+mn-cs"/>
            </a:rPr>
            <a:t>などの行財政改革を実施し、取り崩し額が積立額を上回ることのないよう、健全な財政運営に努めていくとともに、社会情勢の変化に伴う新たな財政需要にも即応できるよう、財政調整基金残高の確保に努め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（基金の使途）</a:t>
          </a:r>
          <a:endParaRPr lang="ja-JP" altLang="ja-JP" sz="1300">
            <a:solidFill>
              <a:sysClr val="windowText" lastClr="000000"/>
            </a:solidFill>
            <a:effectLst/>
          </a:endParaRPr>
        </a:p>
        <a:p>
          <a:r>
            <a:rPr kumimoji="1" lang="ja-JP" altLang="ja-JP" sz="1100">
              <a:solidFill>
                <a:sysClr val="windowText" lastClr="000000"/>
              </a:solidFill>
              <a:effectLst/>
              <a:latin typeface="+mn-lt"/>
              <a:ea typeface="+mn-ea"/>
              <a:cs typeface="+mn-cs"/>
            </a:rPr>
            <a:t>　・みんなで創る未来基金：本町の将来を担う人材の育成、子育て支援、地方創生等未来に向けての積極的な事業を推進するため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・庁舎整備基金：役場庁舎の整備に要する資金のため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・小・中学校交流基金：町外の児童生徒との交流を推進し、児童生徒の心身の健全育成を図るため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・生きがい福祉基金：長寿社会に備え、高齢者等の在宅福祉の向上及び健康の保全、生きがいづくりに資する事業に充てるため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b="0">
              <a:solidFill>
                <a:sysClr val="windowText" lastClr="000000"/>
              </a:solidFill>
              <a:effectLst/>
              <a:latin typeface="+mn-lt"/>
              <a:ea typeface="+mn-ea"/>
              <a:cs typeface="+mn-cs"/>
            </a:rPr>
            <a:t>・新田正夫教育振興基金：名誉町民である新田正夫氏からの寄附金を西会津中学校図書館の図書購入などに充てるため</a:t>
          </a:r>
          <a:endParaRPr lang="ja-JP" altLang="ja-JP" sz="1400">
            <a:solidFill>
              <a:sysClr val="windowText" lastClr="000000"/>
            </a:solidFill>
            <a:effectLst/>
          </a:endParaRPr>
        </a:p>
        <a:p>
          <a:r>
            <a:rPr kumimoji="1" lang="ja-JP" altLang="ja-JP" sz="1100" b="0">
              <a:solidFill>
                <a:sysClr val="windowText" lastClr="000000"/>
              </a:solidFill>
              <a:effectLst/>
              <a:latin typeface="+mn-lt"/>
              <a:ea typeface="+mn-ea"/>
              <a:cs typeface="+mn-cs"/>
            </a:rPr>
            <a:t>　・森林環境譲与税基金：森林の整備及びその促進に資する事業の充てるため</a:t>
          </a:r>
          <a:endParaRPr lang="ja-JP" altLang="ja-JP" sz="1400">
            <a:solidFill>
              <a:sysClr val="windowText" lastClr="000000"/>
            </a:solidFill>
            <a:effectLst/>
          </a:endParaRPr>
        </a:p>
        <a:p>
          <a:r>
            <a:rPr kumimoji="1" lang="ja-JP" altLang="ja-JP" sz="1100" b="0">
              <a:solidFill>
                <a:sysClr val="windowText" lastClr="000000"/>
              </a:solidFill>
              <a:effectLst/>
              <a:latin typeface="+mn-lt"/>
              <a:ea typeface="+mn-ea"/>
              <a:cs typeface="+mn-cs"/>
            </a:rPr>
            <a:t>　・中小企業融資制度資金利子補給基金：新型コロナウイルス感染症による影響等の資金繰りを支援するため</a:t>
          </a:r>
          <a:endParaRPr lang="ja-JP" altLang="ja-JP" sz="1400">
            <a:solidFill>
              <a:sysClr val="windowText" lastClr="000000"/>
            </a:solidFill>
            <a:effectLst/>
          </a:endParaRPr>
        </a:p>
        <a:p>
          <a:r>
            <a:rPr lang="ja-JP" altLang="ja-JP" sz="1100" b="0">
              <a:solidFill>
                <a:srgbClr val="FF0000"/>
              </a:solidFill>
              <a:effectLst/>
              <a:latin typeface="+mn-lt"/>
              <a:ea typeface="+mn-ea"/>
              <a:cs typeface="+mn-cs"/>
            </a:rPr>
            <a:t>　</a:t>
          </a:r>
          <a:r>
            <a:rPr kumimoji="1" lang="ja-JP" altLang="ja-JP" sz="1100" b="0">
              <a:solidFill>
                <a:sysClr val="windowText" lastClr="000000"/>
              </a:solidFill>
              <a:effectLst/>
              <a:latin typeface="+mn-lt"/>
              <a:ea typeface="+mn-ea"/>
              <a:cs typeface="+mn-cs"/>
            </a:rPr>
            <a:t>・新田興助地域振興基金：新田興助氏からの寄附金を本町の地域振興（教育振興、デジタル戦略の推進等）に充てるため</a:t>
          </a:r>
          <a:endParaRPr kumimoji="1" lang="en-US" altLang="ja-JP" sz="1100" b="0">
            <a:solidFill>
              <a:sysClr val="windowText" lastClr="000000"/>
            </a:solidFill>
            <a:effectLst/>
            <a:latin typeface="+mn-lt"/>
            <a:ea typeface="+mn-ea"/>
            <a:cs typeface="+mn-cs"/>
          </a:endParaRPr>
        </a:p>
        <a:p>
          <a:r>
            <a:rPr kumimoji="1" lang="ja-JP" altLang="en-US" sz="1100" b="0">
              <a:solidFill>
                <a:sysClr val="windowText" lastClr="000000"/>
              </a:solidFill>
              <a:effectLst/>
              <a:latin typeface="+mn-lt"/>
              <a:ea typeface="+mn-ea"/>
              <a:cs typeface="+mn-cs"/>
            </a:rPr>
            <a:t>　・</a:t>
          </a:r>
          <a:r>
            <a:rPr kumimoji="0" lang="ja-JP" altLang="en-US" sz="1100" b="0">
              <a:solidFill>
                <a:sysClr val="windowText" lastClr="000000"/>
              </a:solidFill>
              <a:effectLst/>
              <a:latin typeface="+mn-lt"/>
              <a:ea typeface="+mn-ea"/>
              <a:cs typeface="+mn-cs"/>
            </a:rPr>
            <a:t>東日本大震災復興基金：住民生活の安定や地域経済の振興に充てるため</a:t>
          </a:r>
          <a:endParaRPr kumimoji="1" lang="en-US" altLang="ja-JP" sz="1100">
            <a:solidFill>
              <a:srgbClr val="FF0000"/>
            </a:solidFill>
            <a:effectLst/>
            <a:latin typeface="+mn-lt"/>
            <a:ea typeface="+mn-ea"/>
            <a:cs typeface="+mn-cs"/>
          </a:endParaRPr>
        </a:p>
        <a:p>
          <a:endParaRPr kumimoji="1" lang="en-US" altLang="ja-JP" sz="1300">
            <a:solidFill>
              <a:srgbClr val="FF0000"/>
            </a:solidFill>
            <a:effectLst/>
            <a:latin typeface="+mn-lt"/>
            <a:ea typeface="+mn-ea"/>
            <a:cs typeface="+mn-cs"/>
          </a:endParaRPr>
        </a:p>
        <a:p>
          <a:r>
            <a:rPr kumimoji="1" lang="ja-JP" altLang="ja-JP" sz="13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既存のその他特目基金における前年度比増減の要因は、みんなで創る未来基金を該当事業に充当したことによる減額や、森林環境譲与税基金の積立てによる増額などにより、合計で約</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百万円の減額となった。</a:t>
          </a:r>
          <a:endParaRPr lang="ja-JP" altLang="ja-JP" sz="1400">
            <a:solidFill>
              <a:sysClr val="windowText" lastClr="000000"/>
            </a:solidFill>
            <a:effectLst/>
          </a:endParaRPr>
        </a:p>
        <a:p>
          <a:endParaRPr kumimoji="1" lang="en-US" altLang="ja-JP" sz="1100">
            <a:solidFill>
              <a:srgbClr val="FF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基金の設置目的や原資などを勘案し、関連事業を円滑に実施するための財源として計画的な基金運用を図る。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（増減理由）</a:t>
          </a:r>
          <a:endParaRPr lang="ja-JP" altLang="ja-JP" sz="13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年度末の基金残高は、約</a:t>
          </a:r>
          <a:r>
            <a:rPr kumimoji="1" lang="en-US" altLang="ja-JP" sz="1100">
              <a:solidFill>
                <a:sysClr val="windowText" lastClr="000000"/>
              </a:solidFill>
              <a:effectLst/>
              <a:latin typeface="+mn-lt"/>
              <a:ea typeface="+mn-ea"/>
              <a:cs typeface="+mn-cs"/>
            </a:rPr>
            <a:t>768</a:t>
          </a:r>
          <a:r>
            <a:rPr kumimoji="1" lang="ja-JP" altLang="ja-JP" sz="1100">
              <a:solidFill>
                <a:sysClr val="windowText" lastClr="000000"/>
              </a:solidFill>
              <a:effectLst/>
              <a:latin typeface="+mn-lt"/>
              <a:ea typeface="+mn-ea"/>
              <a:cs typeface="+mn-cs"/>
            </a:rPr>
            <a:t>百万円となっており、前年度から約</a:t>
          </a:r>
          <a:r>
            <a:rPr kumimoji="1" lang="en-US" altLang="ja-JP" sz="1100">
              <a:solidFill>
                <a:sysClr val="windowText" lastClr="000000"/>
              </a:solidFill>
              <a:effectLst/>
              <a:latin typeface="+mn-lt"/>
              <a:ea typeface="+mn-ea"/>
              <a:cs typeface="+mn-cs"/>
            </a:rPr>
            <a:t>217</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lang="ja-JP" altLang="ja-JP" sz="11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主な要因は、令和４年８月に発生した豪雨災害対策として</a:t>
          </a:r>
          <a:r>
            <a:rPr kumimoji="1" lang="ja-JP" altLang="en-US" sz="1100">
              <a:solidFill>
                <a:sysClr val="windowText" lastClr="000000"/>
              </a:solidFill>
              <a:effectLst/>
              <a:latin typeface="+mn-lt"/>
              <a:ea typeface="+mn-ea"/>
              <a:cs typeface="+mn-cs"/>
            </a:rPr>
            <a:t>多額の</a:t>
          </a:r>
          <a:r>
            <a:rPr kumimoji="1" lang="ja-JP" altLang="ja-JP" sz="1100">
              <a:solidFill>
                <a:sysClr val="windowText" lastClr="000000"/>
              </a:solidFill>
              <a:effectLst/>
              <a:latin typeface="+mn-lt"/>
              <a:ea typeface="+mn-ea"/>
              <a:cs typeface="+mn-cs"/>
            </a:rPr>
            <a:t>財政調整基金を取り崩した</a:t>
          </a:r>
          <a:r>
            <a:rPr kumimoji="1" lang="ja-JP" altLang="en-US" sz="1100">
              <a:solidFill>
                <a:sysClr val="windowText" lastClr="000000"/>
              </a:solidFill>
              <a:effectLst/>
              <a:latin typeface="+mn-lt"/>
              <a:ea typeface="+mn-ea"/>
              <a:cs typeface="+mn-cs"/>
            </a:rPr>
            <a:t>こと</a:t>
          </a:r>
          <a:r>
            <a:rPr kumimoji="1" lang="ja-JP" altLang="ja-JP" sz="1100">
              <a:solidFill>
                <a:sysClr val="windowText" lastClr="000000"/>
              </a:solidFill>
              <a:effectLst/>
              <a:latin typeface="+mn-lt"/>
              <a:ea typeface="+mn-ea"/>
              <a:cs typeface="+mn-cs"/>
            </a:rPr>
            <a:t>による。</a:t>
          </a:r>
          <a:endParaRPr lang="ja-JP" altLang="ja-JP" sz="1100">
            <a:solidFill>
              <a:sysClr val="windowText" lastClr="000000"/>
            </a:solidFill>
            <a:effectLst/>
          </a:endParaRPr>
        </a:p>
        <a:p>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大規模災害の発生など不測の事態に備えるため、特殊要因を除き、今後も財政調整基金の取崩しが積立金を上回ることのないよう、事業の見直しや統廃合など歳出の合理化を推進し、健全な財政運営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（増減理由）</a:t>
          </a:r>
          <a:endParaRPr lang="ja-JP" altLang="ja-JP" sz="13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増減なし　</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必要に応じ積立を行う。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0475F69-315B-4C8D-9E87-00961845D73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B6CB5B9-EDA8-4294-B5E3-F6B6CA81DC8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ECE73FF-6CF3-45FC-9947-5123B7D5073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3AAB938-7803-44B8-85D3-E8CC12F7BFD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71C7DFB-F742-4A0A-9C7C-A3A2DD31E85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96350A0-E284-4003-87A1-F2EEC498F5D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846AE46-FD9E-4D6E-991B-5C1103B1BF9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CB6EBA1-F109-4559-93E5-7C335E849A9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FF9C487-062E-4632-AD8B-1251D255752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5B70B6D-9458-47EB-9966-9849C7B2496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5,666
298.18
7,226,380
6,617,577
281,717
3,816,352
6,827,150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1C1B47C-BBD0-46AC-B09E-08EFBC6437F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C4367C8-1F42-4DDA-AE42-9F8600DBAA4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50235A7-BBA3-4D4D-BD90-E8B7B316A7E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D3C9DB5-1BD7-462A-BE4B-38C2764FCC4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D4EA5AA-58DD-4B9F-853D-168A62B54CA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335F1F2-86DF-4A1B-849C-E0E7FEB9E40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46F141C-2C4B-434E-9FE4-FF6C32B5909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E8E80C8-E918-4BE8-9CC0-1FD9FC7CB8B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E90C3D7-50AA-4C35-86E2-0489CEFE51D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32276E6-BAAA-475A-B2FC-9D3E4143A0D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CC68BBD-3164-4BBF-85A2-83FF90D59B9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F4952E7-B76A-4D26-84F6-B198686656A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7112907-AC3D-411F-9C27-287BFB7593F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80090FE-B4BA-4AD4-80D0-88EE7CD096F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AAE2821-3483-4695-AFF4-93653DE2531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4AA3C7E-77BF-4D41-BF80-B8B312A96C3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B6C1AA6-F080-4B92-AC5B-4AB0133F4E6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4955F97-C9F4-43CF-84AD-0CE1E0E9185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96BFCCE-B8FE-4686-8BC8-10630D3B390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3754B9C-137A-4DA9-A623-7792CF9D8C4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5BE3936-B0D4-4598-AB66-F75C14BEF5B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4169358-A942-4956-9413-EABDAAE4403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1F1EDE6-9DA1-42CE-A08A-E8361862955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B8EC3EF-5D33-414D-ABE0-F97687B787A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D281467-E1DE-4E52-A348-AEBFF366249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A40F6CF-7C50-4F02-B4E6-E103549C2D4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A8B72A6-E54B-4469-9F8C-653B2827C18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1BF0563-25DF-4C7A-BDE0-D469B5C5346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EE59A54-5015-4D24-B06C-E2B34247CDD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240D271-E7CF-4E56-947A-EEF0C4799B8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340475B-8354-44A9-BD11-9AA91894015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B85ECB7-731C-49FB-8241-D3DD12EA5D1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754081A-A3E9-4C01-A6A8-5120D1A59D0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42F10BE-298B-4014-AE9B-929D8DA56C7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0D011D1-0EE9-4078-8B22-D2860EEFABD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E511368-113A-438F-B03A-F6B568AAFED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FC9AAC8-D835-4831-B0BB-5BC0B09BF53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人口の減少や全国平均を上回る高齢化率（</a:t>
          </a:r>
          <a:r>
            <a:rPr kumimoji="1" lang="en-US" altLang="ja-JP" sz="1000">
              <a:solidFill>
                <a:schemeClr val="dk1"/>
              </a:solidFill>
              <a:effectLst/>
              <a:latin typeface="+mn-lt"/>
              <a:ea typeface="+mn-ea"/>
              <a:cs typeface="+mn-cs"/>
            </a:rPr>
            <a:t>49.5</a:t>
          </a:r>
          <a:r>
            <a:rPr kumimoji="1" lang="ja-JP" altLang="ja-JP" sz="1000">
              <a:solidFill>
                <a:schemeClr val="dk1"/>
              </a:solidFill>
              <a:effectLst/>
              <a:latin typeface="+mn-lt"/>
              <a:ea typeface="+mn-ea"/>
              <a:cs typeface="+mn-cs"/>
            </a:rPr>
            <a:t>％）に加え、町内に中心となる産業もなく、大規模な事業所も少ないなど、税収を含めた自主財源の占める割合が低いため財政基盤が弱く、類似団体平均を下回っている。さらには交付税算入率の高い地方債を多く活用しているため、分母値である基準財政需要額が高い傾向にあることも低くなる要因となっている。</a:t>
          </a:r>
          <a:endParaRPr lang="ja-JP" altLang="ja-JP" sz="1000">
            <a:effectLst/>
          </a:endParaRPr>
        </a:p>
        <a:p>
          <a:r>
            <a:rPr kumimoji="1" lang="ja-JP" altLang="ja-JP" sz="1000">
              <a:solidFill>
                <a:schemeClr val="dk1"/>
              </a:solidFill>
              <a:effectLst/>
              <a:latin typeface="+mn-lt"/>
              <a:ea typeface="+mn-ea"/>
              <a:cs typeface="+mn-cs"/>
            </a:rPr>
            <a:t>　今後は事業の見直し、適正規模の事業執行に合わせて、町総合計画に基づく過疎・高齢化地域における活力を取り戻す取り組みを推進し、交流人口、定住人口の維持・増加に繋げていく必要がある。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B8C5AC2-8914-4D12-A80B-37CEDC765B3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829E7DD6-E162-453B-B7B1-93489B47F33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D7821DD6-AFBF-43D7-ADFE-031FACAFD14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240851A4-6A74-4C3A-8858-44A8918031B3}"/>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751D858A-FCF6-4673-8EFC-82AE30D367E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5AD39E0B-8DC6-4F57-9DC7-A62B153CDF7F}"/>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467A60F0-5235-40EE-983D-5D2870A4876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7445ED7-6550-45EA-94D1-90E583BC086A}"/>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1DA0591A-09CC-4508-8DDA-C7087C878119}"/>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79416C45-D2AB-4911-A4FC-D5CFD0CBFBC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63D7FAF8-F232-4B72-B09C-1B34756BF2C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7656C2BB-E8E4-45FB-8231-39B9DA5B7A0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74A2F065-CC4F-4BBC-A4E2-D5BE43ACA83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D6FD170-DF0B-4713-939C-B8D5A1B9024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A433A8B8-51E2-4EA9-BDE0-5CEBB897054E}"/>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EDE947FF-5571-4C87-A6CE-B7091DAC20EA}"/>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1CFE0B03-9196-4834-909D-ABF082DB15D4}"/>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5DA6BA71-8E82-48CE-A9DE-680974A3D4B1}"/>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D8D38B38-7524-480C-8287-D2CA9B279CE9}"/>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7D6A5785-E799-4D19-A583-E523CB87DD28}"/>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27D9DD74-66EC-4958-8EC6-F0F2A353FAEA}"/>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1F6266A0-CC71-426D-A4BF-9D9D0C277664}"/>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8314000D-E2F7-49D0-8351-D52AA2A6FC21}"/>
            </a:ext>
          </a:extLst>
        </xdr:cNvPr>
        <xdr:cNvCxnSpPr/>
      </xdr:nvCxnSpPr>
      <xdr:spPr>
        <a:xfrm>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860AD91E-6A3B-4D1D-BAA7-70B46606A12E}"/>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E98F79D7-1A92-4DEE-A05A-9F381ACF547C}"/>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48166324-2F16-4EAE-9C24-E3DEB7122B24}"/>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73A12776-439D-417A-8C7A-DBD89DEAAA8C}"/>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7C4DC5D-9CC6-4285-B37E-EDCEA773C4B3}"/>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A7EB18A8-EED8-48A3-92B4-740D708A1FEE}"/>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4CC87085-11FE-428D-B8E9-8664082E23F8}"/>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462AC2FF-AE8F-4A9F-8E70-BED26D91D077}"/>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2C96F2DA-1133-462A-BB23-A8ACDBEF912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8263FF20-C7E1-4824-97E9-F4FDDF06AA1B}"/>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A2ECA7E-89AF-406B-9BC2-FE76D501607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66CD931-FD9B-40C0-B390-443FF6AF370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02992BA-D747-4121-97A7-A250CF0FE79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E3241DB-D7D0-4294-BF52-9770AAF704F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FDD56EE-57EE-4D51-8E81-F9F20E6604B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A1CEECBF-018C-4B1A-916B-FF17F51780CE}"/>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8CA9CDDB-AC3A-44CA-96E0-0DE57EE9C915}"/>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4486BEB5-3583-40E8-84EC-620014832E39}"/>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37BF087D-6B97-42B7-877A-A3A6CD3C9298}"/>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67EF0138-CADB-408E-9D33-23F508DA22F6}"/>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DD93F1B5-52F1-450B-B38C-56D36D5B9666}"/>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4906B619-DD20-4AC9-9CA2-4B9D1EE87794}"/>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6EA96696-C389-45F3-9D18-CFF3469BB7F9}"/>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EE610F99-F8C7-4CA0-B6CB-74C719DDE2E3}"/>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FF8C6BAF-7CE0-4307-A283-B89C693402D4}"/>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835A2337-4180-4E3D-AC92-9D01EDC17E4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54961882-28A2-4841-ADCA-0B038DD5B6C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4950443F-8715-46D4-BF07-FE169494F5D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CDF23C83-085F-4453-A93F-ECB811CC4D4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7FFBB11-EDE4-41FB-884E-7FBB8F50E72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ECED508A-7E12-4445-917B-D36BEE99A7B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E8B628C-F902-434D-A350-0A2FFE57E58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DB725169-3776-4E37-A80E-1931C170039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701B33E5-D9B4-4C7C-856E-089D30E7DCF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A33316BC-AE1D-4B68-B600-FF59373DE47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4A8FF87-C221-49DC-AAFD-85C8D67185A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9931938B-AAD3-4019-8374-37B1683DAC6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DF70ABAB-9DF5-4989-A326-997CE85F382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経常収支比率については、類似団体平均よりもやや高い数値となっている。</a:t>
          </a:r>
          <a:endParaRPr lang="ja-JP" altLang="ja-JP" sz="1000">
            <a:effectLst/>
          </a:endParaRPr>
        </a:p>
        <a:p>
          <a:r>
            <a:rPr kumimoji="1" lang="ja-JP" altLang="ja-JP" sz="1000">
              <a:solidFill>
                <a:schemeClr val="dk1"/>
              </a:solidFill>
              <a:effectLst/>
              <a:latin typeface="+mn-lt"/>
              <a:ea typeface="+mn-ea"/>
              <a:cs typeface="+mn-cs"/>
            </a:rPr>
            <a:t>　令和４年度にやや増加した要因としては、分子となる一般財源において、除雪費の基準見直しや道路維持費（維持補修費）などの増により、前年度比増となった。分母となる経常的な一般財源額では、普通交付税等の増額により分母総額が前年度比増となったものの、分母を超える分子の増となった結果、経常収支比率が</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増加し</a:t>
          </a:r>
          <a:r>
            <a:rPr kumimoji="1" lang="en-US" altLang="ja-JP" sz="1000">
              <a:solidFill>
                <a:schemeClr val="dk1"/>
              </a:solidFill>
              <a:effectLst/>
              <a:latin typeface="+mn-lt"/>
              <a:ea typeface="+mn-ea"/>
              <a:cs typeface="+mn-cs"/>
            </a:rPr>
            <a:t>88.9%</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義務的経費となる公債費については、年度間の平準化に努めるとともに、各種事業の評価・検証を進め、限られる財源について、効率的に執行できるよう民間委託や指定管理者制度の活用など、更なる検討を進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144A9AD2-9876-4D15-ABED-101DBF6E436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295915AD-F80B-491E-AD08-6A4FEA3C4CA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6C9BFDBF-6C17-449D-B85C-3567A2F26EE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29776EBF-362D-43AA-9EA0-5E3E4E5365C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245FF1D8-7CFD-4D09-9F6D-6DB73B4A8FE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285C9989-C792-4C3A-B5C9-81C0D121D358}"/>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6A856963-CDA7-4D3B-AEAD-69C24170005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2E0202BC-A870-47A6-A715-4741705E39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439EE4E6-AC7E-4D81-86A8-4C89B33B7FF2}"/>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64E4FE0A-F8F1-4257-96DC-4A83C8B3137E}"/>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EAC06FD5-551D-4C62-80C5-B15E94B614B6}"/>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51945321-C981-437B-A080-657F7735DE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DE3455DA-C3CD-417F-B93F-5DFC6E6B8CD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183782F5-03D6-432B-B2F0-D97B11A8180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5566FA6E-90E3-4526-9F4C-FF49B92BB083}"/>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1A985537-E414-4DAC-9351-F1D6618EFA7F}"/>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895A408C-3693-48F7-A124-9FD6A1E3AFCC}"/>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9BCABB56-8BCC-48B5-AC65-2615FD3C8F97}"/>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75F32E5C-1D8B-44F9-B992-349C7E1B85D5}"/>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62</xdr:row>
      <xdr:rowOff>138557</xdr:rowOff>
    </xdr:to>
    <xdr:cxnSp macro="">
      <xdr:nvCxnSpPr>
        <xdr:cNvPr id="129" name="直線コネクタ 128">
          <a:extLst>
            <a:ext uri="{FF2B5EF4-FFF2-40B4-BE49-F238E27FC236}">
              <a16:creationId xmlns:a16="http://schemas.microsoft.com/office/drawing/2014/main" id="{55E97CBB-CE2B-4341-8C82-8BDA24792E7E}"/>
            </a:ext>
          </a:extLst>
        </xdr:cNvPr>
        <xdr:cNvCxnSpPr/>
      </xdr:nvCxnSpPr>
      <xdr:spPr>
        <a:xfrm>
          <a:off x="4114800" y="10741914"/>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892559B4-072A-4CAC-89E4-D940D5021E0A}"/>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B96A445-A3D3-46B6-9110-4A2651FC1656}"/>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62</xdr:row>
      <xdr:rowOff>131318</xdr:rowOff>
    </xdr:to>
    <xdr:cxnSp macro="">
      <xdr:nvCxnSpPr>
        <xdr:cNvPr id="132" name="直線コネクタ 131">
          <a:extLst>
            <a:ext uri="{FF2B5EF4-FFF2-40B4-BE49-F238E27FC236}">
              <a16:creationId xmlns:a16="http://schemas.microsoft.com/office/drawing/2014/main" id="{524C9293-2AE2-41BA-8CC2-C088487BB9B9}"/>
            </a:ext>
          </a:extLst>
        </xdr:cNvPr>
        <xdr:cNvCxnSpPr/>
      </xdr:nvCxnSpPr>
      <xdr:spPr>
        <a:xfrm flipV="1">
          <a:off x="3225800" y="107419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A5D700C4-04D7-4B51-BAD8-5175C7F640BA}"/>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A80B6862-5DC0-44C5-8EEA-07E3DCF4EE49}"/>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62</xdr:row>
      <xdr:rowOff>167513</xdr:rowOff>
    </xdr:to>
    <xdr:cxnSp macro="">
      <xdr:nvCxnSpPr>
        <xdr:cNvPr id="135" name="直線コネクタ 134">
          <a:extLst>
            <a:ext uri="{FF2B5EF4-FFF2-40B4-BE49-F238E27FC236}">
              <a16:creationId xmlns:a16="http://schemas.microsoft.com/office/drawing/2014/main" id="{E2F08D32-18BE-4B63-92BC-095F88A229F1}"/>
            </a:ext>
          </a:extLst>
        </xdr:cNvPr>
        <xdr:cNvCxnSpPr/>
      </xdr:nvCxnSpPr>
      <xdr:spPr>
        <a:xfrm flipV="1">
          <a:off x="2336800" y="1076121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7B59E46D-180C-41C8-B318-E03965281BCF}"/>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94384E99-86B6-45F1-9F82-7E3F3703BBD2}"/>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167513</xdr:rowOff>
    </xdr:from>
    <xdr:to>
      <xdr:col>11</xdr:col>
      <xdr:colOff>31750</xdr:colOff>
      <xdr:row>63</xdr:row>
      <xdr:rowOff>80518</xdr:rowOff>
    </xdr:to>
    <xdr:cxnSp macro="">
      <xdr:nvCxnSpPr>
        <xdr:cNvPr id="138" name="直線コネクタ 137">
          <a:extLst>
            <a:ext uri="{FF2B5EF4-FFF2-40B4-BE49-F238E27FC236}">
              <a16:creationId xmlns:a16="http://schemas.microsoft.com/office/drawing/2014/main" id="{D5ED32CE-D4D7-496A-A4E8-1892973EDE62}"/>
            </a:ext>
          </a:extLst>
        </xdr:cNvPr>
        <xdr:cNvCxnSpPr/>
      </xdr:nvCxnSpPr>
      <xdr:spPr>
        <a:xfrm flipV="1">
          <a:off x="1447800" y="1079741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9E742F77-3F4F-4FAA-89F1-9FA9298DF407}"/>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12B6103F-FFF7-407C-9AE9-91CA5EA26A61}"/>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66B23B4F-8054-4372-A3ED-404FA78BFC87}"/>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4A6C6CF0-33BD-4A5C-BC63-206288FDD403}"/>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4C07D035-3891-4AB2-8878-4411E9BBFDB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2EEEB3E8-25D7-4C5A-B26A-DB77DD67123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964E1EA-D22A-4810-A4C5-D0E61A48861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4ADCDE6-76C0-4FEB-8FA5-15E2EA50CB2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866D95E-819E-46B9-AABA-9868C270DC3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87757</xdr:rowOff>
    </xdr:from>
    <xdr:to>
      <xdr:col>23</xdr:col>
      <xdr:colOff>184150</xdr:colOff>
      <xdr:row>63</xdr:row>
      <xdr:rowOff>17907</xdr:rowOff>
    </xdr:to>
    <xdr:sp macro="" textlink="">
      <xdr:nvSpPr>
        <xdr:cNvPr id="148" name="楕円 147">
          <a:extLst>
            <a:ext uri="{FF2B5EF4-FFF2-40B4-BE49-F238E27FC236}">
              <a16:creationId xmlns:a16="http://schemas.microsoft.com/office/drawing/2014/main" id="{E8EB4BCC-C668-454D-AAC6-BFB1311AED0C}"/>
            </a:ext>
          </a:extLst>
        </xdr:cNvPr>
        <xdr:cNvSpPr/>
      </xdr:nvSpPr>
      <xdr:spPr>
        <a:xfrm>
          <a:off x="4902200" y="107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59834</xdr:rowOff>
    </xdr:from>
    <xdr:ext cx="762000" cy="259045"/>
    <xdr:sp macro="" textlink="">
      <xdr:nvSpPr>
        <xdr:cNvPr id="149" name="財政構造の弾力性該当値テキスト">
          <a:extLst>
            <a:ext uri="{FF2B5EF4-FFF2-40B4-BE49-F238E27FC236}">
              <a16:creationId xmlns:a16="http://schemas.microsoft.com/office/drawing/2014/main" id="{3D1C7824-566F-481E-97FB-5E183C28240B}"/>
            </a:ext>
          </a:extLst>
        </xdr:cNvPr>
        <xdr:cNvSpPr txBox="1"/>
      </xdr:nvSpPr>
      <xdr:spPr>
        <a:xfrm>
          <a:off x="5041900" y="106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0" name="楕円 149">
          <a:extLst>
            <a:ext uri="{FF2B5EF4-FFF2-40B4-BE49-F238E27FC236}">
              <a16:creationId xmlns:a16="http://schemas.microsoft.com/office/drawing/2014/main" id="{2FACCF1B-139C-4879-B7E2-C5104517BDA0}"/>
            </a:ext>
          </a:extLst>
        </xdr:cNvPr>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147591</xdr:rowOff>
    </xdr:from>
    <xdr:ext cx="736600" cy="259045"/>
    <xdr:sp macro="" textlink="">
      <xdr:nvSpPr>
        <xdr:cNvPr id="151" name="テキスト ボックス 150">
          <a:extLst>
            <a:ext uri="{FF2B5EF4-FFF2-40B4-BE49-F238E27FC236}">
              <a16:creationId xmlns:a16="http://schemas.microsoft.com/office/drawing/2014/main" id="{98894F1B-90ED-44DE-A19C-1273BDB55941}"/>
            </a:ext>
          </a:extLst>
        </xdr:cNvPr>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80518</xdr:rowOff>
    </xdr:from>
    <xdr:to>
      <xdr:col>15</xdr:col>
      <xdr:colOff>133350</xdr:colOff>
      <xdr:row>63</xdr:row>
      <xdr:rowOff>10668</xdr:rowOff>
    </xdr:to>
    <xdr:sp macro="" textlink="">
      <xdr:nvSpPr>
        <xdr:cNvPr id="152" name="楕円 151">
          <a:extLst>
            <a:ext uri="{FF2B5EF4-FFF2-40B4-BE49-F238E27FC236}">
              <a16:creationId xmlns:a16="http://schemas.microsoft.com/office/drawing/2014/main" id="{FFA8C578-7218-41F6-A39C-4D85003794E0}"/>
            </a:ext>
          </a:extLst>
        </xdr:cNvPr>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166895</xdr:rowOff>
    </xdr:from>
    <xdr:ext cx="762000" cy="259045"/>
    <xdr:sp macro="" textlink="">
      <xdr:nvSpPr>
        <xdr:cNvPr id="153" name="テキスト ボックス 152">
          <a:extLst>
            <a:ext uri="{FF2B5EF4-FFF2-40B4-BE49-F238E27FC236}">
              <a16:creationId xmlns:a16="http://schemas.microsoft.com/office/drawing/2014/main" id="{8CFF757A-B883-44C9-9379-A946697D6C6A}"/>
            </a:ext>
          </a:extLst>
        </xdr:cNvPr>
        <xdr:cNvSpPr txBox="1"/>
      </xdr:nvSpPr>
      <xdr:spPr>
        <a:xfrm>
          <a:off x="2844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116713</xdr:rowOff>
    </xdr:from>
    <xdr:to>
      <xdr:col>11</xdr:col>
      <xdr:colOff>82550</xdr:colOff>
      <xdr:row>63</xdr:row>
      <xdr:rowOff>46863</xdr:rowOff>
    </xdr:to>
    <xdr:sp macro="" textlink="">
      <xdr:nvSpPr>
        <xdr:cNvPr id="154" name="楕円 153">
          <a:extLst>
            <a:ext uri="{FF2B5EF4-FFF2-40B4-BE49-F238E27FC236}">
              <a16:creationId xmlns:a16="http://schemas.microsoft.com/office/drawing/2014/main" id="{4BDDE26E-A0DE-4C1D-AD64-218893F1F300}"/>
            </a:ext>
          </a:extLst>
        </xdr:cNvPr>
        <xdr:cNvSpPr/>
      </xdr:nvSpPr>
      <xdr:spPr>
        <a:xfrm>
          <a:off x="2286000" y="10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31640</xdr:rowOff>
    </xdr:from>
    <xdr:ext cx="762000" cy="259045"/>
    <xdr:sp macro="" textlink="">
      <xdr:nvSpPr>
        <xdr:cNvPr id="155" name="テキスト ボックス 154">
          <a:extLst>
            <a:ext uri="{FF2B5EF4-FFF2-40B4-BE49-F238E27FC236}">
              <a16:creationId xmlns:a16="http://schemas.microsoft.com/office/drawing/2014/main" id="{8966D9D7-4D18-47D8-A288-ADEFF194D687}"/>
            </a:ext>
          </a:extLst>
        </xdr:cNvPr>
        <xdr:cNvSpPr txBox="1"/>
      </xdr:nvSpPr>
      <xdr:spPr>
        <a:xfrm>
          <a:off x="1955800" y="1083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6" name="楕円 155">
          <a:extLst>
            <a:ext uri="{FF2B5EF4-FFF2-40B4-BE49-F238E27FC236}">
              <a16:creationId xmlns:a16="http://schemas.microsoft.com/office/drawing/2014/main" id="{698E4B23-C386-4C66-9046-4488F28EB21B}"/>
            </a:ext>
          </a:extLst>
        </xdr:cNvPr>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116095</xdr:rowOff>
    </xdr:from>
    <xdr:ext cx="762000" cy="259045"/>
    <xdr:sp macro="" textlink="">
      <xdr:nvSpPr>
        <xdr:cNvPr id="157" name="テキスト ボックス 156">
          <a:extLst>
            <a:ext uri="{FF2B5EF4-FFF2-40B4-BE49-F238E27FC236}">
              <a16:creationId xmlns:a16="http://schemas.microsoft.com/office/drawing/2014/main" id="{B39639A3-E85D-4AE7-B0C1-F247189A56C1}"/>
            </a:ext>
          </a:extLst>
        </xdr:cNvPr>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3FE75301-2CE0-4A40-ABC2-B14A3317E38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C4101115-9AC0-49AF-B5E4-045F6DDA14C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7086F432-29DE-4B0D-ACCE-7B16F3B8C5F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CD454E76-A40E-49A8-97E5-F794BFB6EEE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D57B1E07-81EB-4F87-A744-884E68C1C77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A2ADDB5-75B6-4DC4-9A33-EE0B8A0E57E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2E74D53-1F10-4A8D-9EFD-64E78E2D69B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37E47675-4322-4A82-955D-74F27B7D884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DB9C282B-603E-43DD-B861-A3141C6B6F9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10A3F7FF-7D5C-4CB1-9144-2F9B96B10D6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B83FAE00-5723-4F81-B38C-A3113AEE6B8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49B91137-9F61-4CA3-858B-E7C1E58F7C0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E3A84104-243E-4858-B49B-8E559EF2064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人件費・物件費ともに全国及び県、類似団体平均と比べ高くなっている。</a:t>
          </a:r>
          <a:endParaRPr lang="ja-JP" altLang="ja-JP" sz="1000">
            <a:effectLst/>
          </a:endParaRPr>
        </a:p>
        <a:p>
          <a:r>
            <a:rPr kumimoji="1" lang="ja-JP" altLang="ja-JP" sz="1000">
              <a:solidFill>
                <a:schemeClr val="dk1"/>
              </a:solidFill>
              <a:effectLst/>
              <a:latin typeface="+mn-lt"/>
              <a:ea typeface="+mn-ea"/>
              <a:cs typeface="+mn-cs"/>
            </a:rPr>
            <a:t>　特に人件費では「定員管理の状況」で説明のとおり専門職を含めた職員数の多さや、職員の平均年齢の高さなどが主な要因となっている。</a:t>
          </a:r>
          <a:endParaRPr lang="ja-JP" altLang="ja-JP" sz="1000">
            <a:effectLst/>
          </a:endParaRPr>
        </a:p>
        <a:p>
          <a:r>
            <a:rPr kumimoji="1" lang="ja-JP" altLang="ja-JP" sz="1000">
              <a:solidFill>
                <a:schemeClr val="dk1"/>
              </a:solidFill>
              <a:effectLst/>
              <a:latin typeface="+mn-lt"/>
              <a:ea typeface="+mn-ea"/>
              <a:cs typeface="+mn-cs"/>
            </a:rPr>
            <a:t>　また物件費では、本町特有の温泉施設やケーブルテレビ施設の運営委託料が計上されていることから高い傾向にある他、本町の人口規模や過疎・豪雪地帯で町の面積も広く点在しており、人口</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人当たりで換算すると高い数値にならざるを得ない状況である。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9A098BD4-3DF7-4BC2-B6EE-E6643D269A4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BF2D6D89-CE79-4C26-9C4D-2F3B3AF3760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3E16DE29-279C-4D11-9C85-F9A02163305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554EC4C4-3746-4AAD-A7AB-E04725DE308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42F44320-BF90-4A93-9D68-D744E08646E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1E2402A5-18C7-41C4-B407-10EB22250C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AB7C88B9-2A45-4258-9EBF-9BB933CD4FF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89BD56CD-40E7-45B8-B14B-51CAA1BA7DF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BDB9B9D6-F30A-43EC-922B-4DCFD21F38D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D0ADE578-27EC-4258-9EF0-96070D1A771E}"/>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4157A030-4808-499D-B188-84AE4065D082}"/>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D8F89CA0-E606-4AE6-8153-8FD3F0B6D00B}"/>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9DAC261E-E076-4B6F-8E03-803D77448A0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59F10DBA-F3B3-4649-B5EB-2BB82948DD0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80723531-73B4-498A-8AE8-4BE2D491C2F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4A89E590-A315-4982-A739-536595482BC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ECB43A80-DFCA-4FCF-8E0B-74A8A42B4C3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418F168-0356-439B-8BAE-3F194341242E}"/>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A9B67423-BB5E-45D6-BB1D-94ADA0B930D6}"/>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275572B2-E388-41F6-BEE2-8A1CCDEEF927}"/>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FEE231EE-98CA-4938-9D2A-3C3B13A66E7E}"/>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B77CB283-75C9-443A-A06C-434038F8FE0E}"/>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158454</xdr:rowOff>
    </xdr:from>
    <xdr:to>
      <xdr:col>23</xdr:col>
      <xdr:colOff>133350</xdr:colOff>
      <xdr:row>83</xdr:row>
      <xdr:rowOff>12192</xdr:rowOff>
    </xdr:to>
    <xdr:cxnSp macro="">
      <xdr:nvCxnSpPr>
        <xdr:cNvPr id="193" name="直線コネクタ 192">
          <a:extLst>
            <a:ext uri="{FF2B5EF4-FFF2-40B4-BE49-F238E27FC236}">
              <a16:creationId xmlns:a16="http://schemas.microsoft.com/office/drawing/2014/main" id="{98632E93-DF4C-424E-93D5-5AA2AF014A9F}"/>
            </a:ext>
          </a:extLst>
        </xdr:cNvPr>
        <xdr:cNvCxnSpPr/>
      </xdr:nvCxnSpPr>
      <xdr:spPr>
        <a:xfrm>
          <a:off x="4114800" y="14217354"/>
          <a:ext cx="838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A892ECC-C8EF-4151-8043-4C084E03D1EA}"/>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ECC01A48-A6B8-4CF5-B6AD-C6A70537D6BD}"/>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117678</xdr:rowOff>
    </xdr:from>
    <xdr:to>
      <xdr:col>19</xdr:col>
      <xdr:colOff>133350</xdr:colOff>
      <xdr:row>82</xdr:row>
      <xdr:rowOff>158454</xdr:rowOff>
    </xdr:to>
    <xdr:cxnSp macro="">
      <xdr:nvCxnSpPr>
        <xdr:cNvPr id="196" name="直線コネクタ 195">
          <a:extLst>
            <a:ext uri="{FF2B5EF4-FFF2-40B4-BE49-F238E27FC236}">
              <a16:creationId xmlns:a16="http://schemas.microsoft.com/office/drawing/2014/main" id="{5D62D9E8-3338-4AE8-B154-430A849409C9}"/>
            </a:ext>
          </a:extLst>
        </xdr:cNvPr>
        <xdr:cNvCxnSpPr/>
      </xdr:nvCxnSpPr>
      <xdr:spPr>
        <a:xfrm>
          <a:off x="3225800" y="14176578"/>
          <a:ext cx="889000" cy="4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579FC5-B62A-48B2-856C-465C406617B7}"/>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47B6945A-7ABB-48E0-AF4B-E113E59B4FE8}"/>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67605</xdr:rowOff>
    </xdr:from>
    <xdr:to>
      <xdr:col>15</xdr:col>
      <xdr:colOff>82550</xdr:colOff>
      <xdr:row>82</xdr:row>
      <xdr:rowOff>117678</xdr:rowOff>
    </xdr:to>
    <xdr:cxnSp macro="">
      <xdr:nvCxnSpPr>
        <xdr:cNvPr id="199" name="直線コネクタ 198">
          <a:extLst>
            <a:ext uri="{FF2B5EF4-FFF2-40B4-BE49-F238E27FC236}">
              <a16:creationId xmlns:a16="http://schemas.microsoft.com/office/drawing/2014/main" id="{097182D7-E316-49E1-B834-2D182633A2BE}"/>
            </a:ext>
          </a:extLst>
        </xdr:cNvPr>
        <xdr:cNvCxnSpPr/>
      </xdr:nvCxnSpPr>
      <xdr:spPr>
        <a:xfrm>
          <a:off x="2336800" y="14126505"/>
          <a:ext cx="8890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E01E62A7-B3B3-44E4-B4FD-5AD381D91EC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EC478460-45AB-46D0-AED7-DB9E58F34C38}"/>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67258</xdr:rowOff>
    </xdr:from>
    <xdr:to>
      <xdr:col>11</xdr:col>
      <xdr:colOff>31750</xdr:colOff>
      <xdr:row>82</xdr:row>
      <xdr:rowOff>67605</xdr:rowOff>
    </xdr:to>
    <xdr:cxnSp macro="">
      <xdr:nvCxnSpPr>
        <xdr:cNvPr id="202" name="直線コネクタ 201">
          <a:extLst>
            <a:ext uri="{FF2B5EF4-FFF2-40B4-BE49-F238E27FC236}">
              <a16:creationId xmlns:a16="http://schemas.microsoft.com/office/drawing/2014/main" id="{7C69EF23-1DE7-4DD6-ADD4-1147DD2EFC2A}"/>
            </a:ext>
          </a:extLst>
        </xdr:cNvPr>
        <xdr:cNvCxnSpPr/>
      </xdr:nvCxnSpPr>
      <xdr:spPr>
        <a:xfrm>
          <a:off x="1447800" y="14126158"/>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5783EDBF-34AC-49BE-A79E-4C769CA88B98}"/>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970EA535-8FA4-4A2F-98BB-4C4F46728959}"/>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3A9C54FE-DD4F-4B89-A6A2-893B12B51524}"/>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830C6922-0EAA-401B-B71D-DC78C854EE19}"/>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A579BAA-1E06-4756-ABB3-FE1CF7C7705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5875880-2465-424E-A24A-3D56565AE26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DDC4AE4-D08E-426E-A6A7-860AB0F93B8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BA4C2E1-0915-4B93-BABC-6D16939C552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1A2C957-7A2C-4DAD-A76C-65B270408B0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132842</xdr:rowOff>
    </xdr:from>
    <xdr:to>
      <xdr:col>23</xdr:col>
      <xdr:colOff>184150</xdr:colOff>
      <xdr:row>83</xdr:row>
      <xdr:rowOff>62992</xdr:rowOff>
    </xdr:to>
    <xdr:sp macro="" textlink="">
      <xdr:nvSpPr>
        <xdr:cNvPr id="212" name="楕円 211">
          <a:extLst>
            <a:ext uri="{FF2B5EF4-FFF2-40B4-BE49-F238E27FC236}">
              <a16:creationId xmlns:a16="http://schemas.microsoft.com/office/drawing/2014/main" id="{B2894377-ADA4-4918-B161-833C7C994E41}"/>
            </a:ext>
          </a:extLst>
        </xdr:cNvPr>
        <xdr:cNvSpPr/>
      </xdr:nvSpPr>
      <xdr:spPr>
        <a:xfrm>
          <a:off x="4902200" y="141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104919</xdr:rowOff>
    </xdr:from>
    <xdr:ext cx="762000" cy="259045"/>
    <xdr:sp macro="" textlink="">
      <xdr:nvSpPr>
        <xdr:cNvPr id="213" name="人件費・物件費等の状況該当値テキスト">
          <a:extLst>
            <a:ext uri="{FF2B5EF4-FFF2-40B4-BE49-F238E27FC236}">
              <a16:creationId xmlns:a16="http://schemas.microsoft.com/office/drawing/2014/main" id="{65C2E1BB-3F61-4D55-ABBC-52221ACE071B}"/>
            </a:ext>
          </a:extLst>
        </xdr:cNvPr>
        <xdr:cNvSpPr txBox="1"/>
      </xdr:nvSpPr>
      <xdr:spPr>
        <a:xfrm>
          <a:off x="5041900" y="141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107654</xdr:rowOff>
    </xdr:from>
    <xdr:to>
      <xdr:col>19</xdr:col>
      <xdr:colOff>184150</xdr:colOff>
      <xdr:row>83</xdr:row>
      <xdr:rowOff>37804</xdr:rowOff>
    </xdr:to>
    <xdr:sp macro="" textlink="">
      <xdr:nvSpPr>
        <xdr:cNvPr id="214" name="楕円 213">
          <a:extLst>
            <a:ext uri="{FF2B5EF4-FFF2-40B4-BE49-F238E27FC236}">
              <a16:creationId xmlns:a16="http://schemas.microsoft.com/office/drawing/2014/main" id="{FE197735-9A21-4008-BAB0-6D1717681F6E}"/>
            </a:ext>
          </a:extLst>
        </xdr:cNvPr>
        <xdr:cNvSpPr/>
      </xdr:nvSpPr>
      <xdr:spPr>
        <a:xfrm>
          <a:off x="4064000" y="141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22581</xdr:rowOff>
    </xdr:from>
    <xdr:ext cx="736600" cy="259045"/>
    <xdr:sp macro="" textlink="">
      <xdr:nvSpPr>
        <xdr:cNvPr id="215" name="テキスト ボックス 214">
          <a:extLst>
            <a:ext uri="{FF2B5EF4-FFF2-40B4-BE49-F238E27FC236}">
              <a16:creationId xmlns:a16="http://schemas.microsoft.com/office/drawing/2014/main" id="{37F17152-D1A0-42D8-ADED-550EB8A6F4A9}"/>
            </a:ext>
          </a:extLst>
        </xdr:cNvPr>
        <xdr:cNvSpPr txBox="1"/>
      </xdr:nvSpPr>
      <xdr:spPr>
        <a:xfrm>
          <a:off x="3733800" y="14252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66878</xdr:rowOff>
    </xdr:from>
    <xdr:to>
      <xdr:col>15</xdr:col>
      <xdr:colOff>133350</xdr:colOff>
      <xdr:row>82</xdr:row>
      <xdr:rowOff>168478</xdr:rowOff>
    </xdr:to>
    <xdr:sp macro="" textlink="">
      <xdr:nvSpPr>
        <xdr:cNvPr id="216" name="楕円 215">
          <a:extLst>
            <a:ext uri="{FF2B5EF4-FFF2-40B4-BE49-F238E27FC236}">
              <a16:creationId xmlns:a16="http://schemas.microsoft.com/office/drawing/2014/main" id="{50C044CB-3773-4C8F-8ED0-814C3C946344}"/>
            </a:ext>
          </a:extLst>
        </xdr:cNvPr>
        <xdr:cNvSpPr/>
      </xdr:nvSpPr>
      <xdr:spPr>
        <a:xfrm>
          <a:off x="3175000" y="1412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153255</xdr:rowOff>
    </xdr:from>
    <xdr:ext cx="762000" cy="259045"/>
    <xdr:sp macro="" textlink="">
      <xdr:nvSpPr>
        <xdr:cNvPr id="217" name="テキスト ボックス 216">
          <a:extLst>
            <a:ext uri="{FF2B5EF4-FFF2-40B4-BE49-F238E27FC236}">
              <a16:creationId xmlns:a16="http://schemas.microsoft.com/office/drawing/2014/main" id="{A5E5F036-3D9B-4A63-94CB-574DCBBFED38}"/>
            </a:ext>
          </a:extLst>
        </xdr:cNvPr>
        <xdr:cNvSpPr txBox="1"/>
      </xdr:nvSpPr>
      <xdr:spPr>
        <a:xfrm>
          <a:off x="2844800" y="1421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16805</xdr:rowOff>
    </xdr:from>
    <xdr:to>
      <xdr:col>11</xdr:col>
      <xdr:colOff>82550</xdr:colOff>
      <xdr:row>82</xdr:row>
      <xdr:rowOff>118405</xdr:rowOff>
    </xdr:to>
    <xdr:sp macro="" textlink="">
      <xdr:nvSpPr>
        <xdr:cNvPr id="218" name="楕円 217">
          <a:extLst>
            <a:ext uri="{FF2B5EF4-FFF2-40B4-BE49-F238E27FC236}">
              <a16:creationId xmlns:a16="http://schemas.microsoft.com/office/drawing/2014/main" id="{B3B1C227-79F0-4D4F-B7B1-B46DA5D005CC}"/>
            </a:ext>
          </a:extLst>
        </xdr:cNvPr>
        <xdr:cNvSpPr/>
      </xdr:nvSpPr>
      <xdr:spPr>
        <a:xfrm>
          <a:off x="2286000" y="140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103182</xdr:rowOff>
    </xdr:from>
    <xdr:ext cx="762000" cy="259045"/>
    <xdr:sp macro="" textlink="">
      <xdr:nvSpPr>
        <xdr:cNvPr id="219" name="テキスト ボックス 218">
          <a:extLst>
            <a:ext uri="{FF2B5EF4-FFF2-40B4-BE49-F238E27FC236}">
              <a16:creationId xmlns:a16="http://schemas.microsoft.com/office/drawing/2014/main" id="{EF382EB2-E5C4-4A2C-B0A8-DC61D5BF1150}"/>
            </a:ext>
          </a:extLst>
        </xdr:cNvPr>
        <xdr:cNvSpPr txBox="1"/>
      </xdr:nvSpPr>
      <xdr:spPr>
        <a:xfrm>
          <a:off x="1955800" y="1416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16458</xdr:rowOff>
    </xdr:from>
    <xdr:to>
      <xdr:col>7</xdr:col>
      <xdr:colOff>31750</xdr:colOff>
      <xdr:row>82</xdr:row>
      <xdr:rowOff>118058</xdr:rowOff>
    </xdr:to>
    <xdr:sp macro="" textlink="">
      <xdr:nvSpPr>
        <xdr:cNvPr id="220" name="楕円 219">
          <a:extLst>
            <a:ext uri="{FF2B5EF4-FFF2-40B4-BE49-F238E27FC236}">
              <a16:creationId xmlns:a16="http://schemas.microsoft.com/office/drawing/2014/main" id="{270C10CD-9590-4496-940F-D34B23645B21}"/>
            </a:ext>
          </a:extLst>
        </xdr:cNvPr>
        <xdr:cNvSpPr/>
      </xdr:nvSpPr>
      <xdr:spPr>
        <a:xfrm>
          <a:off x="1397000" y="140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102835</xdr:rowOff>
    </xdr:from>
    <xdr:ext cx="762000" cy="259045"/>
    <xdr:sp macro="" textlink="">
      <xdr:nvSpPr>
        <xdr:cNvPr id="221" name="テキスト ボックス 220">
          <a:extLst>
            <a:ext uri="{FF2B5EF4-FFF2-40B4-BE49-F238E27FC236}">
              <a16:creationId xmlns:a16="http://schemas.microsoft.com/office/drawing/2014/main" id="{BCED8106-1494-4512-B28B-A02032B36104}"/>
            </a:ext>
          </a:extLst>
        </xdr:cNvPr>
        <xdr:cNvSpPr txBox="1"/>
      </xdr:nvSpPr>
      <xdr:spPr>
        <a:xfrm>
          <a:off x="1066800" y="1416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F8A9AE0A-DDF2-445F-8774-829C2024697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3F9BE6FE-BDB9-45EE-AADD-92E2BC42E25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450E0C1-890A-47AC-935F-44AE51BBD98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FFBEE465-05F8-451F-A166-4BF5BF45E4E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A70A3DDD-CD00-4A1A-B93A-6DCE5B7D28A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1F23D3F-6C5A-4638-9938-F67E6D98756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FBB4D2D-5C60-4020-8609-AF1B9054BD9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525CE186-8226-4D8F-BD6C-BD914A7802D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F91D36C-EE54-416C-A006-8DB16F72366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8171E17F-5A0D-42E9-9E96-D5DA675403A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AB6C50F9-1F3B-4DD6-AC71-00713E328EC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A5497F4A-061C-4FA4-AC5D-22B548D5501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2776938F-E1EE-4B4E-93DC-31130A03A71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類似団体平均よりも高い傾向にあるが、本町は給料表や手当等については福島県に準拠している。</a:t>
          </a:r>
          <a:endParaRPr lang="ja-JP" altLang="ja-JP" sz="1000">
            <a:effectLst/>
          </a:endParaRPr>
        </a:p>
        <a:p>
          <a:r>
            <a:rPr kumimoji="1" lang="ja-JP" altLang="ja-JP" sz="1000">
              <a:solidFill>
                <a:schemeClr val="dk1"/>
              </a:solidFill>
              <a:effectLst/>
              <a:latin typeface="+mn-lt"/>
              <a:ea typeface="+mn-ea"/>
              <a:cs typeface="+mn-cs"/>
            </a:rPr>
            <a:t>　今後も計画的な職員採用と定年延長を見据えた人事運営に努めていく。</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B05187D6-6A5D-4F7F-AFF9-B6607F96E5C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AE7B9A0E-AEA2-48DC-BE79-26FBF7011D3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D0371F27-D420-42ED-984F-0EBB8127D3E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741A6906-1966-418A-9850-6EEDE51A42C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5E6DB3AB-2C31-4258-B1E1-6DC15F726A6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91B8194E-D136-4497-B312-0F48B5459CE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FDEB5F8-3C42-48E0-A385-E6A808C34B1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9C69A525-BBDD-4667-8C92-02401BD3C72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D94A582F-E5E5-44B2-BF3E-FF9570EBDBD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8CB89567-1843-4832-90ED-60DEF893AA1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CD21CDDC-2A0A-4C11-84E7-B36F9806BB1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65465210-38D8-4D21-A7EC-E5AD9F9FAD83}"/>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302C821C-0EDC-4FB8-A138-E7DC1A987BE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C56F5C39-06B6-4FD3-BA40-DFF236E02EE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141646AB-5BAF-4D43-B6F4-62CB51AE1C5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2E152C7D-C61C-4F6A-88BA-E0E9F768848F}"/>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CE605A4F-199E-4605-928D-998C6AE5D992}"/>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82163E39-07A3-4DDB-A219-C86D481B647C}"/>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C9BEDFC4-0D04-4DEB-A2D3-D84770936639}"/>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AE975C4C-2A91-4795-9587-9DD64C272CA8}"/>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37395</xdr:rowOff>
    </xdr:to>
    <xdr:cxnSp macro="">
      <xdr:nvCxnSpPr>
        <xdr:cNvPr id="255" name="直線コネクタ 254">
          <a:extLst>
            <a:ext uri="{FF2B5EF4-FFF2-40B4-BE49-F238E27FC236}">
              <a16:creationId xmlns:a16="http://schemas.microsoft.com/office/drawing/2014/main" id="{860D237C-DCA3-428A-AF00-EF720C3E2D6A}"/>
            </a:ext>
          </a:extLst>
        </xdr:cNvPr>
        <xdr:cNvCxnSpPr/>
      </xdr:nvCxnSpPr>
      <xdr:spPr>
        <a:xfrm flipV="1">
          <a:off x="16179800" y="1488651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797ABA7A-0EB0-4F90-AC14-CECE66C7363B}"/>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536A1AD3-38C4-41AB-9382-40B8FF1ADEED}"/>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158045</xdr:rowOff>
    </xdr:to>
    <xdr:cxnSp macro="">
      <xdr:nvCxnSpPr>
        <xdr:cNvPr id="258" name="直線コネクタ 257">
          <a:extLst>
            <a:ext uri="{FF2B5EF4-FFF2-40B4-BE49-F238E27FC236}">
              <a16:creationId xmlns:a16="http://schemas.microsoft.com/office/drawing/2014/main" id="{21E30437-F5CE-422B-9D3F-4DF1DA01E01A}"/>
            </a:ext>
          </a:extLst>
        </xdr:cNvPr>
        <xdr:cNvCxnSpPr/>
      </xdr:nvCxnSpPr>
      <xdr:spPr>
        <a:xfrm flipV="1">
          <a:off x="15290800" y="149535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86FE6155-EA3E-475D-A6BC-93EEAD653743}"/>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E353EF98-58A6-4071-AF0A-0A66637115EF}"/>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158045</xdr:rowOff>
    </xdr:to>
    <xdr:cxnSp macro="">
      <xdr:nvCxnSpPr>
        <xdr:cNvPr id="261" name="直線コネクタ 260">
          <a:extLst>
            <a:ext uri="{FF2B5EF4-FFF2-40B4-BE49-F238E27FC236}">
              <a16:creationId xmlns:a16="http://schemas.microsoft.com/office/drawing/2014/main" id="{3ED39EDD-D45E-410A-B95C-F209AF26FD0D}"/>
            </a:ext>
          </a:extLst>
        </xdr:cNvPr>
        <xdr:cNvCxnSpPr/>
      </xdr:nvCxnSpPr>
      <xdr:spPr>
        <a:xfrm>
          <a:off x="14401800" y="149669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66477741-AF12-4926-B962-B7B813F33CE9}"/>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9F0ACE22-A431-4C31-80AD-245ACE2595CF}"/>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CD266B6C-A91B-434B-8471-0954D81506D8}"/>
            </a:ext>
          </a:extLst>
        </xdr:cNvPr>
        <xdr:cNvCxnSpPr/>
      </xdr:nvCxnSpPr>
      <xdr:spPr>
        <a:xfrm>
          <a:off x="13512800" y="148597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A330ECEC-F309-4767-95B2-23D366F58145}"/>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C129860-74E4-4862-AFBD-99C3148D1677}"/>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1079CCBF-5F11-4301-8F96-1FF164ADC84E}"/>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6E7EDE1A-14E9-46DF-8CE5-2E26F2F43B1B}"/>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BF13409-1AA6-4F14-BE42-A50414D8B0F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28EE94D4-18F5-4C5B-AA5A-FBBDE48EEB9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5E9F8E0-D14F-46AC-B6D4-EAB7580761A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48B917C-6A12-48DA-BCDB-08287EC7825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9F53B2F-8934-46E3-8996-80E777E28CF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4" name="楕円 273">
          <a:extLst>
            <a:ext uri="{FF2B5EF4-FFF2-40B4-BE49-F238E27FC236}">
              <a16:creationId xmlns:a16="http://schemas.microsoft.com/office/drawing/2014/main" id="{294C1B9E-E87D-444C-BDD5-76D932191B7B}"/>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5" name="給与水準   （国との比較）該当値テキスト">
          <a:extLst>
            <a:ext uri="{FF2B5EF4-FFF2-40B4-BE49-F238E27FC236}">
              <a16:creationId xmlns:a16="http://schemas.microsoft.com/office/drawing/2014/main" id="{30CBEEB4-0B78-4D3B-8294-EAFD696E3EA8}"/>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6" name="楕円 275">
          <a:extLst>
            <a:ext uri="{FF2B5EF4-FFF2-40B4-BE49-F238E27FC236}">
              <a16:creationId xmlns:a16="http://schemas.microsoft.com/office/drawing/2014/main" id="{3897A2CC-B2FD-4F0C-B47E-D9D8BD798469}"/>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7" name="テキスト ボックス 276">
          <a:extLst>
            <a:ext uri="{FF2B5EF4-FFF2-40B4-BE49-F238E27FC236}">
              <a16:creationId xmlns:a16="http://schemas.microsoft.com/office/drawing/2014/main" id="{411A356C-91C3-4F68-9FFC-D8AD7FAEE95E}"/>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78" name="楕円 277">
          <a:extLst>
            <a:ext uri="{FF2B5EF4-FFF2-40B4-BE49-F238E27FC236}">
              <a16:creationId xmlns:a16="http://schemas.microsoft.com/office/drawing/2014/main" id="{06E2991A-1AE8-402E-B1C9-77B1AD33A3A4}"/>
            </a:ext>
          </a:extLst>
        </xdr:cNvPr>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79" name="テキスト ボックス 278">
          <a:extLst>
            <a:ext uri="{FF2B5EF4-FFF2-40B4-BE49-F238E27FC236}">
              <a16:creationId xmlns:a16="http://schemas.microsoft.com/office/drawing/2014/main" id="{7AE96EEE-3F05-40BC-B53A-A4EEEBEC5975}"/>
            </a:ext>
          </a:extLst>
        </xdr:cNvPr>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E8619E71-E313-4C66-8064-E2CDD1B04166}"/>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CFB9AEEA-222F-41AE-957C-4E24F8A3743E}"/>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2" name="楕円 281">
          <a:extLst>
            <a:ext uri="{FF2B5EF4-FFF2-40B4-BE49-F238E27FC236}">
              <a16:creationId xmlns:a16="http://schemas.microsoft.com/office/drawing/2014/main" id="{84F0F1F9-BFA7-486F-ACDC-8FE012D41F3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3" name="テキスト ボックス 282">
          <a:extLst>
            <a:ext uri="{FF2B5EF4-FFF2-40B4-BE49-F238E27FC236}">
              <a16:creationId xmlns:a16="http://schemas.microsoft.com/office/drawing/2014/main" id="{48FDFF00-108B-447E-AE01-8E4BB3CFB728}"/>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AEBA1912-B4EC-4DAF-A26B-DF1808E4722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15CDE757-C953-4945-8DB5-4E57E6C3665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13DD6548-FBB5-4849-A409-7E6E158B959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E11AE6D9-2213-470C-BB6B-E51B062B19C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1DCE977D-C904-4B43-841C-207A527EB88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AA8DDD38-88D5-45FD-ACFA-98B6C593E4C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AE6873D7-91A6-43EC-BFC9-9F9173C61DC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3CF2318-CE83-49FD-9095-F5ECA909C59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A2C0BA33-BDCE-45AB-9111-B060E100E85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28E8626C-E6AD-45A0-BA1E-F71ADA56EBB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33E6ACE0-6242-4580-8EA1-0C082456EEA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80EC734B-B254-47BB-8F5A-1060BC5405C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79369E89-79DB-48AA-B4E3-6FD05E3736B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全国及び県、類似団体平均と比べると高い傾向にあり、その要因は保健、福祉、医療の連携による取り組みを進める一環として配置している保健師、栄養士といった専門職が多いことが上げられる。</a:t>
          </a:r>
          <a:endParaRPr lang="ja-JP" altLang="ja-JP" sz="1000">
            <a:effectLst/>
          </a:endParaRPr>
        </a:p>
        <a:p>
          <a:r>
            <a:rPr kumimoji="1" lang="ja-JP" altLang="ja-JP" sz="1000">
              <a:solidFill>
                <a:schemeClr val="dk1"/>
              </a:solidFill>
              <a:effectLst/>
              <a:latin typeface="+mn-lt"/>
              <a:ea typeface="+mn-ea"/>
              <a:cs typeface="+mn-cs"/>
            </a:rPr>
            <a:t>　その他は、広域で人口密度が少ない行政エリアをカバーするための職員配置が影響していると考えられる。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6F257100-45EE-416A-A165-B532F9BFFCB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18CD6D25-4A65-4AD4-8811-A0C023429E3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ADF7F59-311D-45D4-96A7-AF049FFC77C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EFDB4791-6230-4899-A950-D156D7CC79C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D1D3642A-1F4C-4A55-B227-6AA8A9811E5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E6E1D53F-7021-48EA-9EA6-A37FC84537B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B3DC444-1A92-4D89-A4E1-77E3F6539942}"/>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C513FDD2-11C6-49F8-9437-2143CC82B88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F3066736-9A59-4551-BB19-FDA66520DF5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A15E5DEC-C250-4E19-988E-A92491E5CBD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8EB9F3AE-72B5-4994-A12B-7CE2CB2D53E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5DBBA3B6-F280-4AA8-A4C6-C16471720B0B}"/>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1C56035C-4277-4FE0-8AA6-06D815AE16F8}"/>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AE1A3450-C0D9-4895-90FE-0722C694E86E}"/>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57C05942-9221-4BE7-BE29-8EF721E1F1A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8F72A115-6E22-478D-A54E-CC46FE2E827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7C6226C2-403C-46B5-9464-6BCD4334371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823B059-5C50-41E5-BFFB-E5648130108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97594E1F-4272-4013-ACCB-F7BACCBDF8B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950D526E-AB12-4ADD-920F-03C8F2ABBD98}"/>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3DCD3014-63E3-4FC8-BE8B-6366AFB2A39D}"/>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1C9F875F-4670-44E6-AB96-B2833DF1B488}"/>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A8A7DE50-7BDB-4076-9F92-E4EFF8DEF9C3}"/>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1234</xdr:rowOff>
    </xdr:from>
    <xdr:to>
      <xdr:col>81</xdr:col>
      <xdr:colOff>44450</xdr:colOff>
      <xdr:row>63</xdr:row>
      <xdr:rowOff>58456</xdr:rowOff>
    </xdr:to>
    <xdr:cxnSp macro="">
      <xdr:nvCxnSpPr>
        <xdr:cNvPr id="320" name="直線コネクタ 319">
          <a:extLst>
            <a:ext uri="{FF2B5EF4-FFF2-40B4-BE49-F238E27FC236}">
              <a16:creationId xmlns:a16="http://schemas.microsoft.com/office/drawing/2014/main" id="{A0980F4B-E1D2-46F2-B45E-C8DC567E99A7}"/>
            </a:ext>
          </a:extLst>
        </xdr:cNvPr>
        <xdr:cNvCxnSpPr/>
      </xdr:nvCxnSpPr>
      <xdr:spPr>
        <a:xfrm>
          <a:off x="16179800" y="10802584"/>
          <a:ext cx="838200" cy="5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6B9CC008-80E9-4FF4-ABE7-EB4591D9555A}"/>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31183688-C077-40B7-93E8-B4A5CF6521A3}"/>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137523</xdr:rowOff>
    </xdr:from>
    <xdr:to>
      <xdr:col>77</xdr:col>
      <xdr:colOff>44450</xdr:colOff>
      <xdr:row>63</xdr:row>
      <xdr:rowOff>1234</xdr:rowOff>
    </xdr:to>
    <xdr:cxnSp macro="">
      <xdr:nvCxnSpPr>
        <xdr:cNvPr id="323" name="直線コネクタ 322">
          <a:extLst>
            <a:ext uri="{FF2B5EF4-FFF2-40B4-BE49-F238E27FC236}">
              <a16:creationId xmlns:a16="http://schemas.microsoft.com/office/drawing/2014/main" id="{B4F975A1-0F26-42B8-BF5F-47F67E043790}"/>
            </a:ext>
          </a:extLst>
        </xdr:cNvPr>
        <xdr:cNvCxnSpPr/>
      </xdr:nvCxnSpPr>
      <xdr:spPr>
        <a:xfrm>
          <a:off x="15290800" y="10767423"/>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46708B34-6C0A-488C-8C86-11FA1EDF35C5}"/>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F59ED24E-4B1F-4733-83ED-82DCB848FADC}"/>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112014</xdr:rowOff>
    </xdr:from>
    <xdr:to>
      <xdr:col>72</xdr:col>
      <xdr:colOff>203200</xdr:colOff>
      <xdr:row>62</xdr:row>
      <xdr:rowOff>137523</xdr:rowOff>
    </xdr:to>
    <xdr:cxnSp macro="">
      <xdr:nvCxnSpPr>
        <xdr:cNvPr id="326" name="直線コネクタ 325">
          <a:extLst>
            <a:ext uri="{FF2B5EF4-FFF2-40B4-BE49-F238E27FC236}">
              <a16:creationId xmlns:a16="http://schemas.microsoft.com/office/drawing/2014/main" id="{20FD2E5F-F966-489B-A66E-78EC2EBB6F5D}"/>
            </a:ext>
          </a:extLst>
        </xdr:cNvPr>
        <xdr:cNvCxnSpPr/>
      </xdr:nvCxnSpPr>
      <xdr:spPr>
        <a:xfrm>
          <a:off x="14401800" y="10741914"/>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EAF03063-D775-49D8-AF81-87593F637193}"/>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360A0BDB-614E-4EA6-B983-655D2130A831}"/>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54102</xdr:rowOff>
    </xdr:from>
    <xdr:to>
      <xdr:col>68</xdr:col>
      <xdr:colOff>152400</xdr:colOff>
      <xdr:row>62</xdr:row>
      <xdr:rowOff>112014</xdr:rowOff>
    </xdr:to>
    <xdr:cxnSp macro="">
      <xdr:nvCxnSpPr>
        <xdr:cNvPr id="329" name="直線コネクタ 328">
          <a:extLst>
            <a:ext uri="{FF2B5EF4-FFF2-40B4-BE49-F238E27FC236}">
              <a16:creationId xmlns:a16="http://schemas.microsoft.com/office/drawing/2014/main" id="{7EB6F407-42FB-443D-98B1-C1AECCE17EA4}"/>
            </a:ext>
          </a:extLst>
        </xdr:cNvPr>
        <xdr:cNvCxnSpPr/>
      </xdr:nvCxnSpPr>
      <xdr:spPr>
        <a:xfrm>
          <a:off x="13512800" y="106840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F1DD782E-F624-48D1-9616-8B41BC34F784}"/>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BD338705-C60A-4F32-97F9-E913DC6C2423}"/>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BC08CF3D-7B59-4BBB-B376-F440952B5CBD}"/>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AFE3E266-0F7B-4DF8-AA3E-D2512F8933F9}"/>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4713898-2C4C-4F29-8937-A75788390EB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BAF9672-4B1C-4909-BA2D-5E00F3C39C9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34E501B-27BC-4315-A374-8DFAA6F2BB1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D2BEE56-7F8D-4657-91A1-1737F15E40C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A4C25B3-59D8-4BAF-BAE1-E2F003446A2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7656</xdr:rowOff>
    </xdr:from>
    <xdr:to>
      <xdr:col>81</xdr:col>
      <xdr:colOff>95250</xdr:colOff>
      <xdr:row>63</xdr:row>
      <xdr:rowOff>109256</xdr:rowOff>
    </xdr:to>
    <xdr:sp macro="" textlink="">
      <xdr:nvSpPr>
        <xdr:cNvPr id="339" name="楕円 338">
          <a:extLst>
            <a:ext uri="{FF2B5EF4-FFF2-40B4-BE49-F238E27FC236}">
              <a16:creationId xmlns:a16="http://schemas.microsoft.com/office/drawing/2014/main" id="{4DE6098C-BAC8-47C6-9F5A-979923D0F4CF}"/>
            </a:ext>
          </a:extLst>
        </xdr:cNvPr>
        <xdr:cNvSpPr/>
      </xdr:nvSpPr>
      <xdr:spPr>
        <a:xfrm>
          <a:off x="16967200" y="10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151183</xdr:rowOff>
    </xdr:from>
    <xdr:ext cx="762000" cy="259045"/>
    <xdr:sp macro="" textlink="">
      <xdr:nvSpPr>
        <xdr:cNvPr id="340" name="定員管理の状況該当値テキスト">
          <a:extLst>
            <a:ext uri="{FF2B5EF4-FFF2-40B4-BE49-F238E27FC236}">
              <a16:creationId xmlns:a16="http://schemas.microsoft.com/office/drawing/2014/main" id="{33EDEF95-368E-4F63-8577-4819D1E4B46A}"/>
            </a:ext>
          </a:extLst>
        </xdr:cNvPr>
        <xdr:cNvSpPr txBox="1"/>
      </xdr:nvSpPr>
      <xdr:spPr>
        <a:xfrm>
          <a:off x="17106900" y="1078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121884</xdr:rowOff>
    </xdr:from>
    <xdr:to>
      <xdr:col>77</xdr:col>
      <xdr:colOff>95250</xdr:colOff>
      <xdr:row>63</xdr:row>
      <xdr:rowOff>52034</xdr:rowOff>
    </xdr:to>
    <xdr:sp macro="" textlink="">
      <xdr:nvSpPr>
        <xdr:cNvPr id="341" name="楕円 340">
          <a:extLst>
            <a:ext uri="{FF2B5EF4-FFF2-40B4-BE49-F238E27FC236}">
              <a16:creationId xmlns:a16="http://schemas.microsoft.com/office/drawing/2014/main" id="{378396C7-3F91-47A4-A972-249B038139E3}"/>
            </a:ext>
          </a:extLst>
        </xdr:cNvPr>
        <xdr:cNvSpPr/>
      </xdr:nvSpPr>
      <xdr:spPr>
        <a:xfrm>
          <a:off x="16129000" y="107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36811</xdr:rowOff>
    </xdr:from>
    <xdr:ext cx="736600" cy="259045"/>
    <xdr:sp macro="" textlink="">
      <xdr:nvSpPr>
        <xdr:cNvPr id="342" name="テキスト ボックス 341">
          <a:extLst>
            <a:ext uri="{FF2B5EF4-FFF2-40B4-BE49-F238E27FC236}">
              <a16:creationId xmlns:a16="http://schemas.microsoft.com/office/drawing/2014/main" id="{1E46ADC3-815A-495C-99D8-807E96854B45}"/>
            </a:ext>
          </a:extLst>
        </xdr:cNvPr>
        <xdr:cNvSpPr txBox="1"/>
      </xdr:nvSpPr>
      <xdr:spPr>
        <a:xfrm>
          <a:off x="15798800" y="1083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86723</xdr:rowOff>
    </xdr:from>
    <xdr:to>
      <xdr:col>73</xdr:col>
      <xdr:colOff>44450</xdr:colOff>
      <xdr:row>63</xdr:row>
      <xdr:rowOff>16873</xdr:rowOff>
    </xdr:to>
    <xdr:sp macro="" textlink="">
      <xdr:nvSpPr>
        <xdr:cNvPr id="343" name="楕円 342">
          <a:extLst>
            <a:ext uri="{FF2B5EF4-FFF2-40B4-BE49-F238E27FC236}">
              <a16:creationId xmlns:a16="http://schemas.microsoft.com/office/drawing/2014/main" id="{48153B51-C864-48FA-BFF0-85E20AC2AF83}"/>
            </a:ext>
          </a:extLst>
        </xdr:cNvPr>
        <xdr:cNvSpPr/>
      </xdr:nvSpPr>
      <xdr:spPr>
        <a:xfrm>
          <a:off x="15240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1650</xdr:rowOff>
    </xdr:from>
    <xdr:ext cx="762000" cy="259045"/>
    <xdr:sp macro="" textlink="">
      <xdr:nvSpPr>
        <xdr:cNvPr id="344" name="テキスト ボックス 343">
          <a:extLst>
            <a:ext uri="{FF2B5EF4-FFF2-40B4-BE49-F238E27FC236}">
              <a16:creationId xmlns:a16="http://schemas.microsoft.com/office/drawing/2014/main" id="{26EFD6BA-4D69-4956-922F-AE56C42FD8F0}"/>
            </a:ext>
          </a:extLst>
        </xdr:cNvPr>
        <xdr:cNvSpPr txBox="1"/>
      </xdr:nvSpPr>
      <xdr:spPr>
        <a:xfrm>
          <a:off x="14909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61214</xdr:rowOff>
    </xdr:from>
    <xdr:to>
      <xdr:col>68</xdr:col>
      <xdr:colOff>203200</xdr:colOff>
      <xdr:row>62</xdr:row>
      <xdr:rowOff>162814</xdr:rowOff>
    </xdr:to>
    <xdr:sp macro="" textlink="">
      <xdr:nvSpPr>
        <xdr:cNvPr id="345" name="楕円 344">
          <a:extLst>
            <a:ext uri="{FF2B5EF4-FFF2-40B4-BE49-F238E27FC236}">
              <a16:creationId xmlns:a16="http://schemas.microsoft.com/office/drawing/2014/main" id="{0E55C18E-1F6E-4087-BA22-DD987EE90BE1}"/>
            </a:ext>
          </a:extLst>
        </xdr:cNvPr>
        <xdr:cNvSpPr/>
      </xdr:nvSpPr>
      <xdr:spPr>
        <a:xfrm>
          <a:off x="14351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147591</xdr:rowOff>
    </xdr:from>
    <xdr:ext cx="762000" cy="259045"/>
    <xdr:sp macro="" textlink="">
      <xdr:nvSpPr>
        <xdr:cNvPr id="346" name="テキスト ボックス 345">
          <a:extLst>
            <a:ext uri="{FF2B5EF4-FFF2-40B4-BE49-F238E27FC236}">
              <a16:creationId xmlns:a16="http://schemas.microsoft.com/office/drawing/2014/main" id="{F77CE42A-4047-407B-8B71-E4C10C712F9D}"/>
            </a:ext>
          </a:extLst>
        </xdr:cNvPr>
        <xdr:cNvSpPr txBox="1"/>
      </xdr:nvSpPr>
      <xdr:spPr>
        <a:xfrm>
          <a:off x="14020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3302</xdr:rowOff>
    </xdr:from>
    <xdr:to>
      <xdr:col>64</xdr:col>
      <xdr:colOff>152400</xdr:colOff>
      <xdr:row>62</xdr:row>
      <xdr:rowOff>104902</xdr:rowOff>
    </xdr:to>
    <xdr:sp macro="" textlink="">
      <xdr:nvSpPr>
        <xdr:cNvPr id="347" name="楕円 346">
          <a:extLst>
            <a:ext uri="{FF2B5EF4-FFF2-40B4-BE49-F238E27FC236}">
              <a16:creationId xmlns:a16="http://schemas.microsoft.com/office/drawing/2014/main" id="{A5A989C7-5AB2-4F82-B6E4-8A4089C6A940}"/>
            </a:ext>
          </a:extLst>
        </xdr:cNvPr>
        <xdr:cNvSpPr/>
      </xdr:nvSpPr>
      <xdr:spPr>
        <a:xfrm>
          <a:off x="13462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89679</xdr:rowOff>
    </xdr:from>
    <xdr:ext cx="762000" cy="259045"/>
    <xdr:sp macro="" textlink="">
      <xdr:nvSpPr>
        <xdr:cNvPr id="348" name="テキスト ボックス 347">
          <a:extLst>
            <a:ext uri="{FF2B5EF4-FFF2-40B4-BE49-F238E27FC236}">
              <a16:creationId xmlns:a16="http://schemas.microsoft.com/office/drawing/2014/main" id="{14379F39-76A8-4F44-8895-8A8C3DB8497A}"/>
            </a:ext>
          </a:extLst>
        </xdr:cNvPr>
        <xdr:cNvSpPr txBox="1"/>
      </xdr:nvSpPr>
      <xdr:spPr>
        <a:xfrm>
          <a:off x="13131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32CB8514-D155-4DA4-A2FB-9E62C1307CD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5F7DE1DF-12D9-49F9-B2FD-5D9995DA237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1242D1DA-44B6-40A6-AB92-D6FE7E21C2A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8F7B41A-124F-4B5C-A75D-3917BA76580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1DF8860D-3456-4CF0-B9B2-599150C68D0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F5A7AF97-AC71-4BB8-AD16-69E2A18BE92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E2BB9560-C1C8-4BAF-9AEE-E2E3BAFD628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7CB102B9-3630-4A6C-AB40-F350379137E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59DB96FB-14F4-4147-8A91-62FA610FDAF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E05F78F7-3405-494C-9947-2ED8238A087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27FFA6C6-2D65-46D4-B01C-253D8DFAAB6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F8FA4245-9379-4C61-A19E-D1878C42233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FCF0F5DC-AE90-4D5C-B089-16C1C86D4F7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全国及び県、類似団体平均と比べると高い傾向にあり、その要因は類似団体と比較して、規模の大きい地方債の発行を継続して行ってきたことと、水道事業、下水道事業を中心とした公営企業の地方債償還に対する繰出金が高い水準で推移していることが要因であ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令和４年度に微減した要因は、元利償還金に算入する公債費が増加したことなどにより分子総額が前年度比減となった結果、実質公債費比率が</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％減少し、</a:t>
          </a:r>
          <a:r>
            <a:rPr kumimoji="1" lang="en-US" altLang="ja-JP" sz="1000">
              <a:solidFill>
                <a:schemeClr val="dk1"/>
              </a:solidFill>
              <a:effectLst/>
              <a:latin typeface="+mn-lt"/>
              <a:ea typeface="+mn-ea"/>
              <a:cs typeface="+mn-cs"/>
            </a:rPr>
            <a:t>12.2</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今後は地方債依存型の事業実施を見直すなど、地方債発行の抑制を図り、比率の減少に努める。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23ACC517-8E83-478E-8847-8BC7E993616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DBFD8554-5BD6-4163-99D7-DE29A3DFED9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EF1F6B18-72CB-405F-950D-86889FBC18A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294F8201-D1C7-4023-8E5D-23A00683066B}"/>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7CDF5036-A59B-47D4-8D43-ABB6A7CB973A}"/>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59B69856-62E2-4698-BEC9-30543ECACB81}"/>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30A53FB9-F479-4B1A-B240-B20D54F67D13}"/>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DAB34993-BC62-46B4-BF2F-D13DFEFB61D4}"/>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262E994-8797-4E45-9ABC-CA4B15847787}"/>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B19D0ED2-5ACF-47A4-B00A-3A7E4BC54874}"/>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7F007981-80A7-4B24-80E4-42D0AB5E174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769F6C69-5A0A-4ABB-8AEC-0843C878392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9E2D9F4C-3D4F-415A-B131-D4A93811B26F}"/>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68F949B6-7715-4B60-A682-099C89789609}"/>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49C8480B-3C6C-45AA-840F-CD5BF69A2DE4}"/>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2C897BA5-4A25-48E5-AEFE-02A0BB78803C}"/>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2E9857B3-9B6C-438A-BCCD-20C1BC179786}"/>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131572</xdr:rowOff>
    </xdr:from>
    <xdr:to>
      <xdr:col>81</xdr:col>
      <xdr:colOff>44450</xdr:colOff>
      <xdr:row>42</xdr:row>
      <xdr:rowOff>150876</xdr:rowOff>
    </xdr:to>
    <xdr:cxnSp macro="">
      <xdr:nvCxnSpPr>
        <xdr:cNvPr id="379" name="直線コネクタ 378">
          <a:extLst>
            <a:ext uri="{FF2B5EF4-FFF2-40B4-BE49-F238E27FC236}">
              <a16:creationId xmlns:a16="http://schemas.microsoft.com/office/drawing/2014/main" id="{94628D63-CE55-4CFA-9065-F7F9276DB7BB}"/>
            </a:ext>
          </a:extLst>
        </xdr:cNvPr>
        <xdr:cNvCxnSpPr/>
      </xdr:nvCxnSpPr>
      <xdr:spPr>
        <a:xfrm flipV="1">
          <a:off x="16179800" y="73324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580B427C-57FF-4056-BB91-98BA506472BC}"/>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3C7865E6-C2F7-41A2-931B-5152B416063E}"/>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150876</xdr:rowOff>
    </xdr:from>
    <xdr:to>
      <xdr:col>77</xdr:col>
      <xdr:colOff>44450</xdr:colOff>
      <xdr:row>42</xdr:row>
      <xdr:rowOff>160528</xdr:rowOff>
    </xdr:to>
    <xdr:cxnSp macro="">
      <xdr:nvCxnSpPr>
        <xdr:cNvPr id="382" name="直線コネクタ 381">
          <a:extLst>
            <a:ext uri="{FF2B5EF4-FFF2-40B4-BE49-F238E27FC236}">
              <a16:creationId xmlns:a16="http://schemas.microsoft.com/office/drawing/2014/main" id="{387BEF00-9729-464D-B854-64E205B831C0}"/>
            </a:ext>
          </a:extLst>
        </xdr:cNvPr>
        <xdr:cNvCxnSpPr/>
      </xdr:nvCxnSpPr>
      <xdr:spPr>
        <a:xfrm flipV="1">
          <a:off x="15290800" y="735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E739475A-FA1B-4D54-90D8-A915C18F8886}"/>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DFEE6536-B8D5-49D2-A1DF-A955217FCCC9}"/>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160528</xdr:rowOff>
    </xdr:from>
    <xdr:to>
      <xdr:col>72</xdr:col>
      <xdr:colOff>203200</xdr:colOff>
      <xdr:row>43</xdr:row>
      <xdr:rowOff>3556</xdr:rowOff>
    </xdr:to>
    <xdr:cxnSp macro="">
      <xdr:nvCxnSpPr>
        <xdr:cNvPr id="385" name="直線コネクタ 384">
          <a:extLst>
            <a:ext uri="{FF2B5EF4-FFF2-40B4-BE49-F238E27FC236}">
              <a16:creationId xmlns:a16="http://schemas.microsoft.com/office/drawing/2014/main" id="{73385ACC-6A25-463A-99B8-D0A6040C5E6F}"/>
            </a:ext>
          </a:extLst>
        </xdr:cNvPr>
        <xdr:cNvCxnSpPr/>
      </xdr:nvCxnSpPr>
      <xdr:spPr>
        <a:xfrm flipV="1">
          <a:off x="14401800" y="73614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839377B-FF81-490A-897E-F77768172E1B}"/>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795568D-FD9F-4B3D-9A74-36AFF4E2065F}"/>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3556</xdr:rowOff>
    </xdr:to>
    <xdr:cxnSp macro="">
      <xdr:nvCxnSpPr>
        <xdr:cNvPr id="388" name="直線コネクタ 387">
          <a:extLst>
            <a:ext uri="{FF2B5EF4-FFF2-40B4-BE49-F238E27FC236}">
              <a16:creationId xmlns:a16="http://schemas.microsoft.com/office/drawing/2014/main" id="{0828F0A1-9755-4D79-B33A-2575EB8CD583}"/>
            </a:ext>
          </a:extLst>
        </xdr:cNvPr>
        <xdr:cNvCxnSpPr/>
      </xdr:nvCxnSpPr>
      <xdr:spPr>
        <a:xfrm>
          <a:off x="13512800" y="73469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4985E4C6-A784-4E99-B951-CFACD297216A}"/>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4D807A9E-B616-4730-93B1-A4D2185527D2}"/>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831B9507-7901-4695-B62C-F60DFB021621}"/>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AB2BB990-6789-44B2-883E-19D191028CD2}"/>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A9C959F-F3CC-4A9B-9BC3-631248F5475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49AABFCE-A7A3-4C91-9270-B06F7290DEF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C44621E-B911-4AB1-B1EC-6960E25824E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9107B56-344E-43ED-B172-55859C433D2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CCC90FD-5E93-44BE-9D67-B7E50DBE5A2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80772</xdr:rowOff>
    </xdr:from>
    <xdr:to>
      <xdr:col>81</xdr:col>
      <xdr:colOff>95250</xdr:colOff>
      <xdr:row>43</xdr:row>
      <xdr:rowOff>10922</xdr:rowOff>
    </xdr:to>
    <xdr:sp macro="" textlink="">
      <xdr:nvSpPr>
        <xdr:cNvPr id="398" name="楕円 397">
          <a:extLst>
            <a:ext uri="{FF2B5EF4-FFF2-40B4-BE49-F238E27FC236}">
              <a16:creationId xmlns:a16="http://schemas.microsoft.com/office/drawing/2014/main" id="{C28BEBA3-BA78-409E-9F6F-A92270D62526}"/>
            </a:ext>
          </a:extLst>
        </xdr:cNvPr>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148099</xdr:rowOff>
    </xdr:from>
    <xdr:ext cx="762000" cy="259045"/>
    <xdr:sp macro="" textlink="">
      <xdr:nvSpPr>
        <xdr:cNvPr id="399" name="公債費負担の状況該当値テキスト">
          <a:extLst>
            <a:ext uri="{FF2B5EF4-FFF2-40B4-BE49-F238E27FC236}">
              <a16:creationId xmlns:a16="http://schemas.microsoft.com/office/drawing/2014/main" id="{57095FFF-AB30-4635-A602-4767292BEA95}"/>
            </a:ext>
          </a:extLst>
        </xdr:cNvPr>
        <xdr:cNvSpPr txBox="1"/>
      </xdr:nvSpPr>
      <xdr:spPr>
        <a:xfrm>
          <a:off x="17106900" y="71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400" name="楕円 399">
          <a:extLst>
            <a:ext uri="{FF2B5EF4-FFF2-40B4-BE49-F238E27FC236}">
              <a16:creationId xmlns:a16="http://schemas.microsoft.com/office/drawing/2014/main" id="{22ECD219-195B-4528-A7D2-6C330F208429}"/>
            </a:ext>
          </a:extLst>
        </xdr:cNvPr>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1" name="テキスト ボックス 400">
          <a:extLst>
            <a:ext uri="{FF2B5EF4-FFF2-40B4-BE49-F238E27FC236}">
              <a16:creationId xmlns:a16="http://schemas.microsoft.com/office/drawing/2014/main" id="{590D370C-90AE-4E4D-9900-D255C9BD5CBF}"/>
            </a:ext>
          </a:extLst>
        </xdr:cNvPr>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109728</xdr:rowOff>
    </xdr:from>
    <xdr:to>
      <xdr:col>73</xdr:col>
      <xdr:colOff>44450</xdr:colOff>
      <xdr:row>43</xdr:row>
      <xdr:rowOff>39878</xdr:rowOff>
    </xdr:to>
    <xdr:sp macro="" textlink="">
      <xdr:nvSpPr>
        <xdr:cNvPr id="402" name="楕円 401">
          <a:extLst>
            <a:ext uri="{FF2B5EF4-FFF2-40B4-BE49-F238E27FC236}">
              <a16:creationId xmlns:a16="http://schemas.microsoft.com/office/drawing/2014/main" id="{E73807FF-7801-4639-8ED5-D62363C56008}"/>
            </a:ext>
          </a:extLst>
        </xdr:cNvPr>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24655</xdr:rowOff>
    </xdr:from>
    <xdr:ext cx="762000" cy="259045"/>
    <xdr:sp macro="" textlink="">
      <xdr:nvSpPr>
        <xdr:cNvPr id="403" name="テキスト ボックス 402">
          <a:extLst>
            <a:ext uri="{FF2B5EF4-FFF2-40B4-BE49-F238E27FC236}">
              <a16:creationId xmlns:a16="http://schemas.microsoft.com/office/drawing/2014/main" id="{B8B94AFC-9339-44AE-B32D-7805B0E50B07}"/>
            </a:ext>
          </a:extLst>
        </xdr:cNvPr>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124206</xdr:rowOff>
    </xdr:from>
    <xdr:to>
      <xdr:col>68</xdr:col>
      <xdr:colOff>203200</xdr:colOff>
      <xdr:row>43</xdr:row>
      <xdr:rowOff>54356</xdr:rowOff>
    </xdr:to>
    <xdr:sp macro="" textlink="">
      <xdr:nvSpPr>
        <xdr:cNvPr id="404" name="楕円 403">
          <a:extLst>
            <a:ext uri="{FF2B5EF4-FFF2-40B4-BE49-F238E27FC236}">
              <a16:creationId xmlns:a16="http://schemas.microsoft.com/office/drawing/2014/main" id="{CEDC4CBB-B673-43B8-AD48-BC779AA642F3}"/>
            </a:ext>
          </a:extLst>
        </xdr:cNvPr>
        <xdr:cNvSpPr/>
      </xdr:nvSpPr>
      <xdr:spPr>
        <a:xfrm>
          <a:off x="14351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39133</xdr:rowOff>
    </xdr:from>
    <xdr:ext cx="762000" cy="259045"/>
    <xdr:sp macro="" textlink="">
      <xdr:nvSpPr>
        <xdr:cNvPr id="405" name="テキスト ボックス 404">
          <a:extLst>
            <a:ext uri="{FF2B5EF4-FFF2-40B4-BE49-F238E27FC236}">
              <a16:creationId xmlns:a16="http://schemas.microsoft.com/office/drawing/2014/main" id="{8CF8B594-D156-477A-8189-0D72A16D8FC3}"/>
            </a:ext>
          </a:extLst>
        </xdr:cNvPr>
        <xdr:cNvSpPr txBox="1"/>
      </xdr:nvSpPr>
      <xdr:spPr>
        <a:xfrm>
          <a:off x="14020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6" name="楕円 405">
          <a:extLst>
            <a:ext uri="{FF2B5EF4-FFF2-40B4-BE49-F238E27FC236}">
              <a16:creationId xmlns:a16="http://schemas.microsoft.com/office/drawing/2014/main" id="{9B11ABD6-E8D6-44BB-A280-BB52927AF826}"/>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7" name="テキスト ボックス 406">
          <a:extLst>
            <a:ext uri="{FF2B5EF4-FFF2-40B4-BE49-F238E27FC236}">
              <a16:creationId xmlns:a16="http://schemas.microsoft.com/office/drawing/2014/main" id="{6C8ED934-9918-40EB-9E05-9618D620CBA8}"/>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3CE44828-7108-41BC-B5AB-BD8708EE09B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4F822C1A-8794-487D-B262-D4310157127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42E07F07-F12A-47CE-8608-8050ACE1C98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CE464213-FBE7-450A-AA68-18589690906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4F5C032-DB08-4377-A432-ACCFC62FB7D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47A30CD8-80FE-4820-ABF7-CA359111D03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3BFA31AC-FAFE-43B9-B5B8-6B9EA84FB88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830BDB3D-FCF2-44C4-84B4-24392EC8870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944FD26C-B92E-42A5-BEDC-7A5A6A0CF51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743AE867-564F-408C-9633-DFF8C26F44B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B2C488BC-0445-423A-A256-0488DA5F0E2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14FCF22B-529F-4388-8EDE-1BE699EFCB2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D308256-547D-476C-A6E6-90F82AEC837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全国及び県、類似団体平均と比べると高い傾向にあり、その要因は類似団体と比較して、規模の大きい地方債の発行を継続してきたことと、水道事業、下水道事業を中心とした公営企業の地方債償還に対する繰出金が高い水準で推移しているためである。</a:t>
          </a:r>
          <a:endParaRPr lang="ja-JP" altLang="ja-JP" sz="1000">
            <a:effectLst/>
          </a:endParaRPr>
        </a:p>
        <a:p>
          <a:pPr eaLnBrk="1" fontAlgn="auto" latinLnBrk="0" hangingPunct="1"/>
          <a:r>
            <a:rPr kumimoji="1" lang="ja-JP" altLang="ja-JP" sz="1000" baseline="0">
              <a:solidFill>
                <a:schemeClr val="dk1"/>
              </a:solidFill>
              <a:effectLst/>
              <a:latin typeface="+mn-lt"/>
              <a:ea typeface="+mn-ea"/>
              <a:cs typeface="+mn-cs"/>
            </a:rPr>
            <a:t>　令和４年度に前年度と比較しやや増加した要因は、分子のマイナス要因となる充当可能財源等において、財政調整基金を大規模に取り崩したため、分子が増加した結果、将来負担比率が</a:t>
          </a:r>
          <a:r>
            <a:rPr kumimoji="1" lang="en-US" altLang="ja-JP" sz="1000" baseline="0">
              <a:solidFill>
                <a:schemeClr val="dk1"/>
              </a:solidFill>
              <a:effectLst/>
              <a:latin typeface="+mn-lt"/>
              <a:ea typeface="+mn-ea"/>
              <a:cs typeface="+mn-cs"/>
            </a:rPr>
            <a:t>7.5</a:t>
          </a:r>
          <a:r>
            <a:rPr kumimoji="1" lang="ja-JP" altLang="ja-JP" sz="1000" baseline="0">
              <a:solidFill>
                <a:schemeClr val="dk1"/>
              </a:solidFill>
              <a:effectLst/>
              <a:latin typeface="+mn-lt"/>
              <a:ea typeface="+mn-ea"/>
              <a:cs typeface="+mn-cs"/>
            </a:rPr>
            <a:t>％増加し</a:t>
          </a:r>
          <a:r>
            <a:rPr kumimoji="1" lang="en-US" altLang="ja-JP" sz="1000" baseline="0">
              <a:solidFill>
                <a:schemeClr val="dk1"/>
              </a:solidFill>
              <a:effectLst/>
              <a:latin typeface="+mn-lt"/>
              <a:ea typeface="+mn-ea"/>
              <a:cs typeface="+mn-cs"/>
            </a:rPr>
            <a:t>85.8</a:t>
          </a:r>
          <a:r>
            <a:rPr kumimoji="1" lang="ja-JP" altLang="ja-JP" sz="1000" baseline="0">
              <a:solidFill>
                <a:schemeClr val="dk1"/>
              </a:solidFill>
              <a:effectLst/>
              <a:latin typeface="+mn-lt"/>
              <a:ea typeface="+mn-ea"/>
              <a:cs typeface="+mn-cs"/>
            </a:rPr>
            <a:t>％となった。</a:t>
          </a:r>
          <a:endParaRPr lang="ja-JP" altLang="ja-JP" sz="1000">
            <a:effectLst/>
          </a:endParaRPr>
        </a:p>
        <a:p>
          <a:r>
            <a:rPr kumimoji="1" lang="ja-JP" altLang="ja-JP" sz="1000" baseline="0">
              <a:solidFill>
                <a:schemeClr val="dk1"/>
              </a:solidFill>
              <a:effectLst/>
              <a:latin typeface="+mn-lt"/>
              <a:ea typeface="+mn-ea"/>
              <a:cs typeface="+mn-cs"/>
            </a:rPr>
            <a:t>　今後は地方債依存型の事業実施を見直すなど、地方債発行の抑制を図り、比率の減少に努める。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F3791F39-1D8F-4BFF-ACF0-1AA5993056A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752D0DD6-C5FE-46C7-98E8-D83248A77D7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F6C92BD8-A55B-4EBF-B468-7DF9499E828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B2210DE1-6A5D-48D2-AF4C-88875A213C2E}"/>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9B2A1984-BA76-4EBE-96AC-CFB2C555361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5C1B5302-C7AA-4892-8935-DAAEB5F5D6D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35D60EE8-EEBB-4D7D-8242-CDAD348409F3}"/>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2D330397-33B9-441A-BE48-5D1A4D3A7873}"/>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C686C67-7165-4459-891E-CB3D7566CC6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3DE98FEE-653A-4A5B-925D-7BBD111733DF}"/>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8A317893-299B-4A1C-A125-24013980D5CA}"/>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27EE74A2-93E2-429E-99F1-630E63892DC7}"/>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334064A3-3B97-4528-AF90-7DEDA64ACC35}"/>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68F4B38C-869B-48A8-AB3F-6F81459DC80A}"/>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D8C53944-EFAD-4CFF-9D5A-374791C6A9AD}"/>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DC41F988-1CF0-4476-BEC3-228835C5640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7516D04E-5186-4D1C-A5E2-FCC10FD03DA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77519BB4-07AF-4DA0-9E8F-6A88076CB41F}"/>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4F8A02F9-DCF0-4FB9-A4BF-61354966213C}"/>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6B506296-465D-4813-9C14-7DFE1FC0F40E}"/>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C2971A08-7EE5-4734-A927-E4995576F4B5}"/>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2916D893-9B42-4380-B0F7-FDE3C37E735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126819</xdr:rowOff>
    </xdr:from>
    <xdr:to>
      <xdr:col>81</xdr:col>
      <xdr:colOff>44450</xdr:colOff>
      <xdr:row>19</xdr:row>
      <xdr:rowOff>41547</xdr:rowOff>
    </xdr:to>
    <xdr:cxnSp macro="">
      <xdr:nvCxnSpPr>
        <xdr:cNvPr id="443" name="直線コネクタ 442">
          <a:extLst>
            <a:ext uri="{FF2B5EF4-FFF2-40B4-BE49-F238E27FC236}">
              <a16:creationId xmlns:a16="http://schemas.microsoft.com/office/drawing/2014/main" id="{0B494306-CE91-4A31-8144-60669B91D45F}"/>
            </a:ext>
          </a:extLst>
        </xdr:cNvPr>
        <xdr:cNvCxnSpPr/>
      </xdr:nvCxnSpPr>
      <xdr:spPr>
        <a:xfrm>
          <a:off x="16179800" y="321291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1F159F55-3CB7-47DA-BDBD-BAA4BE343BA5}"/>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4872299F-67DC-4B54-B170-0C025991755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126819</xdr:rowOff>
    </xdr:from>
    <xdr:to>
      <xdr:col>77</xdr:col>
      <xdr:colOff>44450</xdr:colOff>
      <xdr:row>20</xdr:row>
      <xdr:rowOff>70031</xdr:rowOff>
    </xdr:to>
    <xdr:cxnSp macro="">
      <xdr:nvCxnSpPr>
        <xdr:cNvPr id="446" name="直線コネクタ 445">
          <a:extLst>
            <a:ext uri="{FF2B5EF4-FFF2-40B4-BE49-F238E27FC236}">
              <a16:creationId xmlns:a16="http://schemas.microsoft.com/office/drawing/2014/main" id="{5196AD02-313D-4B66-84C1-08594B165389}"/>
            </a:ext>
          </a:extLst>
        </xdr:cNvPr>
        <xdr:cNvCxnSpPr/>
      </xdr:nvCxnSpPr>
      <xdr:spPr>
        <a:xfrm flipV="1">
          <a:off x="15290800" y="3212919"/>
          <a:ext cx="889000" cy="28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BFC5C7EE-321B-4607-BC9D-E734F940DE08}"/>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26111C45-037E-46D2-9696-4CC476E26526}"/>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70031</xdr:rowOff>
    </xdr:from>
    <xdr:to>
      <xdr:col>72</xdr:col>
      <xdr:colOff>203200</xdr:colOff>
      <xdr:row>21</xdr:row>
      <xdr:rowOff>70939</xdr:rowOff>
    </xdr:to>
    <xdr:cxnSp macro="">
      <xdr:nvCxnSpPr>
        <xdr:cNvPr id="449" name="直線コネクタ 448">
          <a:extLst>
            <a:ext uri="{FF2B5EF4-FFF2-40B4-BE49-F238E27FC236}">
              <a16:creationId xmlns:a16="http://schemas.microsoft.com/office/drawing/2014/main" id="{75092517-597F-41B7-AD34-6F2C2BDB5D8F}"/>
            </a:ext>
          </a:extLst>
        </xdr:cNvPr>
        <xdr:cNvCxnSpPr/>
      </xdr:nvCxnSpPr>
      <xdr:spPr>
        <a:xfrm flipV="1">
          <a:off x="14401800" y="349903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B977E456-562A-4A23-ACEC-E8351DF2EAA6}"/>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A29595D7-77FC-4F58-ABD1-85BB69559E49}"/>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41063</xdr:rowOff>
    </xdr:from>
    <xdr:to>
      <xdr:col>68</xdr:col>
      <xdr:colOff>152400</xdr:colOff>
      <xdr:row>21</xdr:row>
      <xdr:rowOff>70939</xdr:rowOff>
    </xdr:to>
    <xdr:cxnSp macro="">
      <xdr:nvCxnSpPr>
        <xdr:cNvPr id="452" name="直線コネクタ 451">
          <a:extLst>
            <a:ext uri="{FF2B5EF4-FFF2-40B4-BE49-F238E27FC236}">
              <a16:creationId xmlns:a16="http://schemas.microsoft.com/office/drawing/2014/main" id="{F2AA12D8-0D5E-48EE-9792-20A1F8927604}"/>
            </a:ext>
          </a:extLst>
        </xdr:cNvPr>
        <xdr:cNvCxnSpPr/>
      </xdr:nvCxnSpPr>
      <xdr:spPr>
        <a:xfrm>
          <a:off x="13512800" y="3641513"/>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87D37F44-3FF3-4208-86C5-30F17C8AD335}"/>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EFE66F8A-39F4-491E-B549-FF1F222ADA1E}"/>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30B65C84-0A0A-40A8-AA63-A23C43B77881}"/>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91F6FFB-49FE-48F8-8AD6-0004A7D6A88C}"/>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AFC0307-893A-4B5D-A482-A9DE63816B0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3719395-742F-4E5B-BFAF-EA59E96FD6E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0F92B6C-6D16-4493-9265-FF304D529A5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68F4DF3D-9B62-40A9-985F-1FE9775C2A6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55930A20-0A31-4D1A-98C6-3F21454748E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162197</xdr:rowOff>
    </xdr:from>
    <xdr:to>
      <xdr:col>81</xdr:col>
      <xdr:colOff>95250</xdr:colOff>
      <xdr:row>19</xdr:row>
      <xdr:rowOff>92347</xdr:rowOff>
    </xdr:to>
    <xdr:sp macro="" textlink="">
      <xdr:nvSpPr>
        <xdr:cNvPr id="462" name="楕円 461">
          <a:extLst>
            <a:ext uri="{FF2B5EF4-FFF2-40B4-BE49-F238E27FC236}">
              <a16:creationId xmlns:a16="http://schemas.microsoft.com/office/drawing/2014/main" id="{10A9A65C-6ABE-4A2E-84F9-A0D065157902}"/>
            </a:ext>
          </a:extLst>
        </xdr:cNvPr>
        <xdr:cNvSpPr/>
      </xdr:nvSpPr>
      <xdr:spPr>
        <a:xfrm>
          <a:off x="16967200" y="32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134274</xdr:rowOff>
    </xdr:from>
    <xdr:ext cx="762000" cy="259045"/>
    <xdr:sp macro="" textlink="">
      <xdr:nvSpPr>
        <xdr:cNvPr id="463" name="将来負担の状況該当値テキスト">
          <a:extLst>
            <a:ext uri="{FF2B5EF4-FFF2-40B4-BE49-F238E27FC236}">
              <a16:creationId xmlns:a16="http://schemas.microsoft.com/office/drawing/2014/main" id="{1B9DD2E2-4B55-443B-AC19-4BDA161FE3E2}"/>
            </a:ext>
          </a:extLst>
        </xdr:cNvPr>
        <xdr:cNvSpPr txBox="1"/>
      </xdr:nvSpPr>
      <xdr:spPr>
        <a:xfrm>
          <a:off x="17106900" y="322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76019</xdr:rowOff>
    </xdr:from>
    <xdr:to>
      <xdr:col>77</xdr:col>
      <xdr:colOff>95250</xdr:colOff>
      <xdr:row>19</xdr:row>
      <xdr:rowOff>6169</xdr:rowOff>
    </xdr:to>
    <xdr:sp macro="" textlink="">
      <xdr:nvSpPr>
        <xdr:cNvPr id="464" name="楕円 463">
          <a:extLst>
            <a:ext uri="{FF2B5EF4-FFF2-40B4-BE49-F238E27FC236}">
              <a16:creationId xmlns:a16="http://schemas.microsoft.com/office/drawing/2014/main" id="{D4BEDE89-7A88-4C78-AFA4-B9A1D5075AC7}"/>
            </a:ext>
          </a:extLst>
        </xdr:cNvPr>
        <xdr:cNvSpPr/>
      </xdr:nvSpPr>
      <xdr:spPr>
        <a:xfrm>
          <a:off x="16129000" y="31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162396</xdr:rowOff>
    </xdr:from>
    <xdr:ext cx="736600" cy="259045"/>
    <xdr:sp macro="" textlink="">
      <xdr:nvSpPr>
        <xdr:cNvPr id="465" name="テキスト ボックス 464">
          <a:extLst>
            <a:ext uri="{FF2B5EF4-FFF2-40B4-BE49-F238E27FC236}">
              <a16:creationId xmlns:a16="http://schemas.microsoft.com/office/drawing/2014/main" id="{B9EDA14B-40C4-4E65-A258-668D13C418B7}"/>
            </a:ext>
          </a:extLst>
        </xdr:cNvPr>
        <xdr:cNvSpPr txBox="1"/>
      </xdr:nvSpPr>
      <xdr:spPr>
        <a:xfrm>
          <a:off x="15798800" y="324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19231</xdr:rowOff>
    </xdr:from>
    <xdr:to>
      <xdr:col>73</xdr:col>
      <xdr:colOff>44450</xdr:colOff>
      <xdr:row>20</xdr:row>
      <xdr:rowOff>120831</xdr:rowOff>
    </xdr:to>
    <xdr:sp macro="" textlink="">
      <xdr:nvSpPr>
        <xdr:cNvPr id="466" name="楕円 465">
          <a:extLst>
            <a:ext uri="{FF2B5EF4-FFF2-40B4-BE49-F238E27FC236}">
              <a16:creationId xmlns:a16="http://schemas.microsoft.com/office/drawing/2014/main" id="{5C3C70E5-1839-4DB0-B2B4-E7B7B204EC3F}"/>
            </a:ext>
          </a:extLst>
        </xdr:cNvPr>
        <xdr:cNvSpPr/>
      </xdr:nvSpPr>
      <xdr:spPr>
        <a:xfrm>
          <a:off x="15240000" y="34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105608</xdr:rowOff>
    </xdr:from>
    <xdr:ext cx="762000" cy="259045"/>
    <xdr:sp macro="" textlink="">
      <xdr:nvSpPr>
        <xdr:cNvPr id="467" name="テキスト ボックス 466">
          <a:extLst>
            <a:ext uri="{FF2B5EF4-FFF2-40B4-BE49-F238E27FC236}">
              <a16:creationId xmlns:a16="http://schemas.microsoft.com/office/drawing/2014/main" id="{D591CF7A-59A4-4CE3-A11D-EE413D0CDCEB}"/>
            </a:ext>
          </a:extLst>
        </xdr:cNvPr>
        <xdr:cNvSpPr txBox="1"/>
      </xdr:nvSpPr>
      <xdr:spPr>
        <a:xfrm>
          <a:off x="14909800" y="353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20139</xdr:rowOff>
    </xdr:from>
    <xdr:to>
      <xdr:col>68</xdr:col>
      <xdr:colOff>203200</xdr:colOff>
      <xdr:row>21</xdr:row>
      <xdr:rowOff>121739</xdr:rowOff>
    </xdr:to>
    <xdr:sp macro="" textlink="">
      <xdr:nvSpPr>
        <xdr:cNvPr id="468" name="楕円 467">
          <a:extLst>
            <a:ext uri="{FF2B5EF4-FFF2-40B4-BE49-F238E27FC236}">
              <a16:creationId xmlns:a16="http://schemas.microsoft.com/office/drawing/2014/main" id="{216C5DB2-3FD8-414C-AB0B-B35435C0FEDF}"/>
            </a:ext>
          </a:extLst>
        </xdr:cNvPr>
        <xdr:cNvSpPr/>
      </xdr:nvSpPr>
      <xdr:spPr>
        <a:xfrm>
          <a:off x="14351000" y="36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106516</xdr:rowOff>
    </xdr:from>
    <xdr:ext cx="762000" cy="259045"/>
    <xdr:sp macro="" textlink="">
      <xdr:nvSpPr>
        <xdr:cNvPr id="469" name="テキスト ボックス 468">
          <a:extLst>
            <a:ext uri="{FF2B5EF4-FFF2-40B4-BE49-F238E27FC236}">
              <a16:creationId xmlns:a16="http://schemas.microsoft.com/office/drawing/2014/main" id="{5C670026-F2C0-4017-871B-43551CFC9EF9}"/>
            </a:ext>
          </a:extLst>
        </xdr:cNvPr>
        <xdr:cNvSpPr txBox="1"/>
      </xdr:nvSpPr>
      <xdr:spPr>
        <a:xfrm>
          <a:off x="14020800" y="370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161713</xdr:rowOff>
    </xdr:from>
    <xdr:to>
      <xdr:col>64</xdr:col>
      <xdr:colOff>152400</xdr:colOff>
      <xdr:row>21</xdr:row>
      <xdr:rowOff>91863</xdr:rowOff>
    </xdr:to>
    <xdr:sp macro="" textlink="">
      <xdr:nvSpPr>
        <xdr:cNvPr id="470" name="楕円 469">
          <a:extLst>
            <a:ext uri="{FF2B5EF4-FFF2-40B4-BE49-F238E27FC236}">
              <a16:creationId xmlns:a16="http://schemas.microsoft.com/office/drawing/2014/main" id="{3C6B7E1A-35CB-42BA-9DC8-5166CC6509E7}"/>
            </a:ext>
          </a:extLst>
        </xdr:cNvPr>
        <xdr:cNvSpPr/>
      </xdr:nvSpPr>
      <xdr:spPr>
        <a:xfrm>
          <a:off x="13462000" y="3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76640</xdr:rowOff>
    </xdr:from>
    <xdr:ext cx="762000" cy="259045"/>
    <xdr:sp macro="" textlink="">
      <xdr:nvSpPr>
        <xdr:cNvPr id="471" name="テキスト ボックス 470">
          <a:extLst>
            <a:ext uri="{FF2B5EF4-FFF2-40B4-BE49-F238E27FC236}">
              <a16:creationId xmlns:a16="http://schemas.microsoft.com/office/drawing/2014/main" id="{5EC651C3-83F6-4501-8346-08A14D5A7C1E}"/>
            </a:ext>
          </a:extLst>
        </xdr:cNvPr>
        <xdr:cNvSpPr txBox="1"/>
      </xdr:nvSpPr>
      <xdr:spPr>
        <a:xfrm>
          <a:off x="13131800" y="367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5,666
298.18
7,226,380
6,617,577
281,717
3,816,352
6,827,150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mn-lt"/>
              <a:ea typeface="+mn-ea"/>
              <a:cs typeface="+mn-cs"/>
            </a:rPr>
            <a:t>　令和</a:t>
          </a:r>
          <a:r>
            <a:rPr kumimoji="1" lang="ja-JP" altLang="en-US" sz="1000">
              <a:solidFill>
                <a:sysClr val="windowText" lastClr="000000"/>
              </a:solidFill>
              <a:effectLst/>
              <a:latin typeface="+mn-lt"/>
              <a:ea typeface="+mn-ea"/>
              <a:cs typeface="+mn-cs"/>
            </a:rPr>
            <a:t>４</a:t>
          </a:r>
          <a:r>
            <a:rPr kumimoji="1" lang="ja-JP" altLang="ja-JP" sz="1000">
              <a:solidFill>
                <a:sysClr val="windowText" lastClr="000000"/>
              </a:solidFill>
              <a:effectLst/>
              <a:latin typeface="+mn-lt"/>
              <a:ea typeface="+mn-ea"/>
              <a:cs typeface="+mn-cs"/>
            </a:rPr>
            <a:t>年度は、全国及び福島県、類似団体平均と比べると低くなっているが、人件費の額自体は前年度比増となっており、削減等による効果ではなく「</a:t>
          </a:r>
          <a:r>
            <a:rPr kumimoji="1" lang="ja-JP" altLang="en-US" sz="1000">
              <a:solidFill>
                <a:sysClr val="windowText" lastClr="000000"/>
              </a:solidFill>
              <a:effectLst/>
              <a:latin typeface="+mn-lt"/>
              <a:ea typeface="+mn-ea"/>
              <a:cs typeface="+mn-cs"/>
            </a:rPr>
            <a:t>公債</a:t>
          </a:r>
          <a:r>
            <a:rPr kumimoji="1" lang="ja-JP" altLang="ja-JP" sz="1000">
              <a:solidFill>
                <a:sysClr val="windowText" lastClr="000000"/>
              </a:solidFill>
              <a:effectLst/>
              <a:latin typeface="+mn-lt"/>
              <a:ea typeface="+mn-ea"/>
              <a:cs typeface="+mn-cs"/>
            </a:rPr>
            <a:t>費」の</a:t>
          </a:r>
          <a:r>
            <a:rPr kumimoji="1" lang="ja-JP" altLang="en-US" sz="1000">
              <a:solidFill>
                <a:sysClr val="windowText" lastClr="000000"/>
              </a:solidFill>
              <a:effectLst/>
              <a:latin typeface="+mn-lt"/>
              <a:ea typeface="+mn-ea"/>
              <a:cs typeface="+mn-cs"/>
            </a:rPr>
            <a:t>割合が大きいことに</a:t>
          </a:r>
          <a:r>
            <a:rPr kumimoji="1" lang="ja-JP" altLang="ja-JP" sz="1000">
              <a:solidFill>
                <a:sysClr val="windowText" lastClr="000000"/>
              </a:solidFill>
              <a:effectLst/>
              <a:latin typeface="+mn-lt"/>
              <a:ea typeface="+mn-ea"/>
              <a:cs typeface="+mn-cs"/>
            </a:rPr>
            <a:t>伴う割合の減によるものである。</a:t>
          </a:r>
          <a:endParaRPr lang="ja-JP" altLang="ja-JP" sz="1000">
            <a:solidFill>
              <a:sysClr val="windowText" lastClr="000000"/>
            </a:solidFill>
            <a:effectLst/>
          </a:endParaRPr>
        </a:p>
        <a:p>
          <a:pPr eaLnBrk="1" fontAlgn="auto" latinLnBrk="0" hangingPunct="1"/>
          <a:r>
            <a:rPr kumimoji="1" lang="ja-JP" altLang="ja-JP" sz="1000">
              <a:solidFill>
                <a:sysClr val="windowText" lastClr="000000"/>
              </a:solidFill>
              <a:effectLst/>
              <a:latin typeface="+mn-lt"/>
              <a:ea typeface="+mn-ea"/>
              <a:cs typeface="+mn-cs"/>
            </a:rPr>
            <a:t>　また国民健康保険や介護保険、上・下水道事業会計などの人件費に準ずる繰出金等を含めると、職員数や人件費はさらに高くなるため、今後は民間委託などの可能性を模索しながら、人件費の抑制に努める必要がある。</a:t>
          </a:r>
          <a:endParaRPr lang="ja-JP" altLang="ja-JP" sz="10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306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40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から</a:t>
          </a:r>
          <a:r>
            <a:rPr kumimoji="1" lang="ja-JP" altLang="ja-JP" sz="1000">
              <a:solidFill>
                <a:sysClr val="windowText" lastClr="000000"/>
              </a:solidFill>
              <a:effectLst/>
              <a:latin typeface="+mn-lt"/>
              <a:ea typeface="+mn-ea"/>
              <a:cs typeface="+mn-cs"/>
            </a:rPr>
            <a:t>類似団体</a:t>
          </a:r>
          <a:r>
            <a:rPr kumimoji="1" lang="ja-JP" altLang="en-US" sz="1000">
              <a:solidFill>
                <a:sysClr val="windowText" lastClr="000000"/>
              </a:solidFill>
              <a:effectLst/>
              <a:latin typeface="+mn-lt"/>
              <a:ea typeface="+mn-ea"/>
              <a:cs typeface="+mn-cs"/>
            </a:rPr>
            <a:t>及び</a:t>
          </a:r>
          <a:r>
            <a:rPr kumimoji="1" lang="ja-JP" altLang="ja-JP" sz="1000">
              <a:solidFill>
                <a:sysClr val="windowText" lastClr="000000"/>
              </a:solidFill>
              <a:effectLst/>
              <a:latin typeface="+mn-lt"/>
              <a:ea typeface="+mn-ea"/>
              <a:cs typeface="+mn-cs"/>
            </a:rPr>
            <a:t>全国、県平均と比べ</a:t>
          </a:r>
          <a:r>
            <a:rPr kumimoji="1" lang="ja-JP" altLang="en-US" sz="1000">
              <a:solidFill>
                <a:sysClr val="windowText" lastClr="000000"/>
              </a:solidFill>
              <a:effectLst/>
              <a:latin typeface="+mn-lt"/>
              <a:ea typeface="+mn-ea"/>
              <a:cs typeface="+mn-cs"/>
            </a:rPr>
            <a:t>上回っている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令和３年度</a:t>
          </a:r>
          <a:r>
            <a:rPr kumimoji="1" lang="ja-JP" altLang="en-US" sz="1000">
              <a:solidFill>
                <a:sysClr val="windowText" lastClr="000000"/>
              </a:solidFill>
              <a:effectLst/>
              <a:latin typeface="+mn-lt"/>
              <a:ea typeface="+mn-ea"/>
              <a:cs typeface="+mn-cs"/>
            </a:rPr>
            <a:t>以降、</a:t>
          </a:r>
          <a:r>
            <a:rPr kumimoji="1" lang="ja-JP" altLang="ja-JP" sz="1000">
              <a:solidFill>
                <a:sysClr val="windowText" lastClr="000000"/>
              </a:solidFill>
              <a:effectLst/>
              <a:latin typeface="+mn-lt"/>
              <a:ea typeface="+mn-ea"/>
              <a:cs typeface="+mn-cs"/>
            </a:rPr>
            <a:t>燃料費や電気料金の高騰による指定管理委託料</a:t>
          </a:r>
          <a:r>
            <a:rPr kumimoji="1" lang="ja-JP" altLang="en-US" sz="1000">
              <a:solidFill>
                <a:sysClr val="windowText" lastClr="000000"/>
              </a:solidFill>
              <a:effectLst/>
              <a:latin typeface="+mn-lt"/>
              <a:ea typeface="+mn-ea"/>
              <a:cs typeface="+mn-cs"/>
            </a:rPr>
            <a:t>等</a:t>
          </a:r>
          <a:r>
            <a:rPr kumimoji="1" lang="ja-JP" altLang="ja-JP" sz="1000">
              <a:solidFill>
                <a:sysClr val="windowText" lastClr="000000"/>
              </a:solidFill>
              <a:effectLst/>
              <a:latin typeface="+mn-lt"/>
              <a:ea typeface="+mn-ea"/>
              <a:cs typeface="+mn-cs"/>
            </a:rPr>
            <a:t>の増額や、新規に小規模多機能型居宅介護施設の指定管理委託が開始となったことなどによ</a:t>
          </a:r>
          <a:r>
            <a:rPr kumimoji="1" lang="ja-JP" altLang="en-US" sz="1000">
              <a:solidFill>
                <a:sysClr val="windowText" lastClr="000000"/>
              </a:solidFill>
              <a:effectLst/>
              <a:latin typeface="+mn-lt"/>
              <a:ea typeface="+mn-ea"/>
              <a:cs typeface="+mn-cs"/>
            </a:rPr>
            <a:t>り、増加傾向に</a:t>
          </a:r>
          <a:r>
            <a:rPr kumimoji="1" lang="ja-JP" altLang="ja-JP" sz="1000">
              <a:solidFill>
                <a:sysClr val="windowText" lastClr="000000"/>
              </a:solidFill>
              <a:effectLst/>
              <a:latin typeface="+mn-lt"/>
              <a:ea typeface="+mn-ea"/>
              <a:cs typeface="+mn-cs"/>
            </a:rPr>
            <a:t>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今後は、使用料・手数料の見直し等による経常的な歳入の確保や、経常経費の節減に努め、物件費の抑制を図る。</a:t>
          </a:r>
          <a:endParaRPr lang="ja-JP" altLang="ja-JP" sz="10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2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54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73660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　扶助費に係る経常収支比率は全国及び福島県、類似団体平均を下回っており、今後も適正な負担を行いながら、財政運営の健全化に努める。</a:t>
          </a:r>
          <a:endParaRPr lang="ja-JP" altLang="ja-JP" sz="10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令和元年度まで</a:t>
          </a:r>
          <a:r>
            <a:rPr kumimoji="1" lang="ja-JP" altLang="en-US" sz="900">
              <a:solidFill>
                <a:sysClr val="windowText" lastClr="000000"/>
              </a:solidFill>
              <a:effectLst/>
              <a:latin typeface="+mn-lt"/>
              <a:ea typeface="+mn-ea"/>
              <a:cs typeface="+mn-cs"/>
            </a:rPr>
            <a:t>は</a:t>
          </a:r>
          <a:r>
            <a:rPr kumimoji="1" lang="ja-JP" altLang="ja-JP" sz="900">
              <a:solidFill>
                <a:sysClr val="windowText" lastClr="000000"/>
              </a:solidFill>
              <a:effectLst/>
              <a:latin typeface="+mn-lt"/>
              <a:ea typeface="+mn-ea"/>
              <a:cs typeface="+mn-cs"/>
            </a:rPr>
            <a:t>、下水道施設（農業集落排水処理施設及び個別排水処理施設）の維持管理経費、更には国民健康保険事業や介護保険事業の運営経費に対する繰出金が多額であったため</a:t>
          </a:r>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類似団体平均を上回</a:t>
          </a:r>
          <a:r>
            <a:rPr kumimoji="1" lang="ja-JP" altLang="en-US" sz="900">
              <a:solidFill>
                <a:sysClr val="windowText" lastClr="000000"/>
              </a:solidFill>
              <a:effectLst/>
              <a:latin typeface="+mn-lt"/>
              <a:ea typeface="+mn-ea"/>
              <a:cs typeface="+mn-cs"/>
            </a:rPr>
            <a:t>る結果となった</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令和２年度以降では、下水道施設（下水道３施設）及び簡易水道施設は公営企業会計へと移行されたことで、繰出金でなく補助金での支出となったため、令和元年度比で大きく減となっている。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今後は、独立採算の原則に立ち返った事業の見直しや経費の節減など、普通会計の負担を減らすよう努める。</a:t>
          </a:r>
          <a:endParaRPr lang="ja-JP" altLang="ja-JP" sz="9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36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57</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520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58</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類似団体平均と比較すると低い傾向であるが、</a:t>
          </a:r>
          <a:r>
            <a:rPr kumimoji="1" lang="ja-JP" altLang="ja-JP" sz="1000">
              <a:solidFill>
                <a:sysClr val="windowText" lastClr="000000"/>
              </a:solidFill>
              <a:effectLst/>
              <a:latin typeface="+mn-lt"/>
              <a:ea typeface="+mn-ea"/>
              <a:cs typeface="+mn-cs"/>
            </a:rPr>
            <a:t>全国及び福島県平均と比べると高い傾向にあり、今後も引き続き事業費補助の検証及び精査等による補助金の適正化に努めていく。</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なお、令和</a:t>
          </a:r>
          <a:r>
            <a:rPr kumimoji="1" lang="ja-JP" altLang="en-US" sz="1000">
              <a:solidFill>
                <a:sysClr val="windowText" lastClr="000000"/>
              </a:solidFill>
              <a:effectLst/>
              <a:latin typeface="+mn-lt"/>
              <a:ea typeface="+mn-ea"/>
              <a:cs typeface="+mn-cs"/>
            </a:rPr>
            <a:t>４</a:t>
          </a:r>
          <a:r>
            <a:rPr kumimoji="1" lang="ja-JP" altLang="ja-JP" sz="1000">
              <a:solidFill>
                <a:sysClr val="windowText" lastClr="000000"/>
              </a:solidFill>
              <a:effectLst/>
              <a:latin typeface="+mn-lt"/>
              <a:ea typeface="+mn-ea"/>
              <a:cs typeface="+mn-cs"/>
            </a:rPr>
            <a:t>年度は</a:t>
          </a:r>
          <a:r>
            <a:rPr kumimoji="1" lang="ja-JP" altLang="en-US" sz="1000">
              <a:solidFill>
                <a:sysClr val="windowText" lastClr="000000"/>
              </a:solidFill>
              <a:effectLst/>
              <a:latin typeface="+mn-lt"/>
              <a:ea typeface="+mn-ea"/>
              <a:cs typeface="+mn-cs"/>
            </a:rPr>
            <a:t>喜多方地方広域市町村圏組合負担金の増により</a:t>
          </a:r>
          <a:r>
            <a:rPr kumimoji="1" lang="ja-JP" altLang="ja-JP" sz="1000">
              <a:solidFill>
                <a:sysClr val="windowText" lastClr="000000"/>
              </a:solidFill>
              <a:effectLst/>
              <a:latin typeface="+mn-lt"/>
              <a:ea typeface="+mn-ea"/>
              <a:cs typeface="+mn-cs"/>
            </a:rPr>
            <a:t>、前年度比</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となった。</a:t>
          </a:r>
          <a:endParaRPr lang="ja-JP" altLang="ja-JP" sz="10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85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163576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3003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133858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000">
              <a:solidFill>
                <a:sysClr val="windowText" lastClr="000000"/>
              </a:solidFill>
              <a:effectLst/>
              <a:latin typeface="+mn-lt"/>
              <a:ea typeface="+mn-ea"/>
              <a:cs typeface="+mn-cs"/>
            </a:rPr>
            <a:t>　近年大規模整備及び改修事業が集中したことで、地方債の元利償還金が増加し、公債費にかかる経常収支比率は、全国及び福島県、類似団体平均を上回っている。</a:t>
          </a:r>
          <a:endParaRPr lang="ja-JP" altLang="ja-JP" sz="1000">
            <a:solidFill>
              <a:sysClr val="windowText" lastClr="000000"/>
            </a:solidFill>
            <a:effectLst/>
          </a:endParaRPr>
        </a:p>
        <a:p>
          <a:pPr>
            <a:lnSpc>
              <a:spcPts val="1400"/>
            </a:lnSpc>
          </a:pPr>
          <a:r>
            <a:rPr kumimoji="1" lang="ja-JP" altLang="ja-JP" sz="1000">
              <a:solidFill>
                <a:sysClr val="windowText" lastClr="000000"/>
              </a:solidFill>
              <a:effectLst/>
              <a:latin typeface="+mn-lt"/>
              <a:ea typeface="+mn-ea"/>
              <a:cs typeface="+mn-cs"/>
            </a:rPr>
            <a:t>　本町の財政構造上、自主財源が限られており大規模事業の実施には地方債発行に依存するため、高くなる傾向にある。</a:t>
          </a:r>
          <a:endParaRPr lang="ja-JP" altLang="ja-JP" sz="1000">
            <a:solidFill>
              <a:sysClr val="windowText" lastClr="000000"/>
            </a:solidFill>
            <a:effectLst/>
          </a:endParaRPr>
        </a:p>
        <a:p>
          <a:pPr>
            <a:lnSpc>
              <a:spcPts val="1400"/>
            </a:lnSpc>
          </a:pPr>
          <a:r>
            <a:rPr kumimoji="1" lang="ja-JP" altLang="ja-JP" sz="1000">
              <a:solidFill>
                <a:sysClr val="windowText" lastClr="000000"/>
              </a:solidFill>
              <a:effectLst/>
              <a:latin typeface="+mn-lt"/>
              <a:ea typeface="+mn-ea"/>
              <a:cs typeface="+mn-cs"/>
            </a:rPr>
            <a:t>　公債費のピークは令和４年度になる</a:t>
          </a:r>
          <a:r>
            <a:rPr kumimoji="1" lang="ja-JP" altLang="en-US" sz="1000">
              <a:solidFill>
                <a:sysClr val="windowText" lastClr="000000"/>
              </a:solidFill>
              <a:effectLst/>
              <a:latin typeface="+mn-lt"/>
              <a:ea typeface="+mn-ea"/>
              <a:cs typeface="+mn-cs"/>
            </a:rPr>
            <a:t>が</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今後もやや減少するものの高止まりの状況が続く見込みであり、</a:t>
          </a:r>
          <a:r>
            <a:rPr kumimoji="1" lang="ja-JP" altLang="ja-JP" sz="1000">
              <a:solidFill>
                <a:sysClr val="windowText" lastClr="000000"/>
              </a:solidFill>
              <a:effectLst/>
              <a:latin typeface="+mn-lt"/>
              <a:ea typeface="+mn-ea"/>
              <a:cs typeface="+mn-cs"/>
            </a:rPr>
            <a:t>財政負担は非常に重いものとなることから、地方債発行の抑制に努め、事業計画の延伸等、中長期的な視点に立った財政運営の平準化を目指していく。</a:t>
          </a:r>
          <a:endParaRPr lang="ja-JP" altLang="ja-JP" sz="10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77</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5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149861</xdr:rowOff>
    </xdr:from>
    <xdr:to>
      <xdr:col>15</xdr:col>
      <xdr:colOff>98425</xdr:colOff>
      <xdr:row>77</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351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134620</xdr:rowOff>
    </xdr:from>
    <xdr:to>
      <xdr:col>11</xdr:col>
      <xdr:colOff>9525</xdr:colOff>
      <xdr:row>77</xdr:row>
      <xdr:rowOff>149861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99061</xdr:rowOff>
    </xdr:from>
    <xdr:to>
      <xdr:col>11</xdr:col>
      <xdr:colOff>60325</xdr:colOff>
      <xdr:row>78</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83820</xdr:rowOff>
    </xdr:from>
    <xdr:to>
      <xdr:col>6</xdr:col>
      <xdr:colOff>171450</xdr:colOff>
      <xdr:row>78</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170197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ysClr val="windowText" lastClr="000000"/>
              </a:solidFill>
              <a:effectLst/>
              <a:latin typeface="+mn-lt"/>
              <a:ea typeface="+mn-ea"/>
              <a:cs typeface="+mn-cs"/>
            </a:rPr>
            <a:t>　令和</a:t>
          </a:r>
          <a:r>
            <a:rPr kumimoji="1" lang="ja-JP" altLang="en-US" sz="1000" baseline="0">
              <a:solidFill>
                <a:sysClr val="windowText" lastClr="000000"/>
              </a:solidFill>
              <a:effectLst/>
              <a:latin typeface="+mn-lt"/>
              <a:ea typeface="+mn-ea"/>
              <a:cs typeface="+mn-cs"/>
            </a:rPr>
            <a:t>４</a:t>
          </a:r>
          <a:r>
            <a:rPr kumimoji="1" lang="ja-JP" altLang="ja-JP" sz="1000" baseline="0">
              <a:solidFill>
                <a:sysClr val="windowText" lastClr="000000"/>
              </a:solidFill>
              <a:effectLst/>
              <a:latin typeface="+mn-lt"/>
              <a:ea typeface="+mn-ea"/>
              <a:cs typeface="+mn-cs"/>
            </a:rPr>
            <a:t>年度は</a:t>
          </a:r>
          <a:r>
            <a:rPr kumimoji="1" lang="ja-JP" altLang="ja-JP" sz="1000">
              <a:solidFill>
                <a:sysClr val="windowText" lastClr="000000"/>
              </a:solidFill>
              <a:effectLst/>
              <a:latin typeface="+mn-lt"/>
              <a:ea typeface="+mn-ea"/>
              <a:cs typeface="+mn-cs"/>
            </a:rPr>
            <a:t>全国及び福島県、類似団体平均を</a:t>
          </a:r>
          <a:r>
            <a:rPr kumimoji="1" lang="ja-JP" altLang="ja-JP" sz="1000" baseline="0">
              <a:solidFill>
                <a:sysClr val="windowText" lastClr="000000"/>
              </a:solidFill>
              <a:effectLst/>
              <a:latin typeface="+mn-lt"/>
              <a:ea typeface="+mn-ea"/>
              <a:cs typeface="+mn-cs"/>
            </a:rPr>
            <a:t>下回っているが、それは</a:t>
          </a:r>
          <a:r>
            <a:rPr kumimoji="1" lang="ja-JP" altLang="ja-JP" sz="1000">
              <a:solidFill>
                <a:sysClr val="windowText" lastClr="000000"/>
              </a:solidFill>
              <a:effectLst/>
              <a:latin typeface="+mn-lt"/>
              <a:ea typeface="+mn-ea"/>
              <a:cs typeface="+mn-cs"/>
            </a:rPr>
            <a:t>公債費に係る負担が大きいためである。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「公債費」で説明の通り、</a:t>
          </a:r>
          <a:r>
            <a:rPr kumimoji="1" lang="ja-JP" altLang="en-US" sz="1000">
              <a:solidFill>
                <a:sysClr val="windowText" lastClr="000000"/>
              </a:solidFill>
              <a:effectLst/>
              <a:latin typeface="+mn-lt"/>
              <a:ea typeface="+mn-ea"/>
              <a:cs typeface="+mn-cs"/>
            </a:rPr>
            <a:t>高止まりの状況は続くものの</a:t>
          </a:r>
          <a:r>
            <a:rPr kumimoji="1" lang="ja-JP" altLang="ja-JP" sz="1000">
              <a:solidFill>
                <a:sysClr val="windowText" lastClr="000000"/>
              </a:solidFill>
              <a:effectLst/>
              <a:latin typeface="+mn-lt"/>
              <a:ea typeface="+mn-ea"/>
              <a:cs typeface="+mn-cs"/>
            </a:rPr>
            <a:t>令和</a:t>
          </a:r>
          <a:r>
            <a:rPr kumimoji="1" lang="ja-JP" altLang="en-US" sz="1000">
              <a:solidFill>
                <a:sysClr val="windowText" lastClr="000000"/>
              </a:solidFill>
              <a:effectLst/>
              <a:latin typeface="+mn-lt"/>
              <a:ea typeface="+mn-ea"/>
              <a:cs typeface="+mn-cs"/>
            </a:rPr>
            <a:t>５</a:t>
          </a:r>
          <a:r>
            <a:rPr kumimoji="1" lang="ja-JP" altLang="ja-JP" sz="1000">
              <a:solidFill>
                <a:sysClr val="windowText" lastClr="000000"/>
              </a:solidFill>
              <a:effectLst/>
              <a:latin typeface="+mn-lt"/>
              <a:ea typeface="+mn-ea"/>
              <a:cs typeface="+mn-cs"/>
            </a:rPr>
            <a:t>年度以降は公債費のピークを経過することや、今後の地方債の発行抑制に努めるなどの努力により、数値は変動する見込みである。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今後も事業の評価・検証を進め、コスト意識を持ち、無駄を省く工夫をするなど、経費の節減に努め、更なる財政健全化を図っていく。</a:t>
          </a:r>
          <a:endParaRPr lang="ja-JP" altLang="ja-JP" sz="10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76</xdr:row>
      <xdr:rowOff>165863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70915"/>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76</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709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89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25780"/>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115063</xdr:rowOff>
    </xdr:from>
    <xdr:to>
      <xdr:col>82</xdr:col>
      <xdr:colOff>158750</xdr:colOff>
      <xdr:row>77</xdr:row>
      <xdr:rowOff>45213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131590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77945</xdr:rowOff>
    </xdr:from>
    <xdr:to>
      <xdr:col>29</xdr:col>
      <xdr:colOff>127000</xdr:colOff>
      <xdr:row>14</xdr:row>
      <xdr:rowOff>4117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54420"/>
          <a:ext cx="647700" cy="97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4117</xdr:rowOff>
    </xdr:from>
    <xdr:to>
      <xdr:col>26</xdr:col>
      <xdr:colOff>50800</xdr:colOff>
      <xdr:row>14</xdr:row>
      <xdr:rowOff>122477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52042"/>
          <a:ext cx="698500" cy="11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122477</xdr:rowOff>
    </xdr:from>
    <xdr:to>
      <xdr:col>22</xdr:col>
      <xdr:colOff>114300</xdr:colOff>
      <xdr:row>15</xdr:row>
      <xdr:rowOff>123208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70402"/>
          <a:ext cx="698500" cy="17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123208</xdr:rowOff>
    </xdr:from>
    <xdr:to>
      <xdr:col>18</xdr:col>
      <xdr:colOff>177800</xdr:colOff>
      <xdr:row>15</xdr:row>
      <xdr:rowOff>154133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42583"/>
          <a:ext cx="698500" cy="30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27145</xdr:rowOff>
    </xdr:from>
    <xdr:to>
      <xdr:col>29</xdr:col>
      <xdr:colOff>177800</xdr:colOff>
      <xdr:row>13</xdr:row>
      <xdr:rowOff>128745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03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43672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124767</xdr:rowOff>
    </xdr:from>
    <xdr:to>
      <xdr:col>26</xdr:col>
      <xdr:colOff>101600</xdr:colOff>
      <xdr:row>14</xdr:row>
      <xdr:rowOff>54917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0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65094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7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71677</xdr:rowOff>
    </xdr:from>
    <xdr:to>
      <xdr:col>22</xdr:col>
      <xdr:colOff>165100</xdr:colOff>
      <xdr:row>15</xdr:row>
      <xdr:rowOff>1827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1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12004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8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72408</xdr:rowOff>
    </xdr:from>
    <xdr:to>
      <xdr:col>19</xdr:col>
      <xdr:colOff>38100</xdr:colOff>
      <xdr:row>16</xdr:row>
      <xdr:rowOff>2558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9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6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103333</xdr:rowOff>
    </xdr:from>
    <xdr:to>
      <xdr:col>15</xdr:col>
      <xdr:colOff>101600</xdr:colOff>
      <xdr:row>16</xdr:row>
      <xdr:rowOff>33483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43660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293954</xdr:rowOff>
    </xdr:from>
    <xdr:to>
      <xdr:col>29</xdr:col>
      <xdr:colOff>127000</xdr:colOff>
      <xdr:row>34</xdr:row>
      <xdr:rowOff>306777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61404"/>
          <a:ext cx="647700" cy="12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306777</xdr:rowOff>
    </xdr:from>
    <xdr:to>
      <xdr:col>26</xdr:col>
      <xdr:colOff>50800</xdr:colOff>
      <xdr:row>35</xdr:row>
      <xdr:rowOff>16227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74227"/>
          <a:ext cx="698500" cy="52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16227</xdr:rowOff>
    </xdr:from>
    <xdr:to>
      <xdr:col>22</xdr:col>
      <xdr:colOff>114300</xdr:colOff>
      <xdr:row>35</xdr:row>
      <xdr:rowOff>16575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26577"/>
          <a:ext cx="698500" cy="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16575</xdr:rowOff>
    </xdr:from>
    <xdr:to>
      <xdr:col>18</xdr:col>
      <xdr:colOff>177800</xdr:colOff>
      <xdr:row>35</xdr:row>
      <xdr:rowOff>69524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26925"/>
          <a:ext cx="698500" cy="5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243154</xdr:rowOff>
    </xdr:from>
    <xdr:to>
      <xdr:col>29</xdr:col>
      <xdr:colOff>177800</xdr:colOff>
      <xdr:row>35</xdr:row>
      <xdr:rowOff>1854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1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88231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5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255977</xdr:rowOff>
    </xdr:from>
    <xdr:to>
      <xdr:col>26</xdr:col>
      <xdr:colOff>101600</xdr:colOff>
      <xdr:row>35</xdr:row>
      <xdr:rowOff>14677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23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24854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9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308327</xdr:rowOff>
    </xdr:from>
    <xdr:to>
      <xdr:col>22</xdr:col>
      <xdr:colOff>165100</xdr:colOff>
      <xdr:row>35</xdr:row>
      <xdr:rowOff>67027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7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77204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4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308675</xdr:rowOff>
    </xdr:from>
    <xdr:to>
      <xdr:col>19</xdr:col>
      <xdr:colOff>38100</xdr:colOff>
      <xdr:row>35</xdr:row>
      <xdr:rowOff>67375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7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77552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4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18724</xdr:rowOff>
    </xdr:from>
    <xdr:to>
      <xdr:col>15</xdr:col>
      <xdr:colOff>101600</xdr:colOff>
      <xdr:row>35</xdr:row>
      <xdr:rowOff>120324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29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130500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5,666
298.18
7,226,380
6,617,577
281,717
3,816,352
6,827,150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36354</xdr:rowOff>
    </xdr:from>
    <xdr:to>
      <xdr:col>24</xdr:col>
      <xdr:colOff>63500</xdr:colOff>
      <xdr:row>34</xdr:row>
      <xdr:rowOff>106644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65654"/>
          <a:ext cx="838200" cy="7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106644</xdr:rowOff>
    </xdr:from>
    <xdr:to>
      <xdr:col>19</xdr:col>
      <xdr:colOff>177800</xdr:colOff>
      <xdr:row>35</xdr:row>
      <xdr:rowOff>48946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35944"/>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48946</xdr:rowOff>
    </xdr:from>
    <xdr:to>
      <xdr:col>15</xdr:col>
      <xdr:colOff>50800</xdr:colOff>
      <xdr:row>36</xdr:row>
      <xdr:rowOff>29972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49696"/>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29972</xdr:rowOff>
    </xdr:from>
    <xdr:to>
      <xdr:col>10</xdr:col>
      <xdr:colOff>114300</xdr:colOff>
      <xdr:row>36</xdr:row>
      <xdr:rowOff>38311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02172"/>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157004</xdr:rowOff>
    </xdr:from>
    <xdr:to>
      <xdr:col>24</xdr:col>
      <xdr:colOff>114300</xdr:colOff>
      <xdr:row>34</xdr:row>
      <xdr:rowOff>87154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8431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6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55844</xdr:rowOff>
    </xdr:from>
    <xdr:to>
      <xdr:col>20</xdr:col>
      <xdr:colOff>38100</xdr:colOff>
      <xdr:row>34</xdr:row>
      <xdr:rowOff>157444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8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2521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66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169596</xdr:rowOff>
    </xdr:from>
    <xdr:to>
      <xdr:col>15</xdr:col>
      <xdr:colOff>101600</xdr:colOff>
      <xdr:row>35</xdr:row>
      <xdr:rowOff>99746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9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116273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7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150622</xdr:rowOff>
    </xdr:from>
    <xdr:to>
      <xdr:col>10</xdr:col>
      <xdr:colOff>165100</xdr:colOff>
      <xdr:row>36</xdr:row>
      <xdr:rowOff>80772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97299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92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158961</xdr:rowOff>
    </xdr:from>
    <xdr:to>
      <xdr:col>6</xdr:col>
      <xdr:colOff>38100</xdr:colOff>
      <xdr:row>36</xdr:row>
      <xdr:rowOff>89111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105638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93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53472</xdr:rowOff>
    </xdr:from>
    <xdr:to>
      <xdr:col>24</xdr:col>
      <xdr:colOff>63500</xdr:colOff>
      <xdr:row>58</xdr:row>
      <xdr:rowOff>63126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97572"/>
          <a:ext cx="838200" cy="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63126</xdr:rowOff>
    </xdr:from>
    <xdr:to>
      <xdr:col>19</xdr:col>
      <xdr:colOff>177800</xdr:colOff>
      <xdr:row>58</xdr:row>
      <xdr:rowOff>81058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7226"/>
          <a:ext cx="8890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81058</xdr:rowOff>
    </xdr:from>
    <xdr:to>
      <xdr:col>15</xdr:col>
      <xdr:colOff>50800</xdr:colOff>
      <xdr:row>58</xdr:row>
      <xdr:rowOff>86480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25158"/>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86480</xdr:rowOff>
    </xdr:from>
    <xdr:to>
      <xdr:col>10</xdr:col>
      <xdr:colOff>114300</xdr:colOff>
      <xdr:row>58</xdr:row>
      <xdr:rowOff>87278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0580"/>
          <a:ext cx="889000" cy="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2672</xdr:rowOff>
    </xdr:from>
    <xdr:to>
      <xdr:col>24</xdr:col>
      <xdr:colOff>114300</xdr:colOff>
      <xdr:row>58</xdr:row>
      <xdr:rowOff>104272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25549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9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12326</xdr:rowOff>
    </xdr:from>
    <xdr:to>
      <xdr:col>20</xdr:col>
      <xdr:colOff>38100</xdr:colOff>
      <xdr:row>58</xdr:row>
      <xdr:rowOff>113926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130453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3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30258</xdr:rowOff>
    </xdr:from>
    <xdr:to>
      <xdr:col>15</xdr:col>
      <xdr:colOff>101600</xdr:colOff>
      <xdr:row>58</xdr:row>
      <xdr:rowOff>131858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148385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4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35680</xdr:rowOff>
    </xdr:from>
    <xdr:to>
      <xdr:col>10</xdr:col>
      <xdr:colOff>165100</xdr:colOff>
      <xdr:row>58</xdr:row>
      <xdr:rowOff>137280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153807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5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36478</xdr:rowOff>
    </xdr:from>
    <xdr:to>
      <xdr:col>6</xdr:col>
      <xdr:colOff>38100</xdr:colOff>
      <xdr:row>58</xdr:row>
      <xdr:rowOff>138078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154605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5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108774</xdr:rowOff>
    </xdr:from>
    <xdr:to>
      <xdr:col>24</xdr:col>
      <xdr:colOff>63500</xdr:colOff>
      <xdr:row>74</xdr:row>
      <xdr:rowOff>148681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796074"/>
          <a:ext cx="8382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148681</xdr:rowOff>
    </xdr:from>
    <xdr:to>
      <xdr:col>19</xdr:col>
      <xdr:colOff>177800</xdr:colOff>
      <xdr:row>75</xdr:row>
      <xdr:rowOff>79398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835981"/>
          <a:ext cx="889000" cy="1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79398</xdr:rowOff>
    </xdr:from>
    <xdr:to>
      <xdr:col>15</xdr:col>
      <xdr:colOff>50800</xdr:colOff>
      <xdr:row>77</xdr:row>
      <xdr:rowOff>121983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938148"/>
          <a:ext cx="889000" cy="38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53925</xdr:rowOff>
    </xdr:from>
    <xdr:to>
      <xdr:col>10</xdr:col>
      <xdr:colOff>114300</xdr:colOff>
      <xdr:row>77</xdr:row>
      <xdr:rowOff>121983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55575"/>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57974</xdr:rowOff>
    </xdr:from>
    <xdr:to>
      <xdr:col>24</xdr:col>
      <xdr:colOff>114300</xdr:colOff>
      <xdr:row>74</xdr:row>
      <xdr:rowOff>159574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7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80851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5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97881</xdr:rowOff>
    </xdr:from>
    <xdr:to>
      <xdr:col>20</xdr:col>
      <xdr:colOff>38100</xdr:colOff>
      <xdr:row>75</xdr:row>
      <xdr:rowOff>28031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7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44558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56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28598</xdr:rowOff>
    </xdr:from>
    <xdr:to>
      <xdr:col>15</xdr:col>
      <xdr:colOff>101600</xdr:colOff>
      <xdr:row>75</xdr:row>
      <xdr:rowOff>130198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8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146725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71183</xdr:rowOff>
    </xdr:from>
    <xdr:to>
      <xdr:col>10</xdr:col>
      <xdr:colOff>165100</xdr:colOff>
      <xdr:row>78</xdr:row>
      <xdr:rowOff>1333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17860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3125</xdr:rowOff>
    </xdr:from>
    <xdr:to>
      <xdr:col>6</xdr:col>
      <xdr:colOff>38100</xdr:colOff>
      <xdr:row>77</xdr:row>
      <xdr:rowOff>104725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121252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9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107925</xdr:rowOff>
    </xdr:from>
    <xdr:to>
      <xdr:col>24</xdr:col>
      <xdr:colOff>63500</xdr:colOff>
      <xdr:row>95</xdr:row>
      <xdr:rowOff>107138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24225"/>
          <a:ext cx="838200" cy="17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107925</xdr:rowOff>
    </xdr:from>
    <xdr:to>
      <xdr:col>19</xdr:col>
      <xdr:colOff>177800</xdr:colOff>
      <xdr:row>96</xdr:row>
      <xdr:rowOff>97168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24225"/>
          <a:ext cx="889000" cy="33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97168</xdr:rowOff>
    </xdr:from>
    <xdr:to>
      <xdr:col>15</xdr:col>
      <xdr:colOff>50800</xdr:colOff>
      <xdr:row>96</xdr:row>
      <xdr:rowOff>142393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56368"/>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142393</xdr:rowOff>
    </xdr:from>
    <xdr:to>
      <xdr:col>10</xdr:col>
      <xdr:colOff>114300</xdr:colOff>
      <xdr:row>96</xdr:row>
      <xdr:rowOff>150127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01593"/>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56338</xdr:rowOff>
    </xdr:from>
    <xdr:to>
      <xdr:col>24</xdr:col>
      <xdr:colOff>114300</xdr:colOff>
      <xdr:row>95</xdr:row>
      <xdr:rowOff>157938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79215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57125</xdr:rowOff>
    </xdr:from>
    <xdr:to>
      <xdr:col>20</xdr:col>
      <xdr:colOff>38100</xdr:colOff>
      <xdr:row>94</xdr:row>
      <xdr:rowOff>158725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3802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46368</xdr:rowOff>
    </xdr:from>
    <xdr:to>
      <xdr:col>15</xdr:col>
      <xdr:colOff>101600</xdr:colOff>
      <xdr:row>96</xdr:row>
      <xdr:rowOff>147968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164495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91593</xdr:rowOff>
    </xdr:from>
    <xdr:to>
      <xdr:col>10</xdr:col>
      <xdr:colOff>165100</xdr:colOff>
      <xdr:row>97</xdr:row>
      <xdr:rowOff>21743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38270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2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99327</xdr:rowOff>
    </xdr:from>
    <xdr:to>
      <xdr:col>6</xdr:col>
      <xdr:colOff>38100</xdr:colOff>
      <xdr:row>97</xdr:row>
      <xdr:rowOff>29477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46004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145795</xdr:rowOff>
    </xdr:from>
    <xdr:to>
      <xdr:col>55</xdr:col>
      <xdr:colOff>0</xdr:colOff>
      <xdr:row>34</xdr:row>
      <xdr:rowOff>76136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03645"/>
          <a:ext cx="838200" cy="10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37397</xdr:rowOff>
    </xdr:from>
    <xdr:to>
      <xdr:col>50</xdr:col>
      <xdr:colOff>114300</xdr:colOff>
      <xdr:row>34</xdr:row>
      <xdr:rowOff>76136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52347"/>
          <a:ext cx="889000" cy="55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37397</xdr:rowOff>
    </xdr:from>
    <xdr:to>
      <xdr:col>45</xdr:col>
      <xdr:colOff>177800</xdr:colOff>
      <xdr:row>35</xdr:row>
      <xdr:rowOff>163017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52347"/>
          <a:ext cx="889000" cy="8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163017</xdr:rowOff>
    </xdr:from>
    <xdr:to>
      <xdr:col>41</xdr:col>
      <xdr:colOff>50800</xdr:colOff>
      <xdr:row>36</xdr:row>
      <xdr:rowOff>24700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63767"/>
          <a:ext cx="889000" cy="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94995</xdr:rowOff>
    </xdr:from>
    <xdr:to>
      <xdr:col>55</xdr:col>
      <xdr:colOff>50800</xdr:colOff>
      <xdr:row>34</xdr:row>
      <xdr:rowOff>25145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117872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25336</xdr:rowOff>
    </xdr:from>
    <xdr:to>
      <xdr:col>50</xdr:col>
      <xdr:colOff>165100</xdr:colOff>
      <xdr:row>34</xdr:row>
      <xdr:rowOff>126936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143463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2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158047</xdr:rowOff>
    </xdr:from>
    <xdr:to>
      <xdr:col>46</xdr:col>
      <xdr:colOff>38100</xdr:colOff>
      <xdr:row>31</xdr:row>
      <xdr:rowOff>88197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104724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7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112217</xdr:rowOff>
    </xdr:from>
    <xdr:to>
      <xdr:col>41</xdr:col>
      <xdr:colOff>101600</xdr:colOff>
      <xdr:row>36</xdr:row>
      <xdr:rowOff>42367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58894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8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145350</xdr:rowOff>
    </xdr:from>
    <xdr:to>
      <xdr:col>36</xdr:col>
      <xdr:colOff>165100</xdr:colOff>
      <xdr:row>36</xdr:row>
      <xdr:rowOff>75500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92027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2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33535</xdr:rowOff>
    </xdr:from>
    <xdr:to>
      <xdr:col>55</xdr:col>
      <xdr:colOff>0</xdr:colOff>
      <xdr:row>58</xdr:row>
      <xdr:rowOff>46341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77635"/>
          <a:ext cx="8382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113684</xdr:rowOff>
    </xdr:from>
    <xdr:to>
      <xdr:col>50</xdr:col>
      <xdr:colOff>114300</xdr:colOff>
      <xdr:row>58</xdr:row>
      <xdr:rowOff>33535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86334"/>
          <a:ext cx="889000" cy="9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113684</xdr:rowOff>
    </xdr:from>
    <xdr:to>
      <xdr:col>45</xdr:col>
      <xdr:colOff>177800</xdr:colOff>
      <xdr:row>57</xdr:row>
      <xdr:rowOff>170680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86334"/>
          <a:ext cx="889000" cy="5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170680</xdr:rowOff>
    </xdr:from>
    <xdr:to>
      <xdr:col>41</xdr:col>
      <xdr:colOff>50800</xdr:colOff>
      <xdr:row>58</xdr:row>
      <xdr:rowOff>11762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43330"/>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166991</xdr:rowOff>
    </xdr:from>
    <xdr:to>
      <xdr:col>55</xdr:col>
      <xdr:colOff>50800</xdr:colOff>
      <xdr:row>58</xdr:row>
      <xdr:rowOff>97141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3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18418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9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154185</xdr:rowOff>
    </xdr:from>
    <xdr:to>
      <xdr:col>50</xdr:col>
      <xdr:colOff>165100</xdr:colOff>
      <xdr:row>58</xdr:row>
      <xdr:rowOff>84335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100862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0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62884</xdr:rowOff>
    </xdr:from>
    <xdr:to>
      <xdr:col>46</xdr:col>
      <xdr:colOff>38100</xdr:colOff>
      <xdr:row>57</xdr:row>
      <xdr:rowOff>164484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9561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1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119880</xdr:rowOff>
    </xdr:from>
    <xdr:to>
      <xdr:col>41</xdr:col>
      <xdr:colOff>101600</xdr:colOff>
      <xdr:row>58</xdr:row>
      <xdr:rowOff>50030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66557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6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132412</xdr:rowOff>
    </xdr:from>
    <xdr:to>
      <xdr:col>36</xdr:col>
      <xdr:colOff>165100</xdr:colOff>
      <xdr:row>58</xdr:row>
      <xdr:rowOff>62562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79089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8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3601</xdr:rowOff>
    </xdr:from>
    <xdr:to>
      <xdr:col>55</xdr:col>
      <xdr:colOff>0</xdr:colOff>
      <xdr:row>78</xdr:row>
      <xdr:rowOff>26615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76701"/>
          <a:ext cx="838200" cy="2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38719</xdr:rowOff>
    </xdr:from>
    <xdr:to>
      <xdr:col>50</xdr:col>
      <xdr:colOff>114300</xdr:colOff>
      <xdr:row>78</xdr:row>
      <xdr:rowOff>26615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40369"/>
          <a:ext cx="889000" cy="15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16773</xdr:rowOff>
    </xdr:from>
    <xdr:to>
      <xdr:col>45</xdr:col>
      <xdr:colOff>177800</xdr:colOff>
      <xdr:row>77</xdr:row>
      <xdr:rowOff>38719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1842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16773</xdr:rowOff>
    </xdr:from>
    <xdr:to>
      <xdr:col>41</xdr:col>
      <xdr:colOff>50800</xdr:colOff>
      <xdr:row>77</xdr:row>
      <xdr:rowOff>111779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18423"/>
          <a:ext cx="889000" cy="9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124251</xdr:rowOff>
    </xdr:from>
    <xdr:to>
      <xdr:col>55</xdr:col>
      <xdr:colOff>50800</xdr:colOff>
      <xdr:row>78</xdr:row>
      <xdr:rowOff>54401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147128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147265</xdr:rowOff>
    </xdr:from>
    <xdr:to>
      <xdr:col>50</xdr:col>
      <xdr:colOff>165100</xdr:colOff>
      <xdr:row>78</xdr:row>
      <xdr:rowOff>77415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68542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159369</xdr:rowOff>
    </xdr:from>
    <xdr:to>
      <xdr:col>46</xdr:col>
      <xdr:colOff>38100</xdr:colOff>
      <xdr:row>77</xdr:row>
      <xdr:rowOff>89519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106046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9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137423</xdr:rowOff>
    </xdr:from>
    <xdr:to>
      <xdr:col>41</xdr:col>
      <xdr:colOff>101600</xdr:colOff>
      <xdr:row>77</xdr:row>
      <xdr:rowOff>67573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84100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9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60979</xdr:rowOff>
    </xdr:from>
    <xdr:to>
      <xdr:col>36</xdr:col>
      <xdr:colOff>165100</xdr:colOff>
      <xdr:row>77</xdr:row>
      <xdr:rowOff>162579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7656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3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123991</xdr:rowOff>
    </xdr:from>
    <xdr:to>
      <xdr:col>55</xdr:col>
      <xdr:colOff>0</xdr:colOff>
      <xdr:row>96</xdr:row>
      <xdr:rowOff>24485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411741"/>
          <a:ext cx="838200" cy="7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19662</xdr:rowOff>
    </xdr:from>
    <xdr:to>
      <xdr:col>50</xdr:col>
      <xdr:colOff>114300</xdr:colOff>
      <xdr:row>95</xdr:row>
      <xdr:rowOff>123991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307412"/>
          <a:ext cx="889000" cy="10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19662</xdr:rowOff>
    </xdr:from>
    <xdr:to>
      <xdr:col>45</xdr:col>
      <xdr:colOff>177800</xdr:colOff>
      <xdr:row>96</xdr:row>
      <xdr:rowOff>37388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307412"/>
          <a:ext cx="889000" cy="18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149456</xdr:rowOff>
    </xdr:from>
    <xdr:to>
      <xdr:col>41</xdr:col>
      <xdr:colOff>50800</xdr:colOff>
      <xdr:row>96</xdr:row>
      <xdr:rowOff>37388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437206"/>
          <a:ext cx="8890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145135</xdr:rowOff>
    </xdr:from>
    <xdr:to>
      <xdr:col>55</xdr:col>
      <xdr:colOff>50800</xdr:colOff>
      <xdr:row>96</xdr:row>
      <xdr:rowOff>75285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168012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8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73191</xdr:rowOff>
    </xdr:from>
    <xdr:to>
      <xdr:col>50</xdr:col>
      <xdr:colOff>165100</xdr:colOff>
      <xdr:row>96</xdr:row>
      <xdr:rowOff>3341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19868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13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140312</xdr:rowOff>
    </xdr:from>
    <xdr:to>
      <xdr:col>46</xdr:col>
      <xdr:colOff>38100</xdr:colOff>
      <xdr:row>95</xdr:row>
      <xdr:rowOff>70462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2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86989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03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158038</xdr:rowOff>
    </xdr:from>
    <xdr:to>
      <xdr:col>41</xdr:col>
      <xdr:colOff>101600</xdr:colOff>
      <xdr:row>96</xdr:row>
      <xdr:rowOff>88188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104715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2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98656</xdr:rowOff>
    </xdr:from>
    <xdr:to>
      <xdr:col>36</xdr:col>
      <xdr:colOff>165100</xdr:colOff>
      <xdr:row>96</xdr:row>
      <xdr:rowOff>28806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3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45333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16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147235</xdr:rowOff>
    </xdr:from>
    <xdr:to>
      <xdr:col>85</xdr:col>
      <xdr:colOff>127000</xdr:colOff>
      <xdr:row>38</xdr:row>
      <xdr:rowOff>91109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90885"/>
          <a:ext cx="838200" cy="1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113786</xdr:rowOff>
    </xdr:from>
    <xdr:to>
      <xdr:col>81</xdr:col>
      <xdr:colOff>50800</xdr:colOff>
      <xdr:row>38</xdr:row>
      <xdr:rowOff>91109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57436"/>
          <a:ext cx="889000" cy="14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113786</xdr:rowOff>
    </xdr:from>
    <xdr:to>
      <xdr:col>76</xdr:col>
      <xdr:colOff>114300</xdr:colOff>
      <xdr:row>38</xdr:row>
      <xdr:rowOff>67535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57436"/>
          <a:ext cx="889000" cy="1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67535</xdr:rowOff>
    </xdr:from>
    <xdr:to>
      <xdr:col>71</xdr:col>
      <xdr:colOff>177800</xdr:colOff>
      <xdr:row>38</xdr:row>
      <xdr:rowOff>95992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82635"/>
          <a:ext cx="8890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96435</xdr:rowOff>
    </xdr:from>
    <xdr:to>
      <xdr:col>85</xdr:col>
      <xdr:colOff>177800</xdr:colOff>
      <xdr:row>38</xdr:row>
      <xdr:rowOff>26584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400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119312</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40309</xdr:rowOff>
    </xdr:from>
    <xdr:to>
      <xdr:col>81</xdr:col>
      <xdr:colOff>101600</xdr:colOff>
      <xdr:row>38</xdr:row>
      <xdr:rowOff>141909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133036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62986</xdr:rowOff>
    </xdr:from>
    <xdr:to>
      <xdr:col>76</xdr:col>
      <xdr:colOff>165100</xdr:colOff>
      <xdr:row>37</xdr:row>
      <xdr:rowOff>164586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9663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16735</xdr:rowOff>
    </xdr:from>
    <xdr:to>
      <xdr:col>72</xdr:col>
      <xdr:colOff>38100</xdr:colOff>
      <xdr:row>38</xdr:row>
      <xdr:rowOff>118335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3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109462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2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45192</xdr:rowOff>
    </xdr:from>
    <xdr:to>
      <xdr:col>67</xdr:col>
      <xdr:colOff>101600</xdr:colOff>
      <xdr:row>38</xdr:row>
      <xdr:rowOff>146792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137919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136065</xdr:rowOff>
    </xdr:from>
    <xdr:to>
      <xdr:col>85</xdr:col>
      <xdr:colOff>127000</xdr:colOff>
      <xdr:row>74</xdr:row>
      <xdr:rowOff>164563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823365"/>
          <a:ext cx="8382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147934</xdr:rowOff>
    </xdr:from>
    <xdr:to>
      <xdr:col>81</xdr:col>
      <xdr:colOff>50800</xdr:colOff>
      <xdr:row>74</xdr:row>
      <xdr:rowOff>164563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835234"/>
          <a:ext cx="889000" cy="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147934</xdr:rowOff>
    </xdr:from>
    <xdr:to>
      <xdr:col>76</xdr:col>
      <xdr:colOff>114300</xdr:colOff>
      <xdr:row>75</xdr:row>
      <xdr:rowOff>59768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835234"/>
          <a:ext cx="8890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59768</xdr:rowOff>
    </xdr:from>
    <xdr:to>
      <xdr:col>71</xdr:col>
      <xdr:colOff>177800</xdr:colOff>
      <xdr:row>75</xdr:row>
      <xdr:rowOff>107632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918518"/>
          <a:ext cx="8890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85265</xdr:rowOff>
    </xdr:from>
    <xdr:to>
      <xdr:col>85</xdr:col>
      <xdr:colOff>177800</xdr:colOff>
      <xdr:row>75</xdr:row>
      <xdr:rowOff>15415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108142</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2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113763</xdr:rowOff>
    </xdr:from>
    <xdr:to>
      <xdr:col>81</xdr:col>
      <xdr:colOff>101600</xdr:colOff>
      <xdr:row>75</xdr:row>
      <xdr:rowOff>43913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8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60440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57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97134</xdr:rowOff>
    </xdr:from>
    <xdr:to>
      <xdr:col>76</xdr:col>
      <xdr:colOff>165100</xdr:colOff>
      <xdr:row>75</xdr:row>
      <xdr:rowOff>27284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7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43811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55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8968</xdr:rowOff>
    </xdr:from>
    <xdr:to>
      <xdr:col>72</xdr:col>
      <xdr:colOff>38100</xdr:colOff>
      <xdr:row>75</xdr:row>
      <xdr:rowOff>110568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127095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64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56832</xdr:rowOff>
    </xdr:from>
    <xdr:to>
      <xdr:col>67</xdr:col>
      <xdr:colOff>101600</xdr:colOff>
      <xdr:row>75</xdr:row>
      <xdr:rowOff>158432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9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3509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69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34448</xdr:rowOff>
    </xdr:from>
    <xdr:to>
      <xdr:col>85</xdr:col>
      <xdr:colOff>127000</xdr:colOff>
      <xdr:row>98</xdr:row>
      <xdr:rowOff>159967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36548"/>
          <a:ext cx="838200" cy="12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34448</xdr:rowOff>
    </xdr:from>
    <xdr:to>
      <xdr:col>81</xdr:col>
      <xdr:colOff>50800</xdr:colOff>
      <xdr:row>98</xdr:row>
      <xdr:rowOff>79273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36548"/>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79273</xdr:rowOff>
    </xdr:from>
    <xdr:to>
      <xdr:col>76</xdr:col>
      <xdr:colOff>114300</xdr:colOff>
      <xdr:row>98</xdr:row>
      <xdr:rowOff>155846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81373"/>
          <a:ext cx="889000" cy="7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155846</xdr:rowOff>
    </xdr:from>
    <xdr:to>
      <xdr:col>71</xdr:col>
      <xdr:colOff>177800</xdr:colOff>
      <xdr:row>98</xdr:row>
      <xdr:rowOff>168123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57946"/>
          <a:ext cx="8890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109167</xdr:rowOff>
    </xdr:from>
    <xdr:to>
      <xdr:col>85</xdr:col>
      <xdr:colOff>177800</xdr:colOff>
      <xdr:row>99</xdr:row>
      <xdr:rowOff>39317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68544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155098</xdr:rowOff>
    </xdr:from>
    <xdr:to>
      <xdr:col>81</xdr:col>
      <xdr:colOff>101600</xdr:colOff>
      <xdr:row>98</xdr:row>
      <xdr:rowOff>85248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101775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6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28473</xdr:rowOff>
    </xdr:from>
    <xdr:to>
      <xdr:col>76</xdr:col>
      <xdr:colOff>165100</xdr:colOff>
      <xdr:row>98</xdr:row>
      <xdr:rowOff>130073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146600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60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105046</xdr:rowOff>
    </xdr:from>
    <xdr:to>
      <xdr:col>72</xdr:col>
      <xdr:colOff>38100</xdr:colOff>
      <xdr:row>99</xdr:row>
      <xdr:rowOff>35196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51723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117323</xdr:rowOff>
    </xdr:from>
    <xdr:to>
      <xdr:col>67</xdr:col>
      <xdr:colOff>101600</xdr:colOff>
      <xdr:row>99</xdr:row>
      <xdr:rowOff>47473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64000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119714</xdr:rowOff>
    </xdr:from>
    <xdr:to>
      <xdr:col>116</xdr:col>
      <xdr:colOff>63500</xdr:colOff>
      <xdr:row>58</xdr:row>
      <xdr:rowOff>125951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63814"/>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125951</xdr:rowOff>
    </xdr:from>
    <xdr:to>
      <xdr:col>111</xdr:col>
      <xdr:colOff>177800</xdr:colOff>
      <xdr:row>58</xdr:row>
      <xdr:rowOff>128303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0051"/>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128303</xdr:rowOff>
    </xdr:from>
    <xdr:to>
      <xdr:col>107</xdr:col>
      <xdr:colOff>50800</xdr:colOff>
      <xdr:row>58</xdr:row>
      <xdr:rowOff>130818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240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130818</xdr:rowOff>
    </xdr:from>
    <xdr:to>
      <xdr:col>102</xdr:col>
      <xdr:colOff>114300</xdr:colOff>
      <xdr:row>58</xdr:row>
      <xdr:rowOff>136010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4918"/>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68914</xdr:rowOff>
    </xdr:from>
    <xdr:to>
      <xdr:col>116</xdr:col>
      <xdr:colOff>114300</xdr:colOff>
      <xdr:row>58</xdr:row>
      <xdr:rowOff>170514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91791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6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75151</xdr:rowOff>
    </xdr:from>
    <xdr:to>
      <xdr:col>112</xdr:col>
      <xdr:colOff>38100</xdr:colOff>
      <xdr:row>59</xdr:row>
      <xdr:rowOff>5301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21828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9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77503</xdr:rowOff>
    </xdr:from>
    <xdr:to>
      <xdr:col>107</xdr:col>
      <xdr:colOff>101600</xdr:colOff>
      <xdr:row>59</xdr:row>
      <xdr:rowOff>7653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24180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9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80018</xdr:rowOff>
    </xdr:from>
    <xdr:to>
      <xdr:col>102</xdr:col>
      <xdr:colOff>165100</xdr:colOff>
      <xdr:row>59</xdr:row>
      <xdr:rowOff>10168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26695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85210</xdr:rowOff>
    </xdr:from>
    <xdr:to>
      <xdr:col>98</xdr:col>
      <xdr:colOff>38100</xdr:colOff>
      <xdr:row>59</xdr:row>
      <xdr:rowOff>15360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31887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0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101196</xdr:rowOff>
    </xdr:from>
    <xdr:to>
      <xdr:col>116</xdr:col>
      <xdr:colOff>63500</xdr:colOff>
      <xdr:row>75</xdr:row>
      <xdr:rowOff>109472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59946"/>
          <a:ext cx="838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101196</xdr:rowOff>
    </xdr:from>
    <xdr:to>
      <xdr:col>111</xdr:col>
      <xdr:colOff>177800</xdr:colOff>
      <xdr:row>75</xdr:row>
      <xdr:rowOff>131325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59946"/>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23381</xdr:rowOff>
    </xdr:from>
    <xdr:to>
      <xdr:col>107</xdr:col>
      <xdr:colOff>50800</xdr:colOff>
      <xdr:row>75</xdr:row>
      <xdr:rowOff>131325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10681"/>
          <a:ext cx="889000" cy="27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23381</xdr:rowOff>
    </xdr:from>
    <xdr:to>
      <xdr:col>102</xdr:col>
      <xdr:colOff>114300</xdr:colOff>
      <xdr:row>74</xdr:row>
      <xdr:rowOff>34407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10681"/>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58672</xdr:rowOff>
    </xdr:from>
    <xdr:to>
      <xdr:col>116</xdr:col>
      <xdr:colOff>114300</xdr:colOff>
      <xdr:row>75</xdr:row>
      <xdr:rowOff>160272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1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81549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6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50396</xdr:rowOff>
    </xdr:from>
    <xdr:to>
      <xdr:col>112</xdr:col>
      <xdr:colOff>38100</xdr:colOff>
      <xdr:row>75</xdr:row>
      <xdr:rowOff>151997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091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168523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8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80525</xdr:rowOff>
    </xdr:from>
    <xdr:to>
      <xdr:col>107</xdr:col>
      <xdr:colOff>101600</xdr:colOff>
      <xdr:row>76</xdr:row>
      <xdr:rowOff>10675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27202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1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144031</xdr:rowOff>
    </xdr:from>
    <xdr:to>
      <xdr:col>102</xdr:col>
      <xdr:colOff>165100</xdr:colOff>
      <xdr:row>74</xdr:row>
      <xdr:rowOff>74181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90708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43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155057</xdr:rowOff>
    </xdr:from>
    <xdr:to>
      <xdr:col>98</xdr:col>
      <xdr:colOff>38100</xdr:colOff>
      <xdr:row>74</xdr:row>
      <xdr:rowOff>85207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101734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44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1,162</a:t>
          </a:r>
          <a:r>
            <a:rPr kumimoji="1" lang="ja-JP" altLang="ja-JP" sz="1100">
              <a:solidFill>
                <a:sysClr val="windowText" lastClr="000000"/>
              </a:solidFill>
              <a:effectLst/>
              <a:latin typeface="+mn-lt"/>
              <a:ea typeface="+mn-ea"/>
              <a:cs typeface="+mn-cs"/>
            </a:rPr>
            <a:t>千円となっている。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類似団体内順位でみると投資及び出資金以外の項目で、</a:t>
          </a:r>
          <a:r>
            <a:rPr kumimoji="1" lang="en-US" altLang="ja-JP" sz="1100">
              <a:solidFill>
                <a:sysClr val="windowText" lastClr="000000"/>
              </a:solidFill>
              <a:effectLst/>
              <a:latin typeface="+mn-lt"/>
              <a:ea typeface="+mn-ea"/>
              <a:cs typeface="+mn-cs"/>
            </a:rPr>
            <a:t>81</a:t>
          </a:r>
          <a:r>
            <a:rPr kumimoji="1" lang="ja-JP" altLang="ja-JP" sz="1100">
              <a:solidFill>
                <a:sysClr val="windowText" lastClr="000000"/>
              </a:solidFill>
              <a:effectLst/>
              <a:latin typeface="+mn-lt"/>
              <a:ea typeface="+mn-ea"/>
              <a:cs typeface="+mn-cs"/>
            </a:rPr>
            <a:t>団体中</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位以内と高くなっている。特に</a:t>
          </a:r>
          <a:r>
            <a:rPr kumimoji="1" lang="ja-JP" altLang="en-US" sz="1100">
              <a:solidFill>
                <a:sysClr val="windowText" lastClr="000000"/>
              </a:solidFill>
              <a:effectLst/>
              <a:latin typeface="+mn-lt"/>
              <a:ea typeface="+mn-ea"/>
              <a:cs typeface="+mn-cs"/>
            </a:rPr>
            <a:t>維持補修費と</a:t>
          </a:r>
          <a:r>
            <a:rPr kumimoji="1" lang="ja-JP" altLang="ja-JP" sz="1100">
              <a:solidFill>
                <a:sysClr val="windowText" lastClr="000000"/>
              </a:solidFill>
              <a:effectLst/>
              <a:latin typeface="+mn-lt"/>
              <a:ea typeface="+mn-ea"/>
              <a:cs typeface="+mn-cs"/>
            </a:rPr>
            <a:t>公債費は全国及び福島県、類似団体平均と比べ</a:t>
          </a:r>
          <a:r>
            <a:rPr kumimoji="1" lang="en-US" altLang="ja-JP" sz="1100">
              <a:solidFill>
                <a:sysClr val="windowText" lastClr="000000"/>
              </a:solidFill>
              <a:effectLst/>
              <a:latin typeface="+mn-lt"/>
              <a:ea typeface="+mn-ea"/>
              <a:cs typeface="+mn-cs"/>
            </a:rPr>
            <a:t>50</a:t>
          </a:r>
          <a:r>
            <a:rPr kumimoji="1" lang="ja-JP" altLang="en-US" sz="1100">
              <a:solidFill>
                <a:sysClr val="windowText" lastClr="000000"/>
              </a:solidFill>
              <a:effectLst/>
              <a:latin typeface="+mn-lt"/>
              <a:ea typeface="+mn-ea"/>
              <a:cs typeface="+mn-cs"/>
            </a:rPr>
            <a:t>％以上高い値となっており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維持補修費では除雪関係経費の計上、公債費では</a:t>
          </a:r>
          <a:r>
            <a:rPr kumimoji="1" lang="ja-JP" altLang="ja-JP" sz="1100">
              <a:solidFill>
                <a:sysClr val="windowText" lastClr="000000"/>
              </a:solidFill>
              <a:effectLst/>
              <a:latin typeface="+mn-lt"/>
              <a:ea typeface="+mn-ea"/>
              <a:cs typeface="+mn-cs"/>
            </a:rPr>
            <a:t>町道整備などの既存施設の更新事業（「普通建設事業費（うち更新整備）」）を継続的に実施する財源として地方債を活用することから、高くなる傾向があ</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本町では、特に公債費などの義務的経費の支出と普通建設事業などの投資的経費の支出が重なっている状況にあり、今後公債費の抑制などの対策が必要となってくるが、現状では行政に求められる課題に対応するため、必要な事業展開を実施することが急務であることから、過度にならないようバランスをとりながら事業を実施する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その中にあっても、財政運営の弾力化を持たせるための財政調整基金等への積み立ても実施し、中長期的な視点を持った行政運営に努めている。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5,666
298.18
7,226,380
6,617,577
281,717
3,816,352
6,827,150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46518</xdr:rowOff>
    </xdr:from>
    <xdr:to>
      <xdr:col>24</xdr:col>
      <xdr:colOff>63500</xdr:colOff>
      <xdr:row>32</xdr:row>
      <xdr:rowOff>168547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32918"/>
          <a:ext cx="838200" cy="1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168547</xdr:rowOff>
    </xdr:from>
    <xdr:to>
      <xdr:col>19</xdr:col>
      <xdr:colOff>177800</xdr:colOff>
      <xdr:row>33</xdr:row>
      <xdr:rowOff>5479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5494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62194</xdr:rowOff>
    </xdr:from>
    <xdr:to>
      <xdr:col>15</xdr:col>
      <xdr:colOff>50800</xdr:colOff>
      <xdr:row>33</xdr:row>
      <xdr:rowOff>5479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48594"/>
          <a:ext cx="889000" cy="1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36068</xdr:rowOff>
    </xdr:from>
    <xdr:to>
      <xdr:col>10</xdr:col>
      <xdr:colOff>114300</xdr:colOff>
      <xdr:row>32</xdr:row>
      <xdr:rowOff>62194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2246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167168</xdr:rowOff>
    </xdr:from>
    <xdr:to>
      <xdr:col>24</xdr:col>
      <xdr:colOff>114300</xdr:colOff>
      <xdr:row>32</xdr:row>
      <xdr:rowOff>97318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18595</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117747</xdr:rowOff>
    </xdr:from>
    <xdr:to>
      <xdr:col>20</xdr:col>
      <xdr:colOff>38100</xdr:colOff>
      <xdr:row>33</xdr:row>
      <xdr:rowOff>47897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64424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3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126129</xdr:rowOff>
    </xdr:from>
    <xdr:to>
      <xdr:col>15</xdr:col>
      <xdr:colOff>101600</xdr:colOff>
      <xdr:row>33</xdr:row>
      <xdr:rowOff>56279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72806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38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11394</xdr:rowOff>
    </xdr:from>
    <xdr:to>
      <xdr:col>10</xdr:col>
      <xdr:colOff>165100</xdr:colOff>
      <xdr:row>32</xdr:row>
      <xdr:rowOff>112994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129521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27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156718</xdr:rowOff>
    </xdr:from>
    <xdr:to>
      <xdr:col>6</xdr:col>
      <xdr:colOff>38100</xdr:colOff>
      <xdr:row>32</xdr:row>
      <xdr:rowOff>86868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103395</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24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108769</xdr:rowOff>
    </xdr:from>
    <xdr:to>
      <xdr:col>24</xdr:col>
      <xdr:colOff>63500</xdr:colOff>
      <xdr:row>58</xdr:row>
      <xdr:rowOff>3243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81419"/>
          <a:ext cx="838200" cy="6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60413</xdr:rowOff>
    </xdr:from>
    <xdr:to>
      <xdr:col>19</xdr:col>
      <xdr:colOff>177800</xdr:colOff>
      <xdr:row>57</xdr:row>
      <xdr:rowOff>108769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33063"/>
          <a:ext cx="889000" cy="4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60413</xdr:rowOff>
    </xdr:from>
    <xdr:to>
      <xdr:col>15</xdr:col>
      <xdr:colOff>50800</xdr:colOff>
      <xdr:row>58</xdr:row>
      <xdr:rowOff>20444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33063"/>
          <a:ext cx="889000" cy="1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20444</xdr:rowOff>
    </xdr:from>
    <xdr:to>
      <xdr:col>10</xdr:col>
      <xdr:colOff>114300</xdr:colOff>
      <xdr:row>58</xdr:row>
      <xdr:rowOff>21968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45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123893</xdr:rowOff>
    </xdr:from>
    <xdr:to>
      <xdr:col>24</xdr:col>
      <xdr:colOff>114300</xdr:colOff>
      <xdr:row>58</xdr:row>
      <xdr:rowOff>54043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146770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57969</xdr:rowOff>
    </xdr:from>
    <xdr:to>
      <xdr:col>20</xdr:col>
      <xdr:colOff>38100</xdr:colOff>
      <xdr:row>57</xdr:row>
      <xdr:rowOff>159569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9613</xdr:rowOff>
    </xdr:from>
    <xdr:to>
      <xdr:col>15</xdr:col>
      <xdr:colOff>101600</xdr:colOff>
      <xdr:row>57</xdr:row>
      <xdr:rowOff>111213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127740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5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141094</xdr:rowOff>
    </xdr:from>
    <xdr:to>
      <xdr:col>10</xdr:col>
      <xdr:colOff>165100</xdr:colOff>
      <xdr:row>58</xdr:row>
      <xdr:rowOff>71244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87771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142618</xdr:rowOff>
    </xdr:from>
    <xdr:to>
      <xdr:col>6</xdr:col>
      <xdr:colOff>38100</xdr:colOff>
      <xdr:row>58</xdr:row>
      <xdr:rowOff>72768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89295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9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144615</xdr:rowOff>
    </xdr:from>
    <xdr:to>
      <xdr:col>24</xdr:col>
      <xdr:colOff>63500</xdr:colOff>
      <xdr:row>75</xdr:row>
      <xdr:rowOff>25263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31915"/>
          <a:ext cx="8382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144615</xdr:rowOff>
    </xdr:from>
    <xdr:to>
      <xdr:col>19</xdr:col>
      <xdr:colOff>177800</xdr:colOff>
      <xdr:row>75</xdr:row>
      <xdr:rowOff>49700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31915"/>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49700</xdr:rowOff>
    </xdr:from>
    <xdr:to>
      <xdr:col>15</xdr:col>
      <xdr:colOff>50800</xdr:colOff>
      <xdr:row>76</xdr:row>
      <xdr:rowOff>83000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08450"/>
          <a:ext cx="889000" cy="20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83000</xdr:rowOff>
    </xdr:from>
    <xdr:to>
      <xdr:col>10</xdr:col>
      <xdr:colOff>114300</xdr:colOff>
      <xdr:row>76</xdr:row>
      <xdr:rowOff>112184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13200"/>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145913</xdr:rowOff>
    </xdr:from>
    <xdr:to>
      <xdr:col>24</xdr:col>
      <xdr:colOff>114300</xdr:colOff>
      <xdr:row>75</xdr:row>
      <xdr:rowOff>76063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168790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93815</xdr:rowOff>
    </xdr:from>
    <xdr:to>
      <xdr:col>20</xdr:col>
      <xdr:colOff>38100</xdr:colOff>
      <xdr:row>75</xdr:row>
      <xdr:rowOff>23965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5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170350</xdr:rowOff>
    </xdr:from>
    <xdr:to>
      <xdr:col>15</xdr:col>
      <xdr:colOff>101600</xdr:colOff>
      <xdr:row>75</xdr:row>
      <xdr:rowOff>100500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117027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3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32200</xdr:rowOff>
    </xdr:from>
    <xdr:to>
      <xdr:col>10</xdr:col>
      <xdr:colOff>165100</xdr:colOff>
      <xdr:row>76</xdr:row>
      <xdr:rowOff>133800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124927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5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61384</xdr:rowOff>
    </xdr:from>
    <xdr:to>
      <xdr:col>6</xdr:col>
      <xdr:colOff>38100</xdr:colOff>
      <xdr:row>76</xdr:row>
      <xdr:rowOff>162984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6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146794</xdr:rowOff>
    </xdr:from>
    <xdr:to>
      <xdr:col>24</xdr:col>
      <xdr:colOff>63500</xdr:colOff>
      <xdr:row>94</xdr:row>
      <xdr:rowOff>158345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63094"/>
          <a:ext cx="838200" cy="1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146794</xdr:rowOff>
    </xdr:from>
    <xdr:to>
      <xdr:col>19</xdr:col>
      <xdr:colOff>177800</xdr:colOff>
      <xdr:row>95</xdr:row>
      <xdr:rowOff>81468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63094"/>
          <a:ext cx="889000" cy="10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81468</xdr:rowOff>
    </xdr:from>
    <xdr:to>
      <xdr:col>15</xdr:col>
      <xdr:colOff>50800</xdr:colOff>
      <xdr:row>95</xdr:row>
      <xdr:rowOff>149309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69218"/>
          <a:ext cx="889000" cy="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149309</xdr:rowOff>
    </xdr:from>
    <xdr:to>
      <xdr:col>10</xdr:col>
      <xdr:colOff>114300</xdr:colOff>
      <xdr:row>96</xdr:row>
      <xdr:rowOff>9474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37059"/>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107545</xdr:rowOff>
    </xdr:from>
    <xdr:to>
      <xdr:col>24</xdr:col>
      <xdr:colOff>114300</xdr:colOff>
      <xdr:row>95</xdr:row>
      <xdr:rowOff>37695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130422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7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95994</xdr:rowOff>
    </xdr:from>
    <xdr:to>
      <xdr:col>20</xdr:col>
      <xdr:colOff>38100</xdr:colOff>
      <xdr:row>95</xdr:row>
      <xdr:rowOff>26144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42671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30668</xdr:rowOff>
    </xdr:from>
    <xdr:to>
      <xdr:col>15</xdr:col>
      <xdr:colOff>101600</xdr:colOff>
      <xdr:row>95</xdr:row>
      <xdr:rowOff>132268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148795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9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98509</xdr:rowOff>
    </xdr:from>
    <xdr:to>
      <xdr:col>10</xdr:col>
      <xdr:colOff>165100</xdr:colOff>
      <xdr:row>96</xdr:row>
      <xdr:rowOff>28659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45186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130124</xdr:rowOff>
    </xdr:from>
    <xdr:to>
      <xdr:col>6</xdr:col>
      <xdr:colOff>38100</xdr:colOff>
      <xdr:row>96</xdr:row>
      <xdr:rowOff>60274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76801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133299</xdr:rowOff>
    </xdr:from>
    <xdr:to>
      <xdr:col>55</xdr:col>
      <xdr:colOff>0</xdr:colOff>
      <xdr:row>38</xdr:row>
      <xdr:rowOff>133756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4839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19914</xdr:rowOff>
    </xdr:from>
    <xdr:to>
      <xdr:col>50</xdr:col>
      <xdr:colOff>114300</xdr:colOff>
      <xdr:row>38</xdr:row>
      <xdr:rowOff>133299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363564"/>
          <a:ext cx="889000" cy="2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19914</xdr:rowOff>
    </xdr:from>
    <xdr:to>
      <xdr:col>45</xdr:col>
      <xdr:colOff>177800</xdr:colOff>
      <xdr:row>38</xdr:row>
      <xdr:rowOff>128270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63564"/>
          <a:ext cx="8890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126441</xdr:rowOff>
    </xdr:from>
    <xdr:to>
      <xdr:col>41</xdr:col>
      <xdr:colOff>50800</xdr:colOff>
      <xdr:row>38</xdr:row>
      <xdr:rowOff>128270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415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82956</xdr:rowOff>
    </xdr:from>
    <xdr:to>
      <xdr:col>55</xdr:col>
      <xdr:colOff>50800</xdr:colOff>
      <xdr:row>39</xdr:row>
      <xdr:rowOff>13106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169333</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2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82499</xdr:rowOff>
    </xdr:from>
    <xdr:to>
      <xdr:col>50</xdr:col>
      <xdr:colOff>165100</xdr:colOff>
      <xdr:row>39</xdr:row>
      <xdr:rowOff>12649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3776</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140564</xdr:rowOff>
    </xdr:from>
    <xdr:to>
      <xdr:col>46</xdr:col>
      <xdr:colOff>38100</xdr:colOff>
      <xdr:row>37</xdr:row>
      <xdr:rowOff>70714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87241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08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77470</xdr:rowOff>
    </xdr:from>
    <xdr:to>
      <xdr:col>41</xdr:col>
      <xdr:colOff>101600</xdr:colOff>
      <xdr:row>39</xdr:row>
      <xdr:rowOff>7620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170197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75641</xdr:rowOff>
    </xdr:from>
    <xdr:to>
      <xdr:col>36</xdr:col>
      <xdr:colOff>165100</xdr:colOff>
      <xdr:row>39</xdr:row>
      <xdr:rowOff>5791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168368</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122658</xdr:rowOff>
    </xdr:from>
    <xdr:to>
      <xdr:col>55</xdr:col>
      <xdr:colOff>0</xdr:colOff>
      <xdr:row>56</xdr:row>
      <xdr:rowOff>137974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23858"/>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137974</xdr:rowOff>
    </xdr:from>
    <xdr:to>
      <xdr:col>50</xdr:col>
      <xdr:colOff>114300</xdr:colOff>
      <xdr:row>57</xdr:row>
      <xdr:rowOff>60852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39174"/>
          <a:ext cx="889000" cy="9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60852</xdr:rowOff>
    </xdr:from>
    <xdr:to>
      <xdr:col>45</xdr:col>
      <xdr:colOff>177800</xdr:colOff>
      <xdr:row>57</xdr:row>
      <xdr:rowOff>68845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33502"/>
          <a:ext cx="889000" cy="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68845</xdr:rowOff>
    </xdr:from>
    <xdr:to>
      <xdr:col>41</xdr:col>
      <xdr:colOff>50800</xdr:colOff>
      <xdr:row>57</xdr:row>
      <xdr:rowOff>77719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41495"/>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71858</xdr:rowOff>
    </xdr:from>
    <xdr:to>
      <xdr:col>55</xdr:col>
      <xdr:colOff>50800</xdr:colOff>
      <xdr:row>57</xdr:row>
      <xdr:rowOff>2008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94735</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2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87174</xdr:rowOff>
    </xdr:from>
    <xdr:to>
      <xdr:col>50</xdr:col>
      <xdr:colOff>165100</xdr:colOff>
      <xdr:row>57</xdr:row>
      <xdr:rowOff>17324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33851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10052</xdr:rowOff>
    </xdr:from>
    <xdr:to>
      <xdr:col>46</xdr:col>
      <xdr:colOff>38100</xdr:colOff>
      <xdr:row>57</xdr:row>
      <xdr:rowOff>111652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128179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18045</xdr:rowOff>
    </xdr:from>
    <xdr:to>
      <xdr:col>41</xdr:col>
      <xdr:colOff>101600</xdr:colOff>
      <xdr:row>57</xdr:row>
      <xdr:rowOff>119645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136172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6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26919</xdr:rowOff>
    </xdr:from>
    <xdr:to>
      <xdr:col>36</xdr:col>
      <xdr:colOff>165100</xdr:colOff>
      <xdr:row>57</xdr:row>
      <xdr:rowOff>128519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145046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7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121858</xdr:rowOff>
    </xdr:from>
    <xdr:to>
      <xdr:col>55</xdr:col>
      <xdr:colOff>0</xdr:colOff>
      <xdr:row>78</xdr:row>
      <xdr:rowOff>37483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23508"/>
          <a:ext cx="838200" cy="8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75050</xdr:rowOff>
    </xdr:from>
    <xdr:to>
      <xdr:col>50</xdr:col>
      <xdr:colOff>114300</xdr:colOff>
      <xdr:row>78</xdr:row>
      <xdr:rowOff>37483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76700"/>
          <a:ext cx="889000" cy="1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75050</xdr:rowOff>
    </xdr:from>
    <xdr:to>
      <xdr:col>45</xdr:col>
      <xdr:colOff>177800</xdr:colOff>
      <xdr:row>78</xdr:row>
      <xdr:rowOff>84325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76700"/>
          <a:ext cx="889000" cy="18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84325</xdr:rowOff>
    </xdr:from>
    <xdr:to>
      <xdr:col>41</xdr:col>
      <xdr:colOff>50800</xdr:colOff>
      <xdr:row>78</xdr:row>
      <xdr:rowOff>95645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7425"/>
          <a:ext cx="8890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71058</xdr:rowOff>
    </xdr:from>
    <xdr:to>
      <xdr:col>55</xdr:col>
      <xdr:colOff>50800</xdr:colOff>
      <xdr:row>78</xdr:row>
      <xdr:rowOff>1208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49485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158133</xdr:rowOff>
    </xdr:from>
    <xdr:to>
      <xdr:col>50</xdr:col>
      <xdr:colOff>165100</xdr:colOff>
      <xdr:row>78</xdr:row>
      <xdr:rowOff>88283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79410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24250</xdr:rowOff>
    </xdr:from>
    <xdr:to>
      <xdr:col>46</xdr:col>
      <xdr:colOff>38100</xdr:colOff>
      <xdr:row>77</xdr:row>
      <xdr:rowOff>125850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142377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33525</xdr:rowOff>
    </xdr:from>
    <xdr:to>
      <xdr:col>41</xdr:col>
      <xdr:colOff>101600</xdr:colOff>
      <xdr:row>78</xdr:row>
      <xdr:rowOff>135125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126252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44845</xdr:rowOff>
    </xdr:from>
    <xdr:to>
      <xdr:col>36</xdr:col>
      <xdr:colOff>165100</xdr:colOff>
      <xdr:row>78</xdr:row>
      <xdr:rowOff>146445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137572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163973</xdr:rowOff>
    </xdr:from>
    <xdr:to>
      <xdr:col>55</xdr:col>
      <xdr:colOff>0</xdr:colOff>
      <xdr:row>96</xdr:row>
      <xdr:rowOff>14534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51723"/>
          <a:ext cx="8382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14534</xdr:rowOff>
    </xdr:from>
    <xdr:to>
      <xdr:col>50</xdr:col>
      <xdr:colOff>114300</xdr:colOff>
      <xdr:row>96</xdr:row>
      <xdr:rowOff>28265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73734"/>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28265</xdr:rowOff>
    </xdr:from>
    <xdr:to>
      <xdr:col>45</xdr:col>
      <xdr:colOff>177800</xdr:colOff>
      <xdr:row>96</xdr:row>
      <xdr:rowOff>121225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87465"/>
          <a:ext cx="889000" cy="9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90429</xdr:rowOff>
    </xdr:from>
    <xdr:to>
      <xdr:col>41</xdr:col>
      <xdr:colOff>50800</xdr:colOff>
      <xdr:row>96</xdr:row>
      <xdr:rowOff>121225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49629"/>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113173</xdr:rowOff>
    </xdr:from>
    <xdr:to>
      <xdr:col>55</xdr:col>
      <xdr:colOff>50800</xdr:colOff>
      <xdr:row>96</xdr:row>
      <xdr:rowOff>43323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0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136050</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5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135184</xdr:rowOff>
    </xdr:from>
    <xdr:to>
      <xdr:col>50</xdr:col>
      <xdr:colOff>165100</xdr:colOff>
      <xdr:row>96</xdr:row>
      <xdr:rowOff>65334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81861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1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148915</xdr:rowOff>
    </xdr:from>
    <xdr:to>
      <xdr:col>46</xdr:col>
      <xdr:colOff>38100</xdr:colOff>
      <xdr:row>96</xdr:row>
      <xdr:rowOff>79065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95592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21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70425</xdr:rowOff>
    </xdr:from>
    <xdr:to>
      <xdr:col>41</xdr:col>
      <xdr:colOff>101600</xdr:colOff>
      <xdr:row>97</xdr:row>
      <xdr:rowOff>575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17102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30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39629</xdr:rowOff>
    </xdr:from>
    <xdr:to>
      <xdr:col>36</xdr:col>
      <xdr:colOff>165100</xdr:colOff>
      <xdr:row>96</xdr:row>
      <xdr:rowOff>141229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157756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27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79967</xdr:rowOff>
    </xdr:from>
    <xdr:to>
      <xdr:col>85</xdr:col>
      <xdr:colOff>127000</xdr:colOff>
      <xdr:row>36</xdr:row>
      <xdr:rowOff>19799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09267"/>
          <a:ext cx="838200" cy="2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55484</xdr:rowOff>
    </xdr:from>
    <xdr:to>
      <xdr:col>81</xdr:col>
      <xdr:colOff>50800</xdr:colOff>
      <xdr:row>36</xdr:row>
      <xdr:rowOff>19799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198984"/>
          <a:ext cx="889000" cy="99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55484</xdr:rowOff>
    </xdr:from>
    <xdr:to>
      <xdr:col>76</xdr:col>
      <xdr:colOff>114300</xdr:colOff>
      <xdr:row>33</xdr:row>
      <xdr:rowOff>62296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198984"/>
          <a:ext cx="889000" cy="5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62296</xdr:rowOff>
    </xdr:from>
    <xdr:to>
      <xdr:col>71</xdr:col>
      <xdr:colOff>177800</xdr:colOff>
      <xdr:row>34</xdr:row>
      <xdr:rowOff>156433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720146"/>
          <a:ext cx="889000" cy="2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29167</xdr:rowOff>
    </xdr:from>
    <xdr:to>
      <xdr:col>85</xdr:col>
      <xdr:colOff>177800</xdr:colOff>
      <xdr:row>34</xdr:row>
      <xdr:rowOff>130767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52044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140449</xdr:rowOff>
    </xdr:from>
    <xdr:to>
      <xdr:col>81</xdr:col>
      <xdr:colOff>101600</xdr:colOff>
      <xdr:row>36</xdr:row>
      <xdr:rowOff>70599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87126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1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4684</xdr:rowOff>
    </xdr:from>
    <xdr:to>
      <xdr:col>76</xdr:col>
      <xdr:colOff>165100</xdr:colOff>
      <xdr:row>30</xdr:row>
      <xdr:rowOff>106284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1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122811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49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11496</xdr:rowOff>
    </xdr:from>
    <xdr:to>
      <xdr:col>72</xdr:col>
      <xdr:colOff>38100</xdr:colOff>
      <xdr:row>33</xdr:row>
      <xdr:rowOff>113096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66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129623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44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105633</xdr:rowOff>
    </xdr:from>
    <xdr:to>
      <xdr:col>67</xdr:col>
      <xdr:colOff>101600</xdr:colOff>
      <xdr:row>35</xdr:row>
      <xdr:rowOff>35783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52310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7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163223</xdr:rowOff>
    </xdr:from>
    <xdr:to>
      <xdr:col>85</xdr:col>
      <xdr:colOff>127000</xdr:colOff>
      <xdr:row>58</xdr:row>
      <xdr:rowOff>5031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35873"/>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138363</xdr:rowOff>
    </xdr:from>
    <xdr:to>
      <xdr:col>81</xdr:col>
      <xdr:colOff>50800</xdr:colOff>
      <xdr:row>58</xdr:row>
      <xdr:rowOff>5031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11013"/>
          <a:ext cx="889000" cy="3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133187</xdr:rowOff>
    </xdr:from>
    <xdr:to>
      <xdr:col>76</xdr:col>
      <xdr:colOff>114300</xdr:colOff>
      <xdr:row>57</xdr:row>
      <xdr:rowOff>138363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05837"/>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133187</xdr:rowOff>
    </xdr:from>
    <xdr:to>
      <xdr:col>71</xdr:col>
      <xdr:colOff>177800</xdr:colOff>
      <xdr:row>57</xdr:row>
      <xdr:rowOff>145746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05837"/>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112423</xdr:rowOff>
    </xdr:from>
    <xdr:to>
      <xdr:col>85</xdr:col>
      <xdr:colOff>177800</xdr:colOff>
      <xdr:row>58</xdr:row>
      <xdr:rowOff>42573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125681</xdr:rowOff>
    </xdr:from>
    <xdr:to>
      <xdr:col>81</xdr:col>
      <xdr:colOff>101600</xdr:colOff>
      <xdr:row>58</xdr:row>
      <xdr:rowOff>55831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46958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87563</xdr:rowOff>
    </xdr:from>
    <xdr:to>
      <xdr:col>76</xdr:col>
      <xdr:colOff>165100</xdr:colOff>
      <xdr:row>58</xdr:row>
      <xdr:rowOff>17713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5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82387</xdr:rowOff>
    </xdr:from>
    <xdr:to>
      <xdr:col>72</xdr:col>
      <xdr:colOff>38100</xdr:colOff>
      <xdr:row>58</xdr:row>
      <xdr:rowOff>12537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29064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3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94946</xdr:rowOff>
    </xdr:from>
    <xdr:to>
      <xdr:col>67</xdr:col>
      <xdr:colOff>101600</xdr:colOff>
      <xdr:row>58</xdr:row>
      <xdr:rowOff>25096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6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41623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4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147234</xdr:rowOff>
    </xdr:from>
    <xdr:to>
      <xdr:col>85</xdr:col>
      <xdr:colOff>127000</xdr:colOff>
      <xdr:row>78</xdr:row>
      <xdr:rowOff>91109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348884"/>
          <a:ext cx="838200" cy="11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113785</xdr:rowOff>
    </xdr:from>
    <xdr:to>
      <xdr:col>81</xdr:col>
      <xdr:colOff>50800</xdr:colOff>
      <xdr:row>78</xdr:row>
      <xdr:rowOff>91109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15435"/>
          <a:ext cx="889000" cy="1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113785</xdr:rowOff>
    </xdr:from>
    <xdr:to>
      <xdr:col>76</xdr:col>
      <xdr:colOff>114300</xdr:colOff>
      <xdr:row>78</xdr:row>
      <xdr:rowOff>67535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15435"/>
          <a:ext cx="889000" cy="1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67535</xdr:rowOff>
    </xdr:from>
    <xdr:to>
      <xdr:col>71</xdr:col>
      <xdr:colOff>177800</xdr:colOff>
      <xdr:row>78</xdr:row>
      <xdr:rowOff>95991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40635"/>
          <a:ext cx="889000" cy="2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96434</xdr:rowOff>
    </xdr:from>
    <xdr:to>
      <xdr:col>85</xdr:col>
      <xdr:colOff>177800</xdr:colOff>
      <xdr:row>78</xdr:row>
      <xdr:rowOff>26584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119311</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4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40309</xdr:rowOff>
    </xdr:from>
    <xdr:to>
      <xdr:col>81</xdr:col>
      <xdr:colOff>101600</xdr:colOff>
      <xdr:row>78</xdr:row>
      <xdr:rowOff>141909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133036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0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62985</xdr:rowOff>
    </xdr:from>
    <xdr:to>
      <xdr:col>76</xdr:col>
      <xdr:colOff>165100</xdr:colOff>
      <xdr:row>77</xdr:row>
      <xdr:rowOff>164585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9662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3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16735</xdr:rowOff>
    </xdr:from>
    <xdr:to>
      <xdr:col>72</xdr:col>
      <xdr:colOff>38100</xdr:colOff>
      <xdr:row>78</xdr:row>
      <xdr:rowOff>118335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109462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8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45191</xdr:rowOff>
    </xdr:from>
    <xdr:to>
      <xdr:col>67</xdr:col>
      <xdr:colOff>101600</xdr:colOff>
      <xdr:row>78</xdr:row>
      <xdr:rowOff>146791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137918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1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136065</xdr:rowOff>
    </xdr:from>
    <xdr:to>
      <xdr:col>85</xdr:col>
      <xdr:colOff>127000</xdr:colOff>
      <xdr:row>94</xdr:row>
      <xdr:rowOff>164562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252365"/>
          <a:ext cx="8382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147934</xdr:rowOff>
    </xdr:from>
    <xdr:to>
      <xdr:col>81</xdr:col>
      <xdr:colOff>50800</xdr:colOff>
      <xdr:row>94</xdr:row>
      <xdr:rowOff>164562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264234"/>
          <a:ext cx="889000" cy="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147934</xdr:rowOff>
    </xdr:from>
    <xdr:to>
      <xdr:col>76</xdr:col>
      <xdr:colOff>114300</xdr:colOff>
      <xdr:row>95</xdr:row>
      <xdr:rowOff>59768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264234"/>
          <a:ext cx="8890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59768</xdr:rowOff>
    </xdr:from>
    <xdr:to>
      <xdr:col>71</xdr:col>
      <xdr:colOff>177800</xdr:colOff>
      <xdr:row>95</xdr:row>
      <xdr:rowOff>107632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347518"/>
          <a:ext cx="8890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85265</xdr:rowOff>
    </xdr:from>
    <xdr:to>
      <xdr:col>85</xdr:col>
      <xdr:colOff>177800</xdr:colOff>
      <xdr:row>95</xdr:row>
      <xdr:rowOff>15415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2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108142</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05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113762</xdr:rowOff>
    </xdr:from>
    <xdr:to>
      <xdr:col>81</xdr:col>
      <xdr:colOff>101600</xdr:colOff>
      <xdr:row>95</xdr:row>
      <xdr:rowOff>43912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2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60439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00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97134</xdr:rowOff>
    </xdr:from>
    <xdr:to>
      <xdr:col>76</xdr:col>
      <xdr:colOff>165100</xdr:colOff>
      <xdr:row>95</xdr:row>
      <xdr:rowOff>27284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2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43811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59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8968</xdr:rowOff>
    </xdr:from>
    <xdr:to>
      <xdr:col>72</xdr:col>
      <xdr:colOff>38100</xdr:colOff>
      <xdr:row>95</xdr:row>
      <xdr:rowOff>110568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2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127095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07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56832</xdr:rowOff>
    </xdr:from>
    <xdr:to>
      <xdr:col>67</xdr:col>
      <xdr:colOff>101600</xdr:colOff>
      <xdr:row>95</xdr:row>
      <xdr:rowOff>158432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3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3509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11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議会費、総務費、衛生費、農林水産費、土木費、消防費、</a:t>
          </a:r>
          <a:r>
            <a:rPr kumimoji="1" lang="ja-JP" altLang="en-US" sz="1100">
              <a:solidFill>
                <a:sysClr val="windowText" lastClr="000000"/>
              </a:solidFill>
              <a:effectLst/>
              <a:latin typeface="+mn-lt"/>
              <a:ea typeface="+mn-ea"/>
              <a:cs typeface="+mn-cs"/>
            </a:rPr>
            <a:t>災害復旧費、</a:t>
          </a:r>
          <a:r>
            <a:rPr kumimoji="1" lang="ja-JP" altLang="ja-JP" sz="1100">
              <a:solidFill>
                <a:sysClr val="windowText" lastClr="000000"/>
              </a:solidFill>
              <a:effectLst/>
              <a:latin typeface="+mn-lt"/>
              <a:ea typeface="+mn-ea"/>
              <a:cs typeface="+mn-cs"/>
            </a:rPr>
            <a:t>公債費、諸支出金が類似団体内順位で</a:t>
          </a:r>
          <a:r>
            <a:rPr kumimoji="1" lang="en-US" altLang="ja-JP" sz="1100">
              <a:solidFill>
                <a:sysClr val="windowText" lastClr="000000"/>
              </a:solidFill>
              <a:effectLst/>
              <a:latin typeface="+mn-lt"/>
              <a:ea typeface="+mn-ea"/>
              <a:cs typeface="+mn-cs"/>
            </a:rPr>
            <a:t>81</a:t>
          </a:r>
          <a:r>
            <a:rPr kumimoji="1" lang="ja-JP" altLang="ja-JP" sz="1100">
              <a:solidFill>
                <a:sysClr val="windowText" lastClr="000000"/>
              </a:solidFill>
              <a:effectLst/>
              <a:latin typeface="+mn-lt"/>
              <a:ea typeface="+mn-ea"/>
              <a:cs typeface="+mn-cs"/>
            </a:rPr>
            <a:t>団体中</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位以</a:t>
          </a:r>
          <a:r>
            <a:rPr kumimoji="1" lang="ja-JP" altLang="en-US" sz="1100">
              <a:solidFill>
                <a:sysClr val="windowText" lastClr="000000"/>
              </a:solidFill>
              <a:effectLst/>
              <a:latin typeface="+mn-lt"/>
              <a:ea typeface="+mn-ea"/>
              <a:cs typeface="+mn-cs"/>
            </a:rPr>
            <a:t>内</a:t>
          </a:r>
          <a:r>
            <a:rPr kumimoji="1" lang="ja-JP" altLang="ja-JP" sz="1100">
              <a:solidFill>
                <a:sysClr val="windowText" lastClr="000000"/>
              </a:solidFill>
              <a:effectLst/>
              <a:latin typeface="+mn-lt"/>
              <a:ea typeface="+mn-ea"/>
              <a:cs typeface="+mn-cs"/>
            </a:rPr>
            <a:t>と高く</a:t>
          </a:r>
          <a:r>
            <a:rPr kumimoji="1" lang="ja-JP" altLang="en-US" sz="1100">
              <a:solidFill>
                <a:sysClr val="windowText" lastClr="000000"/>
              </a:solidFill>
              <a:effectLst/>
              <a:latin typeface="+mn-lt"/>
              <a:ea typeface="+mn-ea"/>
              <a:cs typeface="+mn-cs"/>
            </a:rPr>
            <a:t>、それ以外の経費についても全体の約</a:t>
          </a:r>
          <a:r>
            <a:rPr kumimoji="1" lang="en-US" altLang="ja-JP" sz="1100">
              <a:solidFill>
                <a:sysClr val="windowText" lastClr="000000"/>
              </a:solidFill>
              <a:effectLst/>
              <a:latin typeface="+mn-lt"/>
              <a:ea typeface="+mn-ea"/>
              <a:cs typeface="+mn-cs"/>
            </a:rPr>
            <a:t>50</a:t>
          </a:r>
          <a:r>
            <a:rPr kumimoji="1" lang="ja-JP" altLang="en-US" sz="1100">
              <a:solidFill>
                <a:sysClr val="windowText" lastClr="000000"/>
              </a:solidFill>
              <a:effectLst/>
              <a:latin typeface="+mn-lt"/>
              <a:ea typeface="+mn-ea"/>
              <a:cs typeface="+mn-cs"/>
            </a:rPr>
            <a:t>％以内と高い位置にいる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年度は、総務費では財政調整基金等の積立金の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額やＣＡＴＶ映像機器高度化更新事業</a:t>
          </a:r>
          <a:r>
            <a:rPr kumimoji="1" lang="ja-JP" altLang="en-US" sz="1100">
              <a:solidFill>
                <a:sysClr val="windowText" lastClr="000000"/>
              </a:solidFill>
              <a:effectLst/>
              <a:latin typeface="+mn-lt"/>
              <a:ea typeface="+mn-ea"/>
              <a:cs typeface="+mn-cs"/>
            </a:rPr>
            <a:t>の終了などにより、</a:t>
          </a:r>
          <a:r>
            <a:rPr kumimoji="1" lang="ja-JP" altLang="ja-JP" sz="1100">
              <a:solidFill>
                <a:schemeClr val="dk1"/>
              </a:solidFill>
              <a:effectLst/>
              <a:latin typeface="+mn-lt"/>
              <a:ea typeface="+mn-ea"/>
              <a:cs typeface="+mn-cs"/>
            </a:rPr>
            <a:t>前年度よりも大きく</a:t>
          </a:r>
          <a:r>
            <a:rPr kumimoji="1" lang="ja-JP" altLang="en-US" sz="1100">
              <a:solidFill>
                <a:schemeClr val="dk1"/>
              </a:solidFill>
              <a:effectLst/>
              <a:latin typeface="+mn-lt"/>
              <a:ea typeface="+mn-ea"/>
              <a:cs typeface="+mn-cs"/>
            </a:rPr>
            <a:t>減額となった</a:t>
          </a:r>
          <a:r>
            <a:rPr kumimoji="1" lang="ja-JP" altLang="ja-JP" sz="1100">
              <a:solidFill>
                <a:schemeClr val="dk1"/>
              </a:solidFill>
              <a:effectLst/>
              <a:latin typeface="+mn-lt"/>
              <a:ea typeface="+mn-ea"/>
              <a:cs typeface="+mn-cs"/>
            </a:rPr>
            <a:t>ものの本町独自の施策であるケーブルテレビ事業が計上されているため、住民一人当たりのコストが多い結果となっている。</a:t>
          </a:r>
          <a:r>
            <a:rPr kumimoji="0" lang="ja-JP" altLang="en-US" sz="1100">
              <a:solidFill>
                <a:schemeClr val="dk1"/>
              </a:solidFill>
              <a:effectLst/>
              <a:latin typeface="+mn-lt"/>
              <a:ea typeface="+mn-ea"/>
              <a:cs typeface="+mn-cs"/>
            </a:rPr>
            <a:t>他に</a:t>
          </a:r>
          <a:r>
            <a:rPr kumimoji="1" lang="ja-JP" altLang="ja-JP" sz="1100">
              <a:solidFill>
                <a:sysClr val="windowText" lastClr="000000"/>
              </a:solidFill>
              <a:effectLst/>
              <a:latin typeface="+mn-lt"/>
              <a:ea typeface="+mn-ea"/>
              <a:cs typeface="+mn-cs"/>
            </a:rPr>
            <a:t>農林水産費</a:t>
          </a:r>
          <a:r>
            <a:rPr kumimoji="1" lang="ja-JP" altLang="en-US" sz="1100">
              <a:solidFill>
                <a:sysClr val="windowText" lastClr="000000"/>
              </a:solidFill>
              <a:effectLst/>
              <a:latin typeface="+mn-lt"/>
              <a:ea typeface="+mn-ea"/>
              <a:cs typeface="+mn-cs"/>
            </a:rPr>
            <a:t>、土木費、公債費は増額となったものの増加率は</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％以下</a:t>
          </a:r>
          <a:r>
            <a:rPr kumimoji="1" lang="ja-JP" altLang="ja-JP" sz="1100">
              <a:solidFill>
                <a:sysClr val="windowText" lastClr="000000"/>
              </a:solidFill>
              <a:effectLst/>
              <a:latin typeface="+mn-lt"/>
              <a:ea typeface="+mn-ea"/>
              <a:cs typeface="+mn-cs"/>
            </a:rPr>
            <a:t>で</a:t>
          </a:r>
          <a:r>
            <a:rPr kumimoji="1" lang="ja-JP" altLang="en-US" sz="1100">
              <a:solidFill>
                <a:sysClr val="windowText" lastClr="000000"/>
              </a:solidFill>
              <a:effectLst/>
              <a:latin typeface="+mn-lt"/>
              <a:ea typeface="+mn-ea"/>
              <a:cs typeface="+mn-cs"/>
            </a:rPr>
            <a:t>ありほぼ例年通りとなっている。一方で消防費、災害復旧事業費は令和４年度の豪雨災害を受けて、防災強化対策及び災害復旧対策事業</a:t>
          </a:r>
          <a:r>
            <a:rPr kumimoji="1" lang="ja-JP" altLang="ja-JP" sz="1100">
              <a:solidFill>
                <a:sysClr val="windowText" lastClr="000000"/>
              </a:solidFill>
              <a:effectLst/>
              <a:latin typeface="+mn-lt"/>
              <a:ea typeface="+mn-ea"/>
              <a:cs typeface="+mn-cs"/>
            </a:rPr>
            <a:t>を実施し</a:t>
          </a:r>
          <a:r>
            <a:rPr kumimoji="1" lang="ja-JP" altLang="en-US" sz="1100">
              <a:solidFill>
                <a:sysClr val="windowText" lastClr="000000"/>
              </a:solidFill>
              <a:effectLst/>
              <a:latin typeface="+mn-lt"/>
              <a:ea typeface="+mn-ea"/>
              <a:cs typeface="+mn-cs"/>
            </a:rPr>
            <a:t>たため</a:t>
          </a:r>
          <a:r>
            <a:rPr kumimoji="1" lang="ja-JP" altLang="ja-JP" sz="1100">
              <a:solidFill>
                <a:schemeClr val="dk1"/>
              </a:solidFill>
              <a:effectLst/>
              <a:latin typeface="+mn-lt"/>
              <a:ea typeface="+mn-ea"/>
              <a:cs typeface="+mn-cs"/>
            </a:rPr>
            <a:t>大きく増加している。</a:t>
          </a:r>
          <a:r>
            <a:rPr kumimoji="1" lang="ja-JP" altLang="en-US" sz="1100">
              <a:solidFill>
                <a:sysClr val="windowText" lastClr="000000"/>
              </a:solidFill>
              <a:effectLst/>
              <a:latin typeface="+mn-lt"/>
              <a:ea typeface="+mn-ea"/>
              <a:cs typeface="+mn-cs"/>
            </a:rPr>
            <a:t>本町では分母となる人口が少ないため、住民一人当たりのコストは全体的に高い傾向にある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今後も全体的な費用削減を図りながら、効率的で健全な行財政運営に努めていく。</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ja-JP" sz="900">
              <a:solidFill>
                <a:sysClr val="windowText" lastClr="000000"/>
              </a:solidFill>
              <a:effectLst/>
              <a:latin typeface="+mn-lt"/>
              <a:ea typeface="+mn-ea"/>
              <a:cs typeface="+mn-cs"/>
            </a:rPr>
            <a:t>　財政調整基金については、中長期的な見通しのもと、決算剰余金を中心に積立てるとともに、最低水準の取り崩しに努めている</a:t>
          </a:r>
          <a:r>
            <a:rPr kumimoji="1" lang="ja-JP" altLang="en-US" sz="900">
              <a:solidFill>
                <a:sysClr val="windowText" lastClr="000000"/>
              </a:solidFill>
              <a:effectLst/>
              <a:latin typeface="+mn-lt"/>
              <a:ea typeface="+mn-ea"/>
              <a:cs typeface="+mn-cs"/>
            </a:rPr>
            <a:t>が、令和４年度は災害復旧対策として大規模な取り崩しを行ったため、大幅な減額となっている。</a:t>
          </a:r>
          <a:endParaRPr lang="ja-JP" altLang="ja-JP" sz="900">
            <a:solidFill>
              <a:sysClr val="windowText" lastClr="000000"/>
            </a:solidFill>
            <a:effectLst/>
          </a:endParaRPr>
        </a:p>
        <a:p>
          <a:pPr>
            <a:lnSpc>
              <a:spcPts val="1200"/>
            </a:lnSpc>
          </a:pPr>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一般会計の歳入歳出では、災害復旧対策経費が大きく増加したものの</a:t>
          </a:r>
          <a:r>
            <a:rPr kumimoji="1" lang="ja-JP" altLang="ja-JP" sz="900">
              <a:solidFill>
                <a:sysClr val="windowText" lastClr="000000"/>
              </a:solidFill>
              <a:effectLst/>
              <a:latin typeface="+mn-lt"/>
              <a:ea typeface="+mn-ea"/>
              <a:cs typeface="+mn-cs"/>
            </a:rPr>
            <a:t>新型コロナウイルス感染症対策経費が落ち着いた</a:t>
          </a:r>
          <a:r>
            <a:rPr kumimoji="1" lang="ja-JP" altLang="en-US" sz="900">
              <a:solidFill>
                <a:sysClr val="windowText" lastClr="000000"/>
              </a:solidFill>
              <a:effectLst/>
              <a:latin typeface="+mn-lt"/>
              <a:ea typeface="+mn-ea"/>
              <a:cs typeface="+mn-cs"/>
            </a:rPr>
            <a:t>ことで</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実質収支ではほぼ前年度並み</a:t>
          </a:r>
          <a:r>
            <a:rPr kumimoji="1" lang="ja-JP" altLang="ja-JP" sz="900">
              <a:solidFill>
                <a:sysClr val="windowText" lastClr="000000"/>
              </a:solidFill>
              <a:effectLst/>
              <a:latin typeface="+mn-lt"/>
              <a:ea typeface="+mn-ea"/>
              <a:cs typeface="+mn-cs"/>
            </a:rPr>
            <a:t>となった。</a:t>
          </a:r>
          <a:endParaRPr lang="ja-JP" altLang="ja-JP" sz="900">
            <a:solidFill>
              <a:sysClr val="windowText" lastClr="000000"/>
            </a:solidFill>
            <a:effectLst/>
          </a:endParaRPr>
        </a:p>
        <a:p>
          <a:pPr>
            <a:lnSpc>
              <a:spcPts val="1200"/>
            </a:lnSpc>
          </a:pPr>
          <a:r>
            <a:rPr kumimoji="1" lang="ja-JP" altLang="ja-JP" sz="900">
              <a:solidFill>
                <a:sysClr val="windowText" lastClr="000000"/>
              </a:solidFill>
              <a:effectLst/>
              <a:latin typeface="+mn-lt"/>
              <a:ea typeface="+mn-ea"/>
              <a:cs typeface="+mn-cs"/>
            </a:rPr>
            <a:t>　実質単年度収支では、歳入では地方交付税が前年度比</a:t>
          </a:r>
          <a:r>
            <a:rPr kumimoji="1" lang="en-US" altLang="ja-JP" sz="900">
              <a:solidFill>
                <a:sysClr val="windowText" lastClr="000000"/>
              </a:solidFill>
              <a:effectLst/>
              <a:latin typeface="+mn-lt"/>
              <a:ea typeface="+mn-ea"/>
              <a:cs typeface="+mn-cs"/>
            </a:rPr>
            <a:t>4.6</a:t>
          </a:r>
          <a:r>
            <a:rPr kumimoji="1" lang="ja-JP" altLang="ja-JP" sz="900">
              <a:solidFill>
                <a:sysClr val="windowText" lastClr="000000"/>
              </a:solidFill>
              <a:effectLst/>
              <a:latin typeface="+mn-lt"/>
              <a:ea typeface="+mn-ea"/>
              <a:cs typeface="+mn-cs"/>
            </a:rPr>
            <a:t>％増となったほか、</a:t>
          </a:r>
          <a:r>
            <a:rPr kumimoji="1" lang="ja-JP" altLang="en-US" sz="900">
              <a:solidFill>
                <a:sysClr val="windowText" lastClr="000000"/>
              </a:solidFill>
              <a:effectLst/>
              <a:latin typeface="+mn-lt"/>
              <a:ea typeface="+mn-ea"/>
              <a:cs typeface="+mn-cs"/>
            </a:rPr>
            <a:t>災害復旧対策で財政調整基金を大きく取り崩したため繰入金で</a:t>
          </a:r>
          <a:r>
            <a:rPr kumimoji="1" lang="en-US" altLang="ja-JP" sz="900">
              <a:solidFill>
                <a:sysClr val="windowText" lastClr="000000"/>
              </a:solidFill>
              <a:effectLst/>
              <a:latin typeface="+mn-lt"/>
              <a:ea typeface="+mn-ea"/>
              <a:cs typeface="+mn-cs"/>
            </a:rPr>
            <a:t>8.6</a:t>
          </a:r>
          <a:r>
            <a:rPr kumimoji="1" lang="ja-JP" altLang="ja-JP" sz="900">
              <a:solidFill>
                <a:sysClr val="windowText" lastClr="000000"/>
              </a:solidFill>
              <a:effectLst/>
              <a:latin typeface="+mn-lt"/>
              <a:ea typeface="+mn-ea"/>
              <a:cs typeface="+mn-cs"/>
            </a:rPr>
            <a:t>％増となったこと</a:t>
          </a:r>
          <a:r>
            <a:rPr kumimoji="1" lang="ja-JP" altLang="en-US" sz="900">
              <a:solidFill>
                <a:sysClr val="windowText" lastClr="000000"/>
              </a:solidFill>
              <a:effectLst/>
              <a:latin typeface="+mn-lt"/>
              <a:ea typeface="+mn-ea"/>
              <a:cs typeface="+mn-cs"/>
            </a:rPr>
            <a:t>などにより、</a:t>
          </a:r>
          <a:r>
            <a:rPr kumimoji="1" lang="ja-JP" altLang="ja-JP" sz="900">
              <a:solidFill>
                <a:sysClr val="windowText" lastClr="000000"/>
              </a:solidFill>
              <a:effectLst/>
              <a:latin typeface="+mn-lt"/>
              <a:ea typeface="+mn-ea"/>
              <a:cs typeface="+mn-cs"/>
            </a:rPr>
            <a:t>単年度収支</a:t>
          </a:r>
          <a:r>
            <a:rPr kumimoji="1" lang="ja-JP" altLang="en-US" sz="900">
              <a:solidFill>
                <a:sysClr val="windowText" lastClr="000000"/>
              </a:solidFill>
              <a:effectLst/>
              <a:latin typeface="+mn-lt"/>
              <a:ea typeface="+mn-ea"/>
              <a:cs typeface="+mn-cs"/>
            </a:rPr>
            <a:t>は</a:t>
          </a:r>
          <a:r>
            <a:rPr kumimoji="1" lang="ja-JP" altLang="ja-JP" sz="900">
              <a:solidFill>
                <a:sysClr val="windowText" lastClr="000000"/>
              </a:solidFill>
              <a:effectLst/>
              <a:latin typeface="+mn-lt"/>
              <a:ea typeface="+mn-ea"/>
              <a:cs typeface="+mn-cs"/>
            </a:rPr>
            <a:t>プラスとなった</a:t>
          </a:r>
          <a:r>
            <a:rPr kumimoji="1" lang="ja-JP" altLang="en-US" sz="900">
              <a:solidFill>
                <a:sysClr val="windowText" lastClr="000000"/>
              </a:solidFill>
              <a:effectLst/>
              <a:latin typeface="+mn-lt"/>
              <a:ea typeface="+mn-ea"/>
              <a:cs typeface="+mn-cs"/>
            </a:rPr>
            <a:t>が、財政調整基金を大きく取り崩した結果、実質単年度収支は</a:t>
          </a:r>
          <a:r>
            <a:rPr kumimoji="1" lang="en-US" altLang="ja-JP" sz="900">
              <a:solidFill>
                <a:sysClr val="windowText" lastClr="000000"/>
              </a:solidFill>
              <a:effectLst/>
              <a:latin typeface="+mn-lt"/>
              <a:ea typeface="+mn-ea"/>
              <a:cs typeface="+mn-cs"/>
            </a:rPr>
            <a:t>3.68%</a:t>
          </a:r>
          <a:r>
            <a:rPr kumimoji="1" lang="ja-JP" altLang="en-US" sz="900">
              <a:solidFill>
                <a:sysClr val="windowText" lastClr="000000"/>
              </a:solidFill>
              <a:effectLst/>
              <a:latin typeface="+mn-lt"/>
              <a:ea typeface="+mn-ea"/>
              <a:cs typeface="+mn-cs"/>
            </a:rPr>
            <a:t>のマイナスとなった。</a:t>
          </a:r>
          <a:endParaRPr lang="ja-JP" altLang="ja-JP" sz="900">
            <a:solidFill>
              <a:sysClr val="windowText" lastClr="000000"/>
            </a:solidFill>
            <a:effectLst/>
          </a:endParaRPr>
        </a:p>
        <a:p>
          <a:pPr>
            <a:lnSpc>
              <a:spcPts val="1200"/>
            </a:lnSpc>
          </a:pPr>
          <a:r>
            <a:rPr kumimoji="1" lang="ja-JP" altLang="ja-JP" sz="900">
              <a:solidFill>
                <a:sysClr val="windowText" lastClr="000000"/>
              </a:solidFill>
              <a:effectLst/>
              <a:latin typeface="+mn-lt"/>
              <a:ea typeface="+mn-ea"/>
              <a:cs typeface="+mn-cs"/>
            </a:rPr>
            <a:t>　今後も、財政調整基金の取</a:t>
          </a:r>
          <a:r>
            <a:rPr kumimoji="1" lang="ja-JP" altLang="en-US" sz="900">
              <a:solidFill>
                <a:sysClr val="windowText" lastClr="000000"/>
              </a:solidFill>
              <a:effectLst/>
              <a:latin typeface="+mn-lt"/>
              <a:ea typeface="+mn-ea"/>
              <a:cs typeface="+mn-cs"/>
            </a:rPr>
            <a:t>り</a:t>
          </a:r>
          <a:r>
            <a:rPr kumimoji="1" lang="ja-JP" altLang="ja-JP" sz="900">
              <a:solidFill>
                <a:sysClr val="windowText" lastClr="000000"/>
              </a:solidFill>
              <a:effectLst/>
              <a:latin typeface="+mn-lt"/>
              <a:ea typeface="+mn-ea"/>
              <a:cs typeface="+mn-cs"/>
            </a:rPr>
            <a:t>崩しが積立金を上回ることのないよう、事業の見直しや統廃合など歳出の合理化等を推進し、健全な財政運営に努める。</a:t>
          </a:r>
          <a:endParaRPr lang="ja-JP" altLang="ja-JP" sz="9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年度決算は、全ての会計において黒字で決算されている。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介護、国保、後期高齢といった公営事業会計や、水道、下水道、工業団地、住宅団地といった公営企業会計ともに、黒字経営で健全な財政運営がなされており、実質収支額も適当な値で推移していることから、一般会計からの余剰な繰り入れ等を行わず、適正規模の財政収支が保たれ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引き続き、特別会計の原則独立採算の理念を念頭におき、均衡のとれた全体的な財政運営に努める。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7"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7226380</v>
      </c>
      <c r="BO4" s="371"/>
      <c r="BP4" s="371"/>
      <c r="BQ4" s="371"/>
      <c r="BR4" s="371"/>
      <c r="BS4" s="371"/>
      <c r="BT4" s="371"/>
      <c r="BU4" s="372"/>
      <c r="BV4" s="370">
        <v>7257580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7.4</v>
      </c>
      <c r="CU4" s="377"/>
      <c r="CV4" s="377"/>
      <c r="CW4" s="377"/>
      <c r="CX4" s="377"/>
      <c r="CY4" s="377"/>
      <c r="CZ4" s="377"/>
      <c r="DA4" s="378"/>
      <c r="DB4" s="376">
        <v>5.4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6617577</v>
      </c>
      <c r="BO5" s="408"/>
      <c r="BP5" s="408"/>
      <c r="BQ5" s="408"/>
      <c r="BR5" s="408"/>
      <c r="BS5" s="408"/>
      <c r="BT5" s="408"/>
      <c r="BU5" s="409"/>
      <c r="BV5" s="407">
        <v>7026669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88.9</v>
      </c>
      <c r="CU5" s="405"/>
      <c r="CV5" s="405"/>
      <c r="CW5" s="405"/>
      <c r="CX5" s="405"/>
      <c r="CY5" s="405"/>
      <c r="CZ5" s="405"/>
      <c r="DA5" s="406"/>
      <c r="DB5" s="404">
        <v>87.8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608803</v>
      </c>
      <c r="BO6" s="408"/>
      <c r="BP6" s="408"/>
      <c r="BQ6" s="408"/>
      <c r="BR6" s="408"/>
      <c r="BS6" s="408"/>
      <c r="BT6" s="408"/>
      <c r="BU6" s="409"/>
      <c r="BV6" s="407">
        <v>230911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89.7</v>
      </c>
      <c r="CU6" s="445"/>
      <c r="CV6" s="445"/>
      <c r="CW6" s="445"/>
      <c r="CX6" s="445"/>
      <c r="CY6" s="445"/>
      <c r="CZ6" s="445"/>
      <c r="DA6" s="446"/>
      <c r="DB6" s="444">
        <v>90</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327086</v>
      </c>
      <c r="BO7" s="408"/>
      <c r="BP7" s="408"/>
      <c r="BQ7" s="408"/>
      <c r="BR7" s="408"/>
      <c r="BS7" s="408"/>
      <c r="BT7" s="408"/>
      <c r="BU7" s="409"/>
      <c r="BV7" s="407">
        <v>25775</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3816352</v>
      </c>
      <c r="CU7" s="408"/>
      <c r="CV7" s="408"/>
      <c r="CW7" s="408"/>
      <c r="CX7" s="408"/>
      <c r="CY7" s="408"/>
      <c r="CZ7" s="408"/>
      <c r="DA7" s="409"/>
      <c r="DB7" s="407">
        <v>3776314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281717</v>
      </c>
      <c r="BO8" s="408"/>
      <c r="BP8" s="408"/>
      <c r="BQ8" s="408"/>
      <c r="BR8" s="408"/>
      <c r="BS8" s="408"/>
      <c r="BT8" s="408"/>
      <c r="BU8" s="409"/>
      <c r="BV8" s="407">
        <v>205136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v>
      </c>
      <c r="CU8" s="448"/>
      <c r="CV8" s="448"/>
      <c r="CW8" s="448"/>
      <c r="CX8" s="448"/>
      <c r="CY8" s="448"/>
      <c r="CZ8" s="448"/>
      <c r="DA8" s="449"/>
      <c r="DB8" s="447">
        <v>0.2</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5770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76581</v>
      </c>
      <c r="BO9" s="408"/>
      <c r="BP9" s="408"/>
      <c r="BQ9" s="408"/>
      <c r="BR9" s="408"/>
      <c r="BS9" s="408"/>
      <c r="BT9" s="408"/>
      <c r="BU9" s="409"/>
      <c r="BV9" s="407">
        <v>-36834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15.1</v>
      </c>
      <c r="CU9" s="405"/>
      <c r="CV9" s="405"/>
      <c r="CW9" s="405"/>
      <c r="CX9" s="405"/>
      <c r="CY9" s="405"/>
      <c r="CZ9" s="405"/>
      <c r="DA9" s="406"/>
      <c r="DB9" s="404">
        <v>15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6582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368685</v>
      </c>
      <c r="BO10" s="408"/>
      <c r="BP10" s="408"/>
      <c r="BQ10" s="408"/>
      <c r="BR10" s="408"/>
      <c r="BS10" s="408"/>
      <c r="BT10" s="408"/>
      <c r="BU10" s="409"/>
      <c r="BV10" s="407">
        <v>782726</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5694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103</v>
      </c>
      <c r="AV12" s="440"/>
      <c r="AW12" s="440"/>
      <c r="AX12" s="440"/>
      <c r="AY12" s="441" t="s">
        <v>136</v>
      </c>
      <c r="AZ12" s="442"/>
      <c r="BA12" s="442"/>
      <c r="BB12" s="442"/>
      <c r="BC12" s="442"/>
      <c r="BD12" s="442"/>
      <c r="BE12" s="442"/>
      <c r="BF12" s="442"/>
      <c r="BG12" s="442"/>
      <c r="BH12" s="442"/>
      <c r="BI12" s="442"/>
      <c r="BJ12" s="442"/>
      <c r="BK12" s="442"/>
      <c r="BL12" s="442"/>
      <c r="BM12" s="443"/>
      <c r="BN12" s="407">
        <v>585876</v>
      </c>
      <c r="BO12" s="408"/>
      <c r="BP12" s="408"/>
      <c r="BQ12" s="408"/>
      <c r="BR12" s="408"/>
      <c r="BS12" s="408"/>
      <c r="BT12" s="408"/>
      <c r="BU12" s="409"/>
      <c r="BV12" s="407">
        <v>548661</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5666</v>
      </c>
      <c r="S13" s="492"/>
      <c r="T13" s="492"/>
      <c r="U13" s="492"/>
      <c r="V13" s="493"/>
      <c r="W13" s="423" t="s">
        <v>141</v>
      </c>
      <c r="X13" s="424"/>
      <c r="Y13" s="424"/>
      <c r="Z13" s="424"/>
      <c r="AA13" s="424"/>
      <c r="AB13" s="414"/>
      <c r="AC13" s="458">
        <v>489</v>
      </c>
      <c r="AD13" s="459"/>
      <c r="AE13" s="459"/>
      <c r="AF13" s="459"/>
      <c r="AG13" s="501"/>
      <c r="AH13" s="458">
        <v>614</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-140610</v>
      </c>
      <c r="BO13" s="408"/>
      <c r="BP13" s="408"/>
      <c r="BQ13" s="408"/>
      <c r="BR13" s="408"/>
      <c r="BS13" s="408"/>
      <c r="BT13" s="408"/>
      <c r="BU13" s="409"/>
      <c r="BV13" s="407">
        <v>197231</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12.2</v>
      </c>
      <c r="CU13" s="405"/>
      <c r="CV13" s="405"/>
      <c r="CW13" s="405"/>
      <c r="CX13" s="405"/>
      <c r="CY13" s="405"/>
      <c r="CZ13" s="405"/>
      <c r="DA13" s="406"/>
      <c r="DB13" s="404">
        <v>12.6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5850</v>
      </c>
      <c r="S14" s="492"/>
      <c r="T14" s="492"/>
      <c r="U14" s="492"/>
      <c r="V14" s="493"/>
      <c r="W14" s="397"/>
      <c r="X14" s="398"/>
      <c r="Y14" s="398"/>
      <c r="Z14" s="398"/>
      <c r="AA14" s="398"/>
      <c r="AB14" s="387"/>
      <c r="AC14" s="494">
        <v>16.8</v>
      </c>
      <c r="AD14" s="495"/>
      <c r="AE14" s="495"/>
      <c r="AF14" s="495"/>
      <c r="AG14" s="496"/>
      <c r="AH14" s="494">
        <v>19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85.8</v>
      </c>
      <c r="CU14" s="506"/>
      <c r="CV14" s="506"/>
      <c r="CW14" s="506"/>
      <c r="CX14" s="506"/>
      <c r="CY14" s="506"/>
      <c r="CZ14" s="506"/>
      <c r="DA14" s="507"/>
      <c r="DB14" s="505">
        <v>78.3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5823</v>
      </c>
      <c r="S15" s="492"/>
      <c r="T15" s="492"/>
      <c r="U15" s="492"/>
      <c r="V15" s="493"/>
      <c r="W15" s="423" t="s">
        <v>149</v>
      </c>
      <c r="X15" s="424"/>
      <c r="Y15" s="424"/>
      <c r="Z15" s="424"/>
      <c r="AA15" s="424"/>
      <c r="AB15" s="414"/>
      <c r="AC15" s="458">
        <v>984</v>
      </c>
      <c r="AD15" s="459"/>
      <c r="AE15" s="459"/>
      <c r="AF15" s="459"/>
      <c r="AG15" s="501"/>
      <c r="AH15" s="458">
        <v>1157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701957</v>
      </c>
      <c r="BO15" s="371"/>
      <c r="BP15" s="371"/>
      <c r="BQ15" s="371"/>
      <c r="BR15" s="371"/>
      <c r="BS15" s="371"/>
      <c r="BT15" s="371"/>
      <c r="BU15" s="372"/>
      <c r="BV15" s="370">
        <v>699910</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33.799999999999997</v>
      </c>
      <c r="AD16" s="495"/>
      <c r="AE16" s="495"/>
      <c r="AF16" s="495"/>
      <c r="AG16" s="496"/>
      <c r="AH16" s="494">
        <v>35.799999999999997</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3623733</v>
      </c>
      <c r="BO16" s="408"/>
      <c r="BP16" s="408"/>
      <c r="BQ16" s="408"/>
      <c r="BR16" s="408"/>
      <c r="BS16" s="408"/>
      <c r="BT16" s="408"/>
      <c r="BU16" s="409"/>
      <c r="BV16" s="407">
        <v>3576918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1441</v>
      </c>
      <c r="AD17" s="459"/>
      <c r="AE17" s="459"/>
      <c r="AF17" s="459"/>
      <c r="AG17" s="501"/>
      <c r="AH17" s="458">
        <v>1464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860936</v>
      </c>
      <c r="BO17" s="408"/>
      <c r="BP17" s="408"/>
      <c r="BQ17" s="408"/>
      <c r="BR17" s="408"/>
      <c r="BS17" s="408"/>
      <c r="BT17" s="408"/>
      <c r="BU17" s="409"/>
      <c r="BV17" s="407">
        <v>858491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298.18</v>
      </c>
      <c r="M18" s="531"/>
      <c r="N18" s="531"/>
      <c r="O18" s="531"/>
      <c r="P18" s="531"/>
      <c r="Q18" s="531"/>
      <c r="R18" s="532"/>
      <c r="S18" s="532"/>
      <c r="T18" s="532"/>
      <c r="U18" s="532"/>
      <c r="V18" s="533"/>
      <c r="W18" s="425"/>
      <c r="X18" s="426"/>
      <c r="Y18" s="426"/>
      <c r="Z18" s="426"/>
      <c r="AA18" s="426"/>
      <c r="AB18" s="417"/>
      <c r="AC18" s="534">
        <v>49.5</v>
      </c>
      <c r="AD18" s="535"/>
      <c r="AE18" s="535"/>
      <c r="AF18" s="535"/>
      <c r="AG18" s="536"/>
      <c r="AH18" s="534">
        <v>45.3</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3413809</v>
      </c>
      <c r="BO18" s="408"/>
      <c r="BP18" s="408"/>
      <c r="BQ18" s="408"/>
      <c r="BR18" s="408"/>
      <c r="BS18" s="408"/>
      <c r="BT18" s="408"/>
      <c r="BU18" s="409"/>
      <c r="BV18" s="407">
        <v>3310743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5615492</v>
      </c>
      <c r="BO19" s="408"/>
      <c r="BP19" s="408"/>
      <c r="BQ19" s="408"/>
      <c r="BR19" s="408"/>
      <c r="BS19" s="408"/>
      <c r="BT19" s="408"/>
      <c r="BU19" s="409"/>
      <c r="BV19" s="407">
        <v>5570993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2352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6827150</v>
      </c>
      <c r="BO22" s="371"/>
      <c r="BP22" s="371"/>
      <c r="BQ22" s="371"/>
      <c r="BR22" s="371"/>
      <c r="BS22" s="371"/>
      <c r="BT22" s="371"/>
      <c r="BU22" s="372"/>
      <c r="BV22" s="370">
        <v>7238581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6575873</v>
      </c>
      <c r="BO23" s="408"/>
      <c r="BP23" s="408"/>
      <c r="BQ23" s="408"/>
      <c r="BR23" s="408"/>
      <c r="BS23" s="408"/>
      <c r="BT23" s="408"/>
      <c r="BU23" s="409"/>
      <c r="BV23" s="407">
        <v>6942280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7500</v>
      </c>
      <c r="R24" s="459"/>
      <c r="S24" s="459"/>
      <c r="T24" s="459"/>
      <c r="U24" s="459"/>
      <c r="V24" s="501"/>
      <c r="W24" s="553"/>
      <c r="X24" s="554"/>
      <c r="Y24" s="555"/>
      <c r="Z24" s="457" t="s">
        <v>174</v>
      </c>
      <c r="AA24" s="437"/>
      <c r="AB24" s="437"/>
      <c r="AC24" s="437"/>
      <c r="AD24" s="437"/>
      <c r="AE24" s="437"/>
      <c r="AF24" s="437"/>
      <c r="AG24" s="438"/>
      <c r="AH24" s="458">
        <v>104</v>
      </c>
      <c r="AI24" s="459"/>
      <c r="AJ24" s="459"/>
      <c r="AK24" s="459"/>
      <c r="AL24" s="501"/>
      <c r="AM24" s="458">
        <v>327288</v>
      </c>
      <c r="AN24" s="459"/>
      <c r="AO24" s="459"/>
      <c r="AP24" s="459"/>
      <c r="AQ24" s="459"/>
      <c r="AR24" s="501"/>
      <c r="AS24" s="458">
        <v>3147</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5226443</v>
      </c>
      <c r="BO24" s="408"/>
      <c r="BP24" s="408"/>
      <c r="BQ24" s="408"/>
      <c r="BR24" s="408"/>
      <c r="BS24" s="408"/>
      <c r="BT24" s="408"/>
      <c r="BU24" s="409"/>
      <c r="BV24" s="407">
        <v>5475273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6300</v>
      </c>
      <c r="R25" s="459"/>
      <c r="S25" s="459"/>
      <c r="T25" s="459"/>
      <c r="U25" s="459"/>
      <c r="V25" s="501"/>
      <c r="W25" s="553"/>
      <c r="X25" s="554"/>
      <c r="Y25" s="555"/>
      <c r="Z25" s="457" t="s">
        <v>177</v>
      </c>
      <c r="AA25" s="437"/>
      <c r="AB25" s="437"/>
      <c r="AC25" s="437"/>
      <c r="AD25" s="437"/>
      <c r="AE25" s="437"/>
      <c r="AF25" s="437"/>
      <c r="AG25" s="438"/>
      <c r="AH25" s="458" t="s">
        <v>139</v>
      </c>
      <c r="AI25" s="459"/>
      <c r="AJ25" s="459"/>
      <c r="AK25" s="459"/>
      <c r="AL25" s="501"/>
      <c r="AM25" s="458" t="s">
        <v>138</v>
      </c>
      <c r="AN25" s="459"/>
      <c r="AO25" s="459"/>
      <c r="AP25" s="459"/>
      <c r="AQ25" s="459"/>
      <c r="AR25" s="501"/>
      <c r="AS25" s="458" t="s">
        <v>130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32482</v>
      </c>
      <c r="BO25" s="371"/>
      <c r="BP25" s="371"/>
      <c r="BQ25" s="371"/>
      <c r="BR25" s="371"/>
      <c r="BS25" s="371"/>
      <c r="BT25" s="371"/>
      <c r="BU25" s="372"/>
      <c r="BV25" s="370">
        <v>657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6000</v>
      </c>
      <c r="R26" s="459"/>
      <c r="S26" s="459"/>
      <c r="T26" s="459"/>
      <c r="U26" s="459"/>
      <c r="V26" s="501"/>
      <c r="W26" s="553"/>
      <c r="X26" s="554"/>
      <c r="Y26" s="555"/>
      <c r="Z26" s="457" t="s">
        <v>180</v>
      </c>
      <c r="AA26" s="559"/>
      <c r="AB26" s="559"/>
      <c r="AC26" s="559"/>
      <c r="AD26" s="559"/>
      <c r="AE26" s="559"/>
      <c r="AF26" s="559"/>
      <c r="AG26" s="560"/>
      <c r="AH26" s="458">
        <v>1</v>
      </c>
      <c r="AI26" s="459"/>
      <c r="AJ26" s="459"/>
      <c r="AK26" s="459"/>
      <c r="AL26" s="501"/>
      <c r="AM26" s="458" t="s">
        <v>181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3000</v>
      </c>
      <c r="R27" s="459"/>
      <c r="S27" s="459"/>
      <c r="T27" s="459"/>
      <c r="U27" s="459"/>
      <c r="V27" s="501"/>
      <c r="W27" s="553"/>
      <c r="X27" s="554"/>
      <c r="Y27" s="555"/>
      <c r="Z27" s="457" t="s">
        <v>185</v>
      </c>
      <c r="AA27" s="437"/>
      <c r="AB27" s="437"/>
      <c r="AC27" s="437"/>
      <c r="AD27" s="437"/>
      <c r="AE27" s="437"/>
      <c r="AF27" s="437"/>
      <c r="AG27" s="438"/>
      <c r="AH27" s="458">
        <v>1</v>
      </c>
      <c r="AI27" s="459"/>
      <c r="AJ27" s="459"/>
      <c r="AK27" s="459"/>
      <c r="AL27" s="501"/>
      <c r="AM27" s="458" t="s">
        <v>186</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91787</v>
      </c>
      <c r="BO27" s="527"/>
      <c r="BP27" s="527"/>
      <c r="BQ27" s="527"/>
      <c r="BR27" s="527"/>
      <c r="BS27" s="527"/>
      <c r="BT27" s="527"/>
      <c r="BU27" s="528"/>
      <c r="BV27" s="526">
        <v>91786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2475</v>
      </c>
      <c r="R28" s="459"/>
      <c r="S28" s="459"/>
      <c r="T28" s="459"/>
      <c r="U28" s="459"/>
      <c r="V28" s="501"/>
      <c r="W28" s="553"/>
      <c r="X28" s="554"/>
      <c r="Y28" s="555"/>
      <c r="Z28" s="457" t="s">
        <v>190</v>
      </c>
      <c r="AA28" s="437"/>
      <c r="AB28" s="437"/>
      <c r="AC28" s="437"/>
      <c r="AD28" s="437"/>
      <c r="AE28" s="437"/>
      <c r="AF28" s="437"/>
      <c r="AG28" s="438"/>
      <c r="AH28" s="458" t="s">
        <v>191</v>
      </c>
      <c r="AI28" s="459"/>
      <c r="AJ28" s="459"/>
      <c r="AK28" s="459"/>
      <c r="AL28" s="501"/>
      <c r="AM28" s="458" t="s">
        <v>139</v>
      </c>
      <c r="AN28" s="459"/>
      <c r="AO28" s="459"/>
      <c r="AP28" s="459"/>
      <c r="AQ28" s="459"/>
      <c r="AR28" s="501"/>
      <c r="AS28" s="458" t="s">
        <v>191</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768157</v>
      </c>
      <c r="BO28" s="371"/>
      <c r="BP28" s="371"/>
      <c r="BQ28" s="371"/>
      <c r="BR28" s="371"/>
      <c r="BS28" s="371"/>
      <c r="BT28" s="371"/>
      <c r="BU28" s="372"/>
      <c r="BV28" s="370">
        <v>985349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10</v>
      </c>
      <c r="M29" s="459"/>
      <c r="N29" s="459"/>
      <c r="O29" s="459"/>
      <c r="P29" s="501"/>
      <c r="Q29" s="458">
        <v>2250</v>
      </c>
      <c r="R29" s="459"/>
      <c r="S29" s="459"/>
      <c r="T29" s="459"/>
      <c r="U29" s="459"/>
      <c r="V29" s="501"/>
      <c r="W29" s="556"/>
      <c r="X29" s="557"/>
      <c r="Y29" s="558"/>
      <c r="Z29" s="457" t="s">
        <v>194</v>
      </c>
      <c r="AA29" s="437"/>
      <c r="AB29" s="437"/>
      <c r="AC29" s="437"/>
      <c r="AD29" s="437"/>
      <c r="AE29" s="437"/>
      <c r="AF29" s="437"/>
      <c r="AG29" s="438"/>
      <c r="AH29" s="458">
        <v>105</v>
      </c>
      <c r="AI29" s="459"/>
      <c r="AJ29" s="459"/>
      <c r="AK29" s="459"/>
      <c r="AL29" s="501"/>
      <c r="AM29" s="458">
        <v>329219</v>
      </c>
      <c r="AN29" s="459"/>
      <c r="AO29" s="459"/>
      <c r="AP29" s="459"/>
      <c r="AQ29" s="459"/>
      <c r="AR29" s="501"/>
      <c r="AS29" s="458">
        <v>3135</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1</v>
      </c>
      <c r="BO29" s="408"/>
      <c r="BP29" s="408"/>
      <c r="BQ29" s="408"/>
      <c r="BR29" s="408"/>
      <c r="BS29" s="408"/>
      <c r="BT29" s="408"/>
      <c r="BU29" s="409"/>
      <c r="BV29" s="407">
        <v>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148847</v>
      </c>
      <c r="BO30" s="527"/>
      <c r="BP30" s="527"/>
      <c r="BQ30" s="527"/>
      <c r="BR30" s="527"/>
      <c r="BS30" s="527"/>
      <c r="BT30" s="527"/>
      <c r="BU30" s="528"/>
      <c r="BV30" s="526">
        <v>158085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204</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水道事業会計（水道事業・簡易水道等事業）</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工業団地造成事業特別会計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喜多方地方広域市町村圏組合（一般会計）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株式会社西会津町振興公社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国民健康保険特別会計（診療施設勘定）</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下水道事業会計（公共下水道事業・農業集落排水処理事業・個別排水処理事業）</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IF('各会計、関係団体の財政状況及び健全化判断比率'!B35="","",'各会計、関係団体の財政状況及び健全化判断比率'!B35)</f>
        <v>住宅団地造成事業特別会計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喜多方地方広域市町村圏組合（喜多方プラザ特別会計）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喜多方地方広域市町村圏組合（介護保険事業特別会計）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福島県市町村総合事務組合（一般会計）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福島県市町村総合事務組合（消防補償等特別会計）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福島県市町村総合事務組合（消防賞じゅつ金特別会計）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福島県市町村総合事務組合（非常勤職員公務災害補償特別会計）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福島県市町村総合事務組合（自治会館管理特別会計）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福島県後期高齢者医療広域連合（一般会計）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福島県後期高齢者医療広域連合（後期高齢者医療特別会計）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QovboA89Q3BQqfM329fYrRTV0/IQ4FcCVYl1kzV8dSodtJ3efnclCFw1C1RfJ+PKwAlhREP4SmJehXpubVonIw==" saltValue="Etp1OGBteczZFdZycifht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M32" sqref="M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573</v>
      </c>
      <c r="D34" s="1151"/>
      <c r="E34" s="1152"/>
      <c r="F34" s="32">
        <v>5.81</v>
      </c>
      <c r="G34" s="33">
        <v>5.25</v>
      </c>
      <c r="H34" s="33">
        <v>6.52</v>
      </c>
      <c r="I34" s="33">
        <v>5.43</v>
      </c>
      <c r="J34" s="34">
        <v>7.38</v>
      </c>
      <c r="K34" s="22"/>
      <c r="L34" s="22"/>
      <c r="M34" s="22"/>
      <c r="N34" s="22"/>
      <c r="O34" s="22"/>
      <c r="P34" s="22"/>
    </row>
    <row r="35" spans="1:16" ht="39" customHeight="1" x14ac:dyDescent="0.15">
      <c r="A35" s="22"/>
      <c r="B35" s="35"/>
      <c r="C35" s="1145" t="s">
        <v>574</v>
      </c>
      <c r="D35" s="1146"/>
      <c r="E35" s="1147"/>
      <c r="F35" s="36" t="s">
        <v>523</v>
      </c>
      <c r="G35" s="37" t="s">
        <v>523</v>
      </c>
      <c r="H35" s="37">
        <v>4.4400000000000004</v>
      </c>
      <c r="I35" s="37">
        <v>4.0199999999999996</v>
      </c>
      <c r="J35" s="38">
        <v>3.6</v>
      </c>
      <c r="K35" s="22"/>
      <c r="L35" s="22"/>
      <c r="M35" s="22"/>
      <c r="N35" s="22"/>
      <c r="O35" s="22"/>
      <c r="P35" s="22"/>
    </row>
    <row r="36" spans="1:16" ht="39" customHeight="1" x14ac:dyDescent="0.15">
      <c r="A36" s="22"/>
      <c r="B36" s="35"/>
      <c r="C36" s="1145" t="s">
        <v>575</v>
      </c>
      <c r="D36" s="1146"/>
      <c r="E36" s="1147"/>
      <c r="F36" s="36">
        <v>0.88</v>
      </c>
      <c r="G36" s="37">
        <v>1.23</v>
      </c>
      <c r="H36" s="37">
        <v>0.79</v>
      </c>
      <c r="I36" s="37">
        <v>1.64</v>
      </c>
      <c r="J36" s="38">
        <v>1.18</v>
      </c>
      <c r="K36" s="22"/>
      <c r="L36" s="22"/>
      <c r="M36" s="22"/>
      <c r="N36" s="22"/>
      <c r="O36" s="22"/>
      <c r="P36" s="22"/>
    </row>
    <row r="37" spans="1:16" ht="39" customHeight="1" x14ac:dyDescent="0.15">
      <c r="A37" s="22"/>
      <c r="B37" s="35"/>
      <c r="C37" s="1145" t="s">
        <v>576</v>
      </c>
      <c r="D37" s="1146"/>
      <c r="E37" s="1147"/>
      <c r="F37" s="36" t="s">
        <v>523</v>
      </c>
      <c r="G37" s="37" t="s">
        <v>523</v>
      </c>
      <c r="H37" s="37">
        <v>0.57999999999999996</v>
      </c>
      <c r="I37" s="37">
        <v>0.88</v>
      </c>
      <c r="J37" s="38">
        <v>0.77</v>
      </c>
      <c r="K37" s="22"/>
      <c r="L37" s="22"/>
      <c r="M37" s="22"/>
      <c r="N37" s="22"/>
      <c r="O37" s="22"/>
      <c r="P37" s="22"/>
    </row>
    <row r="38" spans="1:16" ht="39" customHeight="1" x14ac:dyDescent="0.15">
      <c r="A38" s="22"/>
      <c r="B38" s="35"/>
      <c r="C38" s="1145" t="s">
        <v>577</v>
      </c>
      <c r="D38" s="1146"/>
      <c r="E38" s="1147"/>
      <c r="F38" s="36">
        <v>0.65</v>
      </c>
      <c r="G38" s="37">
        <v>0.56000000000000005</v>
      </c>
      <c r="H38" s="37">
        <v>0.41</v>
      </c>
      <c r="I38" s="37">
        <v>0.67</v>
      </c>
      <c r="J38" s="38">
        <v>0.49</v>
      </c>
      <c r="K38" s="22"/>
      <c r="L38" s="22"/>
      <c r="M38" s="22"/>
      <c r="N38" s="22"/>
      <c r="O38" s="22"/>
      <c r="P38" s="22"/>
    </row>
    <row r="39" spans="1:16" ht="39" customHeight="1" x14ac:dyDescent="0.15">
      <c r="A39" s="22"/>
      <c r="B39" s="35"/>
      <c r="C39" s="1145" t="s">
        <v>578</v>
      </c>
      <c r="D39" s="1146"/>
      <c r="E39" s="1147"/>
      <c r="F39" s="36">
        <v>0.39</v>
      </c>
      <c r="G39" s="37">
        <v>0.33</v>
      </c>
      <c r="H39" s="37">
        <v>0.44</v>
      </c>
      <c r="I39" s="37">
        <v>0.38</v>
      </c>
      <c r="J39" s="38">
        <v>0.32</v>
      </c>
      <c r="K39" s="22"/>
      <c r="L39" s="22"/>
      <c r="M39" s="22"/>
      <c r="N39" s="22"/>
      <c r="O39" s="22"/>
      <c r="P39" s="22"/>
    </row>
    <row r="40" spans="1:16" ht="39" customHeight="1" x14ac:dyDescent="0.15">
      <c r="A40" s="22"/>
      <c r="B40" s="35"/>
      <c r="C40" s="1145" t="s">
        <v>579</v>
      </c>
      <c r="D40" s="1146"/>
      <c r="E40" s="1147"/>
      <c r="F40" s="36">
        <v>0.27</v>
      </c>
      <c r="G40" s="37">
        <v>0.19</v>
      </c>
      <c r="H40" s="37">
        <v>0.1</v>
      </c>
      <c r="I40" s="37">
        <v>0.08</v>
      </c>
      <c r="J40" s="38">
        <v>0.16</v>
      </c>
      <c r="K40" s="22"/>
      <c r="L40" s="22"/>
      <c r="M40" s="22"/>
      <c r="N40" s="22"/>
      <c r="O40" s="22"/>
      <c r="P40" s="22"/>
    </row>
    <row r="41" spans="1:16" ht="39" customHeight="1" x14ac:dyDescent="0.15">
      <c r="A41" s="22"/>
      <c r="B41" s="35"/>
      <c r="C41" s="1145" t="s">
        <v>580</v>
      </c>
      <c r="D41" s="1146"/>
      <c r="E41" s="1147"/>
      <c r="F41" s="36">
        <v>0.1</v>
      </c>
      <c r="G41" s="37">
        <v>0.09</v>
      </c>
      <c r="H41" s="37">
        <v>7.0000000000000007E-2</v>
      </c>
      <c r="I41" s="37">
        <v>0.06</v>
      </c>
      <c r="J41" s="38">
        <v>0.06</v>
      </c>
      <c r="K41" s="22"/>
      <c r="L41" s="22"/>
      <c r="M41" s="22"/>
      <c r="N41" s="22"/>
      <c r="O41" s="22"/>
      <c r="P41" s="22"/>
    </row>
    <row r="42" spans="1:16" ht="39" customHeight="1" x14ac:dyDescent="0.15">
      <c r="A42" s="22"/>
      <c r="B42" s="39"/>
      <c r="C42" s="1145" t="s">
        <v>581</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582</v>
      </c>
      <c r="D43" s="1149"/>
      <c r="E43" s="1150"/>
      <c r="F43" s="41">
        <v>5.2</v>
      </c>
      <c r="G43" s="42">
        <v>5.43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ENfb++gKoYuA+E7Sh3k7kulW6lEGrI+QQFQVF7UqLL3wBjpkSNmUHiodm2ibP+mUFx5a1dMSh/izEaRbrFf/Q==" saltValue="WuLHxP+Ij5vSF92669pO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B41" zoomScaleNormal="100"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760</v>
      </c>
      <c r="L45" s="60">
        <v>800</v>
      </c>
      <c r="M45" s="60">
        <v>833</v>
      </c>
      <c r="N45" s="60">
        <v>846</v>
      </c>
      <c r="O45" s="61">
        <v>858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15">
      <c r="A48" s="48"/>
      <c r="B48" s="1155"/>
      <c r="C48" s="1156"/>
      <c r="D48" s="62"/>
      <c r="E48" s="1161" t="s">
        <v>15</v>
      </c>
      <c r="F48" s="1161"/>
      <c r="G48" s="1161"/>
      <c r="H48" s="1161"/>
      <c r="I48" s="1161"/>
      <c r="J48" s="1162"/>
      <c r="K48" s="63">
        <v>280</v>
      </c>
      <c r="L48" s="64">
        <v>282</v>
      </c>
      <c r="M48" s="64">
        <v>246</v>
      </c>
      <c r="N48" s="64">
        <v>197</v>
      </c>
      <c r="O48" s="65">
        <v>206</v>
      </c>
      <c r="P48" s="48"/>
      <c r="Q48" s="48"/>
      <c r="R48" s="48"/>
      <c r="S48" s="48"/>
      <c r="T48" s="48"/>
      <c r="U48" s="48"/>
    </row>
    <row r="49" spans="1:21" ht="30.75" customHeight="1" x14ac:dyDescent="0.15">
      <c r="A49" s="48"/>
      <c r="B49" s="1155"/>
      <c r="C49" s="1156"/>
      <c r="D49" s="62"/>
      <c r="E49" s="1161" t="s">
        <v>16</v>
      </c>
      <c r="F49" s="1161"/>
      <c r="G49" s="1161"/>
      <c r="H49" s="1161"/>
      <c r="I49" s="1161"/>
      <c r="J49" s="1162"/>
      <c r="K49" s="63">
        <v>15</v>
      </c>
      <c r="L49" s="64">
        <v>16</v>
      </c>
      <c r="M49" s="64">
        <v>19</v>
      </c>
      <c r="N49" s="64">
        <v>19</v>
      </c>
      <c r="O49" s="65">
        <v>26</v>
      </c>
      <c r="P49" s="48"/>
      <c r="Q49" s="48"/>
      <c r="R49" s="48"/>
      <c r="S49" s="48"/>
      <c r="T49" s="48"/>
      <c r="U49" s="48"/>
    </row>
    <row r="50" spans="1:21" ht="30.75" customHeight="1" x14ac:dyDescent="0.15">
      <c r="A50" s="48"/>
      <c r="B50" s="1155"/>
      <c r="C50" s="1156"/>
      <c r="D50" s="62"/>
      <c r="E50" s="1161" t="s">
        <v>17</v>
      </c>
      <c r="F50" s="1161"/>
      <c r="G50" s="1161"/>
      <c r="H50" s="1161"/>
      <c r="I50" s="1161"/>
      <c r="J50" s="1162"/>
      <c r="K50" s="63">
        <v>5</v>
      </c>
      <c r="L50" s="64">
        <v>0</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707</v>
      </c>
      <c r="L52" s="64">
        <v>726</v>
      </c>
      <c r="M52" s="64">
        <v>734</v>
      </c>
      <c r="N52" s="64">
        <v>680</v>
      </c>
      <c r="O52" s="65">
        <v>711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353</v>
      </c>
      <c r="L53" s="69">
        <v>372</v>
      </c>
      <c r="M53" s="69">
        <v>364</v>
      </c>
      <c r="N53" s="69">
        <v>382</v>
      </c>
      <c r="O53" s="70">
        <v>379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FwTxVVycPxvaFXWSVscdIKpuRFNH76SIqQzH8OQxiadqO76JHFYb5VB+0ukZmSHOeFVfKEqq4lThLPrD2gDLA==" saltValue="siYDrjvu3w1JPp+bdzDcf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85" zoomScaleNormal="85" zoomScaleSheetLayoutView="100" workbookViewId="0">
      <selection activeCell="N39" sqref="N3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4" t="s">
        <v>32</v>
      </c>
      <c r="C41" s="1185"/>
      <c r="D41" s="105"/>
      <c r="E41" s="1190" t="s">
        <v>33</v>
      </c>
      <c r="F41" s="1190"/>
      <c r="G41" s="1190"/>
      <c r="H41" s="1191"/>
      <c r="I41" s="355">
        <v>7504</v>
      </c>
      <c r="J41" s="356">
        <v>7498</v>
      </c>
      <c r="K41" s="356">
        <v>7595</v>
      </c>
      <c r="L41" s="356">
        <v>7239</v>
      </c>
      <c r="M41" s="357">
        <v>6827</v>
      </c>
    </row>
    <row r="42" spans="2:13" ht="27.75" customHeight="1" x14ac:dyDescent="0.15">
      <c r="B42" s="1186"/>
      <c r="C42" s="1187"/>
      <c r="D42" s="106"/>
      <c r="E42" s="1192" t="s">
        <v>34</v>
      </c>
      <c r="F42" s="1192"/>
      <c r="G42" s="1192"/>
      <c r="H42" s="1193"/>
      <c r="I42" s="358" t="s">
        <v>523</v>
      </c>
      <c r="J42" s="359" t="s">
        <v>523</v>
      </c>
      <c r="K42" s="359" t="s">
        <v>523</v>
      </c>
      <c r="L42" s="359" t="s">
        <v>523</v>
      </c>
      <c r="M42" s="360" t="s">
        <v>523</v>
      </c>
    </row>
    <row r="43" spans="2:13" ht="27.75" customHeight="1" x14ac:dyDescent="0.15">
      <c r="B43" s="1186"/>
      <c r="C43" s="1187"/>
      <c r="D43" s="106"/>
      <c r="E43" s="1192" t="s">
        <v>35</v>
      </c>
      <c r="F43" s="1192"/>
      <c r="G43" s="1192"/>
      <c r="H43" s="1193"/>
      <c r="I43" s="358">
        <v>2718</v>
      </c>
      <c r="J43" s="359">
        <v>2598</v>
      </c>
      <c r="K43" s="359">
        <v>2349</v>
      </c>
      <c r="L43" s="359">
        <v>2043</v>
      </c>
      <c r="M43" s="360">
        <v>2186</v>
      </c>
    </row>
    <row r="44" spans="2:13" ht="27.75" customHeight="1" x14ac:dyDescent="0.15">
      <c r="B44" s="1186"/>
      <c r="C44" s="1187"/>
      <c r="D44" s="106"/>
      <c r="E44" s="1192" t="s">
        <v>36</v>
      </c>
      <c r="F44" s="1192"/>
      <c r="G44" s="1192"/>
      <c r="H44" s="1193"/>
      <c r="I44" s="358">
        <v>127</v>
      </c>
      <c r="J44" s="359">
        <v>245</v>
      </c>
      <c r="K44" s="359">
        <v>231</v>
      </c>
      <c r="L44" s="359">
        <v>286</v>
      </c>
      <c r="M44" s="360">
        <v>284</v>
      </c>
    </row>
    <row r="45" spans="2:13" ht="27.75" customHeight="1" x14ac:dyDescent="0.15">
      <c r="B45" s="1186"/>
      <c r="C45" s="1187"/>
      <c r="D45" s="106"/>
      <c r="E45" s="1192" t="s">
        <v>37</v>
      </c>
      <c r="F45" s="1192"/>
      <c r="G45" s="1192"/>
      <c r="H45" s="1193"/>
      <c r="I45" s="358">
        <v>898</v>
      </c>
      <c r="J45" s="359">
        <v>886</v>
      </c>
      <c r="K45" s="359">
        <v>771</v>
      </c>
      <c r="L45" s="359">
        <v>791</v>
      </c>
      <c r="M45" s="360">
        <v>812</v>
      </c>
    </row>
    <row r="46" spans="2:13" ht="27.75" customHeight="1" x14ac:dyDescent="0.15">
      <c r="B46" s="1186"/>
      <c r="C46" s="1187"/>
      <c r="D46" s="107"/>
      <c r="E46" s="1192" t="s">
        <v>38</v>
      </c>
      <c r="F46" s="1192"/>
      <c r="G46" s="1192"/>
      <c r="H46" s="1193"/>
      <c r="I46" s="358" t="s">
        <v>523</v>
      </c>
      <c r="J46" s="359" t="s">
        <v>523</v>
      </c>
      <c r="K46" s="359" t="s">
        <v>523</v>
      </c>
      <c r="L46" s="359" t="s">
        <v>523</v>
      </c>
      <c r="M46" s="360" t="s">
        <v>523</v>
      </c>
    </row>
    <row r="47" spans="2:13" ht="27.75" customHeight="1" x14ac:dyDescent="0.15">
      <c r="B47" s="1186"/>
      <c r="C47" s="1187"/>
      <c r="D47" s="108"/>
      <c r="E47" s="1194" t="s">
        <v>39</v>
      </c>
      <c r="F47" s="1195"/>
      <c r="G47" s="1195"/>
      <c r="H47" s="1196"/>
      <c r="I47" s="358" t="s">
        <v>523</v>
      </c>
      <c r="J47" s="359" t="s">
        <v>523</v>
      </c>
      <c r="K47" s="359" t="s">
        <v>523</v>
      </c>
      <c r="L47" s="359" t="s">
        <v>523</v>
      </c>
      <c r="M47" s="360" t="s">
        <v>523</v>
      </c>
    </row>
    <row r="48" spans="2:13" ht="27.75" customHeight="1" x14ac:dyDescent="0.15">
      <c r="B48" s="1186"/>
      <c r="C48" s="1187"/>
      <c r="D48" s="106"/>
      <c r="E48" s="1192" t="s">
        <v>40</v>
      </c>
      <c r="F48" s="1192"/>
      <c r="G48" s="1192"/>
      <c r="H48" s="1193"/>
      <c r="I48" s="358" t="s">
        <v>523</v>
      </c>
      <c r="J48" s="359" t="s">
        <v>523</v>
      </c>
      <c r="K48" s="359" t="s">
        <v>523</v>
      </c>
      <c r="L48" s="359" t="s">
        <v>523</v>
      </c>
      <c r="M48" s="360" t="s">
        <v>523</v>
      </c>
    </row>
    <row r="49" spans="2:13" ht="27.75" customHeight="1" x14ac:dyDescent="0.15">
      <c r="B49" s="1188"/>
      <c r="C49" s="1189"/>
      <c r="D49" s="106"/>
      <c r="E49" s="1192" t="s">
        <v>41</v>
      </c>
      <c r="F49" s="1192"/>
      <c r="G49" s="1192"/>
      <c r="H49" s="1193"/>
      <c r="I49" s="358" t="s">
        <v>523</v>
      </c>
      <c r="J49" s="359" t="s">
        <v>523</v>
      </c>
      <c r="K49" s="359" t="s">
        <v>523</v>
      </c>
      <c r="L49" s="359" t="s">
        <v>523</v>
      </c>
      <c r="M49" s="360" t="s">
        <v>523</v>
      </c>
    </row>
    <row r="50" spans="2:13" ht="27.75" customHeight="1" x14ac:dyDescent="0.15">
      <c r="B50" s="1197" t="s">
        <v>42</v>
      </c>
      <c r="C50" s="1198"/>
      <c r="D50" s="109"/>
      <c r="E50" s="1192" t="s">
        <v>43</v>
      </c>
      <c r="F50" s="1192"/>
      <c r="G50" s="1192"/>
      <c r="H50" s="1193"/>
      <c r="I50" s="358">
        <v>1086</v>
      </c>
      <c r="J50" s="359">
        <v>959</v>
      </c>
      <c r="K50" s="359">
        <v>977</v>
      </c>
      <c r="L50" s="359">
        <v>1259</v>
      </c>
      <c r="M50" s="360">
        <v>1062</v>
      </c>
    </row>
    <row r="51" spans="2:13" ht="27.75" customHeight="1" x14ac:dyDescent="0.15">
      <c r="B51" s="1186"/>
      <c r="C51" s="1187"/>
      <c r="D51" s="106"/>
      <c r="E51" s="1192" t="s">
        <v>44</v>
      </c>
      <c r="F51" s="1192"/>
      <c r="G51" s="1192"/>
      <c r="H51" s="1193"/>
      <c r="I51" s="358">
        <v>70</v>
      </c>
      <c r="J51" s="359">
        <v>70</v>
      </c>
      <c r="K51" s="359">
        <v>67</v>
      </c>
      <c r="L51" s="359">
        <v>68</v>
      </c>
      <c r="M51" s="360">
        <v>76</v>
      </c>
    </row>
    <row r="52" spans="2:13" ht="27.75" customHeight="1" x14ac:dyDescent="0.15">
      <c r="B52" s="1188"/>
      <c r="C52" s="1189"/>
      <c r="D52" s="106"/>
      <c r="E52" s="1192" t="s">
        <v>45</v>
      </c>
      <c r="F52" s="1192"/>
      <c r="G52" s="1192"/>
      <c r="H52" s="1193"/>
      <c r="I52" s="358">
        <v>6888</v>
      </c>
      <c r="J52" s="359">
        <v>6950</v>
      </c>
      <c r="K52" s="359">
        <v>6826</v>
      </c>
      <c r="L52" s="359">
        <v>6599</v>
      </c>
      <c r="M52" s="360">
        <v>6298</v>
      </c>
    </row>
    <row r="53" spans="2:13" ht="27.75" customHeight="1" thickBot="1" x14ac:dyDescent="0.2">
      <c r="B53" s="1199" t="s">
        <v>46</v>
      </c>
      <c r="C53" s="1200"/>
      <c r="D53" s="110"/>
      <c r="E53" s="1201" t="s">
        <v>47</v>
      </c>
      <c r="F53" s="1201"/>
      <c r="G53" s="1201"/>
      <c r="H53" s="1202"/>
      <c r="I53" s="361">
        <v>3203</v>
      </c>
      <c r="J53" s="362">
        <v>3248</v>
      </c>
      <c r="K53" s="362">
        <v>3075</v>
      </c>
      <c r="L53" s="362">
        <v>2432</v>
      </c>
      <c r="M53" s="363">
        <v>2673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WTj1c0ImIU5JFxIDRcxmuoyQMAjqLTSN4GNVAHaw97HqEYCUM/OavxTWkmzkgZ8mIZ+s1fy1rvfi3rNt8Zyjg==" saltValue="op6gDmHNW2yHLpUqJtNb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8" zoomScale="85" zoomScaleNormal="85" zoomScaleSheetLayoutView="100" workbookViewId="0">
      <selection activeCell="H53" sqref="H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751</v>
      </c>
      <c r="G55" s="122">
        <v>985</v>
      </c>
      <c r="H55" s="123">
        <v>768</v>
      </c>
    </row>
    <row r="56" spans="2:8" ht="52.5" customHeight="1" x14ac:dyDescent="0.15">
      <c r="B56" s="124"/>
      <c r="C56" s="1213" t="s">
        <v>51</v>
      </c>
      <c r="D56" s="1213"/>
      <c r="E56" s="1214"/>
      <c r="F56" s="125">
        <v>0</v>
      </c>
      <c r="G56" s="125">
        <v>0</v>
      </c>
      <c r="H56" s="126">
        <v>0</v>
      </c>
    </row>
    <row r="57" spans="2:8" ht="53.25" customHeight="1" x14ac:dyDescent="0.15">
      <c r="B57" s="124"/>
      <c r="C57" s="1215" t="s">
        <v>52</v>
      </c>
      <c r="D57" s="1215"/>
      <c r="E57" s="1216"/>
      <c r="F57" s="127">
        <v>110</v>
      </c>
      <c r="G57" s="127">
        <v>158</v>
      </c>
      <c r="H57" s="128">
        <v>149</v>
      </c>
    </row>
    <row r="58" spans="2:8" ht="45.75" customHeight="1" x14ac:dyDescent="0.15">
      <c r="B58" s="129"/>
      <c r="C58" s="1203" t="s">
        <v>599</v>
      </c>
      <c r="D58" s="1204"/>
      <c r="E58" s="1205"/>
      <c r="F58" s="130">
        <v>0</v>
      </c>
      <c r="G58" s="130">
        <v>50</v>
      </c>
      <c r="H58" s="131">
        <v>50</v>
      </c>
    </row>
    <row r="59" spans="2:8" ht="45.75" customHeight="1" x14ac:dyDescent="0.15">
      <c r="B59" s="129"/>
      <c r="C59" s="1203" t="s">
        <v>600</v>
      </c>
      <c r="D59" s="1204"/>
      <c r="E59" s="1205"/>
      <c r="F59" s="130">
        <v>61</v>
      </c>
      <c r="G59" s="130">
        <v>51</v>
      </c>
      <c r="H59" s="131">
        <v>41</v>
      </c>
    </row>
    <row r="60" spans="2:8" ht="45.75" customHeight="1" x14ac:dyDescent="0.15">
      <c r="B60" s="129"/>
      <c r="C60" s="1203" t="s">
        <v>601</v>
      </c>
      <c r="D60" s="1204"/>
      <c r="E60" s="1205"/>
      <c r="F60" s="130">
        <v>18</v>
      </c>
      <c r="G60" s="130">
        <v>28</v>
      </c>
      <c r="H60" s="131">
        <v>30</v>
      </c>
    </row>
    <row r="61" spans="2:8" ht="45.75" customHeight="1" x14ac:dyDescent="0.15">
      <c r="B61" s="129"/>
      <c r="C61" s="1203" t="s">
        <v>602</v>
      </c>
      <c r="D61" s="1204"/>
      <c r="E61" s="1205"/>
      <c r="F61" s="130">
        <v>10</v>
      </c>
      <c r="G61" s="130">
        <v>10</v>
      </c>
      <c r="H61" s="131">
        <v>10</v>
      </c>
    </row>
    <row r="62" spans="2:8" ht="45.75" customHeight="1" thickBot="1" x14ac:dyDescent="0.2">
      <c r="B62" s="132"/>
      <c r="C62" s="1206" t="s">
        <v>603</v>
      </c>
      <c r="D62" s="1207"/>
      <c r="E62" s="1208"/>
      <c r="F62" s="133">
        <v>9</v>
      </c>
      <c r="G62" s="133">
        <v>9</v>
      </c>
      <c r="H62" s="134">
        <v>8</v>
      </c>
    </row>
    <row r="63" spans="2:8" ht="52.5" customHeight="1" thickBot="1" x14ac:dyDescent="0.2">
      <c r="B63" s="135"/>
      <c r="C63" s="1209" t="s">
        <v>53</v>
      </c>
      <c r="D63" s="1209"/>
      <c r="E63" s="1210"/>
      <c r="F63" s="136">
        <v>861</v>
      </c>
      <c r="G63" s="136">
        <v>1143</v>
      </c>
      <c r="H63" s="137">
        <v>917</v>
      </c>
    </row>
    <row r="64" spans="2:8" x14ac:dyDescent="0.15"/>
  </sheetData>
  <sheetProtection algorithmName="SHA-512" hashValue="M5UnrJl5xF/Ktpq+LnqUYlV4R1FqyJIlrV6uDPdoVl0ISSuIxCB06CRjlDTkuTrr8VHX/UhobIJS/uzIXkRRTw==" saltValue="iiH/QwnnWLcIdSliaaBN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158352</v>
      </c>
      <c r="E3" s="156"/>
      <c r="F3" s="157">
        <v>114790</v>
      </c>
      <c r="G3" s="158"/>
      <c r="H3" s="159"/>
    </row>
    <row r="4" spans="1:8" x14ac:dyDescent="0.15">
      <c r="A4" s="160"/>
      <c r="B4" s="161"/>
      <c r="C4" s="162"/>
      <c r="D4" s="163">
        <v>80276</v>
      </c>
      <c r="E4" s="164"/>
      <c r="F4" s="165">
        <v>55601</v>
      </c>
      <c r="G4" s="166"/>
      <c r="H4" s="167"/>
    </row>
    <row r="5" spans="1:8" x14ac:dyDescent="0.15">
      <c r="A5" s="148" t="s">
        <v>557</v>
      </c>
      <c r="B5" s="153"/>
      <c r="C5" s="154"/>
      <c r="D5" s="155">
        <v>166027</v>
      </c>
      <c r="E5" s="156"/>
      <c r="F5" s="157">
        <v>126262</v>
      </c>
      <c r="G5" s="158"/>
      <c r="H5" s="159"/>
    </row>
    <row r="6" spans="1:8" x14ac:dyDescent="0.15">
      <c r="A6" s="160"/>
      <c r="B6" s="161"/>
      <c r="C6" s="162"/>
      <c r="D6" s="163">
        <v>96876</v>
      </c>
      <c r="E6" s="164"/>
      <c r="F6" s="165">
        <v>56769</v>
      </c>
      <c r="G6" s="166"/>
      <c r="H6" s="167"/>
    </row>
    <row r="7" spans="1:8" x14ac:dyDescent="0.15">
      <c r="A7" s="148" t="s">
        <v>558</v>
      </c>
      <c r="B7" s="153"/>
      <c r="C7" s="154"/>
      <c r="D7" s="155">
        <v>200933</v>
      </c>
      <c r="E7" s="156"/>
      <c r="F7" s="157">
        <v>126525</v>
      </c>
      <c r="G7" s="158"/>
      <c r="H7" s="159"/>
    </row>
    <row r="8" spans="1:8" x14ac:dyDescent="0.15">
      <c r="A8" s="160"/>
      <c r="B8" s="161"/>
      <c r="C8" s="162"/>
      <c r="D8" s="163">
        <v>135949</v>
      </c>
      <c r="E8" s="164"/>
      <c r="F8" s="165">
        <v>67052</v>
      </c>
      <c r="G8" s="166"/>
      <c r="H8" s="167"/>
    </row>
    <row r="9" spans="1:8" x14ac:dyDescent="0.15">
      <c r="A9" s="148" t="s">
        <v>559</v>
      </c>
      <c r="B9" s="153"/>
      <c r="C9" s="154"/>
      <c r="D9" s="155">
        <v>145018</v>
      </c>
      <c r="E9" s="156"/>
      <c r="F9" s="157">
        <v>122054</v>
      </c>
      <c r="G9" s="158"/>
      <c r="H9" s="159"/>
    </row>
    <row r="10" spans="1:8" x14ac:dyDescent="0.15">
      <c r="A10" s="160"/>
      <c r="B10" s="161"/>
      <c r="C10" s="162"/>
      <c r="D10" s="163">
        <v>57350</v>
      </c>
      <c r="E10" s="164"/>
      <c r="F10" s="165">
        <v>68298</v>
      </c>
      <c r="G10" s="166"/>
      <c r="H10" s="167"/>
    </row>
    <row r="11" spans="1:8" x14ac:dyDescent="0.15">
      <c r="A11" s="148" t="s">
        <v>560</v>
      </c>
      <c r="B11" s="153"/>
      <c r="C11" s="154"/>
      <c r="D11" s="155">
        <v>137175</v>
      </c>
      <c r="E11" s="156"/>
      <c r="F11" s="157">
        <v>111644</v>
      </c>
      <c r="G11" s="158"/>
      <c r="H11" s="159"/>
    </row>
    <row r="12" spans="1:8" x14ac:dyDescent="0.15">
      <c r="A12" s="160"/>
      <c r="B12" s="161"/>
      <c r="C12" s="168"/>
      <c r="D12" s="163">
        <v>70367</v>
      </c>
      <c r="E12" s="164"/>
      <c r="F12" s="165">
        <v>66606</v>
      </c>
      <c r="G12" s="166"/>
      <c r="H12" s="167"/>
    </row>
    <row r="13" spans="1:8" x14ac:dyDescent="0.15">
      <c r="A13" s="148"/>
      <c r="B13" s="153"/>
      <c r="C13" s="169"/>
      <c r="D13" s="170">
        <v>161501</v>
      </c>
      <c r="E13" s="171"/>
      <c r="F13" s="172">
        <v>120255</v>
      </c>
      <c r="G13" s="173"/>
      <c r="H13" s="159"/>
    </row>
    <row r="14" spans="1:8" x14ac:dyDescent="0.15">
      <c r="A14" s="160"/>
      <c r="B14" s="161"/>
      <c r="C14" s="162"/>
      <c r="D14" s="163">
        <v>88164</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5.81</v>
      </c>
      <c r="C19" s="174">
        <f>ROUND(VALUE(SUBSTITUTE(実質収支比率等に係る経年分析!G$48,"▲","-")),2)</f>
        <v>5.26</v>
      </c>
      <c r="D19" s="174">
        <f>ROUND(VALUE(SUBSTITUTE(実質収支比率等に係る経年分析!H$48,"▲","-")),2)</f>
        <v>6.53</v>
      </c>
      <c r="E19" s="174">
        <f>ROUND(VALUE(SUBSTITUTE(実質収支比率等に係る経年分析!I$48,"▲","-")),2)</f>
        <v>5.43</v>
      </c>
      <c r="F19" s="174">
        <f>ROUND(VALUE(SUBSTITUTE(実質収支比率等に係る経年分析!J$48,"▲","-")),2)</f>
        <v>7.38</v>
      </c>
    </row>
    <row r="20" spans="1:11" x14ac:dyDescent="0.15">
      <c r="A20" s="174" t="s">
        <v>57</v>
      </c>
      <c r="B20" s="174">
        <f>ROUND(VALUE(SUBSTITUTE(実質収支比率等に係る経年分析!F$47,"▲","-")),2)</f>
        <v>23.21</v>
      </c>
      <c r="C20" s="174">
        <f>ROUND(VALUE(SUBSTITUTE(実質収支比率等に係る経年分析!G$47,"▲","-")),2)</f>
        <v>20.6</v>
      </c>
      <c r="D20" s="174">
        <f>ROUND(VALUE(SUBSTITUTE(実質収支比率等に係る経年分析!H$47,"▲","-")),2)</f>
        <v>20.27</v>
      </c>
      <c r="E20" s="174">
        <f>ROUND(VALUE(SUBSTITUTE(実質収支比率等に係る経年分析!I$47,"▲","-")),2)</f>
        <v>26.09</v>
      </c>
      <c r="F20" s="174">
        <f>ROUND(VALUE(SUBSTITUTE(実質収支比率等に係る経年分析!J$47,"▲","-")),2)</f>
        <v>20.13</v>
      </c>
    </row>
    <row r="21" spans="1:11" x14ac:dyDescent="0.15">
      <c r="A21" s="174" t="s">
        <v>58</v>
      </c>
      <c r="B21" s="174">
        <f>IF(ISNUMBER(VALUE(SUBSTITUTE(実質収支比率等に係る経年分析!F$49,"▲","-"))),ROUND(VALUE(SUBSTITUTE(実質収支比率等に係る経年分析!F$49,"▲","-")),2),NA())</f>
        <v>-4.04</v>
      </c>
      <c r="C21" s="174">
        <f>IF(ISNUMBER(VALUE(SUBSTITUTE(実質収支比率等に係る経年分析!G$49,"▲","-"))),ROUND(VALUE(SUBSTITUTE(実質収支比率等に係る経年分析!G$49,"▲","-")),2),NA())</f>
        <v>-3.19</v>
      </c>
      <c r="D21" s="174">
        <f>IF(ISNUMBER(VALUE(SUBSTITUTE(実質収支比率等に係る経年分析!H$49,"▲","-"))),ROUND(VALUE(SUBSTITUTE(実質収支比率等に係る経年分析!H$49,"▲","-")),2),NA())</f>
        <v>4.22</v>
      </c>
      <c r="E21" s="174">
        <f>IF(ISNUMBER(VALUE(SUBSTITUTE(実質収支比率等に係る経年分析!I$49,"▲","-"))),ROUND(VALUE(SUBSTITUTE(実質収支比率等に係る経年分析!I$49,"▲","-")),2),NA())</f>
        <v>5.22</v>
      </c>
      <c r="F21" s="174">
        <f>IF(ISNUMBER(VALUE(SUBSTITUTE(実質収支比率等に係る経年分析!J$49,"▲","-"))),ROUND(VALUE(SUBSTITUTE(実質収支比率等に係る経年分析!J$49,"▲","-")),2),NA())</f>
        <v>-3.68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5.2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5.43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工業団地造成事業特別会計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7.0000000000000007E-2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住宅団地造成事業特別会計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0.16</v>
      </c>
    </row>
    <row r="31" spans="1:11" x14ac:dyDescent="0.15">
      <c r="A31" s="175" t="str">
        <f>IF(連結実質赤字比率に係る赤字・黒字の構成分析!C$39="",NA(),連結実質赤字比率に係る赤字・黒字の構成分析!C$39)</f>
        <v>国民健康保険特別会計（事業勘定）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0.32</v>
      </c>
    </row>
    <row r="32" spans="1:11" x14ac:dyDescent="0.15">
      <c r="A32" s="175" t="str">
        <f>IF(連結実質赤字比率に係る赤字・黒字の構成分析!C$38="",NA(),連結実質赤字比率に係る赤字・黒字の構成分析!C$38)</f>
        <v>国民健康保険特別会計（診療施設勘定）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0.56000000000000005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0.49</v>
      </c>
    </row>
    <row r="33" spans="1:16" x14ac:dyDescent="0.15">
      <c r="A33" s="175" t="str">
        <f>IF(連結実質赤字比率に係る赤字・黒字の構成分析!C$37="",NA(),連結実質赤字比率に係る赤字・黒字の構成分析!C$37)</f>
        <v>下水道事業会計（公共下水道事業・農業集落排水処理事業・個別排水処理事業）</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0.57999999999999996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0.77</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1.18</v>
      </c>
    </row>
    <row r="35" spans="1:16" x14ac:dyDescent="0.15">
      <c r="A35" s="175" t="str">
        <f>IF(連結実質赤字比率に係る赤字・黒字の構成分析!C$35="",NA(),連結実質赤字比率に係る赤字・黒字の構成分析!C$35)</f>
        <v>水道事業会計（水道事業・簡易水道等事業）</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4.4400000000000004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4.0199999999999996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7.38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707</v>
      </c>
      <c r="E42" s="176"/>
      <c r="F42" s="176"/>
      <c r="G42" s="176">
        <f>'実質公債費比率（分子）の構造'!L$52</f>
        <v>726</v>
      </c>
      <c r="H42" s="176"/>
      <c r="I42" s="176"/>
      <c r="J42" s="176">
        <f>'実質公債費比率（分子）の構造'!M$52</f>
        <v>734</v>
      </c>
      <c r="K42" s="176"/>
      <c r="L42" s="176"/>
      <c r="M42" s="176">
        <f>'実質公債費比率（分子）の構造'!N$52</f>
        <v>680</v>
      </c>
      <c r="N42" s="176"/>
      <c r="O42" s="176"/>
      <c r="P42" s="176">
        <f>'実質公債費比率（分子）の構造'!O$52</f>
        <v>711</v>
      </c>
    </row>
    <row r="43" spans="1:16" x14ac:dyDescent="0.15">
      <c r="A43" s="176" t="s">
        <v>18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5</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67</v>
      </c>
      <c r="B45" s="176">
        <f>'実質公債費比率（分子）の構造'!K$49</f>
        <v>15</v>
      </c>
      <c r="C45" s="176"/>
      <c r="D45" s="176"/>
      <c r="E45" s="176">
        <f>'実質公債費比率（分子）の構造'!L$49</f>
        <v>16</v>
      </c>
      <c r="F45" s="176"/>
      <c r="G45" s="176"/>
      <c r="H45" s="176">
        <f>'実質公債費比率（分子）の構造'!M$49</f>
        <v>19</v>
      </c>
      <c r="I45" s="176"/>
      <c r="J45" s="176"/>
      <c r="K45" s="176">
        <f>'実質公債費比率（分子）の構造'!N$49</f>
        <v>19</v>
      </c>
      <c r="L45" s="176"/>
      <c r="M45" s="176"/>
      <c r="N45" s="176">
        <f>'実質公債費比率（分子）の構造'!O$49</f>
        <v>26</v>
      </c>
      <c r="O45" s="176"/>
      <c r="P45" s="176"/>
    </row>
    <row r="46" spans="1:16" x14ac:dyDescent="0.15">
      <c r="A46" s="176" t="s">
        <v>68</v>
      </c>
      <c r="B46" s="176">
        <f>'実質公債費比率（分子）の構造'!K$48</f>
        <v>280</v>
      </c>
      <c r="C46" s="176"/>
      <c r="D46" s="176"/>
      <c r="E46" s="176">
        <f>'実質公債費比率（分子）の構造'!L$48</f>
        <v>282</v>
      </c>
      <c r="F46" s="176"/>
      <c r="G46" s="176"/>
      <c r="H46" s="176">
        <f>'実質公債費比率（分子）の構造'!M$48</f>
        <v>246</v>
      </c>
      <c r="I46" s="176"/>
      <c r="J46" s="176"/>
      <c r="K46" s="176">
        <f>'実質公債費比率（分子）の構造'!N$48</f>
        <v>197</v>
      </c>
      <c r="L46" s="176"/>
      <c r="M46" s="176"/>
      <c r="N46" s="176">
        <f>'実質公債費比率（分子）の構造'!O$48</f>
        <v>206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760</v>
      </c>
      <c r="C49" s="176"/>
      <c r="D49" s="176"/>
      <c r="E49" s="176">
        <f>'実質公債費比率（分子）の構造'!L$45</f>
        <v>800</v>
      </c>
      <c r="F49" s="176"/>
      <c r="G49" s="176"/>
      <c r="H49" s="176">
        <f>'実質公債費比率（分子）の構造'!M$45</f>
        <v>833</v>
      </c>
      <c r="I49" s="176"/>
      <c r="J49" s="176"/>
      <c r="K49" s="176">
        <f>'実質公債費比率（分子）の構造'!N$45</f>
        <v>846</v>
      </c>
      <c r="L49" s="176"/>
      <c r="M49" s="176"/>
      <c r="N49" s="176">
        <f>'実質公債費比率（分子）の構造'!O$45</f>
        <v>858</v>
      </c>
      <c r="O49" s="176"/>
      <c r="P49" s="176"/>
    </row>
    <row r="50" spans="1:16" x14ac:dyDescent="0.15">
      <c r="A50" s="176" t="s">
        <v>72</v>
      </c>
      <c r="B50" s="176" t="e">
        <f>NA()</f>
        <v>#N/A</v>
      </c>
      <c r="C50" s="176">
        <f>IF(ISNUMBER('実質公債費比率（分子）の構造'!K$53),'実質公債費比率（分子）の構造'!K$53,NA())</f>
        <v>353</v>
      </c>
      <c r="D50" s="176" t="e">
        <f>NA()</f>
        <v>#N/A</v>
      </c>
      <c r="E50" s="176" t="e">
        <f>NA()</f>
        <v>#N/A</v>
      </c>
      <c r="F50" s="176">
        <f>IF(ISNUMBER('実質公債費比率（分子）の構造'!L$53),'実質公債費比率（分子）の構造'!L$53,NA())</f>
        <v>372</v>
      </c>
      <c r="G50" s="176" t="e">
        <f>NA()</f>
        <v>#N/A</v>
      </c>
      <c r="H50" s="176" t="e">
        <f>NA()</f>
        <v>#N/A</v>
      </c>
      <c r="I50" s="176">
        <f>IF(ISNUMBER('実質公債費比率（分子）の構造'!M$53),'実質公債費比率（分子）の構造'!M$53,NA())</f>
        <v>364</v>
      </c>
      <c r="J50" s="176" t="e">
        <f>NA()</f>
        <v>#N/A</v>
      </c>
      <c r="K50" s="176" t="e">
        <f>NA()</f>
        <v>#N/A</v>
      </c>
      <c r="L50" s="176">
        <f>IF(ISNUMBER('実質公債費比率（分子）の構造'!N$53),'実質公債費比率（分子）の構造'!N$53,NA())</f>
        <v>382</v>
      </c>
      <c r="M50" s="176" t="e">
        <f>NA()</f>
        <v>#N/A</v>
      </c>
      <c r="N50" s="176" t="e">
        <f>NA()</f>
        <v>#N/A</v>
      </c>
      <c r="O50" s="176">
        <f>IF(ISNUMBER('実質公債費比率（分子）の構造'!O$53),'実質公債費比率（分子）の構造'!O$53,NA())</f>
        <v>379</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6888</v>
      </c>
      <c r="E56" s="175"/>
      <c r="F56" s="175"/>
      <c r="G56" s="175">
        <f>'将来負担比率（分子）の構造'!J$52</f>
        <v>6950</v>
      </c>
      <c r="H56" s="175"/>
      <c r="I56" s="175"/>
      <c r="J56" s="175">
        <f>'将来負担比率（分子）の構造'!K$52</f>
        <v>6826</v>
      </c>
      <c r="K56" s="175"/>
      <c r="L56" s="175"/>
      <c r="M56" s="175">
        <f>'将来負担比率（分子）の構造'!L$52</f>
        <v>6599</v>
      </c>
      <c r="N56" s="175"/>
      <c r="O56" s="175"/>
      <c r="P56" s="175">
        <f>'将来負担比率（分子）の構造'!M$52</f>
        <v>6298</v>
      </c>
    </row>
    <row r="57" spans="1:16" x14ac:dyDescent="0.15">
      <c r="A57" s="175" t="s">
        <v>44</v>
      </c>
      <c r="B57" s="175"/>
      <c r="C57" s="175"/>
      <c r="D57" s="175">
        <f>'将来負担比率（分子）の構造'!I$51</f>
        <v>70</v>
      </c>
      <c r="E57" s="175"/>
      <c r="F57" s="175"/>
      <c r="G57" s="175">
        <f>'将来負担比率（分子）の構造'!J$51</f>
        <v>70</v>
      </c>
      <c r="H57" s="175"/>
      <c r="I57" s="175"/>
      <c r="J57" s="175">
        <f>'将来負担比率（分子）の構造'!K$51</f>
        <v>67</v>
      </c>
      <c r="K57" s="175"/>
      <c r="L57" s="175"/>
      <c r="M57" s="175">
        <f>'将来負担比率（分子）の構造'!L$51</f>
        <v>68</v>
      </c>
      <c r="N57" s="175"/>
      <c r="O57" s="175"/>
      <c r="P57" s="175">
        <f>'将来負担比率（分子）の構造'!M$51</f>
        <v>76</v>
      </c>
    </row>
    <row r="58" spans="1:16" x14ac:dyDescent="0.15">
      <c r="A58" s="175" t="s">
        <v>43</v>
      </c>
      <c r="B58" s="175"/>
      <c r="C58" s="175"/>
      <c r="D58" s="175">
        <f>'将来負担比率（分子）の構造'!I$50</f>
        <v>1086</v>
      </c>
      <c r="E58" s="175"/>
      <c r="F58" s="175"/>
      <c r="G58" s="175">
        <f>'将来負担比率（分子）の構造'!J$50</f>
        <v>959</v>
      </c>
      <c r="H58" s="175"/>
      <c r="I58" s="175"/>
      <c r="J58" s="175">
        <f>'将来負担比率（分子）の構造'!K$50</f>
        <v>977</v>
      </c>
      <c r="K58" s="175"/>
      <c r="L58" s="175"/>
      <c r="M58" s="175">
        <f>'将来負担比率（分子）の構造'!L$50</f>
        <v>1259</v>
      </c>
      <c r="N58" s="175"/>
      <c r="O58" s="175"/>
      <c r="P58" s="175">
        <f>'将来負担比率（分子）の構造'!M$50</f>
        <v>1062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898</v>
      </c>
      <c r="C62" s="175"/>
      <c r="D62" s="175"/>
      <c r="E62" s="175">
        <f>'将来負担比率（分子）の構造'!J$45</f>
        <v>886</v>
      </c>
      <c r="F62" s="175"/>
      <c r="G62" s="175"/>
      <c r="H62" s="175">
        <f>'将来負担比率（分子）の構造'!K$45</f>
        <v>771</v>
      </c>
      <c r="I62" s="175"/>
      <c r="J62" s="175"/>
      <c r="K62" s="175">
        <f>'将来負担比率（分子）の構造'!L$45</f>
        <v>791</v>
      </c>
      <c r="L62" s="175"/>
      <c r="M62" s="175"/>
      <c r="N62" s="175">
        <f>'将来負担比率（分子）の構造'!M$45</f>
        <v>812</v>
      </c>
      <c r="O62" s="175"/>
      <c r="P62" s="175"/>
    </row>
    <row r="63" spans="1:16" x14ac:dyDescent="0.15">
      <c r="A63" s="175" t="s">
        <v>36</v>
      </c>
      <c r="B63" s="175">
        <f>'将来負担比率（分子）の構造'!I$44</f>
        <v>127</v>
      </c>
      <c r="C63" s="175"/>
      <c r="D63" s="175"/>
      <c r="E63" s="175">
        <f>'将来負担比率（分子）の構造'!J$44</f>
        <v>245</v>
      </c>
      <c r="F63" s="175"/>
      <c r="G63" s="175"/>
      <c r="H63" s="175">
        <f>'将来負担比率（分子）の構造'!K$44</f>
        <v>231</v>
      </c>
      <c r="I63" s="175"/>
      <c r="J63" s="175"/>
      <c r="K63" s="175">
        <f>'将来負担比率（分子）の構造'!L$44</f>
        <v>286</v>
      </c>
      <c r="L63" s="175"/>
      <c r="M63" s="175"/>
      <c r="N63" s="175">
        <f>'将来負担比率（分子）の構造'!M$44</f>
        <v>284</v>
      </c>
      <c r="O63" s="175"/>
      <c r="P63" s="175"/>
    </row>
    <row r="64" spans="1:16" x14ac:dyDescent="0.15">
      <c r="A64" s="175" t="s">
        <v>35</v>
      </c>
      <c r="B64" s="175">
        <f>'将来負担比率（分子）の構造'!I$43</f>
        <v>2718</v>
      </c>
      <c r="C64" s="175"/>
      <c r="D64" s="175"/>
      <c r="E64" s="175">
        <f>'将来負担比率（分子）の構造'!J$43</f>
        <v>2598</v>
      </c>
      <c r="F64" s="175"/>
      <c r="G64" s="175"/>
      <c r="H64" s="175">
        <f>'将来負担比率（分子）の構造'!K$43</f>
        <v>2349</v>
      </c>
      <c r="I64" s="175"/>
      <c r="J64" s="175"/>
      <c r="K64" s="175">
        <f>'将来負担比率（分子）の構造'!L$43</f>
        <v>2043</v>
      </c>
      <c r="L64" s="175"/>
      <c r="M64" s="175"/>
      <c r="N64" s="175">
        <f>'将来負担比率（分子）の構造'!M$43</f>
        <v>2186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7504</v>
      </c>
      <c r="C66" s="175"/>
      <c r="D66" s="175"/>
      <c r="E66" s="175">
        <f>'将来負担比率（分子）の構造'!J$41</f>
        <v>7498</v>
      </c>
      <c r="F66" s="175"/>
      <c r="G66" s="175"/>
      <c r="H66" s="175">
        <f>'将来負担比率（分子）の構造'!K$41</f>
        <v>7595</v>
      </c>
      <c r="I66" s="175"/>
      <c r="J66" s="175"/>
      <c r="K66" s="175">
        <f>'将来負担比率（分子）の構造'!L$41</f>
        <v>7239</v>
      </c>
      <c r="L66" s="175"/>
      <c r="M66" s="175"/>
      <c r="N66" s="175">
        <f>'将来負担比率（分子）の構造'!M$41</f>
        <v>6827</v>
      </c>
      <c r="O66" s="175"/>
      <c r="P66" s="175"/>
    </row>
    <row r="67" spans="1:16" x14ac:dyDescent="0.15">
      <c r="A67" s="175" t="s">
        <v>76</v>
      </c>
      <c r="B67" s="175" t="e">
        <f>NA()</f>
        <v>#N/A</v>
      </c>
      <c r="C67" s="175">
        <f>IF(ISNUMBER('将来負担比率（分子）の構造'!I$53), IF('将来負担比率（分子）の構造'!I$53 &lt; 0, 0, '将来負担比率（分子）の構造'!I$53), NA())</f>
        <v>3203</v>
      </c>
      <c r="D67" s="175" t="e">
        <f>NA()</f>
        <v>#N/A</v>
      </c>
      <c r="E67" s="175" t="e">
        <f>NA()</f>
        <v>#N/A</v>
      </c>
      <c r="F67" s="175">
        <f>IF(ISNUMBER('将来負担比率（分子）の構造'!J$53), IF('将来負担比率（分子）の構造'!J$53 &lt; 0, 0, '将来負担比率（分子）の構造'!J$53), NA())</f>
        <v>3248</v>
      </c>
      <c r="G67" s="175" t="e">
        <f>NA()</f>
        <v>#N/A</v>
      </c>
      <c r="H67" s="175" t="e">
        <f>NA()</f>
        <v>#N/A</v>
      </c>
      <c r="I67" s="175">
        <f>IF(ISNUMBER('将来負担比率（分子）の構造'!K$53), IF('将来負担比率（分子）の構造'!K$53 &lt; 0, 0, '将来負担比率（分子）の構造'!K$53), NA())</f>
        <v>3075</v>
      </c>
      <c r="J67" s="175" t="e">
        <f>NA()</f>
        <v>#N/A</v>
      </c>
      <c r="K67" s="175" t="e">
        <f>NA()</f>
        <v>#N/A</v>
      </c>
      <c r="L67" s="175">
        <f>IF(ISNUMBER('将来負担比率（分子）の構造'!L$53), IF('将来負担比率（分子）の構造'!L$53 &lt; 0, 0, '将来負担比率（分子）の構造'!L$53), NA())</f>
        <v>2432</v>
      </c>
      <c r="M67" s="175" t="e">
        <f>NA()</f>
        <v>#N/A</v>
      </c>
      <c r="N67" s="175" t="e">
        <f>NA()</f>
        <v>#N/A</v>
      </c>
      <c r="O67" s="175">
        <f>IF(ISNUMBER('将来負担比率（分子）の構造'!M$53), IF('将来負担比率（分子）の構造'!M$53 &lt; 0, 0, '将来負担比率（分子）の構造'!M$53), NA())</f>
        <v>2673</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751</v>
      </c>
      <c r="C72" s="179">
        <f>基金残高に係る経年分析!G55</f>
        <v>985</v>
      </c>
      <c r="D72" s="179">
        <f>基金残高に係る経年分析!H55</f>
        <v>768</v>
      </c>
    </row>
    <row r="73" spans="1:16" x14ac:dyDescent="0.15">
      <c r="A73" s="178" t="s">
        <v>79</v>
      </c>
      <c r="B73" s="179">
        <f>基金残高に係る経年分析!F56</f>
        <v>0</v>
      </c>
      <c r="C73" s="179">
        <f>基金残高に係る経年分析!G56</f>
        <v>0</v>
      </c>
      <c r="D73" s="179">
        <f>基金残高に係る経年分析!H56</f>
        <v>0</v>
      </c>
    </row>
    <row r="74" spans="1:16" x14ac:dyDescent="0.15">
      <c r="A74" s="178" t="s">
        <v>80</v>
      </c>
      <c r="B74" s="179">
        <f>基金残高に係る経年分析!F57</f>
        <v>110</v>
      </c>
      <c r="C74" s="179">
        <f>基金残高に係る経年分析!G57</f>
        <v>158</v>
      </c>
      <c r="D74" s="179">
        <f>基金残高に係る経年分析!H57</f>
        <v>149</v>
      </c>
    </row>
  </sheetData>
  <sheetProtection algorithmName="SHA-512" hashValue="zlP8j0O1UcXbcLqTTXW6YK7wMakTNX9nEbxQM3XxazzXKWPCOfJqkFaXko0D2/pdZXa1ee344+oUXKFwTR+6Iw==" saltValue="KQ0cCl9OYSpbbHsp7TvZ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605257</v>
      </c>
      <c r="S5" s="613"/>
      <c r="T5" s="613"/>
      <c r="U5" s="613"/>
      <c r="V5" s="613"/>
      <c r="W5" s="613"/>
      <c r="X5" s="613"/>
      <c r="Y5" s="614"/>
      <c r="Z5" s="615">
        <v>8.4</v>
      </c>
      <c r="AA5" s="615"/>
      <c r="AB5" s="615"/>
      <c r="AC5" s="615"/>
      <c r="AD5" s="616">
        <v>605257</v>
      </c>
      <c r="AE5" s="616"/>
      <c r="AF5" s="616"/>
      <c r="AG5" s="616"/>
      <c r="AH5" s="616"/>
      <c r="AI5" s="616"/>
      <c r="AJ5" s="616"/>
      <c r="AK5" s="616"/>
      <c r="AL5" s="617">
        <v>15.9</v>
      </c>
      <c r="AM5" s="618"/>
      <c r="AN5" s="618"/>
      <c r="AO5" s="619"/>
      <c r="AP5" s="609" t="s">
        <v>235</v>
      </c>
      <c r="AQ5" s="610"/>
      <c r="AR5" s="610"/>
      <c r="AS5" s="610"/>
      <c r="AT5" s="610"/>
      <c r="AU5" s="610"/>
      <c r="AV5" s="610"/>
      <c r="AW5" s="610"/>
      <c r="AX5" s="610"/>
      <c r="AY5" s="610"/>
      <c r="AZ5" s="610"/>
      <c r="BA5" s="610"/>
      <c r="BB5" s="610"/>
      <c r="BC5" s="610"/>
      <c r="BD5" s="610"/>
      <c r="BE5" s="610"/>
      <c r="BF5" s="611"/>
      <c r="BG5" s="623">
        <v>604723</v>
      </c>
      <c r="BH5" s="624"/>
      <c r="BI5" s="624"/>
      <c r="BJ5" s="624"/>
      <c r="BK5" s="624"/>
      <c r="BL5" s="624"/>
      <c r="BM5" s="624"/>
      <c r="BN5" s="625"/>
      <c r="BO5" s="626">
        <v>99.9</v>
      </c>
      <c r="BP5" s="626"/>
      <c r="BQ5" s="626"/>
      <c r="BR5" s="626"/>
      <c r="BS5" s="627" t="s">
        <v>139</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101746</v>
      </c>
      <c r="S6" s="624"/>
      <c r="T6" s="624"/>
      <c r="U6" s="624"/>
      <c r="V6" s="624"/>
      <c r="W6" s="624"/>
      <c r="X6" s="624"/>
      <c r="Y6" s="625"/>
      <c r="Z6" s="626">
        <v>1.4</v>
      </c>
      <c r="AA6" s="626"/>
      <c r="AB6" s="626"/>
      <c r="AC6" s="626"/>
      <c r="AD6" s="627">
        <v>101746</v>
      </c>
      <c r="AE6" s="627"/>
      <c r="AF6" s="627"/>
      <c r="AG6" s="627"/>
      <c r="AH6" s="627"/>
      <c r="AI6" s="627"/>
      <c r="AJ6" s="627"/>
      <c r="AK6" s="627"/>
      <c r="AL6" s="628">
        <v>2.7</v>
      </c>
      <c r="AM6" s="629"/>
      <c r="AN6" s="629"/>
      <c r="AO6" s="630"/>
      <c r="AP6" s="620" t="s">
        <v>240</v>
      </c>
      <c r="AQ6" s="621"/>
      <c r="AR6" s="621"/>
      <c r="AS6" s="621"/>
      <c r="AT6" s="621"/>
      <c r="AU6" s="621"/>
      <c r="AV6" s="621"/>
      <c r="AW6" s="621"/>
      <c r="AX6" s="621"/>
      <c r="AY6" s="621"/>
      <c r="AZ6" s="621"/>
      <c r="BA6" s="621"/>
      <c r="BB6" s="621"/>
      <c r="BC6" s="621"/>
      <c r="BD6" s="621"/>
      <c r="BE6" s="621"/>
      <c r="BF6" s="622"/>
      <c r="BG6" s="623">
        <v>604723</v>
      </c>
      <c r="BH6" s="624"/>
      <c r="BI6" s="624"/>
      <c r="BJ6" s="624"/>
      <c r="BK6" s="624"/>
      <c r="BL6" s="624"/>
      <c r="BM6" s="624"/>
      <c r="BN6" s="625"/>
      <c r="BO6" s="626">
        <v>99.9</v>
      </c>
      <c r="BP6" s="626"/>
      <c r="BQ6" s="626"/>
      <c r="BR6" s="626"/>
      <c r="BS6" s="627" t="s">
        <v>241</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82596</v>
      </c>
      <c r="CS6" s="624"/>
      <c r="CT6" s="624"/>
      <c r="CU6" s="624"/>
      <c r="CV6" s="624"/>
      <c r="CW6" s="624"/>
      <c r="CX6" s="624"/>
      <c r="CY6" s="625"/>
      <c r="CZ6" s="617">
        <v>1.2</v>
      </c>
      <c r="DA6" s="618"/>
      <c r="DB6" s="618"/>
      <c r="DC6" s="634"/>
      <c r="DD6" s="632" t="s">
        <v>241</v>
      </c>
      <c r="DE6" s="624"/>
      <c r="DF6" s="624"/>
      <c r="DG6" s="624"/>
      <c r="DH6" s="624"/>
      <c r="DI6" s="624"/>
      <c r="DJ6" s="624"/>
      <c r="DK6" s="624"/>
      <c r="DL6" s="624"/>
      <c r="DM6" s="624"/>
      <c r="DN6" s="624"/>
      <c r="DO6" s="624"/>
      <c r="DP6" s="625"/>
      <c r="DQ6" s="632">
        <v>82596</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156</v>
      </c>
      <c r="S7" s="624"/>
      <c r="T7" s="624"/>
      <c r="U7" s="624"/>
      <c r="V7" s="624"/>
      <c r="W7" s="624"/>
      <c r="X7" s="624"/>
      <c r="Y7" s="625"/>
      <c r="Z7" s="626">
        <v>0</v>
      </c>
      <c r="AA7" s="626"/>
      <c r="AB7" s="626"/>
      <c r="AC7" s="626"/>
      <c r="AD7" s="627">
        <v>156</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188264</v>
      </c>
      <c r="BH7" s="624"/>
      <c r="BI7" s="624"/>
      <c r="BJ7" s="624"/>
      <c r="BK7" s="624"/>
      <c r="BL7" s="624"/>
      <c r="BM7" s="624"/>
      <c r="BN7" s="625"/>
      <c r="BO7" s="626">
        <v>31.1</v>
      </c>
      <c r="BP7" s="626"/>
      <c r="BQ7" s="626"/>
      <c r="BR7" s="626"/>
      <c r="BS7" s="627" t="s">
        <v>241</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1589062</v>
      </c>
      <c r="CS7" s="624"/>
      <c r="CT7" s="624"/>
      <c r="CU7" s="624"/>
      <c r="CV7" s="624"/>
      <c r="CW7" s="624"/>
      <c r="CX7" s="624"/>
      <c r="CY7" s="625"/>
      <c r="CZ7" s="626">
        <v>24</v>
      </c>
      <c r="DA7" s="626"/>
      <c r="DB7" s="626"/>
      <c r="DC7" s="626"/>
      <c r="DD7" s="632">
        <v>82127</v>
      </c>
      <c r="DE7" s="624"/>
      <c r="DF7" s="624"/>
      <c r="DG7" s="624"/>
      <c r="DH7" s="624"/>
      <c r="DI7" s="624"/>
      <c r="DJ7" s="624"/>
      <c r="DK7" s="624"/>
      <c r="DL7" s="624"/>
      <c r="DM7" s="624"/>
      <c r="DN7" s="624"/>
      <c r="DO7" s="624"/>
      <c r="DP7" s="625"/>
      <c r="DQ7" s="632">
        <v>1365808</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1547</v>
      </c>
      <c r="S8" s="624"/>
      <c r="T8" s="624"/>
      <c r="U8" s="624"/>
      <c r="V8" s="624"/>
      <c r="W8" s="624"/>
      <c r="X8" s="624"/>
      <c r="Y8" s="625"/>
      <c r="Z8" s="626">
        <v>0</v>
      </c>
      <c r="AA8" s="626"/>
      <c r="AB8" s="626"/>
      <c r="AC8" s="626"/>
      <c r="AD8" s="627">
        <v>1547</v>
      </c>
      <c r="AE8" s="627"/>
      <c r="AF8" s="627"/>
      <c r="AG8" s="627"/>
      <c r="AH8" s="627"/>
      <c r="AI8" s="627"/>
      <c r="AJ8" s="627"/>
      <c r="AK8" s="627"/>
      <c r="AL8" s="628">
        <v>0</v>
      </c>
      <c r="AM8" s="629"/>
      <c r="AN8" s="629"/>
      <c r="AO8" s="630"/>
      <c r="AP8" s="620" t="s">
        <v>247</v>
      </c>
      <c r="AQ8" s="621"/>
      <c r="AR8" s="621"/>
      <c r="AS8" s="621"/>
      <c r="AT8" s="621"/>
      <c r="AU8" s="621"/>
      <c r="AV8" s="621"/>
      <c r="AW8" s="621"/>
      <c r="AX8" s="621"/>
      <c r="AY8" s="621"/>
      <c r="AZ8" s="621"/>
      <c r="BA8" s="621"/>
      <c r="BB8" s="621"/>
      <c r="BC8" s="621"/>
      <c r="BD8" s="621"/>
      <c r="BE8" s="621"/>
      <c r="BF8" s="622"/>
      <c r="BG8" s="623">
        <v>9432</v>
      </c>
      <c r="BH8" s="624"/>
      <c r="BI8" s="624"/>
      <c r="BJ8" s="624"/>
      <c r="BK8" s="624"/>
      <c r="BL8" s="624"/>
      <c r="BM8" s="624"/>
      <c r="BN8" s="625"/>
      <c r="BO8" s="626">
        <v>1.6</v>
      </c>
      <c r="BP8" s="626"/>
      <c r="BQ8" s="626"/>
      <c r="BR8" s="626"/>
      <c r="BS8" s="627" t="s">
        <v>241</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1096197</v>
      </c>
      <c r="CS8" s="624"/>
      <c r="CT8" s="624"/>
      <c r="CU8" s="624"/>
      <c r="CV8" s="624"/>
      <c r="CW8" s="624"/>
      <c r="CX8" s="624"/>
      <c r="CY8" s="625"/>
      <c r="CZ8" s="626">
        <v>16.600000000000001</v>
      </c>
      <c r="DA8" s="626"/>
      <c r="DB8" s="626"/>
      <c r="DC8" s="626"/>
      <c r="DD8" s="632">
        <v>22356</v>
      </c>
      <c r="DE8" s="624"/>
      <c r="DF8" s="624"/>
      <c r="DG8" s="624"/>
      <c r="DH8" s="624"/>
      <c r="DI8" s="624"/>
      <c r="DJ8" s="624"/>
      <c r="DK8" s="624"/>
      <c r="DL8" s="624"/>
      <c r="DM8" s="624"/>
      <c r="DN8" s="624"/>
      <c r="DO8" s="624"/>
      <c r="DP8" s="625"/>
      <c r="DQ8" s="632">
        <v>711571</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1085</v>
      </c>
      <c r="S9" s="624"/>
      <c r="T9" s="624"/>
      <c r="U9" s="624"/>
      <c r="V9" s="624"/>
      <c r="W9" s="624"/>
      <c r="X9" s="624"/>
      <c r="Y9" s="625"/>
      <c r="Z9" s="626">
        <v>0</v>
      </c>
      <c r="AA9" s="626"/>
      <c r="AB9" s="626"/>
      <c r="AC9" s="626"/>
      <c r="AD9" s="627">
        <v>1085</v>
      </c>
      <c r="AE9" s="627"/>
      <c r="AF9" s="627"/>
      <c r="AG9" s="627"/>
      <c r="AH9" s="627"/>
      <c r="AI9" s="627"/>
      <c r="AJ9" s="627"/>
      <c r="AK9" s="627"/>
      <c r="AL9" s="628">
        <v>0</v>
      </c>
      <c r="AM9" s="629"/>
      <c r="AN9" s="629"/>
      <c r="AO9" s="630"/>
      <c r="AP9" s="620" t="s">
        <v>250</v>
      </c>
      <c r="AQ9" s="621"/>
      <c r="AR9" s="621"/>
      <c r="AS9" s="621"/>
      <c r="AT9" s="621"/>
      <c r="AU9" s="621"/>
      <c r="AV9" s="621"/>
      <c r="AW9" s="621"/>
      <c r="AX9" s="621"/>
      <c r="AY9" s="621"/>
      <c r="AZ9" s="621"/>
      <c r="BA9" s="621"/>
      <c r="BB9" s="621"/>
      <c r="BC9" s="621"/>
      <c r="BD9" s="621"/>
      <c r="BE9" s="621"/>
      <c r="BF9" s="622"/>
      <c r="BG9" s="623">
        <v>155756</v>
      </c>
      <c r="BH9" s="624"/>
      <c r="BI9" s="624"/>
      <c r="BJ9" s="624"/>
      <c r="BK9" s="624"/>
      <c r="BL9" s="624"/>
      <c r="BM9" s="624"/>
      <c r="BN9" s="625"/>
      <c r="BO9" s="626">
        <v>25.7</v>
      </c>
      <c r="BP9" s="626"/>
      <c r="BQ9" s="626"/>
      <c r="BR9" s="626"/>
      <c r="BS9" s="627" t="s">
        <v>241</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555469</v>
      </c>
      <c r="CS9" s="624"/>
      <c r="CT9" s="624"/>
      <c r="CU9" s="624"/>
      <c r="CV9" s="624"/>
      <c r="CW9" s="624"/>
      <c r="CX9" s="624"/>
      <c r="CY9" s="625"/>
      <c r="CZ9" s="626">
        <v>8.4</v>
      </c>
      <c r="DA9" s="626"/>
      <c r="DB9" s="626"/>
      <c r="DC9" s="626"/>
      <c r="DD9" s="632">
        <v>2123</v>
      </c>
      <c r="DE9" s="624"/>
      <c r="DF9" s="624"/>
      <c r="DG9" s="624"/>
      <c r="DH9" s="624"/>
      <c r="DI9" s="624"/>
      <c r="DJ9" s="624"/>
      <c r="DK9" s="624"/>
      <c r="DL9" s="624"/>
      <c r="DM9" s="624"/>
      <c r="DN9" s="624"/>
      <c r="DO9" s="624"/>
      <c r="DP9" s="625"/>
      <c r="DQ9" s="632">
        <v>448088</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241</v>
      </c>
      <c r="AA10" s="626"/>
      <c r="AB10" s="626"/>
      <c r="AC10" s="626"/>
      <c r="AD10" s="627" t="s">
        <v>241</v>
      </c>
      <c r="AE10" s="627"/>
      <c r="AF10" s="627"/>
      <c r="AG10" s="627"/>
      <c r="AH10" s="627"/>
      <c r="AI10" s="627"/>
      <c r="AJ10" s="627"/>
      <c r="AK10" s="627"/>
      <c r="AL10" s="628" t="s">
        <v>139</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12112</v>
      </c>
      <c r="BH10" s="624"/>
      <c r="BI10" s="624"/>
      <c r="BJ10" s="624"/>
      <c r="BK10" s="624"/>
      <c r="BL10" s="624"/>
      <c r="BM10" s="624"/>
      <c r="BN10" s="625"/>
      <c r="BO10" s="626">
        <v>2</v>
      </c>
      <c r="BP10" s="626"/>
      <c r="BQ10" s="626"/>
      <c r="BR10" s="626"/>
      <c r="BS10" s="627" t="s">
        <v>241</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72</v>
      </c>
      <c r="CS10" s="624"/>
      <c r="CT10" s="624"/>
      <c r="CU10" s="624"/>
      <c r="CV10" s="624"/>
      <c r="CW10" s="624"/>
      <c r="CX10" s="624"/>
      <c r="CY10" s="625"/>
      <c r="CZ10" s="626">
        <v>0</v>
      </c>
      <c r="DA10" s="626"/>
      <c r="DB10" s="626"/>
      <c r="DC10" s="626"/>
      <c r="DD10" s="632" t="s">
        <v>241</v>
      </c>
      <c r="DE10" s="624"/>
      <c r="DF10" s="624"/>
      <c r="DG10" s="624"/>
      <c r="DH10" s="624"/>
      <c r="DI10" s="624"/>
      <c r="DJ10" s="624"/>
      <c r="DK10" s="624"/>
      <c r="DL10" s="624"/>
      <c r="DM10" s="624"/>
      <c r="DN10" s="624"/>
      <c r="DO10" s="624"/>
      <c r="DP10" s="625"/>
      <c r="DQ10" s="632">
        <v>72</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147444</v>
      </c>
      <c r="S11" s="624"/>
      <c r="T11" s="624"/>
      <c r="U11" s="624"/>
      <c r="V11" s="624"/>
      <c r="W11" s="624"/>
      <c r="X11" s="624"/>
      <c r="Y11" s="625"/>
      <c r="Z11" s="628">
        <v>2</v>
      </c>
      <c r="AA11" s="629"/>
      <c r="AB11" s="629"/>
      <c r="AC11" s="635"/>
      <c r="AD11" s="632">
        <v>147444</v>
      </c>
      <c r="AE11" s="624"/>
      <c r="AF11" s="624"/>
      <c r="AG11" s="624"/>
      <c r="AH11" s="624"/>
      <c r="AI11" s="624"/>
      <c r="AJ11" s="624"/>
      <c r="AK11" s="625"/>
      <c r="AL11" s="628">
        <v>3.9</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10964</v>
      </c>
      <c r="BH11" s="624"/>
      <c r="BI11" s="624"/>
      <c r="BJ11" s="624"/>
      <c r="BK11" s="624"/>
      <c r="BL11" s="624"/>
      <c r="BM11" s="624"/>
      <c r="BN11" s="625"/>
      <c r="BO11" s="626">
        <v>1.8</v>
      </c>
      <c r="BP11" s="626"/>
      <c r="BQ11" s="626"/>
      <c r="BR11" s="626"/>
      <c r="BS11" s="627" t="s">
        <v>241</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651807</v>
      </c>
      <c r="CS11" s="624"/>
      <c r="CT11" s="624"/>
      <c r="CU11" s="624"/>
      <c r="CV11" s="624"/>
      <c r="CW11" s="624"/>
      <c r="CX11" s="624"/>
      <c r="CY11" s="625"/>
      <c r="CZ11" s="626">
        <v>9.8000000000000007</v>
      </c>
      <c r="DA11" s="626"/>
      <c r="DB11" s="626"/>
      <c r="DC11" s="626"/>
      <c r="DD11" s="632">
        <v>222743</v>
      </c>
      <c r="DE11" s="624"/>
      <c r="DF11" s="624"/>
      <c r="DG11" s="624"/>
      <c r="DH11" s="624"/>
      <c r="DI11" s="624"/>
      <c r="DJ11" s="624"/>
      <c r="DK11" s="624"/>
      <c r="DL11" s="624"/>
      <c r="DM11" s="624"/>
      <c r="DN11" s="624"/>
      <c r="DO11" s="624"/>
      <c r="DP11" s="625"/>
      <c r="DQ11" s="632">
        <v>315614</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t="s">
        <v>241</v>
      </c>
      <c r="S12" s="624"/>
      <c r="T12" s="624"/>
      <c r="U12" s="624"/>
      <c r="V12" s="624"/>
      <c r="W12" s="624"/>
      <c r="X12" s="624"/>
      <c r="Y12" s="625"/>
      <c r="Z12" s="626" t="s">
        <v>139</v>
      </c>
      <c r="AA12" s="626"/>
      <c r="AB12" s="626"/>
      <c r="AC12" s="626"/>
      <c r="AD12" s="627" t="s">
        <v>139</v>
      </c>
      <c r="AE12" s="627"/>
      <c r="AF12" s="627"/>
      <c r="AG12" s="627"/>
      <c r="AH12" s="627"/>
      <c r="AI12" s="627"/>
      <c r="AJ12" s="627"/>
      <c r="AK12" s="627"/>
      <c r="AL12" s="628" t="s">
        <v>241</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349506</v>
      </c>
      <c r="BH12" s="624"/>
      <c r="BI12" s="624"/>
      <c r="BJ12" s="624"/>
      <c r="BK12" s="624"/>
      <c r="BL12" s="624"/>
      <c r="BM12" s="624"/>
      <c r="BN12" s="625"/>
      <c r="BO12" s="626">
        <v>57.7</v>
      </c>
      <c r="BP12" s="626"/>
      <c r="BQ12" s="626"/>
      <c r="BR12" s="626"/>
      <c r="BS12" s="627" t="s">
        <v>241</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167342</v>
      </c>
      <c r="CS12" s="624"/>
      <c r="CT12" s="624"/>
      <c r="CU12" s="624"/>
      <c r="CV12" s="624"/>
      <c r="CW12" s="624"/>
      <c r="CX12" s="624"/>
      <c r="CY12" s="625"/>
      <c r="CZ12" s="626">
        <v>2.5</v>
      </c>
      <c r="DA12" s="626"/>
      <c r="DB12" s="626"/>
      <c r="DC12" s="626"/>
      <c r="DD12" s="632">
        <v>1181</v>
      </c>
      <c r="DE12" s="624"/>
      <c r="DF12" s="624"/>
      <c r="DG12" s="624"/>
      <c r="DH12" s="624"/>
      <c r="DI12" s="624"/>
      <c r="DJ12" s="624"/>
      <c r="DK12" s="624"/>
      <c r="DL12" s="624"/>
      <c r="DM12" s="624"/>
      <c r="DN12" s="624"/>
      <c r="DO12" s="624"/>
      <c r="DP12" s="625"/>
      <c r="DQ12" s="632">
        <v>137878</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241</v>
      </c>
      <c r="AA13" s="626"/>
      <c r="AB13" s="626"/>
      <c r="AC13" s="626"/>
      <c r="AD13" s="627" t="s">
        <v>241</v>
      </c>
      <c r="AE13" s="627"/>
      <c r="AF13" s="627"/>
      <c r="AG13" s="627"/>
      <c r="AH13" s="627"/>
      <c r="AI13" s="627"/>
      <c r="AJ13" s="627"/>
      <c r="AK13" s="627"/>
      <c r="AL13" s="628" t="s">
        <v>139</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344939</v>
      </c>
      <c r="BH13" s="624"/>
      <c r="BI13" s="624"/>
      <c r="BJ13" s="624"/>
      <c r="BK13" s="624"/>
      <c r="BL13" s="624"/>
      <c r="BM13" s="624"/>
      <c r="BN13" s="625"/>
      <c r="BO13" s="626">
        <v>57</v>
      </c>
      <c r="BP13" s="626"/>
      <c r="BQ13" s="626"/>
      <c r="BR13" s="626"/>
      <c r="BS13" s="627" t="s">
        <v>139</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846294</v>
      </c>
      <c r="CS13" s="624"/>
      <c r="CT13" s="624"/>
      <c r="CU13" s="624"/>
      <c r="CV13" s="624"/>
      <c r="CW13" s="624"/>
      <c r="CX13" s="624"/>
      <c r="CY13" s="625"/>
      <c r="CZ13" s="626">
        <v>12.8</v>
      </c>
      <c r="DA13" s="626"/>
      <c r="DB13" s="626"/>
      <c r="DC13" s="626"/>
      <c r="DD13" s="632">
        <v>381777</v>
      </c>
      <c r="DE13" s="624"/>
      <c r="DF13" s="624"/>
      <c r="DG13" s="624"/>
      <c r="DH13" s="624"/>
      <c r="DI13" s="624"/>
      <c r="DJ13" s="624"/>
      <c r="DK13" s="624"/>
      <c r="DL13" s="624"/>
      <c r="DM13" s="624"/>
      <c r="DN13" s="624"/>
      <c r="DO13" s="624"/>
      <c r="DP13" s="625"/>
      <c r="DQ13" s="632">
        <v>454579</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t="s">
        <v>241</v>
      </c>
      <c r="S14" s="624"/>
      <c r="T14" s="624"/>
      <c r="U14" s="624"/>
      <c r="V14" s="624"/>
      <c r="W14" s="624"/>
      <c r="X14" s="624"/>
      <c r="Y14" s="625"/>
      <c r="Z14" s="626" t="s">
        <v>241</v>
      </c>
      <c r="AA14" s="626"/>
      <c r="AB14" s="626"/>
      <c r="AC14" s="626"/>
      <c r="AD14" s="627" t="s">
        <v>241</v>
      </c>
      <c r="AE14" s="627"/>
      <c r="AF14" s="627"/>
      <c r="AG14" s="627"/>
      <c r="AH14" s="627"/>
      <c r="AI14" s="627"/>
      <c r="AJ14" s="627"/>
      <c r="AK14" s="627"/>
      <c r="AL14" s="628" t="s">
        <v>241</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24230</v>
      </c>
      <c r="BH14" s="624"/>
      <c r="BI14" s="624"/>
      <c r="BJ14" s="624"/>
      <c r="BK14" s="624"/>
      <c r="BL14" s="624"/>
      <c r="BM14" s="624"/>
      <c r="BN14" s="625"/>
      <c r="BO14" s="626">
        <v>4</v>
      </c>
      <c r="BP14" s="626"/>
      <c r="BQ14" s="626"/>
      <c r="BR14" s="626"/>
      <c r="BS14" s="627" t="s">
        <v>139</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299580</v>
      </c>
      <c r="CS14" s="624"/>
      <c r="CT14" s="624"/>
      <c r="CU14" s="624"/>
      <c r="CV14" s="624"/>
      <c r="CW14" s="624"/>
      <c r="CX14" s="624"/>
      <c r="CY14" s="625"/>
      <c r="CZ14" s="626">
        <v>4.5</v>
      </c>
      <c r="DA14" s="626"/>
      <c r="DB14" s="626"/>
      <c r="DC14" s="626"/>
      <c r="DD14" s="632">
        <v>42458</v>
      </c>
      <c r="DE14" s="624"/>
      <c r="DF14" s="624"/>
      <c r="DG14" s="624"/>
      <c r="DH14" s="624"/>
      <c r="DI14" s="624"/>
      <c r="DJ14" s="624"/>
      <c r="DK14" s="624"/>
      <c r="DL14" s="624"/>
      <c r="DM14" s="624"/>
      <c r="DN14" s="624"/>
      <c r="DO14" s="624"/>
      <c r="DP14" s="625"/>
      <c r="DQ14" s="632">
        <v>251777</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241</v>
      </c>
      <c r="S15" s="624"/>
      <c r="T15" s="624"/>
      <c r="U15" s="624"/>
      <c r="V15" s="624"/>
      <c r="W15" s="624"/>
      <c r="X15" s="624"/>
      <c r="Y15" s="625"/>
      <c r="Z15" s="626" t="s">
        <v>139</v>
      </c>
      <c r="AA15" s="626"/>
      <c r="AB15" s="626"/>
      <c r="AC15" s="626"/>
      <c r="AD15" s="627" t="s">
        <v>139</v>
      </c>
      <c r="AE15" s="627"/>
      <c r="AF15" s="627"/>
      <c r="AG15" s="627"/>
      <c r="AH15" s="627"/>
      <c r="AI15" s="627"/>
      <c r="AJ15" s="627"/>
      <c r="AK15" s="627"/>
      <c r="AL15" s="628" t="s">
        <v>139</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42723</v>
      </c>
      <c r="BH15" s="624"/>
      <c r="BI15" s="624"/>
      <c r="BJ15" s="624"/>
      <c r="BK15" s="624"/>
      <c r="BL15" s="624"/>
      <c r="BM15" s="624"/>
      <c r="BN15" s="625"/>
      <c r="BO15" s="626">
        <v>7.1</v>
      </c>
      <c r="BP15" s="626"/>
      <c r="BQ15" s="626"/>
      <c r="BR15" s="626"/>
      <c r="BS15" s="627" t="s">
        <v>241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368461</v>
      </c>
      <c r="CS15" s="624"/>
      <c r="CT15" s="624"/>
      <c r="CU15" s="624"/>
      <c r="CV15" s="624"/>
      <c r="CW15" s="624"/>
      <c r="CX15" s="624"/>
      <c r="CY15" s="625"/>
      <c r="CZ15" s="626">
        <v>5.6</v>
      </c>
      <c r="DA15" s="626"/>
      <c r="DB15" s="626"/>
      <c r="DC15" s="626"/>
      <c r="DD15" s="632">
        <v>26308</v>
      </c>
      <c r="DE15" s="624"/>
      <c r="DF15" s="624"/>
      <c r="DG15" s="624"/>
      <c r="DH15" s="624"/>
      <c r="DI15" s="624"/>
      <c r="DJ15" s="624"/>
      <c r="DK15" s="624"/>
      <c r="DL15" s="624"/>
      <c r="DM15" s="624"/>
      <c r="DN15" s="624"/>
      <c r="DO15" s="624"/>
      <c r="DP15" s="625"/>
      <c r="DQ15" s="632">
        <v>352913</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5939</v>
      </c>
      <c r="S16" s="624"/>
      <c r="T16" s="624"/>
      <c r="U16" s="624"/>
      <c r="V16" s="624"/>
      <c r="W16" s="624"/>
      <c r="X16" s="624"/>
      <c r="Y16" s="625"/>
      <c r="Z16" s="626">
        <v>0.1</v>
      </c>
      <c r="AA16" s="626"/>
      <c r="AB16" s="626"/>
      <c r="AC16" s="626"/>
      <c r="AD16" s="627">
        <v>5939</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139</v>
      </c>
      <c r="BH16" s="624"/>
      <c r="BI16" s="624"/>
      <c r="BJ16" s="624"/>
      <c r="BK16" s="624"/>
      <c r="BL16" s="624"/>
      <c r="BM16" s="624"/>
      <c r="BN16" s="625"/>
      <c r="BO16" s="626" t="s">
        <v>241</v>
      </c>
      <c r="BP16" s="626"/>
      <c r="BQ16" s="626"/>
      <c r="BR16" s="626"/>
      <c r="BS16" s="627" t="s">
        <v>139</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102069</v>
      </c>
      <c r="CS16" s="624"/>
      <c r="CT16" s="624"/>
      <c r="CU16" s="624"/>
      <c r="CV16" s="624"/>
      <c r="CW16" s="624"/>
      <c r="CX16" s="624"/>
      <c r="CY16" s="625"/>
      <c r="CZ16" s="626">
        <v>1.5</v>
      </c>
      <c r="DA16" s="626"/>
      <c r="DB16" s="626"/>
      <c r="DC16" s="626"/>
      <c r="DD16" s="632" t="s">
        <v>139</v>
      </c>
      <c r="DE16" s="624"/>
      <c r="DF16" s="624"/>
      <c r="DG16" s="624"/>
      <c r="DH16" s="624"/>
      <c r="DI16" s="624"/>
      <c r="DJ16" s="624"/>
      <c r="DK16" s="624"/>
      <c r="DL16" s="624"/>
      <c r="DM16" s="624"/>
      <c r="DN16" s="624"/>
      <c r="DO16" s="624"/>
      <c r="DP16" s="625"/>
      <c r="DQ16" s="632">
        <v>35197</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9593</v>
      </c>
      <c r="S17" s="624"/>
      <c r="T17" s="624"/>
      <c r="U17" s="624"/>
      <c r="V17" s="624"/>
      <c r="W17" s="624"/>
      <c r="X17" s="624"/>
      <c r="Y17" s="625"/>
      <c r="Z17" s="626">
        <v>0.1</v>
      </c>
      <c r="AA17" s="626"/>
      <c r="AB17" s="626"/>
      <c r="AC17" s="626"/>
      <c r="AD17" s="627">
        <v>9593</v>
      </c>
      <c r="AE17" s="627"/>
      <c r="AF17" s="627"/>
      <c r="AG17" s="627"/>
      <c r="AH17" s="627"/>
      <c r="AI17" s="627"/>
      <c r="AJ17" s="627"/>
      <c r="AK17" s="627"/>
      <c r="AL17" s="628">
        <v>0.3</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241</v>
      </c>
      <c r="BP17" s="626"/>
      <c r="BQ17" s="626"/>
      <c r="BR17" s="626"/>
      <c r="BS17" s="627" t="s">
        <v>139</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858628</v>
      </c>
      <c r="CS17" s="624"/>
      <c r="CT17" s="624"/>
      <c r="CU17" s="624"/>
      <c r="CV17" s="624"/>
      <c r="CW17" s="624"/>
      <c r="CX17" s="624"/>
      <c r="CY17" s="625"/>
      <c r="CZ17" s="626">
        <v>13</v>
      </c>
      <c r="DA17" s="626"/>
      <c r="DB17" s="626"/>
      <c r="DC17" s="626"/>
      <c r="DD17" s="632" t="s">
        <v>241</v>
      </c>
      <c r="DE17" s="624"/>
      <c r="DF17" s="624"/>
      <c r="DG17" s="624"/>
      <c r="DH17" s="624"/>
      <c r="DI17" s="624"/>
      <c r="DJ17" s="624"/>
      <c r="DK17" s="624"/>
      <c r="DL17" s="624"/>
      <c r="DM17" s="624"/>
      <c r="DN17" s="624"/>
      <c r="DO17" s="624"/>
      <c r="DP17" s="625"/>
      <c r="DQ17" s="632">
        <v>850596</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1738</v>
      </c>
      <c r="S18" s="624"/>
      <c r="T18" s="624"/>
      <c r="U18" s="624"/>
      <c r="V18" s="624"/>
      <c r="W18" s="624"/>
      <c r="X18" s="624"/>
      <c r="Y18" s="625"/>
      <c r="Z18" s="626">
        <v>0</v>
      </c>
      <c r="AA18" s="626"/>
      <c r="AB18" s="626"/>
      <c r="AC18" s="626"/>
      <c r="AD18" s="627">
        <v>1738</v>
      </c>
      <c r="AE18" s="627"/>
      <c r="AF18" s="627"/>
      <c r="AG18" s="627"/>
      <c r="AH18" s="627"/>
      <c r="AI18" s="627"/>
      <c r="AJ18" s="627"/>
      <c r="AK18" s="627"/>
      <c r="AL18" s="628">
        <v>0</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139</v>
      </c>
      <c r="BP18" s="626"/>
      <c r="BQ18" s="626"/>
      <c r="BR18" s="626"/>
      <c r="BS18" s="627" t="s">
        <v>241</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241</v>
      </c>
      <c r="DA18" s="626"/>
      <c r="DB18" s="626"/>
      <c r="DC18" s="626"/>
      <c r="DD18" s="632" t="s">
        <v>139</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1738</v>
      </c>
      <c r="S19" s="624"/>
      <c r="T19" s="624"/>
      <c r="U19" s="624"/>
      <c r="V19" s="624"/>
      <c r="W19" s="624"/>
      <c r="X19" s="624"/>
      <c r="Y19" s="625"/>
      <c r="Z19" s="626">
        <v>0</v>
      </c>
      <c r="AA19" s="626"/>
      <c r="AB19" s="626"/>
      <c r="AC19" s="626"/>
      <c r="AD19" s="627">
        <v>1738</v>
      </c>
      <c r="AE19" s="627"/>
      <c r="AF19" s="627"/>
      <c r="AG19" s="627"/>
      <c r="AH19" s="627"/>
      <c r="AI19" s="627"/>
      <c r="AJ19" s="627"/>
      <c r="AK19" s="627"/>
      <c r="AL19" s="628">
        <v>0</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534</v>
      </c>
      <c r="BH19" s="624"/>
      <c r="BI19" s="624"/>
      <c r="BJ19" s="624"/>
      <c r="BK19" s="624"/>
      <c r="BL19" s="624"/>
      <c r="BM19" s="624"/>
      <c r="BN19" s="625"/>
      <c r="BO19" s="626">
        <v>0.1</v>
      </c>
      <c r="BP19" s="626"/>
      <c r="BQ19" s="626"/>
      <c r="BR19" s="626"/>
      <c r="BS19" s="627" t="s">
        <v>241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241</v>
      </c>
      <c r="DA19" s="626"/>
      <c r="DB19" s="626"/>
      <c r="DC19" s="626"/>
      <c r="DD19" s="632" t="s">
        <v>241</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t="s">
        <v>139</v>
      </c>
      <c r="S20" s="624"/>
      <c r="T20" s="624"/>
      <c r="U20" s="624"/>
      <c r="V20" s="624"/>
      <c r="W20" s="624"/>
      <c r="X20" s="624"/>
      <c r="Y20" s="625"/>
      <c r="Z20" s="626" t="s">
        <v>139</v>
      </c>
      <c r="AA20" s="626"/>
      <c r="AB20" s="626"/>
      <c r="AC20" s="626"/>
      <c r="AD20" s="627" t="s">
        <v>241</v>
      </c>
      <c r="AE20" s="627"/>
      <c r="AF20" s="627"/>
      <c r="AG20" s="627"/>
      <c r="AH20" s="627"/>
      <c r="AI20" s="627"/>
      <c r="AJ20" s="627"/>
      <c r="AK20" s="627"/>
      <c r="AL20" s="628" t="s">
        <v>139</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534</v>
      </c>
      <c r="BH20" s="624"/>
      <c r="BI20" s="624"/>
      <c r="BJ20" s="624"/>
      <c r="BK20" s="624"/>
      <c r="BL20" s="624"/>
      <c r="BM20" s="624"/>
      <c r="BN20" s="625"/>
      <c r="BO20" s="626">
        <v>0.1</v>
      </c>
      <c r="BP20" s="626"/>
      <c r="BQ20" s="626"/>
      <c r="BR20" s="626"/>
      <c r="BS20" s="627" t="s">
        <v>139</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6617577</v>
      </c>
      <c r="CS20" s="624"/>
      <c r="CT20" s="624"/>
      <c r="CU20" s="624"/>
      <c r="CV20" s="624"/>
      <c r="CW20" s="624"/>
      <c r="CX20" s="624"/>
      <c r="CY20" s="625"/>
      <c r="CZ20" s="626">
        <v>100</v>
      </c>
      <c r="DA20" s="626"/>
      <c r="DB20" s="626"/>
      <c r="DC20" s="626"/>
      <c r="DD20" s="632">
        <v>781073</v>
      </c>
      <c r="DE20" s="624"/>
      <c r="DF20" s="624"/>
      <c r="DG20" s="624"/>
      <c r="DH20" s="624"/>
      <c r="DI20" s="624"/>
      <c r="DJ20" s="624"/>
      <c r="DK20" s="624"/>
      <c r="DL20" s="624"/>
      <c r="DM20" s="624"/>
      <c r="DN20" s="624"/>
      <c r="DO20" s="624"/>
      <c r="DP20" s="625"/>
      <c r="DQ20" s="632">
        <v>5006689</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3422255</v>
      </c>
      <c r="S21" s="624"/>
      <c r="T21" s="624"/>
      <c r="U21" s="624"/>
      <c r="V21" s="624"/>
      <c r="W21" s="624"/>
      <c r="X21" s="624"/>
      <c r="Y21" s="625"/>
      <c r="Z21" s="626">
        <v>47.4</v>
      </c>
      <c r="AA21" s="626"/>
      <c r="AB21" s="626"/>
      <c r="AC21" s="626"/>
      <c r="AD21" s="627">
        <v>2921776</v>
      </c>
      <c r="AE21" s="627"/>
      <c r="AF21" s="627"/>
      <c r="AG21" s="627"/>
      <c r="AH21" s="627"/>
      <c r="AI21" s="627"/>
      <c r="AJ21" s="627"/>
      <c r="AK21" s="627"/>
      <c r="AL21" s="628">
        <v>76.8</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534</v>
      </c>
      <c r="BH21" s="624"/>
      <c r="BI21" s="624"/>
      <c r="BJ21" s="624"/>
      <c r="BK21" s="624"/>
      <c r="BL21" s="624"/>
      <c r="BM21" s="624"/>
      <c r="BN21" s="625"/>
      <c r="BO21" s="626">
        <v>0.1</v>
      </c>
      <c r="BP21" s="626"/>
      <c r="BQ21" s="626"/>
      <c r="BR21" s="626"/>
      <c r="BS21" s="627" t="s">
        <v>241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2921776</v>
      </c>
      <c r="S22" s="624"/>
      <c r="T22" s="624"/>
      <c r="U22" s="624"/>
      <c r="V22" s="624"/>
      <c r="W22" s="624"/>
      <c r="X22" s="624"/>
      <c r="Y22" s="625"/>
      <c r="Z22" s="626">
        <v>40.4</v>
      </c>
      <c r="AA22" s="626"/>
      <c r="AB22" s="626"/>
      <c r="AC22" s="626"/>
      <c r="AD22" s="627">
        <v>2921776</v>
      </c>
      <c r="AE22" s="627"/>
      <c r="AF22" s="627"/>
      <c r="AG22" s="627"/>
      <c r="AH22" s="627"/>
      <c r="AI22" s="627"/>
      <c r="AJ22" s="627"/>
      <c r="AK22" s="627"/>
      <c r="AL22" s="628">
        <v>76.8</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241</v>
      </c>
      <c r="BH22" s="624"/>
      <c r="BI22" s="624"/>
      <c r="BJ22" s="624"/>
      <c r="BK22" s="624"/>
      <c r="BL22" s="624"/>
      <c r="BM22" s="624"/>
      <c r="BN22" s="625"/>
      <c r="BO22" s="626" t="s">
        <v>241</v>
      </c>
      <c r="BP22" s="626"/>
      <c r="BQ22" s="626"/>
      <c r="BR22" s="626"/>
      <c r="BS22" s="627" t="s">
        <v>139</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486892</v>
      </c>
      <c r="S23" s="624"/>
      <c r="T23" s="624"/>
      <c r="U23" s="624"/>
      <c r="V23" s="624"/>
      <c r="W23" s="624"/>
      <c r="X23" s="624"/>
      <c r="Y23" s="625"/>
      <c r="Z23" s="626">
        <v>6.7</v>
      </c>
      <c r="AA23" s="626"/>
      <c r="AB23" s="626"/>
      <c r="AC23" s="626"/>
      <c r="AD23" s="627" t="s">
        <v>139</v>
      </c>
      <c r="AE23" s="627"/>
      <c r="AF23" s="627"/>
      <c r="AG23" s="627"/>
      <c r="AH23" s="627"/>
      <c r="AI23" s="627"/>
      <c r="AJ23" s="627"/>
      <c r="AK23" s="627"/>
      <c r="AL23" s="628" t="s">
        <v>241</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241</v>
      </c>
      <c r="BH23" s="624"/>
      <c r="BI23" s="624"/>
      <c r="BJ23" s="624"/>
      <c r="BK23" s="624"/>
      <c r="BL23" s="624"/>
      <c r="BM23" s="624"/>
      <c r="BN23" s="625"/>
      <c r="BO23" s="626" t="s">
        <v>241</v>
      </c>
      <c r="BP23" s="626"/>
      <c r="BQ23" s="626"/>
      <c r="BR23" s="626"/>
      <c r="BS23" s="627" t="s">
        <v>139</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v>13587</v>
      </c>
      <c r="S24" s="624"/>
      <c r="T24" s="624"/>
      <c r="U24" s="624"/>
      <c r="V24" s="624"/>
      <c r="W24" s="624"/>
      <c r="X24" s="624"/>
      <c r="Y24" s="625"/>
      <c r="Z24" s="626">
        <v>0.2</v>
      </c>
      <c r="AA24" s="626"/>
      <c r="AB24" s="626"/>
      <c r="AC24" s="626"/>
      <c r="AD24" s="627" t="s">
        <v>139</v>
      </c>
      <c r="AE24" s="627"/>
      <c r="AF24" s="627"/>
      <c r="AG24" s="627"/>
      <c r="AH24" s="627"/>
      <c r="AI24" s="627"/>
      <c r="AJ24" s="627"/>
      <c r="AK24" s="627"/>
      <c r="AL24" s="628" t="s">
        <v>241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241</v>
      </c>
      <c r="BH24" s="624"/>
      <c r="BI24" s="624"/>
      <c r="BJ24" s="624"/>
      <c r="BK24" s="624"/>
      <c r="BL24" s="624"/>
      <c r="BM24" s="624"/>
      <c r="BN24" s="625"/>
      <c r="BO24" s="626" t="s">
        <v>139</v>
      </c>
      <c r="BP24" s="626"/>
      <c r="BQ24" s="626"/>
      <c r="BR24" s="626"/>
      <c r="BS24" s="627" t="s">
        <v>139</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2369623</v>
      </c>
      <c r="CS24" s="613"/>
      <c r="CT24" s="613"/>
      <c r="CU24" s="613"/>
      <c r="CV24" s="613"/>
      <c r="CW24" s="613"/>
      <c r="CX24" s="613"/>
      <c r="CY24" s="614"/>
      <c r="CZ24" s="617">
        <v>35.799999999999997</v>
      </c>
      <c r="DA24" s="618"/>
      <c r="DB24" s="618"/>
      <c r="DC24" s="634"/>
      <c r="DD24" s="658">
        <v>1971220</v>
      </c>
      <c r="DE24" s="613"/>
      <c r="DF24" s="613"/>
      <c r="DG24" s="613"/>
      <c r="DH24" s="613"/>
      <c r="DI24" s="613"/>
      <c r="DJ24" s="613"/>
      <c r="DK24" s="614"/>
      <c r="DL24" s="658">
        <v>1798862</v>
      </c>
      <c r="DM24" s="613"/>
      <c r="DN24" s="613"/>
      <c r="DO24" s="613"/>
      <c r="DP24" s="613"/>
      <c r="DQ24" s="613"/>
      <c r="DR24" s="613"/>
      <c r="DS24" s="613"/>
      <c r="DT24" s="613"/>
      <c r="DU24" s="613"/>
      <c r="DV24" s="614"/>
      <c r="DW24" s="617">
        <v>46.9</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4296760</v>
      </c>
      <c r="S25" s="624"/>
      <c r="T25" s="624"/>
      <c r="U25" s="624"/>
      <c r="V25" s="624"/>
      <c r="W25" s="624"/>
      <c r="X25" s="624"/>
      <c r="Y25" s="625"/>
      <c r="Z25" s="626">
        <v>59.5</v>
      </c>
      <c r="AA25" s="626"/>
      <c r="AB25" s="626"/>
      <c r="AC25" s="626"/>
      <c r="AD25" s="627">
        <v>3796281</v>
      </c>
      <c r="AE25" s="627"/>
      <c r="AF25" s="627"/>
      <c r="AG25" s="627"/>
      <c r="AH25" s="627"/>
      <c r="AI25" s="627"/>
      <c r="AJ25" s="627"/>
      <c r="AK25" s="627"/>
      <c r="AL25" s="628">
        <v>99.8</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139</v>
      </c>
      <c r="BP25" s="626"/>
      <c r="BQ25" s="626"/>
      <c r="BR25" s="626"/>
      <c r="BS25" s="627" t="s">
        <v>241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1060802</v>
      </c>
      <c r="CS25" s="655"/>
      <c r="CT25" s="655"/>
      <c r="CU25" s="655"/>
      <c r="CV25" s="655"/>
      <c r="CW25" s="655"/>
      <c r="CX25" s="655"/>
      <c r="CY25" s="656"/>
      <c r="CZ25" s="628">
        <v>16</v>
      </c>
      <c r="DA25" s="653"/>
      <c r="DB25" s="653"/>
      <c r="DC25" s="657"/>
      <c r="DD25" s="632">
        <v>966752</v>
      </c>
      <c r="DE25" s="655"/>
      <c r="DF25" s="655"/>
      <c r="DG25" s="655"/>
      <c r="DH25" s="655"/>
      <c r="DI25" s="655"/>
      <c r="DJ25" s="655"/>
      <c r="DK25" s="656"/>
      <c r="DL25" s="632">
        <v>806144</v>
      </c>
      <c r="DM25" s="655"/>
      <c r="DN25" s="655"/>
      <c r="DO25" s="655"/>
      <c r="DP25" s="655"/>
      <c r="DQ25" s="655"/>
      <c r="DR25" s="655"/>
      <c r="DS25" s="655"/>
      <c r="DT25" s="655"/>
      <c r="DU25" s="655"/>
      <c r="DV25" s="656"/>
      <c r="DW25" s="628">
        <v>21</v>
      </c>
      <c r="DX25" s="653"/>
      <c r="DY25" s="653"/>
      <c r="DZ25" s="653"/>
      <c r="EA25" s="653"/>
      <c r="EB25" s="653"/>
      <c r="EC25" s="654"/>
    </row>
    <row r="26" spans="2:133" ht="11.25" customHeight="1" x14ac:dyDescent="0.15">
      <c r="B26" s="620" t="s">
        <v>303</v>
      </c>
      <c r="C26" s="621"/>
      <c r="D26" s="621"/>
      <c r="E26" s="621"/>
      <c r="F26" s="621"/>
      <c r="G26" s="621"/>
      <c r="H26" s="621"/>
      <c r="I26" s="621"/>
      <c r="J26" s="621"/>
      <c r="K26" s="621"/>
      <c r="L26" s="621"/>
      <c r="M26" s="621"/>
      <c r="N26" s="621"/>
      <c r="O26" s="621"/>
      <c r="P26" s="621"/>
      <c r="Q26" s="622"/>
      <c r="R26" s="623">
        <v>575</v>
      </c>
      <c r="S26" s="624"/>
      <c r="T26" s="624"/>
      <c r="U26" s="624"/>
      <c r="V26" s="624"/>
      <c r="W26" s="624"/>
      <c r="X26" s="624"/>
      <c r="Y26" s="625"/>
      <c r="Z26" s="626">
        <v>0</v>
      </c>
      <c r="AA26" s="626"/>
      <c r="AB26" s="626"/>
      <c r="AC26" s="626"/>
      <c r="AD26" s="627">
        <v>575</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241</v>
      </c>
      <c r="BH26" s="624"/>
      <c r="BI26" s="624"/>
      <c r="BJ26" s="624"/>
      <c r="BK26" s="624"/>
      <c r="BL26" s="624"/>
      <c r="BM26" s="624"/>
      <c r="BN26" s="625"/>
      <c r="BO26" s="626" t="s">
        <v>241</v>
      </c>
      <c r="BP26" s="626"/>
      <c r="BQ26" s="626"/>
      <c r="BR26" s="626"/>
      <c r="BS26" s="627" t="s">
        <v>241</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687290</v>
      </c>
      <c r="CS26" s="624"/>
      <c r="CT26" s="624"/>
      <c r="CU26" s="624"/>
      <c r="CV26" s="624"/>
      <c r="CW26" s="624"/>
      <c r="CX26" s="624"/>
      <c r="CY26" s="625"/>
      <c r="CZ26" s="628">
        <v>10.4</v>
      </c>
      <c r="DA26" s="653"/>
      <c r="DB26" s="653"/>
      <c r="DC26" s="657"/>
      <c r="DD26" s="632">
        <v>611324</v>
      </c>
      <c r="DE26" s="624"/>
      <c r="DF26" s="624"/>
      <c r="DG26" s="624"/>
      <c r="DH26" s="624"/>
      <c r="DI26" s="624"/>
      <c r="DJ26" s="624"/>
      <c r="DK26" s="625"/>
      <c r="DL26" s="632" t="s">
        <v>241</v>
      </c>
      <c r="DM26" s="624"/>
      <c r="DN26" s="624"/>
      <c r="DO26" s="624"/>
      <c r="DP26" s="624"/>
      <c r="DQ26" s="624"/>
      <c r="DR26" s="624"/>
      <c r="DS26" s="624"/>
      <c r="DT26" s="624"/>
      <c r="DU26" s="624"/>
      <c r="DV26" s="625"/>
      <c r="DW26" s="628" t="s">
        <v>241</v>
      </c>
      <c r="DX26" s="653"/>
      <c r="DY26" s="653"/>
      <c r="DZ26" s="653"/>
      <c r="EA26" s="653"/>
      <c r="EB26" s="653"/>
      <c r="EC26" s="654"/>
    </row>
    <row r="27" spans="2:133" ht="11.25" customHeight="1" x14ac:dyDescent="0.15">
      <c r="B27" s="620" t="s">
        <v>306</v>
      </c>
      <c r="C27" s="621"/>
      <c r="D27" s="621"/>
      <c r="E27" s="621"/>
      <c r="F27" s="621"/>
      <c r="G27" s="621"/>
      <c r="H27" s="621"/>
      <c r="I27" s="621"/>
      <c r="J27" s="621"/>
      <c r="K27" s="621"/>
      <c r="L27" s="621"/>
      <c r="M27" s="621"/>
      <c r="N27" s="621"/>
      <c r="O27" s="621"/>
      <c r="P27" s="621"/>
      <c r="Q27" s="622"/>
      <c r="R27" s="623">
        <v>4337</v>
      </c>
      <c r="S27" s="624"/>
      <c r="T27" s="624"/>
      <c r="U27" s="624"/>
      <c r="V27" s="624"/>
      <c r="W27" s="624"/>
      <c r="X27" s="624"/>
      <c r="Y27" s="625"/>
      <c r="Z27" s="626">
        <v>0.1</v>
      </c>
      <c r="AA27" s="626"/>
      <c r="AB27" s="626"/>
      <c r="AC27" s="626"/>
      <c r="AD27" s="627" t="s">
        <v>241</v>
      </c>
      <c r="AE27" s="627"/>
      <c r="AF27" s="627"/>
      <c r="AG27" s="627"/>
      <c r="AH27" s="627"/>
      <c r="AI27" s="627"/>
      <c r="AJ27" s="627"/>
      <c r="AK27" s="627"/>
      <c r="AL27" s="628" t="s">
        <v>241</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605257</v>
      </c>
      <c r="BH27" s="624"/>
      <c r="BI27" s="624"/>
      <c r="BJ27" s="624"/>
      <c r="BK27" s="624"/>
      <c r="BL27" s="624"/>
      <c r="BM27" s="624"/>
      <c r="BN27" s="625"/>
      <c r="BO27" s="626">
        <v>100</v>
      </c>
      <c r="BP27" s="626"/>
      <c r="BQ27" s="626"/>
      <c r="BR27" s="626"/>
      <c r="BS27" s="627" t="s">
        <v>241</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450193</v>
      </c>
      <c r="CS27" s="655"/>
      <c r="CT27" s="655"/>
      <c r="CU27" s="655"/>
      <c r="CV27" s="655"/>
      <c r="CW27" s="655"/>
      <c r="CX27" s="655"/>
      <c r="CY27" s="656"/>
      <c r="CZ27" s="628">
        <v>6.8</v>
      </c>
      <c r="DA27" s="653"/>
      <c r="DB27" s="653"/>
      <c r="DC27" s="657"/>
      <c r="DD27" s="632">
        <v>153872</v>
      </c>
      <c r="DE27" s="655"/>
      <c r="DF27" s="655"/>
      <c r="DG27" s="655"/>
      <c r="DH27" s="655"/>
      <c r="DI27" s="655"/>
      <c r="DJ27" s="655"/>
      <c r="DK27" s="656"/>
      <c r="DL27" s="632">
        <v>142122</v>
      </c>
      <c r="DM27" s="655"/>
      <c r="DN27" s="655"/>
      <c r="DO27" s="655"/>
      <c r="DP27" s="655"/>
      <c r="DQ27" s="655"/>
      <c r="DR27" s="655"/>
      <c r="DS27" s="655"/>
      <c r="DT27" s="655"/>
      <c r="DU27" s="655"/>
      <c r="DV27" s="656"/>
      <c r="DW27" s="628">
        <v>3.7</v>
      </c>
      <c r="DX27" s="653"/>
      <c r="DY27" s="653"/>
      <c r="DZ27" s="653"/>
      <c r="EA27" s="653"/>
      <c r="EB27" s="653"/>
      <c r="EC27" s="654"/>
    </row>
    <row r="28" spans="2:133" ht="11.25" customHeight="1" x14ac:dyDescent="0.15">
      <c r="B28" s="620" t="s">
        <v>309</v>
      </c>
      <c r="C28" s="621"/>
      <c r="D28" s="621"/>
      <c r="E28" s="621"/>
      <c r="F28" s="621"/>
      <c r="G28" s="621"/>
      <c r="H28" s="621"/>
      <c r="I28" s="621"/>
      <c r="J28" s="621"/>
      <c r="K28" s="621"/>
      <c r="L28" s="621"/>
      <c r="M28" s="621"/>
      <c r="N28" s="621"/>
      <c r="O28" s="621"/>
      <c r="P28" s="621"/>
      <c r="Q28" s="622"/>
      <c r="R28" s="623">
        <v>147819</v>
      </c>
      <c r="S28" s="624"/>
      <c r="T28" s="624"/>
      <c r="U28" s="624"/>
      <c r="V28" s="624"/>
      <c r="W28" s="624"/>
      <c r="X28" s="624"/>
      <c r="Y28" s="625"/>
      <c r="Z28" s="626">
        <v>2</v>
      </c>
      <c r="AA28" s="626"/>
      <c r="AB28" s="626"/>
      <c r="AC28" s="626"/>
      <c r="AD28" s="627">
        <v>5343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858628</v>
      </c>
      <c r="CS28" s="624"/>
      <c r="CT28" s="624"/>
      <c r="CU28" s="624"/>
      <c r="CV28" s="624"/>
      <c r="CW28" s="624"/>
      <c r="CX28" s="624"/>
      <c r="CY28" s="625"/>
      <c r="CZ28" s="628">
        <v>13</v>
      </c>
      <c r="DA28" s="653"/>
      <c r="DB28" s="653"/>
      <c r="DC28" s="657"/>
      <c r="DD28" s="632">
        <v>850596</v>
      </c>
      <c r="DE28" s="624"/>
      <c r="DF28" s="624"/>
      <c r="DG28" s="624"/>
      <c r="DH28" s="624"/>
      <c r="DI28" s="624"/>
      <c r="DJ28" s="624"/>
      <c r="DK28" s="625"/>
      <c r="DL28" s="632">
        <v>850596</v>
      </c>
      <c r="DM28" s="624"/>
      <c r="DN28" s="624"/>
      <c r="DO28" s="624"/>
      <c r="DP28" s="624"/>
      <c r="DQ28" s="624"/>
      <c r="DR28" s="624"/>
      <c r="DS28" s="624"/>
      <c r="DT28" s="624"/>
      <c r="DU28" s="624"/>
      <c r="DV28" s="625"/>
      <c r="DW28" s="628">
        <v>22.2</v>
      </c>
      <c r="DX28" s="653"/>
      <c r="DY28" s="653"/>
      <c r="DZ28" s="653"/>
      <c r="EA28" s="653"/>
      <c r="EB28" s="653"/>
      <c r="EC28" s="654"/>
    </row>
    <row r="29" spans="2:133" ht="11.25" customHeight="1" x14ac:dyDescent="0.15">
      <c r="B29" s="620" t="s">
        <v>311</v>
      </c>
      <c r="C29" s="621"/>
      <c r="D29" s="621"/>
      <c r="E29" s="621"/>
      <c r="F29" s="621"/>
      <c r="G29" s="621"/>
      <c r="H29" s="621"/>
      <c r="I29" s="621"/>
      <c r="J29" s="621"/>
      <c r="K29" s="621"/>
      <c r="L29" s="621"/>
      <c r="M29" s="621"/>
      <c r="N29" s="621"/>
      <c r="O29" s="621"/>
      <c r="P29" s="621"/>
      <c r="Q29" s="622"/>
      <c r="R29" s="623">
        <v>7694</v>
      </c>
      <c r="S29" s="624"/>
      <c r="T29" s="624"/>
      <c r="U29" s="624"/>
      <c r="V29" s="624"/>
      <c r="W29" s="624"/>
      <c r="X29" s="624"/>
      <c r="Y29" s="625"/>
      <c r="Z29" s="626">
        <v>0.1</v>
      </c>
      <c r="AA29" s="626"/>
      <c r="AB29" s="626"/>
      <c r="AC29" s="626"/>
      <c r="AD29" s="627" t="s">
        <v>241</v>
      </c>
      <c r="AE29" s="627"/>
      <c r="AF29" s="627"/>
      <c r="AG29" s="627"/>
      <c r="AH29" s="627"/>
      <c r="AI29" s="627"/>
      <c r="AJ29" s="627"/>
      <c r="AK29" s="627"/>
      <c r="AL29" s="628" t="s">
        <v>241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312</v>
      </c>
      <c r="CE29" s="660"/>
      <c r="CF29" s="620" t="s">
        <v>313</v>
      </c>
      <c r="CG29" s="621"/>
      <c r="CH29" s="621"/>
      <c r="CI29" s="621"/>
      <c r="CJ29" s="621"/>
      <c r="CK29" s="621"/>
      <c r="CL29" s="621"/>
      <c r="CM29" s="621"/>
      <c r="CN29" s="621"/>
      <c r="CO29" s="621"/>
      <c r="CP29" s="621"/>
      <c r="CQ29" s="622"/>
      <c r="CR29" s="623">
        <v>858423</v>
      </c>
      <c r="CS29" s="655"/>
      <c r="CT29" s="655"/>
      <c r="CU29" s="655"/>
      <c r="CV29" s="655"/>
      <c r="CW29" s="655"/>
      <c r="CX29" s="655"/>
      <c r="CY29" s="656"/>
      <c r="CZ29" s="628">
        <v>13</v>
      </c>
      <c r="DA29" s="653"/>
      <c r="DB29" s="653"/>
      <c r="DC29" s="657"/>
      <c r="DD29" s="632">
        <v>850391</v>
      </c>
      <c r="DE29" s="655"/>
      <c r="DF29" s="655"/>
      <c r="DG29" s="655"/>
      <c r="DH29" s="655"/>
      <c r="DI29" s="655"/>
      <c r="DJ29" s="655"/>
      <c r="DK29" s="656"/>
      <c r="DL29" s="632">
        <v>850391</v>
      </c>
      <c r="DM29" s="655"/>
      <c r="DN29" s="655"/>
      <c r="DO29" s="655"/>
      <c r="DP29" s="655"/>
      <c r="DQ29" s="655"/>
      <c r="DR29" s="655"/>
      <c r="DS29" s="655"/>
      <c r="DT29" s="655"/>
      <c r="DU29" s="655"/>
      <c r="DV29" s="656"/>
      <c r="DW29" s="628">
        <v>22.2</v>
      </c>
      <c r="DX29" s="653"/>
      <c r="DY29" s="653"/>
      <c r="DZ29" s="653"/>
      <c r="EA29" s="653"/>
      <c r="EB29" s="653"/>
      <c r="EC29" s="654"/>
    </row>
    <row r="30" spans="2:133" ht="11.25" customHeight="1" x14ac:dyDescent="0.15">
      <c r="B30" s="620" t="s">
        <v>314</v>
      </c>
      <c r="C30" s="621"/>
      <c r="D30" s="621"/>
      <c r="E30" s="621"/>
      <c r="F30" s="621"/>
      <c r="G30" s="621"/>
      <c r="H30" s="621"/>
      <c r="I30" s="621"/>
      <c r="J30" s="621"/>
      <c r="K30" s="621"/>
      <c r="L30" s="621"/>
      <c r="M30" s="621"/>
      <c r="N30" s="621"/>
      <c r="O30" s="621"/>
      <c r="P30" s="621"/>
      <c r="Q30" s="622"/>
      <c r="R30" s="623">
        <v>678570</v>
      </c>
      <c r="S30" s="624"/>
      <c r="T30" s="624"/>
      <c r="U30" s="624"/>
      <c r="V30" s="624"/>
      <c r="W30" s="624"/>
      <c r="X30" s="624"/>
      <c r="Y30" s="625"/>
      <c r="Z30" s="626">
        <v>9.4</v>
      </c>
      <c r="AA30" s="626"/>
      <c r="AB30" s="626"/>
      <c r="AC30" s="626"/>
      <c r="AD30" s="627" t="s">
        <v>241</v>
      </c>
      <c r="AE30" s="627"/>
      <c r="AF30" s="627"/>
      <c r="AG30" s="627"/>
      <c r="AH30" s="627"/>
      <c r="AI30" s="627"/>
      <c r="AJ30" s="627"/>
      <c r="AK30" s="627"/>
      <c r="AL30" s="628" t="s">
        <v>139</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65"/>
      <c r="BI30" s="665"/>
      <c r="BJ30" s="665"/>
      <c r="BK30" s="665"/>
      <c r="BL30" s="665"/>
      <c r="BM30" s="665"/>
      <c r="BN30" s="665"/>
      <c r="BO30" s="665"/>
      <c r="BP30" s="665"/>
      <c r="BQ30" s="666"/>
      <c r="BR30" s="605" t="s">
        <v>316</v>
      </c>
      <c r="BS30" s="665"/>
      <c r="BT30" s="665"/>
      <c r="BU30" s="665"/>
      <c r="BV30" s="665"/>
      <c r="BW30" s="665"/>
      <c r="BX30" s="665"/>
      <c r="BY30" s="665"/>
      <c r="BZ30" s="665"/>
      <c r="CA30" s="665"/>
      <c r="CB30" s="666"/>
      <c r="CD30" s="661"/>
      <c r="CE30" s="662"/>
      <c r="CF30" s="620" t="s">
        <v>317</v>
      </c>
      <c r="CG30" s="621"/>
      <c r="CH30" s="621"/>
      <c r="CI30" s="621"/>
      <c r="CJ30" s="621"/>
      <c r="CK30" s="621"/>
      <c r="CL30" s="621"/>
      <c r="CM30" s="621"/>
      <c r="CN30" s="621"/>
      <c r="CO30" s="621"/>
      <c r="CP30" s="621"/>
      <c r="CQ30" s="622"/>
      <c r="CR30" s="623">
        <v>840431</v>
      </c>
      <c r="CS30" s="624"/>
      <c r="CT30" s="624"/>
      <c r="CU30" s="624"/>
      <c r="CV30" s="624"/>
      <c r="CW30" s="624"/>
      <c r="CX30" s="624"/>
      <c r="CY30" s="625"/>
      <c r="CZ30" s="628">
        <v>12.7</v>
      </c>
      <c r="DA30" s="653"/>
      <c r="DB30" s="653"/>
      <c r="DC30" s="657"/>
      <c r="DD30" s="632">
        <v>832465</v>
      </c>
      <c r="DE30" s="624"/>
      <c r="DF30" s="624"/>
      <c r="DG30" s="624"/>
      <c r="DH30" s="624"/>
      <c r="DI30" s="624"/>
      <c r="DJ30" s="624"/>
      <c r="DK30" s="625"/>
      <c r="DL30" s="632">
        <v>832465</v>
      </c>
      <c r="DM30" s="624"/>
      <c r="DN30" s="624"/>
      <c r="DO30" s="624"/>
      <c r="DP30" s="624"/>
      <c r="DQ30" s="624"/>
      <c r="DR30" s="624"/>
      <c r="DS30" s="624"/>
      <c r="DT30" s="624"/>
      <c r="DU30" s="624"/>
      <c r="DV30" s="625"/>
      <c r="DW30" s="628">
        <v>21.7</v>
      </c>
      <c r="DX30" s="653"/>
      <c r="DY30" s="653"/>
      <c r="DZ30" s="653"/>
      <c r="EA30" s="653"/>
      <c r="EB30" s="653"/>
      <c r="EC30" s="654"/>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241</v>
      </c>
      <c r="AA31" s="626"/>
      <c r="AB31" s="626"/>
      <c r="AC31" s="626"/>
      <c r="AD31" s="627" t="s">
        <v>241</v>
      </c>
      <c r="AE31" s="627"/>
      <c r="AF31" s="627"/>
      <c r="AG31" s="627"/>
      <c r="AH31" s="627"/>
      <c r="AI31" s="627"/>
      <c r="AJ31" s="627"/>
      <c r="AK31" s="627"/>
      <c r="AL31" s="628" t="s">
        <v>241</v>
      </c>
      <c r="AM31" s="629"/>
      <c r="AN31" s="629"/>
      <c r="AO31" s="630"/>
      <c r="AP31" s="669" t="s">
        <v>319</v>
      </c>
      <c r="AQ31" s="670"/>
      <c r="AR31" s="670"/>
      <c r="AS31" s="670"/>
      <c r="AT31" s="675" t="s">
        <v>320</v>
      </c>
      <c r="AU31" s="218"/>
      <c r="AV31" s="218"/>
      <c r="AW31" s="218"/>
      <c r="AX31" s="609" t="s">
        <v>194</v>
      </c>
      <c r="AY31" s="610"/>
      <c r="AZ31" s="610"/>
      <c r="BA31" s="610"/>
      <c r="BB31" s="610"/>
      <c r="BC31" s="610"/>
      <c r="BD31" s="610"/>
      <c r="BE31" s="610"/>
      <c r="BF31" s="611"/>
      <c r="BG31" s="679">
        <v>99.3</v>
      </c>
      <c r="BH31" s="667"/>
      <c r="BI31" s="667"/>
      <c r="BJ31" s="667"/>
      <c r="BK31" s="667"/>
      <c r="BL31" s="667"/>
      <c r="BM31" s="618">
        <v>97.5</v>
      </c>
      <c r="BN31" s="667"/>
      <c r="BO31" s="667"/>
      <c r="BP31" s="667"/>
      <c r="BQ31" s="668"/>
      <c r="BR31" s="679">
        <v>99.2</v>
      </c>
      <c r="BS31" s="667"/>
      <c r="BT31" s="667"/>
      <c r="BU31" s="667"/>
      <c r="BV31" s="667"/>
      <c r="BW31" s="667"/>
      <c r="BX31" s="618">
        <v>97.3</v>
      </c>
      <c r="BY31" s="667"/>
      <c r="BZ31" s="667"/>
      <c r="CA31" s="667"/>
      <c r="CB31" s="668"/>
      <c r="CD31" s="661"/>
      <c r="CE31" s="662"/>
      <c r="CF31" s="620" t="s">
        <v>321</v>
      </c>
      <c r="CG31" s="621"/>
      <c r="CH31" s="621"/>
      <c r="CI31" s="621"/>
      <c r="CJ31" s="621"/>
      <c r="CK31" s="621"/>
      <c r="CL31" s="621"/>
      <c r="CM31" s="621"/>
      <c r="CN31" s="621"/>
      <c r="CO31" s="621"/>
      <c r="CP31" s="621"/>
      <c r="CQ31" s="622"/>
      <c r="CR31" s="623">
        <v>17992</v>
      </c>
      <c r="CS31" s="655"/>
      <c r="CT31" s="655"/>
      <c r="CU31" s="655"/>
      <c r="CV31" s="655"/>
      <c r="CW31" s="655"/>
      <c r="CX31" s="655"/>
      <c r="CY31" s="656"/>
      <c r="CZ31" s="628">
        <v>0.3</v>
      </c>
      <c r="DA31" s="653"/>
      <c r="DB31" s="653"/>
      <c r="DC31" s="657"/>
      <c r="DD31" s="632">
        <v>17926</v>
      </c>
      <c r="DE31" s="655"/>
      <c r="DF31" s="655"/>
      <c r="DG31" s="655"/>
      <c r="DH31" s="655"/>
      <c r="DI31" s="655"/>
      <c r="DJ31" s="655"/>
      <c r="DK31" s="656"/>
      <c r="DL31" s="632">
        <v>17926</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322</v>
      </c>
      <c r="C32" s="621"/>
      <c r="D32" s="621"/>
      <c r="E32" s="621"/>
      <c r="F32" s="621"/>
      <c r="G32" s="621"/>
      <c r="H32" s="621"/>
      <c r="I32" s="621"/>
      <c r="J32" s="621"/>
      <c r="K32" s="621"/>
      <c r="L32" s="621"/>
      <c r="M32" s="621"/>
      <c r="N32" s="621"/>
      <c r="O32" s="621"/>
      <c r="P32" s="621"/>
      <c r="Q32" s="622"/>
      <c r="R32" s="623">
        <v>514292</v>
      </c>
      <c r="S32" s="624"/>
      <c r="T32" s="624"/>
      <c r="U32" s="624"/>
      <c r="V32" s="624"/>
      <c r="W32" s="624"/>
      <c r="X32" s="624"/>
      <c r="Y32" s="625"/>
      <c r="Z32" s="626">
        <v>7.1</v>
      </c>
      <c r="AA32" s="626"/>
      <c r="AB32" s="626"/>
      <c r="AC32" s="626"/>
      <c r="AD32" s="627" t="s">
        <v>241</v>
      </c>
      <c r="AE32" s="627"/>
      <c r="AF32" s="627"/>
      <c r="AG32" s="627"/>
      <c r="AH32" s="627"/>
      <c r="AI32" s="627"/>
      <c r="AJ32" s="627"/>
      <c r="AK32" s="627"/>
      <c r="AL32" s="628" t="s">
        <v>139</v>
      </c>
      <c r="AM32" s="629"/>
      <c r="AN32" s="629"/>
      <c r="AO32" s="630"/>
      <c r="AP32" s="671"/>
      <c r="AQ32" s="672"/>
      <c r="AR32" s="672"/>
      <c r="AS32" s="672"/>
      <c r="AT32" s="676"/>
      <c r="AU32" s="214" t="s">
        <v>323</v>
      </c>
      <c r="AX32" s="620" t="s">
        <v>324</v>
      </c>
      <c r="AY32" s="621"/>
      <c r="AZ32" s="621"/>
      <c r="BA32" s="621"/>
      <c r="BB32" s="621"/>
      <c r="BC32" s="621"/>
      <c r="BD32" s="621"/>
      <c r="BE32" s="621"/>
      <c r="BF32" s="622"/>
      <c r="BG32" s="680">
        <v>99.7</v>
      </c>
      <c r="BH32" s="655"/>
      <c r="BI32" s="655"/>
      <c r="BJ32" s="655"/>
      <c r="BK32" s="655"/>
      <c r="BL32" s="655"/>
      <c r="BM32" s="629">
        <v>99.1</v>
      </c>
      <c r="BN32" s="655"/>
      <c r="BO32" s="655"/>
      <c r="BP32" s="655"/>
      <c r="BQ32" s="678"/>
      <c r="BR32" s="680">
        <v>99.2</v>
      </c>
      <c r="BS32" s="655"/>
      <c r="BT32" s="655"/>
      <c r="BU32" s="655"/>
      <c r="BV32" s="655"/>
      <c r="BW32" s="655"/>
      <c r="BX32" s="629">
        <v>98.5</v>
      </c>
      <c r="BY32" s="655"/>
      <c r="BZ32" s="655"/>
      <c r="CA32" s="655"/>
      <c r="CB32" s="678"/>
      <c r="CD32" s="663"/>
      <c r="CE32" s="664"/>
      <c r="CF32" s="620" t="s">
        <v>325</v>
      </c>
      <c r="CG32" s="621"/>
      <c r="CH32" s="621"/>
      <c r="CI32" s="621"/>
      <c r="CJ32" s="621"/>
      <c r="CK32" s="621"/>
      <c r="CL32" s="621"/>
      <c r="CM32" s="621"/>
      <c r="CN32" s="621"/>
      <c r="CO32" s="621"/>
      <c r="CP32" s="621"/>
      <c r="CQ32" s="622"/>
      <c r="CR32" s="623">
        <v>205</v>
      </c>
      <c r="CS32" s="624"/>
      <c r="CT32" s="624"/>
      <c r="CU32" s="624"/>
      <c r="CV32" s="624"/>
      <c r="CW32" s="624"/>
      <c r="CX32" s="624"/>
      <c r="CY32" s="625"/>
      <c r="CZ32" s="628">
        <v>0</v>
      </c>
      <c r="DA32" s="653"/>
      <c r="DB32" s="653"/>
      <c r="DC32" s="657"/>
      <c r="DD32" s="632">
        <v>205</v>
      </c>
      <c r="DE32" s="624"/>
      <c r="DF32" s="624"/>
      <c r="DG32" s="624"/>
      <c r="DH32" s="624"/>
      <c r="DI32" s="624"/>
      <c r="DJ32" s="624"/>
      <c r="DK32" s="625"/>
      <c r="DL32" s="632">
        <v>205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326</v>
      </c>
      <c r="C33" s="621"/>
      <c r="D33" s="621"/>
      <c r="E33" s="621"/>
      <c r="F33" s="621"/>
      <c r="G33" s="621"/>
      <c r="H33" s="621"/>
      <c r="I33" s="621"/>
      <c r="J33" s="621"/>
      <c r="K33" s="621"/>
      <c r="L33" s="621"/>
      <c r="M33" s="621"/>
      <c r="N33" s="621"/>
      <c r="O33" s="621"/>
      <c r="P33" s="621"/>
      <c r="Q33" s="622"/>
      <c r="R33" s="623">
        <v>12627</v>
      </c>
      <c r="S33" s="624"/>
      <c r="T33" s="624"/>
      <c r="U33" s="624"/>
      <c r="V33" s="624"/>
      <c r="W33" s="624"/>
      <c r="X33" s="624"/>
      <c r="Y33" s="625"/>
      <c r="Z33" s="626">
        <v>0.2</v>
      </c>
      <c r="AA33" s="626"/>
      <c r="AB33" s="626"/>
      <c r="AC33" s="626"/>
      <c r="AD33" s="627">
        <v>2183</v>
      </c>
      <c r="AE33" s="627"/>
      <c r="AF33" s="627"/>
      <c r="AG33" s="627"/>
      <c r="AH33" s="627"/>
      <c r="AI33" s="627"/>
      <c r="AJ33" s="627"/>
      <c r="AK33" s="627"/>
      <c r="AL33" s="628">
        <v>0.1</v>
      </c>
      <c r="AM33" s="629"/>
      <c r="AN33" s="629"/>
      <c r="AO33" s="630"/>
      <c r="AP33" s="673"/>
      <c r="AQ33" s="674"/>
      <c r="AR33" s="674"/>
      <c r="AS33" s="674"/>
      <c r="AT33" s="677"/>
      <c r="AU33" s="219"/>
      <c r="AV33" s="219"/>
      <c r="AW33" s="219"/>
      <c r="AX33" s="644" t="s">
        <v>327</v>
      </c>
      <c r="AY33" s="645"/>
      <c r="AZ33" s="645"/>
      <c r="BA33" s="645"/>
      <c r="BB33" s="645"/>
      <c r="BC33" s="645"/>
      <c r="BD33" s="645"/>
      <c r="BE33" s="645"/>
      <c r="BF33" s="646"/>
      <c r="BG33" s="681">
        <v>99</v>
      </c>
      <c r="BH33" s="682"/>
      <c r="BI33" s="682"/>
      <c r="BJ33" s="682"/>
      <c r="BK33" s="682"/>
      <c r="BL33" s="682"/>
      <c r="BM33" s="683">
        <v>96.2</v>
      </c>
      <c r="BN33" s="682"/>
      <c r="BO33" s="682"/>
      <c r="BP33" s="682"/>
      <c r="BQ33" s="684"/>
      <c r="BR33" s="681">
        <v>99.1</v>
      </c>
      <c r="BS33" s="682"/>
      <c r="BT33" s="682"/>
      <c r="BU33" s="682"/>
      <c r="BV33" s="682"/>
      <c r="BW33" s="682"/>
      <c r="BX33" s="683">
        <v>96.3</v>
      </c>
      <c r="BY33" s="682"/>
      <c r="BZ33" s="682"/>
      <c r="CA33" s="682"/>
      <c r="CB33" s="684"/>
      <c r="CD33" s="620" t="s">
        <v>328</v>
      </c>
      <c r="CE33" s="621"/>
      <c r="CF33" s="621"/>
      <c r="CG33" s="621"/>
      <c r="CH33" s="621"/>
      <c r="CI33" s="621"/>
      <c r="CJ33" s="621"/>
      <c r="CK33" s="621"/>
      <c r="CL33" s="621"/>
      <c r="CM33" s="621"/>
      <c r="CN33" s="621"/>
      <c r="CO33" s="621"/>
      <c r="CP33" s="621"/>
      <c r="CQ33" s="622"/>
      <c r="CR33" s="623">
        <v>3364812</v>
      </c>
      <c r="CS33" s="655"/>
      <c r="CT33" s="655"/>
      <c r="CU33" s="655"/>
      <c r="CV33" s="655"/>
      <c r="CW33" s="655"/>
      <c r="CX33" s="655"/>
      <c r="CY33" s="656"/>
      <c r="CZ33" s="628">
        <v>50.8</v>
      </c>
      <c r="DA33" s="653"/>
      <c r="DB33" s="653"/>
      <c r="DC33" s="657"/>
      <c r="DD33" s="632">
        <v>2829319</v>
      </c>
      <c r="DE33" s="655"/>
      <c r="DF33" s="655"/>
      <c r="DG33" s="655"/>
      <c r="DH33" s="655"/>
      <c r="DI33" s="655"/>
      <c r="DJ33" s="655"/>
      <c r="DK33" s="656"/>
      <c r="DL33" s="632">
        <v>1614947</v>
      </c>
      <c r="DM33" s="655"/>
      <c r="DN33" s="655"/>
      <c r="DO33" s="655"/>
      <c r="DP33" s="655"/>
      <c r="DQ33" s="655"/>
      <c r="DR33" s="655"/>
      <c r="DS33" s="655"/>
      <c r="DT33" s="655"/>
      <c r="DU33" s="655"/>
      <c r="DV33" s="656"/>
      <c r="DW33" s="628">
        <v>42.1</v>
      </c>
      <c r="DX33" s="653"/>
      <c r="DY33" s="653"/>
      <c r="DZ33" s="653"/>
      <c r="EA33" s="653"/>
      <c r="EB33" s="653"/>
      <c r="EC33" s="654"/>
    </row>
    <row r="34" spans="2:133" ht="11.25" customHeight="1" x14ac:dyDescent="0.15">
      <c r="B34" s="620" t="s">
        <v>329</v>
      </c>
      <c r="C34" s="621"/>
      <c r="D34" s="621"/>
      <c r="E34" s="621"/>
      <c r="F34" s="621"/>
      <c r="G34" s="621"/>
      <c r="H34" s="621"/>
      <c r="I34" s="621"/>
      <c r="J34" s="621"/>
      <c r="K34" s="621"/>
      <c r="L34" s="621"/>
      <c r="M34" s="621"/>
      <c r="N34" s="621"/>
      <c r="O34" s="621"/>
      <c r="P34" s="621"/>
      <c r="Q34" s="622"/>
      <c r="R34" s="623">
        <v>215201</v>
      </c>
      <c r="S34" s="624"/>
      <c r="T34" s="624"/>
      <c r="U34" s="624"/>
      <c r="V34" s="624"/>
      <c r="W34" s="624"/>
      <c r="X34" s="624"/>
      <c r="Y34" s="625"/>
      <c r="Z34" s="626">
        <v>3</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1134313</v>
      </c>
      <c r="CS34" s="624"/>
      <c r="CT34" s="624"/>
      <c r="CU34" s="624"/>
      <c r="CV34" s="624"/>
      <c r="CW34" s="624"/>
      <c r="CX34" s="624"/>
      <c r="CY34" s="625"/>
      <c r="CZ34" s="628">
        <v>17.100000000000001</v>
      </c>
      <c r="DA34" s="653"/>
      <c r="DB34" s="653"/>
      <c r="DC34" s="657"/>
      <c r="DD34" s="632">
        <v>875671</v>
      </c>
      <c r="DE34" s="624"/>
      <c r="DF34" s="624"/>
      <c r="DG34" s="624"/>
      <c r="DH34" s="624"/>
      <c r="DI34" s="624"/>
      <c r="DJ34" s="624"/>
      <c r="DK34" s="625"/>
      <c r="DL34" s="632">
        <v>609577</v>
      </c>
      <c r="DM34" s="624"/>
      <c r="DN34" s="624"/>
      <c r="DO34" s="624"/>
      <c r="DP34" s="624"/>
      <c r="DQ34" s="624"/>
      <c r="DR34" s="624"/>
      <c r="DS34" s="624"/>
      <c r="DT34" s="624"/>
      <c r="DU34" s="624"/>
      <c r="DV34" s="625"/>
      <c r="DW34" s="628">
        <v>15.9</v>
      </c>
      <c r="DX34" s="653"/>
      <c r="DY34" s="653"/>
      <c r="DZ34" s="653"/>
      <c r="EA34" s="653"/>
      <c r="EB34" s="653"/>
      <c r="EC34" s="654"/>
    </row>
    <row r="35" spans="2:133" ht="11.25" customHeight="1" x14ac:dyDescent="0.15">
      <c r="B35" s="620" t="s">
        <v>331</v>
      </c>
      <c r="C35" s="621"/>
      <c r="D35" s="621"/>
      <c r="E35" s="621"/>
      <c r="F35" s="621"/>
      <c r="G35" s="621"/>
      <c r="H35" s="621"/>
      <c r="I35" s="621"/>
      <c r="J35" s="621"/>
      <c r="K35" s="621"/>
      <c r="L35" s="621"/>
      <c r="M35" s="621"/>
      <c r="N35" s="621"/>
      <c r="O35" s="621"/>
      <c r="P35" s="621"/>
      <c r="Q35" s="622"/>
      <c r="R35" s="623">
        <v>614679</v>
      </c>
      <c r="S35" s="624"/>
      <c r="T35" s="624"/>
      <c r="U35" s="624"/>
      <c r="V35" s="624"/>
      <c r="W35" s="624"/>
      <c r="X35" s="624"/>
      <c r="Y35" s="625"/>
      <c r="Z35" s="626">
        <v>8.5</v>
      </c>
      <c r="AA35" s="626"/>
      <c r="AB35" s="626"/>
      <c r="AC35" s="626"/>
      <c r="AD35" s="627" t="s">
        <v>241</v>
      </c>
      <c r="AE35" s="627"/>
      <c r="AF35" s="627"/>
      <c r="AG35" s="627"/>
      <c r="AH35" s="627"/>
      <c r="AI35" s="627"/>
      <c r="AJ35" s="627"/>
      <c r="AK35" s="627"/>
      <c r="AL35" s="628" t="s">
        <v>241</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295482</v>
      </c>
      <c r="CS35" s="655"/>
      <c r="CT35" s="655"/>
      <c r="CU35" s="655"/>
      <c r="CV35" s="655"/>
      <c r="CW35" s="655"/>
      <c r="CX35" s="655"/>
      <c r="CY35" s="656"/>
      <c r="CZ35" s="628">
        <v>4.5</v>
      </c>
      <c r="DA35" s="653"/>
      <c r="DB35" s="653"/>
      <c r="DC35" s="657"/>
      <c r="DD35" s="632">
        <v>249031</v>
      </c>
      <c r="DE35" s="655"/>
      <c r="DF35" s="655"/>
      <c r="DG35" s="655"/>
      <c r="DH35" s="655"/>
      <c r="DI35" s="655"/>
      <c r="DJ35" s="655"/>
      <c r="DK35" s="656"/>
      <c r="DL35" s="632">
        <v>172828</v>
      </c>
      <c r="DM35" s="655"/>
      <c r="DN35" s="655"/>
      <c r="DO35" s="655"/>
      <c r="DP35" s="655"/>
      <c r="DQ35" s="655"/>
      <c r="DR35" s="655"/>
      <c r="DS35" s="655"/>
      <c r="DT35" s="655"/>
      <c r="DU35" s="655"/>
      <c r="DV35" s="656"/>
      <c r="DW35" s="628">
        <v>4.5</v>
      </c>
      <c r="DX35" s="653"/>
      <c r="DY35" s="653"/>
      <c r="DZ35" s="653"/>
      <c r="EA35" s="653"/>
      <c r="EB35" s="653"/>
      <c r="EC35" s="654"/>
    </row>
    <row r="36" spans="2:133" ht="11.25" customHeight="1" x14ac:dyDescent="0.15">
      <c r="B36" s="620" t="s">
        <v>335</v>
      </c>
      <c r="C36" s="621"/>
      <c r="D36" s="621"/>
      <c r="E36" s="621"/>
      <c r="F36" s="621"/>
      <c r="G36" s="621"/>
      <c r="H36" s="621"/>
      <c r="I36" s="621"/>
      <c r="J36" s="621"/>
      <c r="K36" s="621"/>
      <c r="L36" s="621"/>
      <c r="M36" s="621"/>
      <c r="N36" s="621"/>
      <c r="O36" s="621"/>
      <c r="P36" s="621"/>
      <c r="Q36" s="622"/>
      <c r="R36" s="623">
        <v>230911</v>
      </c>
      <c r="S36" s="624"/>
      <c r="T36" s="624"/>
      <c r="U36" s="624"/>
      <c r="V36" s="624"/>
      <c r="W36" s="624"/>
      <c r="X36" s="624"/>
      <c r="Y36" s="625"/>
      <c r="Z36" s="626">
        <v>3.2</v>
      </c>
      <c r="AA36" s="626"/>
      <c r="AB36" s="626"/>
      <c r="AC36" s="626"/>
      <c r="AD36" s="627" t="s">
        <v>139</v>
      </c>
      <c r="AE36" s="627"/>
      <c r="AF36" s="627"/>
      <c r="AG36" s="627"/>
      <c r="AH36" s="627"/>
      <c r="AI36" s="627"/>
      <c r="AJ36" s="627"/>
      <c r="AK36" s="627"/>
      <c r="AL36" s="628" t="s">
        <v>241</v>
      </c>
      <c r="AM36" s="629"/>
      <c r="AN36" s="629"/>
      <c r="AO36" s="630"/>
      <c r="AP36" s="222"/>
      <c r="AQ36" s="689" t="s">
        <v>336</v>
      </c>
      <c r="AR36" s="690"/>
      <c r="AS36" s="690"/>
      <c r="AT36" s="690"/>
      <c r="AU36" s="690"/>
      <c r="AV36" s="690"/>
      <c r="AW36" s="690"/>
      <c r="AX36" s="690"/>
      <c r="AY36" s="691"/>
      <c r="AZ36" s="612">
        <v>733864</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12467</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1060036</v>
      </c>
      <c r="CS36" s="624"/>
      <c r="CT36" s="624"/>
      <c r="CU36" s="624"/>
      <c r="CV36" s="624"/>
      <c r="CW36" s="624"/>
      <c r="CX36" s="624"/>
      <c r="CY36" s="625"/>
      <c r="CZ36" s="628">
        <v>16</v>
      </c>
      <c r="DA36" s="653"/>
      <c r="DB36" s="653"/>
      <c r="DC36" s="657"/>
      <c r="DD36" s="632">
        <v>921262</v>
      </c>
      <c r="DE36" s="624"/>
      <c r="DF36" s="624"/>
      <c r="DG36" s="624"/>
      <c r="DH36" s="624"/>
      <c r="DI36" s="624"/>
      <c r="DJ36" s="624"/>
      <c r="DK36" s="625"/>
      <c r="DL36" s="632">
        <v>503782</v>
      </c>
      <c r="DM36" s="624"/>
      <c r="DN36" s="624"/>
      <c r="DO36" s="624"/>
      <c r="DP36" s="624"/>
      <c r="DQ36" s="624"/>
      <c r="DR36" s="624"/>
      <c r="DS36" s="624"/>
      <c r="DT36" s="624"/>
      <c r="DU36" s="624"/>
      <c r="DV36" s="625"/>
      <c r="DW36" s="628">
        <v>13.1</v>
      </c>
      <c r="DX36" s="653"/>
      <c r="DY36" s="653"/>
      <c r="DZ36" s="653"/>
      <c r="EA36" s="653"/>
      <c r="EB36" s="653"/>
      <c r="EC36" s="654"/>
    </row>
    <row r="37" spans="2:133" ht="11.25" customHeight="1" x14ac:dyDescent="0.15">
      <c r="B37" s="620" t="s">
        <v>339</v>
      </c>
      <c r="C37" s="621"/>
      <c r="D37" s="621"/>
      <c r="E37" s="621"/>
      <c r="F37" s="621"/>
      <c r="G37" s="621"/>
      <c r="H37" s="621"/>
      <c r="I37" s="621"/>
      <c r="J37" s="621"/>
      <c r="K37" s="621"/>
      <c r="L37" s="621"/>
      <c r="M37" s="621"/>
      <c r="N37" s="621"/>
      <c r="O37" s="621"/>
      <c r="P37" s="621"/>
      <c r="Q37" s="622"/>
      <c r="R37" s="623">
        <v>73915</v>
      </c>
      <c r="S37" s="624"/>
      <c r="T37" s="624"/>
      <c r="U37" s="624"/>
      <c r="V37" s="624"/>
      <c r="W37" s="624"/>
      <c r="X37" s="624"/>
      <c r="Y37" s="625"/>
      <c r="Z37" s="626">
        <v>1</v>
      </c>
      <c r="AA37" s="626"/>
      <c r="AB37" s="626"/>
      <c r="AC37" s="626"/>
      <c r="AD37" s="627">
        <v>9</v>
      </c>
      <c r="AE37" s="627"/>
      <c r="AF37" s="627"/>
      <c r="AG37" s="627"/>
      <c r="AH37" s="627"/>
      <c r="AI37" s="627"/>
      <c r="AJ37" s="627"/>
      <c r="AK37" s="627"/>
      <c r="AL37" s="628">
        <v>0</v>
      </c>
      <c r="AM37" s="629"/>
      <c r="AN37" s="629"/>
      <c r="AO37" s="630"/>
      <c r="AQ37" s="686" t="s">
        <v>340</v>
      </c>
      <c r="AR37" s="687"/>
      <c r="AS37" s="687"/>
      <c r="AT37" s="687"/>
      <c r="AU37" s="687"/>
      <c r="AV37" s="687"/>
      <c r="AW37" s="687"/>
      <c r="AX37" s="687"/>
      <c r="AY37" s="688"/>
      <c r="AZ37" s="623">
        <v>75532</v>
      </c>
      <c r="BA37" s="624"/>
      <c r="BB37" s="624"/>
      <c r="BC37" s="624"/>
      <c r="BD37" s="655"/>
      <c r="BE37" s="655"/>
      <c r="BF37" s="678"/>
      <c r="BG37" s="620" t="s">
        <v>341</v>
      </c>
      <c r="BH37" s="621"/>
      <c r="BI37" s="621"/>
      <c r="BJ37" s="621"/>
      <c r="BK37" s="621"/>
      <c r="BL37" s="621"/>
      <c r="BM37" s="621"/>
      <c r="BN37" s="621"/>
      <c r="BO37" s="621"/>
      <c r="BP37" s="621"/>
      <c r="BQ37" s="621"/>
      <c r="BR37" s="621"/>
      <c r="BS37" s="621"/>
      <c r="BT37" s="621"/>
      <c r="BU37" s="622"/>
      <c r="BV37" s="623">
        <v>1846</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300274</v>
      </c>
      <c r="CS37" s="655"/>
      <c r="CT37" s="655"/>
      <c r="CU37" s="655"/>
      <c r="CV37" s="655"/>
      <c r="CW37" s="655"/>
      <c r="CX37" s="655"/>
      <c r="CY37" s="656"/>
      <c r="CZ37" s="628">
        <v>4.5</v>
      </c>
      <c r="DA37" s="653"/>
      <c r="DB37" s="653"/>
      <c r="DC37" s="657"/>
      <c r="DD37" s="632">
        <v>294374</v>
      </c>
      <c r="DE37" s="655"/>
      <c r="DF37" s="655"/>
      <c r="DG37" s="655"/>
      <c r="DH37" s="655"/>
      <c r="DI37" s="655"/>
      <c r="DJ37" s="655"/>
      <c r="DK37" s="656"/>
      <c r="DL37" s="632">
        <v>268535</v>
      </c>
      <c r="DM37" s="655"/>
      <c r="DN37" s="655"/>
      <c r="DO37" s="655"/>
      <c r="DP37" s="655"/>
      <c r="DQ37" s="655"/>
      <c r="DR37" s="655"/>
      <c r="DS37" s="655"/>
      <c r="DT37" s="655"/>
      <c r="DU37" s="655"/>
      <c r="DV37" s="656"/>
      <c r="DW37" s="628">
        <v>7</v>
      </c>
      <c r="DX37" s="653"/>
      <c r="DY37" s="653"/>
      <c r="DZ37" s="653"/>
      <c r="EA37" s="653"/>
      <c r="EB37" s="653"/>
      <c r="EC37" s="654"/>
    </row>
    <row r="38" spans="2:133" ht="11.25" customHeight="1" x14ac:dyDescent="0.15">
      <c r="B38" s="620" t="s">
        <v>343</v>
      </c>
      <c r="C38" s="621"/>
      <c r="D38" s="621"/>
      <c r="E38" s="621"/>
      <c r="F38" s="621"/>
      <c r="G38" s="621"/>
      <c r="H38" s="621"/>
      <c r="I38" s="621"/>
      <c r="J38" s="621"/>
      <c r="K38" s="621"/>
      <c r="L38" s="621"/>
      <c r="M38" s="621"/>
      <c r="N38" s="621"/>
      <c r="O38" s="621"/>
      <c r="P38" s="621"/>
      <c r="Q38" s="622"/>
      <c r="R38" s="623">
        <v>429000</v>
      </c>
      <c r="S38" s="624"/>
      <c r="T38" s="624"/>
      <c r="U38" s="624"/>
      <c r="V38" s="624"/>
      <c r="W38" s="624"/>
      <c r="X38" s="624"/>
      <c r="Y38" s="625"/>
      <c r="Z38" s="626">
        <v>5.9</v>
      </c>
      <c r="AA38" s="626"/>
      <c r="AB38" s="626"/>
      <c r="AC38" s="626"/>
      <c r="AD38" s="627" t="s">
        <v>241</v>
      </c>
      <c r="AE38" s="627"/>
      <c r="AF38" s="627"/>
      <c r="AG38" s="627"/>
      <c r="AH38" s="627"/>
      <c r="AI38" s="627"/>
      <c r="AJ38" s="627"/>
      <c r="AK38" s="627"/>
      <c r="AL38" s="628" t="s">
        <v>241</v>
      </c>
      <c r="AM38" s="629"/>
      <c r="AN38" s="629"/>
      <c r="AO38" s="630"/>
      <c r="AQ38" s="686" t="s">
        <v>344</v>
      </c>
      <c r="AR38" s="687"/>
      <c r="AS38" s="687"/>
      <c r="AT38" s="687"/>
      <c r="AU38" s="687"/>
      <c r="AV38" s="687"/>
      <c r="AW38" s="687"/>
      <c r="AX38" s="687"/>
      <c r="AY38" s="688"/>
      <c r="AZ38" s="623">
        <v>74947</v>
      </c>
      <c r="BA38" s="624"/>
      <c r="BB38" s="624"/>
      <c r="BC38" s="624"/>
      <c r="BD38" s="655"/>
      <c r="BE38" s="655"/>
      <c r="BF38" s="678"/>
      <c r="BG38" s="620" t="s">
        <v>345</v>
      </c>
      <c r="BH38" s="621"/>
      <c r="BI38" s="621"/>
      <c r="BJ38" s="621"/>
      <c r="BK38" s="621"/>
      <c r="BL38" s="621"/>
      <c r="BM38" s="621"/>
      <c r="BN38" s="621"/>
      <c r="BO38" s="621"/>
      <c r="BP38" s="621"/>
      <c r="BQ38" s="621"/>
      <c r="BR38" s="621"/>
      <c r="BS38" s="621"/>
      <c r="BT38" s="621"/>
      <c r="BU38" s="622"/>
      <c r="BV38" s="623">
        <v>981</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463873</v>
      </c>
      <c r="CS38" s="624"/>
      <c r="CT38" s="624"/>
      <c r="CU38" s="624"/>
      <c r="CV38" s="624"/>
      <c r="CW38" s="624"/>
      <c r="CX38" s="624"/>
      <c r="CY38" s="625"/>
      <c r="CZ38" s="628">
        <v>7</v>
      </c>
      <c r="DA38" s="653"/>
      <c r="DB38" s="653"/>
      <c r="DC38" s="657"/>
      <c r="DD38" s="632">
        <v>398545</v>
      </c>
      <c r="DE38" s="624"/>
      <c r="DF38" s="624"/>
      <c r="DG38" s="624"/>
      <c r="DH38" s="624"/>
      <c r="DI38" s="624"/>
      <c r="DJ38" s="624"/>
      <c r="DK38" s="625"/>
      <c r="DL38" s="632">
        <v>328760</v>
      </c>
      <c r="DM38" s="624"/>
      <c r="DN38" s="624"/>
      <c r="DO38" s="624"/>
      <c r="DP38" s="624"/>
      <c r="DQ38" s="624"/>
      <c r="DR38" s="624"/>
      <c r="DS38" s="624"/>
      <c r="DT38" s="624"/>
      <c r="DU38" s="624"/>
      <c r="DV38" s="625"/>
      <c r="DW38" s="628">
        <v>8.6</v>
      </c>
      <c r="DX38" s="653"/>
      <c r="DY38" s="653"/>
      <c r="DZ38" s="653"/>
      <c r="EA38" s="653"/>
      <c r="EB38" s="653"/>
      <c r="EC38" s="654"/>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139</v>
      </c>
      <c r="AA39" s="626"/>
      <c r="AB39" s="626"/>
      <c r="AC39" s="626"/>
      <c r="AD39" s="627" t="s">
        <v>139</v>
      </c>
      <c r="AE39" s="627"/>
      <c r="AF39" s="627"/>
      <c r="AG39" s="627"/>
      <c r="AH39" s="627"/>
      <c r="AI39" s="627"/>
      <c r="AJ39" s="627"/>
      <c r="AK39" s="627"/>
      <c r="AL39" s="628" t="s">
        <v>241</v>
      </c>
      <c r="AM39" s="629"/>
      <c r="AN39" s="629"/>
      <c r="AO39" s="630"/>
      <c r="AQ39" s="686" t="s">
        <v>348</v>
      </c>
      <c r="AR39" s="687"/>
      <c r="AS39" s="687"/>
      <c r="AT39" s="687"/>
      <c r="AU39" s="687"/>
      <c r="AV39" s="687"/>
      <c r="AW39" s="687"/>
      <c r="AX39" s="687"/>
      <c r="AY39" s="688"/>
      <c r="AZ39" s="623">
        <v>72674</v>
      </c>
      <c r="BA39" s="624"/>
      <c r="BB39" s="624"/>
      <c r="BC39" s="624"/>
      <c r="BD39" s="655"/>
      <c r="BE39" s="655"/>
      <c r="BF39" s="678"/>
      <c r="BG39" s="620" t="s">
        <v>349</v>
      </c>
      <c r="BH39" s="621"/>
      <c r="BI39" s="621"/>
      <c r="BJ39" s="621"/>
      <c r="BK39" s="621"/>
      <c r="BL39" s="621"/>
      <c r="BM39" s="621"/>
      <c r="BN39" s="621"/>
      <c r="BO39" s="621"/>
      <c r="BP39" s="621"/>
      <c r="BQ39" s="621"/>
      <c r="BR39" s="621"/>
      <c r="BS39" s="621"/>
      <c r="BT39" s="621"/>
      <c r="BU39" s="622"/>
      <c r="BV39" s="623">
        <v>1443</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384848</v>
      </c>
      <c r="CS39" s="655"/>
      <c r="CT39" s="655"/>
      <c r="CU39" s="655"/>
      <c r="CV39" s="655"/>
      <c r="CW39" s="655"/>
      <c r="CX39" s="655"/>
      <c r="CY39" s="656"/>
      <c r="CZ39" s="628">
        <v>5.8</v>
      </c>
      <c r="DA39" s="653"/>
      <c r="DB39" s="653"/>
      <c r="DC39" s="657"/>
      <c r="DD39" s="632">
        <v>384810</v>
      </c>
      <c r="DE39" s="655"/>
      <c r="DF39" s="655"/>
      <c r="DG39" s="655"/>
      <c r="DH39" s="655"/>
      <c r="DI39" s="655"/>
      <c r="DJ39" s="655"/>
      <c r="DK39" s="656"/>
      <c r="DL39" s="632" t="s">
        <v>139</v>
      </c>
      <c r="DM39" s="655"/>
      <c r="DN39" s="655"/>
      <c r="DO39" s="655"/>
      <c r="DP39" s="655"/>
      <c r="DQ39" s="655"/>
      <c r="DR39" s="655"/>
      <c r="DS39" s="655"/>
      <c r="DT39" s="655"/>
      <c r="DU39" s="655"/>
      <c r="DV39" s="656"/>
      <c r="DW39" s="628" t="s">
        <v>241</v>
      </c>
      <c r="DX39" s="653"/>
      <c r="DY39" s="653"/>
      <c r="DZ39" s="653"/>
      <c r="EA39" s="653"/>
      <c r="EB39" s="653"/>
      <c r="EC39" s="654"/>
    </row>
    <row r="40" spans="2:133" ht="11.25" customHeight="1" x14ac:dyDescent="0.15">
      <c r="B40" s="620" t="s">
        <v>351</v>
      </c>
      <c r="C40" s="621"/>
      <c r="D40" s="621"/>
      <c r="E40" s="621"/>
      <c r="F40" s="621"/>
      <c r="G40" s="621"/>
      <c r="H40" s="621"/>
      <c r="I40" s="621"/>
      <c r="J40" s="621"/>
      <c r="K40" s="621"/>
      <c r="L40" s="621"/>
      <c r="M40" s="621"/>
      <c r="N40" s="621"/>
      <c r="O40" s="621"/>
      <c r="P40" s="621"/>
      <c r="Q40" s="622"/>
      <c r="R40" s="623">
        <v>33600</v>
      </c>
      <c r="S40" s="624"/>
      <c r="T40" s="624"/>
      <c r="U40" s="624"/>
      <c r="V40" s="624"/>
      <c r="W40" s="624"/>
      <c r="X40" s="624"/>
      <c r="Y40" s="625"/>
      <c r="Z40" s="626">
        <v>0.5</v>
      </c>
      <c r="AA40" s="626"/>
      <c r="AB40" s="626"/>
      <c r="AC40" s="626"/>
      <c r="AD40" s="627" t="s">
        <v>241</v>
      </c>
      <c r="AE40" s="627"/>
      <c r="AF40" s="627"/>
      <c r="AG40" s="627"/>
      <c r="AH40" s="627"/>
      <c r="AI40" s="627"/>
      <c r="AJ40" s="627"/>
      <c r="AK40" s="627"/>
      <c r="AL40" s="628" t="s">
        <v>241</v>
      </c>
      <c r="AM40" s="629"/>
      <c r="AN40" s="629"/>
      <c r="AO40" s="630"/>
      <c r="AQ40" s="686" t="s">
        <v>352</v>
      </c>
      <c r="AR40" s="687"/>
      <c r="AS40" s="687"/>
      <c r="AT40" s="687"/>
      <c r="AU40" s="687"/>
      <c r="AV40" s="687"/>
      <c r="AW40" s="687"/>
      <c r="AX40" s="687"/>
      <c r="AY40" s="688"/>
      <c r="AZ40" s="623">
        <v>46838</v>
      </c>
      <c r="BA40" s="624"/>
      <c r="BB40" s="624"/>
      <c r="BC40" s="624"/>
      <c r="BD40" s="655"/>
      <c r="BE40" s="655"/>
      <c r="BF40" s="678"/>
      <c r="BG40" s="671" t="s">
        <v>353</v>
      </c>
      <c r="BH40" s="672"/>
      <c r="BI40" s="672"/>
      <c r="BJ40" s="672"/>
      <c r="BK40" s="672"/>
      <c r="BL40" s="223"/>
      <c r="BM40" s="621" t="s">
        <v>354</v>
      </c>
      <c r="BN40" s="621"/>
      <c r="BO40" s="621"/>
      <c r="BP40" s="621"/>
      <c r="BQ40" s="621"/>
      <c r="BR40" s="621"/>
      <c r="BS40" s="621"/>
      <c r="BT40" s="621"/>
      <c r="BU40" s="622"/>
      <c r="BV40" s="623">
        <v>79</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26260</v>
      </c>
      <c r="CS40" s="624"/>
      <c r="CT40" s="624"/>
      <c r="CU40" s="624"/>
      <c r="CV40" s="624"/>
      <c r="CW40" s="624"/>
      <c r="CX40" s="624"/>
      <c r="CY40" s="625"/>
      <c r="CZ40" s="628">
        <v>0.4</v>
      </c>
      <c r="DA40" s="653"/>
      <c r="DB40" s="653"/>
      <c r="DC40" s="657"/>
      <c r="DD40" s="632" t="s">
        <v>241</v>
      </c>
      <c r="DE40" s="624"/>
      <c r="DF40" s="624"/>
      <c r="DG40" s="624"/>
      <c r="DH40" s="624"/>
      <c r="DI40" s="624"/>
      <c r="DJ40" s="624"/>
      <c r="DK40" s="625"/>
      <c r="DL40" s="632" t="s">
        <v>139</v>
      </c>
      <c r="DM40" s="624"/>
      <c r="DN40" s="624"/>
      <c r="DO40" s="624"/>
      <c r="DP40" s="624"/>
      <c r="DQ40" s="624"/>
      <c r="DR40" s="624"/>
      <c r="DS40" s="624"/>
      <c r="DT40" s="624"/>
      <c r="DU40" s="624"/>
      <c r="DV40" s="625"/>
      <c r="DW40" s="628" t="s">
        <v>241</v>
      </c>
      <c r="DX40" s="653"/>
      <c r="DY40" s="653"/>
      <c r="DZ40" s="653"/>
      <c r="EA40" s="653"/>
      <c r="EB40" s="653"/>
      <c r="EC40" s="654"/>
    </row>
    <row r="41" spans="2:133" ht="11.25" customHeight="1" x14ac:dyDescent="0.15">
      <c r="B41" s="644" t="s">
        <v>356</v>
      </c>
      <c r="C41" s="645"/>
      <c r="D41" s="645"/>
      <c r="E41" s="645"/>
      <c r="F41" s="645"/>
      <c r="G41" s="645"/>
      <c r="H41" s="645"/>
      <c r="I41" s="645"/>
      <c r="J41" s="645"/>
      <c r="K41" s="645"/>
      <c r="L41" s="645"/>
      <c r="M41" s="645"/>
      <c r="N41" s="645"/>
      <c r="O41" s="645"/>
      <c r="P41" s="645"/>
      <c r="Q41" s="646"/>
      <c r="R41" s="695">
        <v>7226380</v>
      </c>
      <c r="S41" s="696"/>
      <c r="T41" s="696"/>
      <c r="U41" s="696"/>
      <c r="V41" s="696"/>
      <c r="W41" s="696"/>
      <c r="X41" s="696"/>
      <c r="Y41" s="700"/>
      <c r="Z41" s="701">
        <v>100</v>
      </c>
      <c r="AA41" s="701"/>
      <c r="AB41" s="701"/>
      <c r="AC41" s="701"/>
      <c r="AD41" s="702">
        <v>3804391</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127376</v>
      </c>
      <c r="BA41" s="624"/>
      <c r="BB41" s="624"/>
      <c r="BC41" s="624"/>
      <c r="BD41" s="655"/>
      <c r="BE41" s="655"/>
      <c r="BF41" s="678"/>
      <c r="BG41" s="671"/>
      <c r="BH41" s="672"/>
      <c r="BI41" s="672"/>
      <c r="BJ41" s="672"/>
      <c r="BK41" s="672"/>
      <c r="BL41" s="223"/>
      <c r="BM41" s="621" t="s">
        <v>358</v>
      </c>
      <c r="BN41" s="621"/>
      <c r="BO41" s="621"/>
      <c r="BP41" s="621"/>
      <c r="BQ41" s="621"/>
      <c r="BR41" s="621"/>
      <c r="BS41" s="621"/>
      <c r="BT41" s="621"/>
      <c r="BU41" s="622"/>
      <c r="BV41" s="623" t="s">
        <v>241</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241</v>
      </c>
      <c r="CS41" s="655"/>
      <c r="CT41" s="655"/>
      <c r="CU41" s="655"/>
      <c r="CV41" s="655"/>
      <c r="CW41" s="655"/>
      <c r="CX41" s="655"/>
      <c r="CY41" s="656"/>
      <c r="CZ41" s="628" t="s">
        <v>139</v>
      </c>
      <c r="DA41" s="653"/>
      <c r="DB41" s="653"/>
      <c r="DC41" s="657"/>
      <c r="DD41" s="632" t="s">
        <v>139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360</v>
      </c>
      <c r="AR42" s="693"/>
      <c r="AS42" s="693"/>
      <c r="AT42" s="693"/>
      <c r="AU42" s="693"/>
      <c r="AV42" s="693"/>
      <c r="AW42" s="693"/>
      <c r="AX42" s="693"/>
      <c r="AY42" s="694"/>
      <c r="AZ42" s="695">
        <v>336497</v>
      </c>
      <c r="BA42" s="696"/>
      <c r="BB42" s="696"/>
      <c r="BC42" s="696"/>
      <c r="BD42" s="682"/>
      <c r="BE42" s="682"/>
      <c r="BF42" s="684"/>
      <c r="BG42" s="673"/>
      <c r="BH42" s="674"/>
      <c r="BI42" s="674"/>
      <c r="BJ42" s="674"/>
      <c r="BK42" s="674"/>
      <c r="BL42" s="224"/>
      <c r="BM42" s="645" t="s">
        <v>361</v>
      </c>
      <c r="BN42" s="645"/>
      <c r="BO42" s="645"/>
      <c r="BP42" s="645"/>
      <c r="BQ42" s="645"/>
      <c r="BR42" s="645"/>
      <c r="BS42" s="645"/>
      <c r="BT42" s="645"/>
      <c r="BU42" s="646"/>
      <c r="BV42" s="695">
        <v>373</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883142</v>
      </c>
      <c r="CS42" s="655"/>
      <c r="CT42" s="655"/>
      <c r="CU42" s="655"/>
      <c r="CV42" s="655"/>
      <c r="CW42" s="655"/>
      <c r="CX42" s="655"/>
      <c r="CY42" s="656"/>
      <c r="CZ42" s="628">
        <v>13.3</v>
      </c>
      <c r="DA42" s="653"/>
      <c r="DB42" s="653"/>
      <c r="DC42" s="657"/>
      <c r="DD42" s="632">
        <v>206150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48231</v>
      </c>
      <c r="CS43" s="655"/>
      <c r="CT43" s="655"/>
      <c r="CU43" s="655"/>
      <c r="CV43" s="655"/>
      <c r="CW43" s="655"/>
      <c r="CX43" s="655"/>
      <c r="CY43" s="656"/>
      <c r="CZ43" s="628">
        <v>0.7</v>
      </c>
      <c r="DA43" s="653"/>
      <c r="DB43" s="653"/>
      <c r="DC43" s="657"/>
      <c r="DD43" s="632">
        <v>48231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312</v>
      </c>
      <c r="CE44" s="660"/>
      <c r="CF44" s="620" t="s">
        <v>366</v>
      </c>
      <c r="CG44" s="621"/>
      <c r="CH44" s="621"/>
      <c r="CI44" s="621"/>
      <c r="CJ44" s="621"/>
      <c r="CK44" s="621"/>
      <c r="CL44" s="621"/>
      <c r="CM44" s="621"/>
      <c r="CN44" s="621"/>
      <c r="CO44" s="621"/>
      <c r="CP44" s="621"/>
      <c r="CQ44" s="622"/>
      <c r="CR44" s="623">
        <v>781073</v>
      </c>
      <c r="CS44" s="624"/>
      <c r="CT44" s="624"/>
      <c r="CU44" s="624"/>
      <c r="CV44" s="624"/>
      <c r="CW44" s="624"/>
      <c r="CX44" s="624"/>
      <c r="CY44" s="625"/>
      <c r="CZ44" s="628">
        <v>11.8</v>
      </c>
      <c r="DA44" s="629"/>
      <c r="DB44" s="629"/>
      <c r="DC44" s="635"/>
      <c r="DD44" s="632">
        <v>170953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368</v>
      </c>
      <c r="CG45" s="621"/>
      <c r="CH45" s="621"/>
      <c r="CI45" s="621"/>
      <c r="CJ45" s="621"/>
      <c r="CK45" s="621"/>
      <c r="CL45" s="621"/>
      <c r="CM45" s="621"/>
      <c r="CN45" s="621"/>
      <c r="CO45" s="621"/>
      <c r="CP45" s="621"/>
      <c r="CQ45" s="622"/>
      <c r="CR45" s="623">
        <v>380401</v>
      </c>
      <c r="CS45" s="655"/>
      <c r="CT45" s="655"/>
      <c r="CU45" s="655"/>
      <c r="CV45" s="655"/>
      <c r="CW45" s="655"/>
      <c r="CX45" s="655"/>
      <c r="CY45" s="656"/>
      <c r="CZ45" s="628">
        <v>5.7</v>
      </c>
      <c r="DA45" s="653"/>
      <c r="DB45" s="653"/>
      <c r="DC45" s="657"/>
      <c r="DD45" s="632">
        <v>22937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369</v>
      </c>
      <c r="CG46" s="621"/>
      <c r="CH46" s="621"/>
      <c r="CI46" s="621"/>
      <c r="CJ46" s="621"/>
      <c r="CK46" s="621"/>
      <c r="CL46" s="621"/>
      <c r="CM46" s="621"/>
      <c r="CN46" s="621"/>
      <c r="CO46" s="621"/>
      <c r="CP46" s="621"/>
      <c r="CQ46" s="622"/>
      <c r="CR46" s="623">
        <v>400672</v>
      </c>
      <c r="CS46" s="624"/>
      <c r="CT46" s="624"/>
      <c r="CU46" s="624"/>
      <c r="CV46" s="624"/>
      <c r="CW46" s="624"/>
      <c r="CX46" s="624"/>
      <c r="CY46" s="625"/>
      <c r="CZ46" s="628">
        <v>6.1</v>
      </c>
      <c r="DA46" s="629"/>
      <c r="DB46" s="629"/>
      <c r="DC46" s="635"/>
      <c r="DD46" s="632">
        <v>148016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370</v>
      </c>
      <c r="CG47" s="621"/>
      <c r="CH47" s="621"/>
      <c r="CI47" s="621"/>
      <c r="CJ47" s="621"/>
      <c r="CK47" s="621"/>
      <c r="CL47" s="621"/>
      <c r="CM47" s="621"/>
      <c r="CN47" s="621"/>
      <c r="CO47" s="621"/>
      <c r="CP47" s="621"/>
      <c r="CQ47" s="622"/>
      <c r="CR47" s="623">
        <v>102069</v>
      </c>
      <c r="CS47" s="655"/>
      <c r="CT47" s="655"/>
      <c r="CU47" s="655"/>
      <c r="CV47" s="655"/>
      <c r="CW47" s="655"/>
      <c r="CX47" s="655"/>
      <c r="CY47" s="656"/>
      <c r="CZ47" s="628">
        <v>1.5</v>
      </c>
      <c r="DA47" s="653"/>
      <c r="DB47" s="653"/>
      <c r="DC47" s="657"/>
      <c r="DD47" s="632">
        <v>35197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371</v>
      </c>
      <c r="CG48" s="621"/>
      <c r="CH48" s="621"/>
      <c r="CI48" s="621"/>
      <c r="CJ48" s="621"/>
      <c r="CK48" s="621"/>
      <c r="CL48" s="621"/>
      <c r="CM48" s="621"/>
      <c r="CN48" s="621"/>
      <c r="CO48" s="621"/>
      <c r="CP48" s="621"/>
      <c r="CQ48" s="622"/>
      <c r="CR48" s="623" t="s">
        <v>139</v>
      </c>
      <c r="CS48" s="624"/>
      <c r="CT48" s="624"/>
      <c r="CU48" s="624"/>
      <c r="CV48" s="624"/>
      <c r="CW48" s="624"/>
      <c r="CX48" s="624"/>
      <c r="CY48" s="625"/>
      <c r="CZ48" s="628" t="s">
        <v>139</v>
      </c>
      <c r="DA48" s="629"/>
      <c r="DB48" s="629"/>
      <c r="DC48" s="635"/>
      <c r="DD48" s="632" t="s">
        <v>241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372</v>
      </c>
      <c r="CE49" s="645"/>
      <c r="CF49" s="645"/>
      <c r="CG49" s="645"/>
      <c r="CH49" s="645"/>
      <c r="CI49" s="645"/>
      <c r="CJ49" s="645"/>
      <c r="CK49" s="645"/>
      <c r="CL49" s="645"/>
      <c r="CM49" s="645"/>
      <c r="CN49" s="645"/>
      <c r="CO49" s="645"/>
      <c r="CP49" s="645"/>
      <c r="CQ49" s="646"/>
      <c r="CR49" s="695">
        <v>6617577</v>
      </c>
      <c r="CS49" s="682"/>
      <c r="CT49" s="682"/>
      <c r="CU49" s="682"/>
      <c r="CV49" s="682"/>
      <c r="CW49" s="682"/>
      <c r="CX49" s="682"/>
      <c r="CY49" s="711"/>
      <c r="CZ49" s="703">
        <v>100</v>
      </c>
      <c r="DA49" s="712"/>
      <c r="DB49" s="712"/>
      <c r="DC49" s="713"/>
      <c r="DD49" s="714">
        <v>5006689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1LEyPrNvWMikEDF9mzLhuFlHWZ7ZvWZh+JiWvNtppMyKTzqDyWtjfZKAtkbqaW95AjhViS2CUzDIxDYXLGXcQ==" saltValue="3SUNewsAi55yGXrEq9AKp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70" zoomScaleNormal="25" zoomScaleSheetLayoutView="70" workbookViewId="0">
      <selection activeCell="AK71" sqref="AK71:AO7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7226</v>
      </c>
      <c r="R7" s="753"/>
      <c r="S7" s="753"/>
      <c r="T7" s="753"/>
      <c r="U7" s="753"/>
      <c r="V7" s="753">
        <v>6618</v>
      </c>
      <c r="W7" s="753"/>
      <c r="X7" s="753"/>
      <c r="Y7" s="753"/>
      <c r="Z7" s="753"/>
      <c r="AA7" s="753">
        <v>609</v>
      </c>
      <c r="AB7" s="753"/>
      <c r="AC7" s="753"/>
      <c r="AD7" s="753"/>
      <c r="AE7" s="754"/>
      <c r="AF7" s="755">
        <v>282</v>
      </c>
      <c r="AG7" s="756"/>
      <c r="AH7" s="756"/>
      <c r="AI7" s="756"/>
      <c r="AJ7" s="757"/>
      <c r="AK7" s="758">
        <v>615</v>
      </c>
      <c r="AL7" s="759"/>
      <c r="AM7" s="759"/>
      <c r="AN7" s="759"/>
      <c r="AO7" s="759"/>
      <c r="AP7" s="759">
        <v>6827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604</v>
      </c>
      <c r="BT7" s="747"/>
      <c r="BU7" s="747"/>
      <c r="BV7" s="747"/>
      <c r="BW7" s="747"/>
      <c r="BX7" s="747"/>
      <c r="BY7" s="747"/>
      <c r="BZ7" s="747"/>
      <c r="CA7" s="747"/>
      <c r="CB7" s="747"/>
      <c r="CC7" s="747"/>
      <c r="CD7" s="747"/>
      <c r="CE7" s="747"/>
      <c r="CF7" s="747"/>
      <c r="CG7" s="762"/>
      <c r="CH7" s="743">
        <v>8</v>
      </c>
      <c r="CI7" s="744"/>
      <c r="CJ7" s="744"/>
      <c r="CK7" s="744"/>
      <c r="CL7" s="745"/>
      <c r="CM7" s="743">
        <v>42</v>
      </c>
      <c r="CN7" s="744"/>
      <c r="CO7" s="744"/>
      <c r="CP7" s="744"/>
      <c r="CQ7" s="745"/>
      <c r="CR7" s="743">
        <v>30</v>
      </c>
      <c r="CS7" s="744"/>
      <c r="CT7" s="744"/>
      <c r="CU7" s="744"/>
      <c r="CV7" s="745"/>
      <c r="CW7" s="743">
        <v>0</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282</v>
      </c>
      <c r="AG23" s="793"/>
      <c r="AH23" s="793"/>
      <c r="AI23" s="793"/>
      <c r="AJ23" s="796"/>
      <c r="AK23" s="797"/>
      <c r="AL23" s="798"/>
      <c r="AM23" s="798"/>
      <c r="AN23" s="798"/>
      <c r="AO23" s="798"/>
      <c r="AP23" s="793"/>
      <c r="AQ23" s="793"/>
      <c r="AR23" s="793"/>
      <c r="AS23" s="793"/>
      <c r="AT23" s="793"/>
      <c r="AU23" s="809"/>
      <c r="AV23" s="809"/>
      <c r="AW23" s="809"/>
      <c r="AX23" s="809"/>
      <c r="AY23" s="810"/>
      <c r="AZ23" s="811" t="s">
        <v>139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769</v>
      </c>
      <c r="R28" s="823"/>
      <c r="S28" s="823"/>
      <c r="T28" s="823"/>
      <c r="U28" s="823"/>
      <c r="V28" s="823">
        <v>757</v>
      </c>
      <c r="W28" s="823"/>
      <c r="X28" s="823"/>
      <c r="Y28" s="823"/>
      <c r="Z28" s="823"/>
      <c r="AA28" s="823">
        <v>12</v>
      </c>
      <c r="AB28" s="823"/>
      <c r="AC28" s="823"/>
      <c r="AD28" s="823"/>
      <c r="AE28" s="824"/>
      <c r="AF28" s="825">
        <v>12</v>
      </c>
      <c r="AG28" s="823"/>
      <c r="AH28" s="823"/>
      <c r="AI28" s="823"/>
      <c r="AJ28" s="826"/>
      <c r="AK28" s="827">
        <v>88</v>
      </c>
      <c r="AL28" s="828"/>
      <c r="AM28" s="828"/>
      <c r="AN28" s="828"/>
      <c r="AO28" s="828"/>
      <c r="AP28" s="828">
        <v>0</v>
      </c>
      <c r="AQ28" s="828"/>
      <c r="AR28" s="828"/>
      <c r="AS28" s="828"/>
      <c r="AT28" s="828"/>
      <c r="AU28" s="828">
        <v>0</v>
      </c>
      <c r="AV28" s="828"/>
      <c r="AW28" s="828"/>
      <c r="AX28" s="828"/>
      <c r="AY28" s="828"/>
      <c r="AZ28" s="829">
        <v>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386</v>
      </c>
      <c r="R29" s="784"/>
      <c r="S29" s="784"/>
      <c r="T29" s="784"/>
      <c r="U29" s="784"/>
      <c r="V29" s="784">
        <v>367</v>
      </c>
      <c r="W29" s="784"/>
      <c r="X29" s="784"/>
      <c r="Y29" s="784"/>
      <c r="Z29" s="784"/>
      <c r="AA29" s="784">
        <v>19</v>
      </c>
      <c r="AB29" s="784"/>
      <c r="AC29" s="784"/>
      <c r="AD29" s="784"/>
      <c r="AE29" s="785"/>
      <c r="AF29" s="786">
        <v>19</v>
      </c>
      <c r="AG29" s="787"/>
      <c r="AH29" s="787"/>
      <c r="AI29" s="787"/>
      <c r="AJ29" s="788"/>
      <c r="AK29" s="834">
        <v>57</v>
      </c>
      <c r="AL29" s="830"/>
      <c r="AM29" s="830"/>
      <c r="AN29" s="830"/>
      <c r="AO29" s="830"/>
      <c r="AP29" s="830">
        <v>397</v>
      </c>
      <c r="AQ29" s="830"/>
      <c r="AR29" s="830"/>
      <c r="AS29" s="830"/>
      <c r="AT29" s="830"/>
      <c r="AU29" s="830">
        <v>79</v>
      </c>
      <c r="AV29" s="830"/>
      <c r="AW29" s="830"/>
      <c r="AX29" s="830"/>
      <c r="AY29" s="830"/>
      <c r="AZ29" s="831">
        <v>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1264</v>
      </c>
      <c r="R30" s="784"/>
      <c r="S30" s="784"/>
      <c r="T30" s="784"/>
      <c r="U30" s="784"/>
      <c r="V30" s="784">
        <v>1219</v>
      </c>
      <c r="W30" s="784"/>
      <c r="X30" s="784"/>
      <c r="Y30" s="784"/>
      <c r="Z30" s="784"/>
      <c r="AA30" s="784">
        <v>45</v>
      </c>
      <c r="AB30" s="784"/>
      <c r="AC30" s="784"/>
      <c r="AD30" s="784"/>
      <c r="AE30" s="785"/>
      <c r="AF30" s="786">
        <v>45</v>
      </c>
      <c r="AG30" s="787"/>
      <c r="AH30" s="787"/>
      <c r="AI30" s="787"/>
      <c r="AJ30" s="788"/>
      <c r="AK30" s="834">
        <v>211</v>
      </c>
      <c r="AL30" s="830"/>
      <c r="AM30" s="830"/>
      <c r="AN30" s="830"/>
      <c r="AO30" s="830"/>
      <c r="AP30" s="830">
        <v>0</v>
      </c>
      <c r="AQ30" s="830"/>
      <c r="AR30" s="830"/>
      <c r="AS30" s="830"/>
      <c r="AT30" s="830"/>
      <c r="AU30" s="830">
        <v>0</v>
      </c>
      <c r="AV30" s="830"/>
      <c r="AW30" s="830"/>
      <c r="AX30" s="830"/>
      <c r="AY30" s="830"/>
      <c r="AZ30" s="831">
        <v>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109</v>
      </c>
      <c r="R31" s="784"/>
      <c r="S31" s="784"/>
      <c r="T31" s="784"/>
      <c r="U31" s="784"/>
      <c r="V31" s="784">
        <v>109</v>
      </c>
      <c r="W31" s="784"/>
      <c r="X31" s="784"/>
      <c r="Y31" s="784"/>
      <c r="Z31" s="784"/>
      <c r="AA31" s="784">
        <v>0</v>
      </c>
      <c r="AB31" s="784"/>
      <c r="AC31" s="784"/>
      <c r="AD31" s="784"/>
      <c r="AE31" s="785"/>
      <c r="AF31" s="786">
        <v>0</v>
      </c>
      <c r="AG31" s="787"/>
      <c r="AH31" s="787"/>
      <c r="AI31" s="787"/>
      <c r="AJ31" s="788"/>
      <c r="AK31" s="834">
        <v>34</v>
      </c>
      <c r="AL31" s="830"/>
      <c r="AM31" s="830"/>
      <c r="AN31" s="830"/>
      <c r="AO31" s="830"/>
      <c r="AP31" s="830">
        <v>0</v>
      </c>
      <c r="AQ31" s="830"/>
      <c r="AR31" s="830"/>
      <c r="AS31" s="830"/>
      <c r="AT31" s="830"/>
      <c r="AU31" s="830">
        <v>0</v>
      </c>
      <c r="AV31" s="830"/>
      <c r="AW31" s="830"/>
      <c r="AX31" s="830"/>
      <c r="AY31" s="830"/>
      <c r="AZ31" s="831">
        <v>0</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255</v>
      </c>
      <c r="R32" s="784"/>
      <c r="S32" s="784"/>
      <c r="T32" s="784"/>
      <c r="U32" s="784"/>
      <c r="V32" s="784">
        <v>237</v>
      </c>
      <c r="W32" s="784"/>
      <c r="X32" s="784"/>
      <c r="Y32" s="784"/>
      <c r="Z32" s="784"/>
      <c r="AA32" s="784">
        <v>18</v>
      </c>
      <c r="AB32" s="784"/>
      <c r="AC32" s="784"/>
      <c r="AD32" s="784"/>
      <c r="AE32" s="785"/>
      <c r="AF32" s="786">
        <v>137</v>
      </c>
      <c r="AG32" s="787"/>
      <c r="AH32" s="787"/>
      <c r="AI32" s="787"/>
      <c r="AJ32" s="788"/>
      <c r="AK32" s="834">
        <v>123</v>
      </c>
      <c r="AL32" s="830"/>
      <c r="AM32" s="830"/>
      <c r="AN32" s="830"/>
      <c r="AO32" s="830"/>
      <c r="AP32" s="830">
        <v>936</v>
      </c>
      <c r="AQ32" s="830"/>
      <c r="AR32" s="830"/>
      <c r="AS32" s="830"/>
      <c r="AT32" s="830"/>
      <c r="AU32" s="830">
        <v>500</v>
      </c>
      <c r="AV32" s="830"/>
      <c r="AW32" s="830"/>
      <c r="AX32" s="830"/>
      <c r="AY32" s="830"/>
      <c r="AZ32" s="831">
        <v>0</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415</v>
      </c>
      <c r="C33" s="781"/>
      <c r="D33" s="781"/>
      <c r="E33" s="781"/>
      <c r="F33" s="781"/>
      <c r="G33" s="781"/>
      <c r="H33" s="781"/>
      <c r="I33" s="781"/>
      <c r="J33" s="781"/>
      <c r="K33" s="781"/>
      <c r="L33" s="781"/>
      <c r="M33" s="781"/>
      <c r="N33" s="781"/>
      <c r="O33" s="781"/>
      <c r="P33" s="782"/>
      <c r="Q33" s="783">
        <v>348</v>
      </c>
      <c r="R33" s="784"/>
      <c r="S33" s="784"/>
      <c r="T33" s="784"/>
      <c r="U33" s="784"/>
      <c r="V33" s="784">
        <v>338</v>
      </c>
      <c r="W33" s="784"/>
      <c r="X33" s="784"/>
      <c r="Y33" s="784"/>
      <c r="Z33" s="784"/>
      <c r="AA33" s="784">
        <v>10</v>
      </c>
      <c r="AB33" s="784"/>
      <c r="AC33" s="784"/>
      <c r="AD33" s="784"/>
      <c r="AE33" s="785"/>
      <c r="AF33" s="786">
        <v>29</v>
      </c>
      <c r="AG33" s="787"/>
      <c r="AH33" s="787"/>
      <c r="AI33" s="787"/>
      <c r="AJ33" s="788"/>
      <c r="AK33" s="834">
        <v>148</v>
      </c>
      <c r="AL33" s="830"/>
      <c r="AM33" s="830"/>
      <c r="AN33" s="830"/>
      <c r="AO33" s="830"/>
      <c r="AP33" s="830">
        <v>1669</v>
      </c>
      <c r="AQ33" s="830"/>
      <c r="AR33" s="830"/>
      <c r="AS33" s="830"/>
      <c r="AT33" s="830"/>
      <c r="AU33" s="830">
        <v>1607</v>
      </c>
      <c r="AV33" s="830"/>
      <c r="AW33" s="830"/>
      <c r="AX33" s="830"/>
      <c r="AY33" s="830"/>
      <c r="AZ33" s="831">
        <v>0</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416</v>
      </c>
      <c r="C34" s="781"/>
      <c r="D34" s="781"/>
      <c r="E34" s="781"/>
      <c r="F34" s="781"/>
      <c r="G34" s="781"/>
      <c r="H34" s="781"/>
      <c r="I34" s="781"/>
      <c r="J34" s="781"/>
      <c r="K34" s="781"/>
      <c r="L34" s="781"/>
      <c r="M34" s="781"/>
      <c r="N34" s="781"/>
      <c r="O34" s="781"/>
      <c r="P34" s="782"/>
      <c r="Q34" s="783">
        <v>0</v>
      </c>
      <c r="R34" s="784"/>
      <c r="S34" s="784"/>
      <c r="T34" s="784"/>
      <c r="U34" s="784"/>
      <c r="V34" s="784">
        <v>0</v>
      </c>
      <c r="W34" s="784"/>
      <c r="X34" s="784"/>
      <c r="Y34" s="784"/>
      <c r="Z34" s="784"/>
      <c r="AA34" s="784">
        <v>0</v>
      </c>
      <c r="AB34" s="784"/>
      <c r="AC34" s="784"/>
      <c r="AD34" s="784"/>
      <c r="AE34" s="785"/>
      <c r="AF34" s="786">
        <v>2</v>
      </c>
      <c r="AG34" s="787"/>
      <c r="AH34" s="787"/>
      <c r="AI34" s="787"/>
      <c r="AJ34" s="788"/>
      <c r="AK34" s="834">
        <v>0</v>
      </c>
      <c r="AL34" s="830"/>
      <c r="AM34" s="830"/>
      <c r="AN34" s="830"/>
      <c r="AO34" s="830"/>
      <c r="AP34" s="830">
        <v>0</v>
      </c>
      <c r="AQ34" s="830"/>
      <c r="AR34" s="830"/>
      <c r="AS34" s="830"/>
      <c r="AT34" s="830"/>
      <c r="AU34" s="830">
        <v>0</v>
      </c>
      <c r="AV34" s="830"/>
      <c r="AW34" s="830"/>
      <c r="AX34" s="830"/>
      <c r="AY34" s="830"/>
      <c r="AZ34" s="831">
        <v>0</v>
      </c>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418</v>
      </c>
      <c r="C35" s="781"/>
      <c r="D35" s="781"/>
      <c r="E35" s="781"/>
      <c r="F35" s="781"/>
      <c r="G35" s="781"/>
      <c r="H35" s="781"/>
      <c r="I35" s="781"/>
      <c r="J35" s="781"/>
      <c r="K35" s="781"/>
      <c r="L35" s="781"/>
      <c r="M35" s="781"/>
      <c r="N35" s="781"/>
      <c r="O35" s="781"/>
      <c r="P35" s="782"/>
      <c r="Q35" s="783">
        <v>8</v>
      </c>
      <c r="R35" s="784"/>
      <c r="S35" s="784"/>
      <c r="T35" s="784"/>
      <c r="U35" s="784"/>
      <c r="V35" s="784">
        <v>2</v>
      </c>
      <c r="W35" s="784"/>
      <c r="X35" s="784"/>
      <c r="Y35" s="784"/>
      <c r="Z35" s="784"/>
      <c r="AA35" s="784">
        <v>6</v>
      </c>
      <c r="AB35" s="784"/>
      <c r="AC35" s="784"/>
      <c r="AD35" s="784"/>
      <c r="AE35" s="785"/>
      <c r="AF35" s="786">
        <v>6</v>
      </c>
      <c r="AG35" s="787"/>
      <c r="AH35" s="787"/>
      <c r="AI35" s="787"/>
      <c r="AJ35" s="788"/>
      <c r="AK35" s="834">
        <v>0</v>
      </c>
      <c r="AL35" s="830"/>
      <c r="AM35" s="830"/>
      <c r="AN35" s="830"/>
      <c r="AO35" s="830"/>
      <c r="AP35" s="830">
        <v>0</v>
      </c>
      <c r="AQ35" s="830"/>
      <c r="AR35" s="830"/>
      <c r="AS35" s="830"/>
      <c r="AT35" s="830"/>
      <c r="AU35" s="830">
        <v>0</v>
      </c>
      <c r="AV35" s="830"/>
      <c r="AW35" s="830"/>
      <c r="AX35" s="830"/>
      <c r="AY35" s="830"/>
      <c r="AZ35" s="831">
        <v>0</v>
      </c>
      <c r="BA35" s="831"/>
      <c r="BB35" s="831"/>
      <c r="BC35" s="831"/>
      <c r="BD35" s="831"/>
      <c r="BE35" s="832" t="s">
        <v>417</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424</v>
      </c>
      <c r="W66" s="734"/>
      <c r="X66" s="734"/>
      <c r="Y66" s="734"/>
      <c r="Z66" s="735"/>
      <c r="AA66" s="733" t="s">
        <v>425</v>
      </c>
      <c r="AB66" s="734"/>
      <c r="AC66" s="734"/>
      <c r="AD66" s="734"/>
      <c r="AE66" s="735"/>
      <c r="AF66" s="854" t="s">
        <v>426</v>
      </c>
      <c r="AG66" s="815"/>
      <c r="AH66" s="815"/>
      <c r="AI66" s="815"/>
      <c r="AJ66" s="855"/>
      <c r="AK66" s="733" t="s">
        <v>427</v>
      </c>
      <c r="AL66" s="728"/>
      <c r="AM66" s="728"/>
      <c r="AN66" s="728"/>
      <c r="AO66" s="729"/>
      <c r="AP66" s="733" t="s">
        <v>428</v>
      </c>
      <c r="AQ66" s="734"/>
      <c r="AR66" s="734"/>
      <c r="AS66" s="734"/>
      <c r="AT66" s="735"/>
      <c r="AU66" s="733" t="s">
        <v>429</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589</v>
      </c>
      <c r="C68" s="870"/>
      <c r="D68" s="870"/>
      <c r="E68" s="870"/>
      <c r="F68" s="870"/>
      <c r="G68" s="870"/>
      <c r="H68" s="870"/>
      <c r="I68" s="870"/>
      <c r="J68" s="870"/>
      <c r="K68" s="870"/>
      <c r="L68" s="870"/>
      <c r="M68" s="870"/>
      <c r="N68" s="870"/>
      <c r="O68" s="870"/>
      <c r="P68" s="871"/>
      <c r="Q68" s="872">
        <v>2398</v>
      </c>
      <c r="R68" s="866"/>
      <c r="S68" s="866"/>
      <c r="T68" s="866"/>
      <c r="U68" s="866"/>
      <c r="V68" s="866">
        <v>2353</v>
      </c>
      <c r="W68" s="866"/>
      <c r="X68" s="866"/>
      <c r="Y68" s="866"/>
      <c r="Z68" s="866"/>
      <c r="AA68" s="866">
        <v>45</v>
      </c>
      <c r="AB68" s="866"/>
      <c r="AC68" s="866"/>
      <c r="AD68" s="866"/>
      <c r="AE68" s="866"/>
      <c r="AF68" s="866">
        <v>42</v>
      </c>
      <c r="AG68" s="866"/>
      <c r="AH68" s="866"/>
      <c r="AI68" s="866"/>
      <c r="AJ68" s="866"/>
      <c r="AK68" s="866">
        <v>7</v>
      </c>
      <c r="AL68" s="866"/>
      <c r="AM68" s="866"/>
      <c r="AN68" s="866"/>
      <c r="AO68" s="866"/>
      <c r="AP68" s="866">
        <v>3382</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v>101</v>
      </c>
      <c r="R69" s="830"/>
      <c r="S69" s="830"/>
      <c r="T69" s="830"/>
      <c r="U69" s="830"/>
      <c r="V69" s="830">
        <v>95</v>
      </c>
      <c r="W69" s="830"/>
      <c r="X69" s="830"/>
      <c r="Y69" s="830"/>
      <c r="Z69" s="830"/>
      <c r="AA69" s="830">
        <v>6</v>
      </c>
      <c r="AB69" s="830"/>
      <c r="AC69" s="830"/>
      <c r="AD69" s="830"/>
      <c r="AE69" s="830"/>
      <c r="AF69" s="830">
        <v>6</v>
      </c>
      <c r="AG69" s="830"/>
      <c r="AH69" s="830"/>
      <c r="AI69" s="830"/>
      <c r="AJ69" s="830"/>
      <c r="AK69" s="830">
        <v>6</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591</v>
      </c>
      <c r="C70" s="874"/>
      <c r="D70" s="874"/>
      <c r="E70" s="874"/>
      <c r="F70" s="874"/>
      <c r="G70" s="874"/>
      <c r="H70" s="874"/>
      <c r="I70" s="874"/>
      <c r="J70" s="874"/>
      <c r="K70" s="874"/>
      <c r="L70" s="874"/>
      <c r="M70" s="874"/>
      <c r="N70" s="874"/>
      <c r="O70" s="874"/>
      <c r="P70" s="875"/>
      <c r="Q70" s="876">
        <v>30</v>
      </c>
      <c r="R70" s="830"/>
      <c r="S70" s="830"/>
      <c r="T70" s="830"/>
      <c r="U70" s="830"/>
      <c r="V70" s="830">
        <v>26</v>
      </c>
      <c r="W70" s="830"/>
      <c r="X70" s="830"/>
      <c r="Y70" s="830"/>
      <c r="Z70" s="830"/>
      <c r="AA70" s="830">
        <v>4</v>
      </c>
      <c r="AB70" s="830"/>
      <c r="AC70" s="830"/>
      <c r="AD70" s="830"/>
      <c r="AE70" s="830"/>
      <c r="AF70" s="830">
        <v>4</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592</v>
      </c>
      <c r="C71" s="874"/>
      <c r="D71" s="874"/>
      <c r="E71" s="874"/>
      <c r="F71" s="874"/>
      <c r="G71" s="874"/>
      <c r="H71" s="874"/>
      <c r="I71" s="874"/>
      <c r="J71" s="874"/>
      <c r="K71" s="874"/>
      <c r="L71" s="874"/>
      <c r="M71" s="874"/>
      <c r="N71" s="874"/>
      <c r="O71" s="874"/>
      <c r="P71" s="875"/>
      <c r="Q71" s="876">
        <v>6836</v>
      </c>
      <c r="R71" s="830"/>
      <c r="S71" s="830"/>
      <c r="T71" s="830"/>
      <c r="U71" s="830"/>
      <c r="V71" s="830">
        <v>5439</v>
      </c>
      <c r="W71" s="830"/>
      <c r="X71" s="830"/>
      <c r="Y71" s="830"/>
      <c r="Z71" s="830"/>
      <c r="AA71" s="830">
        <v>1397</v>
      </c>
      <c r="AB71" s="830"/>
      <c r="AC71" s="830"/>
      <c r="AD71" s="830"/>
      <c r="AE71" s="830"/>
      <c r="AF71" s="830">
        <v>0</v>
      </c>
      <c r="AG71" s="830"/>
      <c r="AH71" s="830"/>
      <c r="AI71" s="830"/>
      <c r="AJ71" s="830"/>
      <c r="AK71" s="830">
        <v>14</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593</v>
      </c>
      <c r="C72" s="874"/>
      <c r="D72" s="874"/>
      <c r="E72" s="874"/>
      <c r="F72" s="874"/>
      <c r="G72" s="874"/>
      <c r="H72" s="874"/>
      <c r="I72" s="874"/>
      <c r="J72" s="874"/>
      <c r="K72" s="874"/>
      <c r="L72" s="874"/>
      <c r="M72" s="874"/>
      <c r="N72" s="874"/>
      <c r="O72" s="874"/>
      <c r="P72" s="875"/>
      <c r="Q72" s="876">
        <v>1548</v>
      </c>
      <c r="R72" s="830"/>
      <c r="S72" s="830"/>
      <c r="T72" s="830"/>
      <c r="U72" s="830"/>
      <c r="V72" s="830">
        <v>1547</v>
      </c>
      <c r="W72" s="830"/>
      <c r="X72" s="830"/>
      <c r="Y72" s="830"/>
      <c r="Z72" s="830"/>
      <c r="AA72" s="830">
        <v>1</v>
      </c>
      <c r="AB72" s="830"/>
      <c r="AC72" s="830"/>
      <c r="AD72" s="830"/>
      <c r="AE72" s="830"/>
      <c r="AF72" s="830">
        <v>0</v>
      </c>
      <c r="AG72" s="830"/>
      <c r="AH72" s="830"/>
      <c r="AI72" s="830"/>
      <c r="AJ72" s="830"/>
      <c r="AK72" s="830">
        <v>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594</v>
      </c>
      <c r="C73" s="874"/>
      <c r="D73" s="874"/>
      <c r="E73" s="874"/>
      <c r="F73" s="874"/>
      <c r="G73" s="874"/>
      <c r="H73" s="874"/>
      <c r="I73" s="874"/>
      <c r="J73" s="874"/>
      <c r="K73" s="874"/>
      <c r="L73" s="874"/>
      <c r="M73" s="874"/>
      <c r="N73" s="874"/>
      <c r="O73" s="874"/>
      <c r="P73" s="875"/>
      <c r="Q73" s="876">
        <v>15</v>
      </c>
      <c r="R73" s="830"/>
      <c r="S73" s="830"/>
      <c r="T73" s="830"/>
      <c r="U73" s="830"/>
      <c r="V73" s="830">
        <v>15</v>
      </c>
      <c r="W73" s="830"/>
      <c r="X73" s="830"/>
      <c r="Y73" s="830"/>
      <c r="Z73" s="830"/>
      <c r="AA73" s="830">
        <v>0</v>
      </c>
      <c r="AB73" s="830"/>
      <c r="AC73" s="830"/>
      <c r="AD73" s="830"/>
      <c r="AE73" s="830"/>
      <c r="AF73" s="830">
        <v>0</v>
      </c>
      <c r="AG73" s="830"/>
      <c r="AH73" s="830"/>
      <c r="AI73" s="830"/>
      <c r="AJ73" s="830"/>
      <c r="AK73" s="830">
        <v>0</v>
      </c>
      <c r="AL73" s="830"/>
      <c r="AM73" s="830"/>
      <c r="AN73" s="830"/>
      <c r="AO73" s="830"/>
      <c r="AP73" s="830">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595</v>
      </c>
      <c r="C74" s="874"/>
      <c r="D74" s="874"/>
      <c r="E74" s="874"/>
      <c r="F74" s="874"/>
      <c r="G74" s="874"/>
      <c r="H74" s="874"/>
      <c r="I74" s="874"/>
      <c r="J74" s="874"/>
      <c r="K74" s="874"/>
      <c r="L74" s="874"/>
      <c r="M74" s="874"/>
      <c r="N74" s="874"/>
      <c r="O74" s="874"/>
      <c r="P74" s="875"/>
      <c r="Q74" s="876">
        <v>56</v>
      </c>
      <c r="R74" s="830"/>
      <c r="S74" s="830"/>
      <c r="T74" s="830"/>
      <c r="U74" s="830"/>
      <c r="V74" s="830">
        <v>38</v>
      </c>
      <c r="W74" s="830"/>
      <c r="X74" s="830"/>
      <c r="Y74" s="830"/>
      <c r="Z74" s="830"/>
      <c r="AA74" s="830">
        <v>18</v>
      </c>
      <c r="AB74" s="830"/>
      <c r="AC74" s="830"/>
      <c r="AD74" s="830"/>
      <c r="AE74" s="830"/>
      <c r="AF74" s="830">
        <v>0</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596</v>
      </c>
      <c r="C75" s="874"/>
      <c r="D75" s="874"/>
      <c r="E75" s="874"/>
      <c r="F75" s="874"/>
      <c r="G75" s="874"/>
      <c r="H75" s="874"/>
      <c r="I75" s="874"/>
      <c r="J75" s="874"/>
      <c r="K75" s="874"/>
      <c r="L75" s="874"/>
      <c r="M75" s="874"/>
      <c r="N75" s="874"/>
      <c r="O75" s="874"/>
      <c r="P75" s="875"/>
      <c r="Q75" s="877">
        <v>40</v>
      </c>
      <c r="R75" s="878"/>
      <c r="S75" s="878"/>
      <c r="T75" s="878"/>
      <c r="U75" s="834"/>
      <c r="V75" s="879">
        <v>39</v>
      </c>
      <c r="W75" s="878"/>
      <c r="X75" s="878"/>
      <c r="Y75" s="878"/>
      <c r="Z75" s="834"/>
      <c r="AA75" s="879">
        <v>1</v>
      </c>
      <c r="AB75" s="878"/>
      <c r="AC75" s="878"/>
      <c r="AD75" s="878"/>
      <c r="AE75" s="834"/>
      <c r="AF75" s="879">
        <v>0</v>
      </c>
      <c r="AG75" s="878"/>
      <c r="AH75" s="878"/>
      <c r="AI75" s="878"/>
      <c r="AJ75" s="834"/>
      <c r="AK75" s="879">
        <v>0</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597</v>
      </c>
      <c r="C76" s="874"/>
      <c r="D76" s="874"/>
      <c r="E76" s="874"/>
      <c r="F76" s="874"/>
      <c r="G76" s="874"/>
      <c r="H76" s="874"/>
      <c r="I76" s="874"/>
      <c r="J76" s="874"/>
      <c r="K76" s="874"/>
      <c r="L76" s="874"/>
      <c r="M76" s="874"/>
      <c r="N76" s="874"/>
      <c r="O76" s="874"/>
      <c r="P76" s="875"/>
      <c r="Q76" s="877">
        <v>909</v>
      </c>
      <c r="R76" s="878"/>
      <c r="S76" s="878"/>
      <c r="T76" s="878"/>
      <c r="U76" s="834"/>
      <c r="V76" s="879">
        <v>848</v>
      </c>
      <c r="W76" s="878"/>
      <c r="X76" s="878"/>
      <c r="Y76" s="878"/>
      <c r="Z76" s="834"/>
      <c r="AA76" s="879">
        <v>61</v>
      </c>
      <c r="AB76" s="878"/>
      <c r="AC76" s="878"/>
      <c r="AD76" s="878"/>
      <c r="AE76" s="834"/>
      <c r="AF76" s="879">
        <v>53</v>
      </c>
      <c r="AG76" s="878"/>
      <c r="AH76" s="878"/>
      <c r="AI76" s="878"/>
      <c r="AJ76" s="834"/>
      <c r="AK76" s="879">
        <v>0</v>
      </c>
      <c r="AL76" s="878"/>
      <c r="AM76" s="878"/>
      <c r="AN76" s="878"/>
      <c r="AO76" s="834"/>
      <c r="AP76" s="879">
        <v>0</v>
      </c>
      <c r="AQ76" s="878"/>
      <c r="AR76" s="878"/>
      <c r="AS76" s="878"/>
      <c r="AT76" s="834"/>
      <c r="AU76" s="879">
        <v>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598</v>
      </c>
      <c r="C77" s="874"/>
      <c r="D77" s="874"/>
      <c r="E77" s="874"/>
      <c r="F77" s="874"/>
      <c r="G77" s="874"/>
      <c r="H77" s="874"/>
      <c r="I77" s="874"/>
      <c r="J77" s="874"/>
      <c r="K77" s="874"/>
      <c r="L77" s="874"/>
      <c r="M77" s="874"/>
      <c r="N77" s="874"/>
      <c r="O77" s="874"/>
      <c r="P77" s="875"/>
      <c r="Q77" s="877">
        <v>253547</v>
      </c>
      <c r="R77" s="878"/>
      <c r="S77" s="878"/>
      <c r="T77" s="878"/>
      <c r="U77" s="834"/>
      <c r="V77" s="879">
        <v>238716</v>
      </c>
      <c r="W77" s="878"/>
      <c r="X77" s="878"/>
      <c r="Y77" s="878"/>
      <c r="Z77" s="834"/>
      <c r="AA77" s="879">
        <v>14831</v>
      </c>
      <c r="AB77" s="878"/>
      <c r="AC77" s="878"/>
      <c r="AD77" s="878"/>
      <c r="AE77" s="834"/>
      <c r="AF77" s="879">
        <v>14831</v>
      </c>
      <c r="AG77" s="878"/>
      <c r="AH77" s="878"/>
      <c r="AI77" s="878"/>
      <c r="AJ77" s="834"/>
      <c r="AK77" s="879">
        <v>635</v>
      </c>
      <c r="AL77" s="878"/>
      <c r="AM77" s="878"/>
      <c r="AN77" s="878"/>
      <c r="AO77" s="834"/>
      <c r="AP77" s="879">
        <v>0</v>
      </c>
      <c r="AQ77" s="878"/>
      <c r="AR77" s="878"/>
      <c r="AS77" s="878"/>
      <c r="AT77" s="834"/>
      <c r="AU77" s="879">
        <v>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315</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315</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315</v>
      </c>
      <c r="DR109" s="893"/>
      <c r="DS109" s="893"/>
      <c r="DT109" s="893"/>
      <c r="DU109" s="894"/>
      <c r="DV109" s="892" t="s">
        <v>441</v>
      </c>
      <c r="DW109" s="893"/>
      <c r="DX109" s="893"/>
      <c r="DY109" s="893"/>
      <c r="DZ109" s="895"/>
    </row>
    <row r="110" spans="1:131" s="230" customFormat="1" ht="26.25" customHeight="1" x14ac:dyDescent="0.15">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833356</v>
      </c>
      <c r="AB110" s="900"/>
      <c r="AC110" s="900"/>
      <c r="AD110" s="900"/>
      <c r="AE110" s="901"/>
      <c r="AF110" s="902">
        <v>845623</v>
      </c>
      <c r="AG110" s="900"/>
      <c r="AH110" s="900"/>
      <c r="AI110" s="900"/>
      <c r="AJ110" s="901"/>
      <c r="AK110" s="902">
        <v>858423</v>
      </c>
      <c r="AL110" s="900"/>
      <c r="AM110" s="900"/>
      <c r="AN110" s="900"/>
      <c r="AO110" s="901"/>
      <c r="AP110" s="903">
        <v>27.6</v>
      </c>
      <c r="AQ110" s="904"/>
      <c r="AR110" s="904"/>
      <c r="AS110" s="904"/>
      <c r="AT110" s="905"/>
      <c r="AU110" s="906" t="s">
        <v>74</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7594817</v>
      </c>
      <c r="BR110" s="931"/>
      <c r="BS110" s="931"/>
      <c r="BT110" s="931"/>
      <c r="BU110" s="931"/>
      <c r="BV110" s="931">
        <v>7238581</v>
      </c>
      <c r="BW110" s="931"/>
      <c r="BX110" s="931"/>
      <c r="BY110" s="931"/>
      <c r="BZ110" s="931"/>
      <c r="CA110" s="931">
        <v>6827150</v>
      </c>
      <c r="CB110" s="931"/>
      <c r="CC110" s="931"/>
      <c r="CD110" s="931"/>
      <c r="CE110" s="931"/>
      <c r="CF110" s="944">
        <v>219.3</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139</v>
      </c>
      <c r="DH110" s="931"/>
      <c r="DI110" s="931"/>
      <c r="DJ110" s="931"/>
      <c r="DK110" s="931"/>
      <c r="DL110" s="931" t="s">
        <v>447</v>
      </c>
      <c r="DM110" s="931"/>
      <c r="DN110" s="931"/>
      <c r="DO110" s="931"/>
      <c r="DP110" s="931"/>
      <c r="DQ110" s="931" t="s">
        <v>448</v>
      </c>
      <c r="DR110" s="931"/>
      <c r="DS110" s="931"/>
      <c r="DT110" s="931"/>
      <c r="DU110" s="931"/>
      <c r="DV110" s="932" t="s">
        <v>448</v>
      </c>
      <c r="DW110" s="932"/>
      <c r="DX110" s="932"/>
      <c r="DY110" s="932"/>
      <c r="DZ110" s="933"/>
    </row>
    <row r="111" spans="1:131" s="230" customFormat="1" ht="26.25" customHeight="1" x14ac:dyDescent="0.15">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447</v>
      </c>
      <c r="AB111" s="938"/>
      <c r="AC111" s="938"/>
      <c r="AD111" s="938"/>
      <c r="AE111" s="939"/>
      <c r="AF111" s="940" t="s">
        <v>448</v>
      </c>
      <c r="AG111" s="938"/>
      <c r="AH111" s="938"/>
      <c r="AI111" s="938"/>
      <c r="AJ111" s="939"/>
      <c r="AK111" s="940" t="s">
        <v>447</v>
      </c>
      <c r="AL111" s="938"/>
      <c r="AM111" s="938"/>
      <c r="AN111" s="938"/>
      <c r="AO111" s="939"/>
      <c r="AP111" s="941" t="s">
        <v>450</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t="s">
        <v>450</v>
      </c>
      <c r="BR111" s="926"/>
      <c r="BS111" s="926"/>
      <c r="BT111" s="926"/>
      <c r="BU111" s="926"/>
      <c r="BV111" s="926" t="s">
        <v>448</v>
      </c>
      <c r="BW111" s="926"/>
      <c r="BX111" s="926"/>
      <c r="BY111" s="926"/>
      <c r="BZ111" s="926"/>
      <c r="CA111" s="926" t="s">
        <v>447</v>
      </c>
      <c r="CB111" s="926"/>
      <c r="CC111" s="926"/>
      <c r="CD111" s="926"/>
      <c r="CE111" s="926"/>
      <c r="CF111" s="920" t="s">
        <v>448</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453</v>
      </c>
      <c r="DM111" s="926"/>
      <c r="DN111" s="926"/>
      <c r="DO111" s="926"/>
      <c r="DP111" s="926"/>
      <c r="DQ111" s="926" t="s">
        <v>448</v>
      </c>
      <c r="DR111" s="926"/>
      <c r="DS111" s="926"/>
      <c r="DT111" s="926"/>
      <c r="DU111" s="926"/>
      <c r="DV111" s="927" t="s">
        <v>448</v>
      </c>
      <c r="DW111" s="927"/>
      <c r="DX111" s="927"/>
      <c r="DY111" s="927"/>
      <c r="DZ111" s="928"/>
    </row>
    <row r="112" spans="1:131" s="230" customFormat="1" ht="26.25" customHeight="1" x14ac:dyDescent="0.15">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448</v>
      </c>
      <c r="AB112" s="959"/>
      <c r="AC112" s="959"/>
      <c r="AD112" s="959"/>
      <c r="AE112" s="960"/>
      <c r="AF112" s="961" t="s">
        <v>447</v>
      </c>
      <c r="AG112" s="959"/>
      <c r="AH112" s="959"/>
      <c r="AI112" s="959"/>
      <c r="AJ112" s="960"/>
      <c r="AK112" s="961" t="s">
        <v>448</v>
      </c>
      <c r="AL112" s="959"/>
      <c r="AM112" s="959"/>
      <c r="AN112" s="959"/>
      <c r="AO112" s="960"/>
      <c r="AP112" s="962" t="s">
        <v>447</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2348767</v>
      </c>
      <c r="BR112" s="926"/>
      <c r="BS112" s="926"/>
      <c r="BT112" s="926"/>
      <c r="BU112" s="926"/>
      <c r="BV112" s="926">
        <v>2042561</v>
      </c>
      <c r="BW112" s="926"/>
      <c r="BX112" s="926"/>
      <c r="BY112" s="926"/>
      <c r="BZ112" s="926"/>
      <c r="CA112" s="926">
        <v>2186077</v>
      </c>
      <c r="CB112" s="926"/>
      <c r="CC112" s="926"/>
      <c r="CD112" s="926"/>
      <c r="CE112" s="926"/>
      <c r="CF112" s="920">
        <v>70.2</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453</v>
      </c>
      <c r="DH112" s="926"/>
      <c r="DI112" s="926"/>
      <c r="DJ112" s="926"/>
      <c r="DK112" s="926"/>
      <c r="DL112" s="926" t="s">
        <v>139</v>
      </c>
      <c r="DM112" s="926"/>
      <c r="DN112" s="926"/>
      <c r="DO112" s="926"/>
      <c r="DP112" s="926"/>
      <c r="DQ112" s="926" t="s">
        <v>450</v>
      </c>
      <c r="DR112" s="926"/>
      <c r="DS112" s="926"/>
      <c r="DT112" s="926"/>
      <c r="DU112" s="926"/>
      <c r="DV112" s="927" t="s">
        <v>453</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246170</v>
      </c>
      <c r="AB113" s="938"/>
      <c r="AC113" s="938"/>
      <c r="AD113" s="938"/>
      <c r="AE113" s="939"/>
      <c r="AF113" s="940">
        <v>197141</v>
      </c>
      <c r="AG113" s="938"/>
      <c r="AH113" s="938"/>
      <c r="AI113" s="938"/>
      <c r="AJ113" s="939"/>
      <c r="AK113" s="940">
        <v>205528</v>
      </c>
      <c r="AL113" s="938"/>
      <c r="AM113" s="938"/>
      <c r="AN113" s="938"/>
      <c r="AO113" s="939"/>
      <c r="AP113" s="941">
        <v>6.6</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231285</v>
      </c>
      <c r="BR113" s="926"/>
      <c r="BS113" s="926"/>
      <c r="BT113" s="926"/>
      <c r="BU113" s="926"/>
      <c r="BV113" s="926">
        <v>286443</v>
      </c>
      <c r="BW113" s="926"/>
      <c r="BX113" s="926"/>
      <c r="BY113" s="926"/>
      <c r="BZ113" s="926"/>
      <c r="CA113" s="926">
        <v>284105</v>
      </c>
      <c r="CB113" s="926"/>
      <c r="CC113" s="926"/>
      <c r="CD113" s="926"/>
      <c r="CE113" s="926"/>
      <c r="CF113" s="920">
        <v>9.1</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447</v>
      </c>
      <c r="DM113" s="959"/>
      <c r="DN113" s="959"/>
      <c r="DO113" s="959"/>
      <c r="DP113" s="960"/>
      <c r="DQ113" s="961" t="s">
        <v>448</v>
      </c>
      <c r="DR113" s="959"/>
      <c r="DS113" s="959"/>
      <c r="DT113" s="959"/>
      <c r="DU113" s="960"/>
      <c r="DV113" s="962" t="s">
        <v>448</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18659</v>
      </c>
      <c r="AB114" s="959"/>
      <c r="AC114" s="959"/>
      <c r="AD114" s="959"/>
      <c r="AE114" s="960"/>
      <c r="AF114" s="961">
        <v>18970</v>
      </c>
      <c r="AG114" s="959"/>
      <c r="AH114" s="959"/>
      <c r="AI114" s="959"/>
      <c r="AJ114" s="960"/>
      <c r="AK114" s="961">
        <v>25652</v>
      </c>
      <c r="AL114" s="959"/>
      <c r="AM114" s="959"/>
      <c r="AN114" s="959"/>
      <c r="AO114" s="960"/>
      <c r="AP114" s="962">
        <v>0.8</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770633</v>
      </c>
      <c r="BR114" s="926"/>
      <c r="BS114" s="926"/>
      <c r="BT114" s="926"/>
      <c r="BU114" s="926"/>
      <c r="BV114" s="926">
        <v>790610</v>
      </c>
      <c r="BW114" s="926"/>
      <c r="BX114" s="926"/>
      <c r="BY114" s="926"/>
      <c r="BZ114" s="926"/>
      <c r="CA114" s="926">
        <v>811934</v>
      </c>
      <c r="CB114" s="926"/>
      <c r="CC114" s="926"/>
      <c r="CD114" s="926"/>
      <c r="CE114" s="926"/>
      <c r="CF114" s="920">
        <v>26.1</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448</v>
      </c>
      <c r="DM114" s="959"/>
      <c r="DN114" s="959"/>
      <c r="DO114" s="959"/>
      <c r="DP114" s="960"/>
      <c r="DQ114" s="961" t="s">
        <v>447</v>
      </c>
      <c r="DR114" s="959"/>
      <c r="DS114" s="959"/>
      <c r="DT114" s="959"/>
      <c r="DU114" s="960"/>
      <c r="DV114" s="962" t="s">
        <v>448</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v>
      </c>
      <c r="AB115" s="938"/>
      <c r="AC115" s="938"/>
      <c r="AD115" s="938"/>
      <c r="AE115" s="939"/>
      <c r="AF115" s="940">
        <v>7</v>
      </c>
      <c r="AG115" s="938"/>
      <c r="AH115" s="938"/>
      <c r="AI115" s="938"/>
      <c r="AJ115" s="939"/>
      <c r="AK115" s="940">
        <v>5</v>
      </c>
      <c r="AL115" s="938"/>
      <c r="AM115" s="938"/>
      <c r="AN115" s="938"/>
      <c r="AO115" s="939"/>
      <c r="AP115" s="941">
        <v>0</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450</v>
      </c>
      <c r="BR115" s="926"/>
      <c r="BS115" s="926"/>
      <c r="BT115" s="926"/>
      <c r="BU115" s="926"/>
      <c r="BV115" s="926" t="s">
        <v>450</v>
      </c>
      <c r="BW115" s="926"/>
      <c r="BX115" s="926"/>
      <c r="BY115" s="926"/>
      <c r="BZ115" s="926"/>
      <c r="CA115" s="926" t="s">
        <v>448</v>
      </c>
      <c r="CB115" s="926"/>
      <c r="CC115" s="926"/>
      <c r="CD115" s="926"/>
      <c r="CE115" s="926"/>
      <c r="CF115" s="920" t="s">
        <v>448</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448</v>
      </c>
      <c r="DM115" s="959"/>
      <c r="DN115" s="959"/>
      <c r="DO115" s="959"/>
      <c r="DP115" s="960"/>
      <c r="DQ115" s="961" t="s">
        <v>139</v>
      </c>
      <c r="DR115" s="959"/>
      <c r="DS115" s="959"/>
      <c r="DT115" s="959"/>
      <c r="DU115" s="960"/>
      <c r="DV115" s="962" t="s">
        <v>448</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21</v>
      </c>
      <c r="AB116" s="959"/>
      <c r="AC116" s="959"/>
      <c r="AD116" s="959"/>
      <c r="AE116" s="960"/>
      <c r="AF116" s="961">
        <v>65</v>
      </c>
      <c r="AG116" s="959"/>
      <c r="AH116" s="959"/>
      <c r="AI116" s="959"/>
      <c r="AJ116" s="960"/>
      <c r="AK116" s="961">
        <v>205</v>
      </c>
      <c r="AL116" s="959"/>
      <c r="AM116" s="959"/>
      <c r="AN116" s="959"/>
      <c r="AO116" s="960"/>
      <c r="AP116" s="962">
        <v>0</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447</v>
      </c>
      <c r="BW116" s="926"/>
      <c r="BX116" s="926"/>
      <c r="BY116" s="926"/>
      <c r="BZ116" s="926"/>
      <c r="CA116" s="926" t="s">
        <v>448</v>
      </c>
      <c r="CB116" s="926"/>
      <c r="CC116" s="926"/>
      <c r="CD116" s="926"/>
      <c r="CE116" s="926"/>
      <c r="CF116" s="920" t="s">
        <v>450</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448</v>
      </c>
      <c r="DH116" s="959"/>
      <c r="DI116" s="959"/>
      <c r="DJ116" s="959"/>
      <c r="DK116" s="960"/>
      <c r="DL116" s="961" t="s">
        <v>447</v>
      </c>
      <c r="DM116" s="959"/>
      <c r="DN116" s="959"/>
      <c r="DO116" s="959"/>
      <c r="DP116" s="960"/>
      <c r="DQ116" s="961" t="s">
        <v>448</v>
      </c>
      <c r="DR116" s="959"/>
      <c r="DS116" s="959"/>
      <c r="DT116" s="959"/>
      <c r="DU116" s="960"/>
      <c r="DV116" s="962" t="s">
        <v>448</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1098215</v>
      </c>
      <c r="AB117" s="979"/>
      <c r="AC117" s="979"/>
      <c r="AD117" s="979"/>
      <c r="AE117" s="980"/>
      <c r="AF117" s="981">
        <v>1061806</v>
      </c>
      <c r="AG117" s="979"/>
      <c r="AH117" s="979"/>
      <c r="AI117" s="979"/>
      <c r="AJ117" s="980"/>
      <c r="AK117" s="981">
        <v>1089813</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447</v>
      </c>
      <c r="BR117" s="926"/>
      <c r="BS117" s="926"/>
      <c r="BT117" s="926"/>
      <c r="BU117" s="926"/>
      <c r="BV117" s="926" t="s">
        <v>447</v>
      </c>
      <c r="BW117" s="926"/>
      <c r="BX117" s="926"/>
      <c r="BY117" s="926"/>
      <c r="BZ117" s="926"/>
      <c r="CA117" s="926" t="s">
        <v>453</v>
      </c>
      <c r="CB117" s="926"/>
      <c r="CC117" s="926"/>
      <c r="CD117" s="926"/>
      <c r="CE117" s="926"/>
      <c r="CF117" s="920" t="s">
        <v>453</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139</v>
      </c>
      <c r="DH117" s="959"/>
      <c r="DI117" s="959"/>
      <c r="DJ117" s="959"/>
      <c r="DK117" s="960"/>
      <c r="DL117" s="961" t="s">
        <v>448</v>
      </c>
      <c r="DM117" s="959"/>
      <c r="DN117" s="959"/>
      <c r="DO117" s="959"/>
      <c r="DP117" s="960"/>
      <c r="DQ117" s="961" t="s">
        <v>448</v>
      </c>
      <c r="DR117" s="959"/>
      <c r="DS117" s="959"/>
      <c r="DT117" s="959"/>
      <c r="DU117" s="960"/>
      <c r="DV117" s="962" t="s">
        <v>453</v>
      </c>
      <c r="DW117" s="963"/>
      <c r="DX117" s="963"/>
      <c r="DY117" s="963"/>
      <c r="DZ117" s="964"/>
    </row>
    <row r="118" spans="1:130" s="230" customFormat="1" ht="26.25" customHeight="1" x14ac:dyDescent="0.15">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315</v>
      </c>
      <c r="AL118" s="893"/>
      <c r="AM118" s="893"/>
      <c r="AN118" s="893"/>
      <c r="AO118" s="894"/>
      <c r="AP118" s="970" t="s">
        <v>441</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453</v>
      </c>
      <c r="BR118" s="1000"/>
      <c r="BS118" s="1000"/>
      <c r="BT118" s="1000"/>
      <c r="BU118" s="1000"/>
      <c r="BV118" s="1000" t="s">
        <v>453</v>
      </c>
      <c r="BW118" s="1000"/>
      <c r="BX118" s="1000"/>
      <c r="BY118" s="1000"/>
      <c r="BZ118" s="1000"/>
      <c r="CA118" s="1000" t="s">
        <v>453</v>
      </c>
      <c r="CB118" s="1000"/>
      <c r="CC118" s="1000"/>
      <c r="CD118" s="1000"/>
      <c r="CE118" s="1000"/>
      <c r="CF118" s="920" t="s">
        <v>448</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447</v>
      </c>
      <c r="DH118" s="959"/>
      <c r="DI118" s="959"/>
      <c r="DJ118" s="959"/>
      <c r="DK118" s="960"/>
      <c r="DL118" s="961" t="s">
        <v>448</v>
      </c>
      <c r="DM118" s="959"/>
      <c r="DN118" s="959"/>
      <c r="DO118" s="959"/>
      <c r="DP118" s="960"/>
      <c r="DQ118" s="961" t="s">
        <v>448</v>
      </c>
      <c r="DR118" s="959"/>
      <c r="DS118" s="959"/>
      <c r="DT118" s="959"/>
      <c r="DU118" s="960"/>
      <c r="DV118" s="962" t="s">
        <v>139</v>
      </c>
      <c r="DW118" s="963"/>
      <c r="DX118" s="963"/>
      <c r="DY118" s="963"/>
      <c r="DZ118" s="964"/>
    </row>
    <row r="119" spans="1:130" s="230" customFormat="1" ht="26.25" customHeight="1" x14ac:dyDescent="0.15">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139</v>
      </c>
      <c r="AB119" s="900"/>
      <c r="AC119" s="900"/>
      <c r="AD119" s="900"/>
      <c r="AE119" s="901"/>
      <c r="AF119" s="902" t="s">
        <v>448</v>
      </c>
      <c r="AG119" s="900"/>
      <c r="AH119" s="900"/>
      <c r="AI119" s="900"/>
      <c r="AJ119" s="901"/>
      <c r="AK119" s="902" t="s">
        <v>448</v>
      </c>
      <c r="AL119" s="900"/>
      <c r="AM119" s="900"/>
      <c r="AN119" s="900"/>
      <c r="AO119" s="901"/>
      <c r="AP119" s="903" t="s">
        <v>448</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475</v>
      </c>
      <c r="BP119" s="1005"/>
      <c r="BQ119" s="999">
        <v>10945502</v>
      </c>
      <c r="BR119" s="1000"/>
      <c r="BS119" s="1000"/>
      <c r="BT119" s="1000"/>
      <c r="BU119" s="1000"/>
      <c r="BV119" s="1000">
        <v>10358195</v>
      </c>
      <c r="BW119" s="1000"/>
      <c r="BX119" s="1000"/>
      <c r="BY119" s="1000"/>
      <c r="BZ119" s="1000"/>
      <c r="CA119" s="1000">
        <v>10109266</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448</v>
      </c>
      <c r="DH119" s="986"/>
      <c r="DI119" s="986"/>
      <c r="DJ119" s="986"/>
      <c r="DK119" s="987"/>
      <c r="DL119" s="985" t="s">
        <v>448</v>
      </c>
      <c r="DM119" s="986"/>
      <c r="DN119" s="986"/>
      <c r="DO119" s="986"/>
      <c r="DP119" s="987"/>
      <c r="DQ119" s="985" t="s">
        <v>448</v>
      </c>
      <c r="DR119" s="986"/>
      <c r="DS119" s="986"/>
      <c r="DT119" s="986"/>
      <c r="DU119" s="987"/>
      <c r="DV119" s="988" t="s">
        <v>139</v>
      </c>
      <c r="DW119" s="989"/>
      <c r="DX119" s="989"/>
      <c r="DY119" s="989"/>
      <c r="DZ119" s="990"/>
    </row>
    <row r="120" spans="1:130" s="230" customFormat="1" ht="26.25" customHeight="1" x14ac:dyDescent="0.15">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448</v>
      </c>
      <c r="AB120" s="959"/>
      <c r="AC120" s="959"/>
      <c r="AD120" s="959"/>
      <c r="AE120" s="960"/>
      <c r="AF120" s="961" t="s">
        <v>448</v>
      </c>
      <c r="AG120" s="959"/>
      <c r="AH120" s="959"/>
      <c r="AI120" s="959"/>
      <c r="AJ120" s="960"/>
      <c r="AK120" s="961" t="s">
        <v>448</v>
      </c>
      <c r="AL120" s="959"/>
      <c r="AM120" s="959"/>
      <c r="AN120" s="959"/>
      <c r="AO120" s="960"/>
      <c r="AP120" s="962" t="s">
        <v>448</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977029</v>
      </c>
      <c r="BR120" s="931"/>
      <c r="BS120" s="931"/>
      <c r="BT120" s="931"/>
      <c r="BU120" s="931"/>
      <c r="BV120" s="931">
        <v>1259244</v>
      </c>
      <c r="BW120" s="931"/>
      <c r="BX120" s="931"/>
      <c r="BY120" s="931"/>
      <c r="BZ120" s="931"/>
      <c r="CA120" s="931">
        <v>1062319</v>
      </c>
      <c r="CB120" s="931"/>
      <c r="CC120" s="931"/>
      <c r="CD120" s="931"/>
      <c r="CE120" s="931"/>
      <c r="CF120" s="944">
        <v>34.1</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t="s">
        <v>447</v>
      </c>
      <c r="DH120" s="931"/>
      <c r="DI120" s="931"/>
      <c r="DJ120" s="931"/>
      <c r="DK120" s="931"/>
      <c r="DL120" s="931">
        <v>1420345</v>
      </c>
      <c r="DM120" s="931"/>
      <c r="DN120" s="931"/>
      <c r="DO120" s="931"/>
      <c r="DP120" s="931"/>
      <c r="DQ120" s="931">
        <v>1607420</v>
      </c>
      <c r="DR120" s="931"/>
      <c r="DS120" s="931"/>
      <c r="DT120" s="931"/>
      <c r="DU120" s="931"/>
      <c r="DV120" s="932">
        <v>51.6</v>
      </c>
      <c r="DW120" s="932"/>
      <c r="DX120" s="932"/>
      <c r="DY120" s="932"/>
      <c r="DZ120" s="933"/>
    </row>
    <row r="121" spans="1:130" s="230" customFormat="1" ht="26.25" customHeight="1" x14ac:dyDescent="0.15">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448</v>
      </c>
      <c r="AB121" s="959"/>
      <c r="AC121" s="959"/>
      <c r="AD121" s="959"/>
      <c r="AE121" s="960"/>
      <c r="AF121" s="961" t="s">
        <v>447</v>
      </c>
      <c r="AG121" s="959"/>
      <c r="AH121" s="959"/>
      <c r="AI121" s="959"/>
      <c r="AJ121" s="960"/>
      <c r="AK121" s="961" t="s">
        <v>139</v>
      </c>
      <c r="AL121" s="959"/>
      <c r="AM121" s="959"/>
      <c r="AN121" s="959"/>
      <c r="AO121" s="960"/>
      <c r="AP121" s="962" t="s">
        <v>448</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66989</v>
      </c>
      <c r="BR121" s="926"/>
      <c r="BS121" s="926"/>
      <c r="BT121" s="926"/>
      <c r="BU121" s="926"/>
      <c r="BV121" s="926">
        <v>68440</v>
      </c>
      <c r="BW121" s="926"/>
      <c r="BX121" s="926"/>
      <c r="BY121" s="926"/>
      <c r="BZ121" s="926"/>
      <c r="CA121" s="926">
        <v>75690</v>
      </c>
      <c r="CB121" s="926"/>
      <c r="CC121" s="926"/>
      <c r="CD121" s="926"/>
      <c r="CE121" s="926"/>
      <c r="CF121" s="920">
        <v>2.4</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465912</v>
      </c>
      <c r="DH121" s="926"/>
      <c r="DI121" s="926"/>
      <c r="DJ121" s="926"/>
      <c r="DK121" s="926"/>
      <c r="DL121" s="926">
        <v>560086</v>
      </c>
      <c r="DM121" s="926"/>
      <c r="DN121" s="926"/>
      <c r="DO121" s="926"/>
      <c r="DP121" s="926"/>
      <c r="DQ121" s="926">
        <v>500007</v>
      </c>
      <c r="DR121" s="926"/>
      <c r="DS121" s="926"/>
      <c r="DT121" s="926"/>
      <c r="DU121" s="926"/>
      <c r="DV121" s="927">
        <v>16.100000000000001</v>
      </c>
      <c r="DW121" s="927"/>
      <c r="DX121" s="927"/>
      <c r="DY121" s="927"/>
      <c r="DZ121" s="928"/>
    </row>
    <row r="122" spans="1:130" s="230" customFormat="1" ht="26.25" customHeight="1" x14ac:dyDescent="0.15">
      <c r="A122" s="1057"/>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447</v>
      </c>
      <c r="AB122" s="959"/>
      <c r="AC122" s="959"/>
      <c r="AD122" s="959"/>
      <c r="AE122" s="960"/>
      <c r="AF122" s="961" t="s">
        <v>448</v>
      </c>
      <c r="AG122" s="959"/>
      <c r="AH122" s="959"/>
      <c r="AI122" s="959"/>
      <c r="AJ122" s="960"/>
      <c r="AK122" s="961" t="s">
        <v>447</v>
      </c>
      <c r="AL122" s="959"/>
      <c r="AM122" s="959"/>
      <c r="AN122" s="959"/>
      <c r="AO122" s="960"/>
      <c r="AP122" s="962" t="s">
        <v>139</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6826067</v>
      </c>
      <c r="BR122" s="1000"/>
      <c r="BS122" s="1000"/>
      <c r="BT122" s="1000"/>
      <c r="BU122" s="1000"/>
      <c r="BV122" s="1000">
        <v>6598780</v>
      </c>
      <c r="BW122" s="1000"/>
      <c r="BX122" s="1000"/>
      <c r="BY122" s="1000"/>
      <c r="BZ122" s="1000"/>
      <c r="CA122" s="1000">
        <v>6297973</v>
      </c>
      <c r="CB122" s="1000"/>
      <c r="CC122" s="1000"/>
      <c r="CD122" s="1000"/>
      <c r="CE122" s="1000"/>
      <c r="CF122" s="1017">
        <v>202.3</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v>59782</v>
      </c>
      <c r="DH122" s="926"/>
      <c r="DI122" s="926"/>
      <c r="DJ122" s="926"/>
      <c r="DK122" s="926"/>
      <c r="DL122" s="926">
        <v>62130</v>
      </c>
      <c r="DM122" s="926"/>
      <c r="DN122" s="926"/>
      <c r="DO122" s="926"/>
      <c r="DP122" s="926"/>
      <c r="DQ122" s="926">
        <v>78650</v>
      </c>
      <c r="DR122" s="926"/>
      <c r="DS122" s="926"/>
      <c r="DT122" s="926"/>
      <c r="DU122" s="926"/>
      <c r="DV122" s="927">
        <v>2.5</v>
      </c>
      <c r="DW122" s="927"/>
      <c r="DX122" s="927"/>
      <c r="DY122" s="927"/>
      <c r="DZ122" s="928"/>
    </row>
    <row r="123" spans="1:130" s="230" customFormat="1" ht="26.25" customHeight="1" x14ac:dyDescent="0.15">
      <c r="A123" s="1057"/>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447</v>
      </c>
      <c r="AB123" s="959"/>
      <c r="AC123" s="959"/>
      <c r="AD123" s="959"/>
      <c r="AE123" s="960"/>
      <c r="AF123" s="961" t="s">
        <v>448</v>
      </c>
      <c r="AG123" s="959"/>
      <c r="AH123" s="959"/>
      <c r="AI123" s="959"/>
      <c r="AJ123" s="960"/>
      <c r="AK123" s="961" t="s">
        <v>448</v>
      </c>
      <c r="AL123" s="959"/>
      <c r="AM123" s="959"/>
      <c r="AN123" s="959"/>
      <c r="AO123" s="960"/>
      <c r="AP123" s="962" t="s">
        <v>447</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486</v>
      </c>
      <c r="BP123" s="1005"/>
      <c r="BQ123" s="1063">
        <v>7870085</v>
      </c>
      <c r="BR123" s="1064"/>
      <c r="BS123" s="1064"/>
      <c r="BT123" s="1064"/>
      <c r="BU123" s="1064"/>
      <c r="BV123" s="1064">
        <v>7926464</v>
      </c>
      <c r="BW123" s="1064"/>
      <c r="BX123" s="1064"/>
      <c r="BY123" s="1064"/>
      <c r="BZ123" s="1064"/>
      <c r="CA123" s="1064">
        <v>7435982</v>
      </c>
      <c r="CB123" s="1064"/>
      <c r="CC123" s="1064"/>
      <c r="CD123" s="1064"/>
      <c r="CE123" s="1064"/>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447</v>
      </c>
      <c r="DH123" s="959"/>
      <c r="DI123" s="959"/>
      <c r="DJ123" s="959"/>
      <c r="DK123" s="960"/>
      <c r="DL123" s="961" t="s">
        <v>448</v>
      </c>
      <c r="DM123" s="959"/>
      <c r="DN123" s="959"/>
      <c r="DO123" s="959"/>
      <c r="DP123" s="960"/>
      <c r="DQ123" s="961" t="s">
        <v>453</v>
      </c>
      <c r="DR123" s="959"/>
      <c r="DS123" s="959"/>
      <c r="DT123" s="959"/>
      <c r="DU123" s="960"/>
      <c r="DV123" s="962" t="s">
        <v>448</v>
      </c>
      <c r="DW123" s="963"/>
      <c r="DX123" s="963"/>
      <c r="DY123" s="963"/>
      <c r="DZ123" s="964"/>
    </row>
    <row r="124" spans="1:130" s="230" customFormat="1" ht="26.25" customHeight="1" thickBot="1" x14ac:dyDescent="0.2">
      <c r="A124" s="1057"/>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448</v>
      </c>
      <c r="AB124" s="959"/>
      <c r="AC124" s="959"/>
      <c r="AD124" s="959"/>
      <c r="AE124" s="960"/>
      <c r="AF124" s="961" t="s">
        <v>448</v>
      </c>
      <c r="AG124" s="959"/>
      <c r="AH124" s="959"/>
      <c r="AI124" s="959"/>
      <c r="AJ124" s="960"/>
      <c r="AK124" s="961" t="s">
        <v>450</v>
      </c>
      <c r="AL124" s="959"/>
      <c r="AM124" s="959"/>
      <c r="AN124" s="959"/>
      <c r="AO124" s="960"/>
      <c r="AP124" s="962" t="s">
        <v>453</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103.2</v>
      </c>
      <c r="BR124" s="1027"/>
      <c r="BS124" s="1027"/>
      <c r="BT124" s="1027"/>
      <c r="BU124" s="1027"/>
      <c r="BV124" s="1027">
        <v>78.3</v>
      </c>
      <c r="BW124" s="1027"/>
      <c r="BX124" s="1027"/>
      <c r="BY124" s="1027"/>
      <c r="BZ124" s="1027"/>
      <c r="CA124" s="1027">
        <v>85.8</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v>1823073</v>
      </c>
      <c r="DH124" s="986"/>
      <c r="DI124" s="986"/>
      <c r="DJ124" s="986"/>
      <c r="DK124" s="987"/>
      <c r="DL124" s="985" t="s">
        <v>448</v>
      </c>
      <c r="DM124" s="986"/>
      <c r="DN124" s="986"/>
      <c r="DO124" s="986"/>
      <c r="DP124" s="987"/>
      <c r="DQ124" s="985" t="s">
        <v>450</v>
      </c>
      <c r="DR124" s="986"/>
      <c r="DS124" s="986"/>
      <c r="DT124" s="986"/>
      <c r="DU124" s="987"/>
      <c r="DV124" s="988" t="s">
        <v>448</v>
      </c>
      <c r="DW124" s="989"/>
      <c r="DX124" s="989"/>
      <c r="DY124" s="989"/>
      <c r="DZ124" s="990"/>
    </row>
    <row r="125" spans="1:130" s="230" customFormat="1" ht="26.25" customHeight="1" x14ac:dyDescent="0.15">
      <c r="A125" s="1057"/>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450</v>
      </c>
      <c r="AB125" s="959"/>
      <c r="AC125" s="959"/>
      <c r="AD125" s="959"/>
      <c r="AE125" s="960"/>
      <c r="AF125" s="961" t="s">
        <v>450</v>
      </c>
      <c r="AG125" s="959"/>
      <c r="AH125" s="959"/>
      <c r="AI125" s="959"/>
      <c r="AJ125" s="960"/>
      <c r="AK125" s="961" t="s">
        <v>450</v>
      </c>
      <c r="AL125" s="959"/>
      <c r="AM125" s="959"/>
      <c r="AN125" s="959"/>
      <c r="AO125" s="960"/>
      <c r="AP125" s="962" t="s">
        <v>450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450</v>
      </c>
      <c r="DH125" s="931"/>
      <c r="DI125" s="931"/>
      <c r="DJ125" s="931"/>
      <c r="DK125" s="931"/>
      <c r="DL125" s="931" t="s">
        <v>450</v>
      </c>
      <c r="DM125" s="931"/>
      <c r="DN125" s="931"/>
      <c r="DO125" s="931"/>
      <c r="DP125" s="931"/>
      <c r="DQ125" s="931" t="s">
        <v>450</v>
      </c>
      <c r="DR125" s="931"/>
      <c r="DS125" s="931"/>
      <c r="DT125" s="931"/>
      <c r="DU125" s="931"/>
      <c r="DV125" s="932" t="s">
        <v>450</v>
      </c>
      <c r="DW125" s="932"/>
      <c r="DX125" s="932"/>
      <c r="DY125" s="932"/>
      <c r="DZ125" s="933"/>
    </row>
    <row r="126" spans="1:130" s="230" customFormat="1" ht="26.25" customHeight="1" thickBot="1" x14ac:dyDescent="0.2">
      <c r="A126" s="1057"/>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450</v>
      </c>
      <c r="AB126" s="959"/>
      <c r="AC126" s="959"/>
      <c r="AD126" s="959"/>
      <c r="AE126" s="960"/>
      <c r="AF126" s="961" t="s">
        <v>450</v>
      </c>
      <c r="AG126" s="959"/>
      <c r="AH126" s="959"/>
      <c r="AI126" s="959"/>
      <c r="AJ126" s="960"/>
      <c r="AK126" s="961" t="s">
        <v>448</v>
      </c>
      <c r="AL126" s="959"/>
      <c r="AM126" s="959"/>
      <c r="AN126" s="959"/>
      <c r="AO126" s="960"/>
      <c r="AP126" s="962" t="s">
        <v>450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448</v>
      </c>
      <c r="DH126" s="926"/>
      <c r="DI126" s="926"/>
      <c r="DJ126" s="926"/>
      <c r="DK126" s="926"/>
      <c r="DL126" s="926" t="s">
        <v>450</v>
      </c>
      <c r="DM126" s="926"/>
      <c r="DN126" s="926"/>
      <c r="DO126" s="926"/>
      <c r="DP126" s="926"/>
      <c r="DQ126" s="926" t="s">
        <v>450</v>
      </c>
      <c r="DR126" s="926"/>
      <c r="DS126" s="926"/>
      <c r="DT126" s="926"/>
      <c r="DU126" s="926"/>
      <c r="DV126" s="927" t="s">
        <v>450</v>
      </c>
      <c r="DW126" s="927"/>
      <c r="DX126" s="927"/>
      <c r="DY126" s="927"/>
      <c r="DZ126" s="928"/>
    </row>
    <row r="127" spans="1:130" s="230" customFormat="1" ht="26.25" customHeight="1" x14ac:dyDescent="0.15">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9</v>
      </c>
      <c r="AB127" s="959"/>
      <c r="AC127" s="959"/>
      <c r="AD127" s="959"/>
      <c r="AE127" s="960"/>
      <c r="AF127" s="961">
        <v>7</v>
      </c>
      <c r="AG127" s="959"/>
      <c r="AH127" s="959"/>
      <c r="AI127" s="959"/>
      <c r="AJ127" s="960"/>
      <c r="AK127" s="961">
        <v>5</v>
      </c>
      <c r="AL127" s="959"/>
      <c r="AM127" s="959"/>
      <c r="AN127" s="959"/>
      <c r="AO127" s="960"/>
      <c r="AP127" s="962">
        <v>0</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450</v>
      </c>
      <c r="DH127" s="926"/>
      <c r="DI127" s="926"/>
      <c r="DJ127" s="926"/>
      <c r="DK127" s="926"/>
      <c r="DL127" s="926" t="s">
        <v>450</v>
      </c>
      <c r="DM127" s="926"/>
      <c r="DN127" s="926"/>
      <c r="DO127" s="926"/>
      <c r="DP127" s="926"/>
      <c r="DQ127" s="926" t="s">
        <v>450</v>
      </c>
      <c r="DR127" s="926"/>
      <c r="DS127" s="926"/>
      <c r="DT127" s="926"/>
      <c r="DU127" s="926"/>
      <c r="DV127" s="927" t="s">
        <v>450</v>
      </c>
      <c r="DW127" s="927"/>
      <c r="DX127" s="927"/>
      <c r="DY127" s="927"/>
      <c r="DZ127" s="928"/>
    </row>
    <row r="128" spans="1:130" s="230" customFormat="1" ht="26.25" customHeight="1" thickBot="1" x14ac:dyDescent="0.2">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7481</v>
      </c>
      <c r="AB128" s="1046"/>
      <c r="AC128" s="1046"/>
      <c r="AD128" s="1046"/>
      <c r="AE128" s="1047"/>
      <c r="AF128" s="1048">
        <v>7835</v>
      </c>
      <c r="AG128" s="1046"/>
      <c r="AH128" s="1046"/>
      <c r="AI128" s="1046"/>
      <c r="AJ128" s="1047"/>
      <c r="AK128" s="1048">
        <v>8032</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139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139</v>
      </c>
      <c r="DH128" s="1038"/>
      <c r="DI128" s="1038"/>
      <c r="DJ128" s="1038"/>
      <c r="DK128" s="1038"/>
      <c r="DL128" s="1038" t="s">
        <v>139</v>
      </c>
      <c r="DM128" s="1038"/>
      <c r="DN128" s="1038"/>
      <c r="DO128" s="1038"/>
      <c r="DP128" s="1038"/>
      <c r="DQ128" s="1038" t="s">
        <v>139</v>
      </c>
      <c r="DR128" s="1038"/>
      <c r="DS128" s="1038"/>
      <c r="DT128" s="1038"/>
      <c r="DU128" s="1038"/>
      <c r="DV128" s="1039" t="s">
        <v>139</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3706466</v>
      </c>
      <c r="AB129" s="959"/>
      <c r="AC129" s="959"/>
      <c r="AD129" s="959"/>
      <c r="AE129" s="960"/>
      <c r="AF129" s="961">
        <v>3776314</v>
      </c>
      <c r="AG129" s="959"/>
      <c r="AH129" s="959"/>
      <c r="AI129" s="959"/>
      <c r="AJ129" s="960"/>
      <c r="AK129" s="961">
        <v>3816352</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139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726851</v>
      </c>
      <c r="AB130" s="959"/>
      <c r="AC130" s="959"/>
      <c r="AD130" s="959"/>
      <c r="AE130" s="960"/>
      <c r="AF130" s="961">
        <v>672347</v>
      </c>
      <c r="AG130" s="959"/>
      <c r="AH130" s="959"/>
      <c r="AI130" s="959"/>
      <c r="AJ130" s="960"/>
      <c r="AK130" s="961">
        <v>703624</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12.2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2979615</v>
      </c>
      <c r="AB131" s="986"/>
      <c r="AC131" s="986"/>
      <c r="AD131" s="986"/>
      <c r="AE131" s="987"/>
      <c r="AF131" s="985">
        <v>3103967</v>
      </c>
      <c r="AG131" s="986"/>
      <c r="AH131" s="986"/>
      <c r="AI131" s="986"/>
      <c r="AJ131" s="987"/>
      <c r="AK131" s="985">
        <v>3112728</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v>85.8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12.2124167</v>
      </c>
      <c r="AB132" s="1097"/>
      <c r="AC132" s="1097"/>
      <c r="AD132" s="1097"/>
      <c r="AE132" s="1098"/>
      <c r="AF132" s="1099">
        <v>12.294718339999999</v>
      </c>
      <c r="AG132" s="1097"/>
      <c r="AH132" s="1097"/>
      <c r="AI132" s="1097"/>
      <c r="AJ132" s="1098"/>
      <c r="AK132" s="1099">
        <v>12.148732559999999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12.8</v>
      </c>
      <c r="AB133" s="1080"/>
      <c r="AC133" s="1080"/>
      <c r="AD133" s="1080"/>
      <c r="AE133" s="1081"/>
      <c r="AF133" s="1079">
        <v>12.6</v>
      </c>
      <c r="AG133" s="1080"/>
      <c r="AH133" s="1080"/>
      <c r="AI133" s="1080"/>
      <c r="AJ133" s="1081"/>
      <c r="AK133" s="1079">
        <v>12.2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YfV4GMq0zC+DxAuqXNVDsswhv/tNYiFwDgiHdLZsAOtuE0Im8MH8fLlmtb5VOIg8tYcimWcVXoIvaTyhPkDxw==" saltValue="j3afDJWxnLey0m4x3WL2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6970E-26B8-474A-8A66-6BB17C2EED85}">
  <sheetPr>
    <pageSetUpPr fitToPage="1"/>
  </sheetPr>
  <dimension ref="A1:DQ105"/>
  <sheetViews>
    <sheetView showGridLines="0" tabSelected="1" view="pageBreakPreview" topLeftCell="T19" zoomScaleNormal="85" zoomScaleSheetLayoutView="100" workbookViewId="0">
      <selection activeCell="AH30" sqref="AH3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RZrOxvmuOBhcgIKl/hP5t+aqZXJU7syWHFNlEPz9eK5IzboanXp4hGf4HheMmjGpIAZyrEVGWjKN0izNH8UCg==" saltValue="m3yAScE6bEGUc4/+Yf0u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4"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3hHnmtOOdiE1YWH47SV2LpHn2is2nJcyPgt14K7MXBjKmqm0tTWkgY4V/HbLCnqoe96S8K/0WkzHlDkhPvkQ==" saltValue="IhHxMVL0PZ/RTdWaMHxX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0" zoomScale="70" zoomScaleSheetLayoutView="70" workbookViewId="0">
      <selection activeCell="AS46" sqref="AS46"/>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1060802</v>
      </c>
      <c r="AP9" s="281">
        <v>186302</v>
      </c>
      <c r="AQ9" s="282">
        <v>138583</v>
      </c>
      <c r="AR9" s="283">
        <v>34.4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154433</v>
      </c>
      <c r="AP10" s="284">
        <v>27122</v>
      </c>
      <c r="AQ10" s="285">
        <v>15847</v>
      </c>
      <c r="AR10" s="286">
        <v>71.099999999999994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2224</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t="s">
        <v>523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71176</v>
      </c>
      <c r="AP13" s="284">
        <v>12500</v>
      </c>
      <c r="AQ13" s="285">
        <v>5571</v>
      </c>
      <c r="AR13" s="286">
        <v>124.4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48231</v>
      </c>
      <c r="AP14" s="284">
        <v>8470</v>
      </c>
      <c r="AQ14" s="285">
        <v>2766</v>
      </c>
      <c r="AR14" s="286">
        <v>206.2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-64462</v>
      </c>
      <c r="AP15" s="284">
        <v>-11321</v>
      </c>
      <c r="AQ15" s="285">
        <v>-9361</v>
      </c>
      <c r="AR15" s="286">
        <v>20.9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1270180</v>
      </c>
      <c r="AP16" s="284">
        <v>223073</v>
      </c>
      <c r="AQ16" s="285">
        <v>155632</v>
      </c>
      <c r="AR16" s="286">
        <v>43.3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18.440000000000001</v>
      </c>
      <c r="AP21" s="298">
        <v>13.83</v>
      </c>
      <c r="AQ21" s="299">
        <v>4.6100000000000003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98.1</v>
      </c>
      <c r="AP22" s="303">
        <v>96.2</v>
      </c>
      <c r="AQ22" s="304">
        <v>1.9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858423</v>
      </c>
      <c r="AP32" s="312">
        <v>150759</v>
      </c>
      <c r="AQ32" s="313">
        <v>82029</v>
      </c>
      <c r="AR32" s="314">
        <v>83.8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t="s">
        <v>523</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205528</v>
      </c>
      <c r="AP35" s="312">
        <v>36096</v>
      </c>
      <c r="AQ35" s="313">
        <v>28200</v>
      </c>
      <c r="AR35" s="314">
        <v>28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25652</v>
      </c>
      <c r="AP36" s="312">
        <v>4505</v>
      </c>
      <c r="AQ36" s="313">
        <v>4770</v>
      </c>
      <c r="AR36" s="314">
        <v>-5.6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v>5</v>
      </c>
      <c r="AP37" s="312">
        <v>1</v>
      </c>
      <c r="AQ37" s="313">
        <v>525</v>
      </c>
      <c r="AR37" s="314">
        <v>-99.8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v>205</v>
      </c>
      <c r="AP38" s="315">
        <v>36</v>
      </c>
      <c r="AQ38" s="316">
        <v>4</v>
      </c>
      <c r="AR38" s="304">
        <v>800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-8032</v>
      </c>
      <c r="AP39" s="312">
        <v>-1411</v>
      </c>
      <c r="AQ39" s="313">
        <v>-1861</v>
      </c>
      <c r="AR39" s="314">
        <v>-24.2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-703624</v>
      </c>
      <c r="AP40" s="312">
        <v>-123573</v>
      </c>
      <c r="AQ40" s="313">
        <v>-76879</v>
      </c>
      <c r="AR40" s="314">
        <v>60.7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378157</v>
      </c>
      <c r="AP41" s="312">
        <v>66413</v>
      </c>
      <c r="AQ41" s="313">
        <v>36788</v>
      </c>
      <c r="AR41" s="314">
        <v>80.5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1006801</v>
      </c>
      <c r="AN51" s="334">
        <v>158352</v>
      </c>
      <c r="AO51" s="335">
        <v>-38.700000000000003</v>
      </c>
      <c r="AP51" s="336">
        <v>114790</v>
      </c>
      <c r="AQ51" s="337">
        <v>-6.6</v>
      </c>
      <c r="AR51" s="338">
        <v>-32.1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510395</v>
      </c>
      <c r="AN52" s="342">
        <v>80276</v>
      </c>
      <c r="AO52" s="343">
        <v>-41.2</v>
      </c>
      <c r="AP52" s="344">
        <v>55601</v>
      </c>
      <c r="AQ52" s="345">
        <v>-15.5</v>
      </c>
      <c r="AR52" s="346">
        <v>-25.7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1021899</v>
      </c>
      <c r="AN53" s="334">
        <v>166027</v>
      </c>
      <c r="AO53" s="335">
        <v>4.8</v>
      </c>
      <c r="AP53" s="336">
        <v>126262</v>
      </c>
      <c r="AQ53" s="337">
        <v>10</v>
      </c>
      <c r="AR53" s="338">
        <v>-5.2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596269</v>
      </c>
      <c r="AN54" s="342">
        <v>96876</v>
      </c>
      <c r="AO54" s="343">
        <v>20.7</v>
      </c>
      <c r="AP54" s="344">
        <v>56769</v>
      </c>
      <c r="AQ54" s="345">
        <v>2.1</v>
      </c>
      <c r="AR54" s="346">
        <v>18.600000000000001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1210017</v>
      </c>
      <c r="AN55" s="334">
        <v>200933</v>
      </c>
      <c r="AO55" s="335">
        <v>21</v>
      </c>
      <c r="AP55" s="336">
        <v>126525</v>
      </c>
      <c r="AQ55" s="337">
        <v>0.2</v>
      </c>
      <c r="AR55" s="338">
        <v>20.8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818683</v>
      </c>
      <c r="AN56" s="342">
        <v>135949</v>
      </c>
      <c r="AO56" s="343">
        <v>40.299999999999997</v>
      </c>
      <c r="AP56" s="344">
        <v>67052</v>
      </c>
      <c r="AQ56" s="345">
        <v>18.100000000000001</v>
      </c>
      <c r="AR56" s="346">
        <v>22.2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848354</v>
      </c>
      <c r="AN57" s="334">
        <v>145018</v>
      </c>
      <c r="AO57" s="335">
        <v>-27.8</v>
      </c>
      <c r="AP57" s="336">
        <v>122054</v>
      </c>
      <c r="AQ57" s="337">
        <v>-3.5</v>
      </c>
      <c r="AR57" s="338">
        <v>-24.3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335500</v>
      </c>
      <c r="AN58" s="342">
        <v>57350</v>
      </c>
      <c r="AO58" s="343">
        <v>-57.8</v>
      </c>
      <c r="AP58" s="344">
        <v>68298</v>
      </c>
      <c r="AQ58" s="345">
        <v>1.9</v>
      </c>
      <c r="AR58" s="346">
        <v>-59.7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781073</v>
      </c>
      <c r="AN59" s="334">
        <v>137175</v>
      </c>
      <c r="AO59" s="335">
        <v>-5.4</v>
      </c>
      <c r="AP59" s="336">
        <v>111644</v>
      </c>
      <c r="AQ59" s="337">
        <v>-8.5</v>
      </c>
      <c r="AR59" s="338">
        <v>3.1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400672</v>
      </c>
      <c r="AN60" s="342">
        <v>70367</v>
      </c>
      <c r="AO60" s="343">
        <v>22.7</v>
      </c>
      <c r="AP60" s="344">
        <v>66606</v>
      </c>
      <c r="AQ60" s="345">
        <v>-2.5</v>
      </c>
      <c r="AR60" s="346">
        <v>25.2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973629</v>
      </c>
      <c r="AN61" s="349">
        <v>161501</v>
      </c>
      <c r="AO61" s="350">
        <v>-9.1999999999999993</v>
      </c>
      <c r="AP61" s="351">
        <v>120255</v>
      </c>
      <c r="AQ61" s="352">
        <v>-1.7</v>
      </c>
      <c r="AR61" s="338">
        <v>-7.5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532304</v>
      </c>
      <c r="AN62" s="342">
        <v>88164</v>
      </c>
      <c r="AO62" s="343">
        <v>-3.1</v>
      </c>
      <c r="AP62" s="344">
        <v>62865</v>
      </c>
      <c r="AQ62" s="345">
        <v>0.8</v>
      </c>
      <c r="AR62" s="346">
        <v>-3.9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y478Rzaco9MLvBVLIGs5cJyUYaXOahkzsZN0dPzYvdXeP3QF/lS8SFf5jzTW+yoSA/nTFhfRmRVOidXk5O0hA==" saltValue="lV7UNQLC5b0lM7pd20ir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85" zoomScaleNormal="85" zoomScaleSheetLayoutView="55" workbookViewId="0">
      <selection activeCell="AE103" sqref="AE10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qabNiueZ1gsfbtHSB8lfPzI0ti4VnQYk+1C8cXYHILYFzlhDqfK6uH/czj30h0CnF9oQcWtoQ0VIkWn1Lw+ULQ==" saltValue="Gjw3fyYb8cFKHzMZmwgO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election activeCell="B86" sqref="B8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sShutAoAuSoeHDM9BLu10W/PFRcgmYa7hSAeN7VYslatN/CgTCW0/NGSaFJirBO/vG1ykBW8E1t+BOBBaLl6Xg==" saltValue="SaWGQyN86TAUxMcmL6cK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35" zoomScale="130" zoomScaleNormal="13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23.21</v>
      </c>
      <c r="G47" s="12">
        <v>20.6</v>
      </c>
      <c r="H47" s="12">
        <v>20.27</v>
      </c>
      <c r="I47" s="12">
        <v>26.09</v>
      </c>
      <c r="J47" s="13">
        <v>20.13</v>
      </c>
    </row>
    <row r="48" spans="2:10" ht="57.75" customHeight="1" x14ac:dyDescent="0.15">
      <c r="B48" s="14"/>
      <c r="C48" s="1141" t="s">
        <v>4</v>
      </c>
      <c r="D48" s="1141"/>
      <c r="E48" s="1142"/>
      <c r="F48" s="15">
        <v>5.81</v>
      </c>
      <c r="G48" s="16">
        <v>5.26</v>
      </c>
      <c r="H48" s="16">
        <v>6.53</v>
      </c>
      <c r="I48" s="16">
        <v>5.43</v>
      </c>
      <c r="J48" s="17">
        <v>7.38</v>
      </c>
    </row>
    <row r="49" spans="2:10" ht="57.75" customHeight="1" thickBot="1" x14ac:dyDescent="0.2">
      <c r="B49" s="18"/>
      <c r="C49" s="1143" t="s">
        <v>5</v>
      </c>
      <c r="D49" s="1143"/>
      <c r="E49" s="1144"/>
      <c r="F49" s="19" t="s">
        <v>570</v>
      </c>
      <c r="G49" s="20" t="s">
        <v>571</v>
      </c>
      <c r="H49" s="20">
        <v>4.22</v>
      </c>
      <c r="I49" s="20">
        <v>5.22</v>
      </c>
      <c r="J49" s="21" t="s">
        <v>572</v>
      </c>
    </row>
    <row r="50" spans="2:10" x14ac:dyDescent="0.15"/>
  </sheetData>
  <sheetProtection algorithmName="SHA-512" hashValue="QDc+X6UdYuPrIu6rLFqaIS31yJOpvGQ7CrGVPb1j4b6tyAttIxgUQFH6zsdja9jC5ZBCZoXZ0I3m5eGCy0Ks4Q==" saltValue="IYJuH/Bt1Ms0M8W06osm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2024-03-13T01:21:08Z</cp:lastPrinted>
  <dcterms:created xsi:type="dcterms:W3CDTF">2024-02-05T00:13:15Z</dcterms:created>
  <dcterms:modified xsi:type="dcterms:W3CDTF">2024-03-18T00:41:17Z</dcterms:modified>
  <cp:category/>
</cp:coreProperties>
</file>