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財政課\財政係\⑥  調査・照会・報告\R05照会・報告\R060306令和4年度財政状況資料集の作成及び提出について\【財政状況資料集】_073083_川俣町_2022(差替後)\"/>
    </mc:Choice>
  </mc:AlternateContent>
  <xr:revisionPtr revIDLastSave="0" documentId="13_ncr:1_{3BBCFB3F-F8C8-4383-A632-0D19A6675D65}" xr6:coauthVersionLast="36" xr6:coauthVersionMax="36" xr10:uidLastSave="{00000000-0000-0000-0000-000000000000}"/>
  <bookViews>
    <workbookView xWindow="0" yWindow="0" windowWidth="20490" windowHeight="708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O34" i="10"/>
  <c r="CO35" i="10" s="1"/>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<sst xmlns="http://schemas.openxmlformats.org/spreadsheetml/2006/main" count="1106" uniqueCount="602">
  <si>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</si>
  <si>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</si>
  <si>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</si>
  <si>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</si>
  <si>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</si>
  <si>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</si>
  <si>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</si>
  <si>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</si>
  <si>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</si>
  <si>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</si>
  <si>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</si>
  <si>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</si>
  <si>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</si>
  <si>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</si>
  <si>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</si>
  <si>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</si>
  <si>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</si>
  <si>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</si>
  <si>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</si>
  <si>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</si>
  <si>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</si>
  <si>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</si>
  <si>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</si>
  <si>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</si>
  <si>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</si>
  <si>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</si>
  <si>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</si>
  <si>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</si>
  <si>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</si>
  <si>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</si>
  <si>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</si>
  <si>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</si>
  <si>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</si>
  <si>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</si>
  <si>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</si>
  <si>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</si>
  <si>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</si>
  <si>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</si>
  <si>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</si>
  <si>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</si>
  <si>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</si>
  <si>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</si>
  <si>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</si>
  <si>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</si>
  <si>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</si>
  <si>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</si>
  <si>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</si>
  <si>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</si>
  <si>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</si>
  <si>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</si>
  <si>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</si>
  <si>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</si>
  <si>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</si>
  <si>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</si>
  <si>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</si>
  <si>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</si>
  <si>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</si>
  <si>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</si>
  <si>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</si>
  <si>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</si>
  <si>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</si>
  <si>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</si>
  <si>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</si>
  <si>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</si>
  <si>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</si>
  <si>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</si>
  <si>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</si>
  <si>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</si>
  <si>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</si>
  <si>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</si>
  <si>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</si>
  <si>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</si>
  <si>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</si>
  <si>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</si>
  <si>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</si>
  <si>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</si>
  <si>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</si>
  <si>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</si>
  <si>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</si>
  <si>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</si>
  <si>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</si>
  <si>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</si>
  <si>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</si>
  <si>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</si>
  <si>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</si>
  <si>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</si>
  <si>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</si>
  <si>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</si>
  <si>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</si>
  <si>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</si>
  <si>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</si>
  <si>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</si>
  <si>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</si>
  <si>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</si>
  <si>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</si>
  <si>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</si>
  <si>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</si>
  <si>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</si>
  <si>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</si>
  <si>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</si>
  <si>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</si>
  <si>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</si>
  <si>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</si>
  <si>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</si>
  <si>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</si>
  <si>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</si>
  <si>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</si>
  <si>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</si>
  <si>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</si>
  <si>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</si>
  <si>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</si>
  <si>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</si>
  <si>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</si>
  <si>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</si>
  <si>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</si>
  <si>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</si>
  <si>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</si>
  <si>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</si>
  <si>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</si>
  <si>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</si>
  <si>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</si>
  <si>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</si>
  <si>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</si>
  <si>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</si>
  <si>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</si>
  <si>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</si>
  <si>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</si>
  <si>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</si>
  <si>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</si>
  <si>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</si>
  <si>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</si>
  <si>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</si>
  <si>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</si>
  <si>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</si>
  <si>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</si>
  <si>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</si>
  <si>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</si>
  <si>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</si>
  <si>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</si>
  <si>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</si>
  <si>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</si>
  <si>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</si>
  <si>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</si>
  <si>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</si>
  <si>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</si>
  <si>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</si>
  <si>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</si>
  <si>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</si>
  <si>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</si>
  <si>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</si>
  <si>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</si>
  <si>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</si>
  <si>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</si>
  <si>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</si>
  <si>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</si>
  <si>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</si>
  <si>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</si>
  <si>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</si>
  <si>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</si>
  <si>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</si>
  <si>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</si>
  <si>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</si>
  <si>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</si>
  <si>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</si>
  <si>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</si>
  <si>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</si>
  <si>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</si>
  <si>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</si>
  <si>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</si>
  <si>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</si>
  <si>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</si>
  <si>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</si>
  <si>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</si>
  <si>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</si>
  <si>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</si>
  <si>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</si>
  <si>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</si>
  <si>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</si>
  <si>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</si>
  <si>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</si>
  <si>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</si>
  <si>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</si>
  <si>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</si>
  <si>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</si>
  <si>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</si>
  <si>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</si>
  <si>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</si>
  <si>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</si>
  <si>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</si>
  <si>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</si>
  <si>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</si>
  <si>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</si>
  <si>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</si>
  <si>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</si>
  <si>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</si>
  <si>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</si>
  <si>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</si>
  <si>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</si>
  <si>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</si>
  <si>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</si>
  <si>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</si>
  <si>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</si>
  <si>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</si>
  <si>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</si>
  <si>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</si>
  <si>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</si>
  <si>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</si>
  <si>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</si>
  <si>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</si>
  <si>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</si>
  <si>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</si>
  <si>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</si>
  <si>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</si>
  <si>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</si>
  <si>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</si>
  <si>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</si>
  <si>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</si>
  <si>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</si>
  <si>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</si>
  <si>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福島県川俣町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</si>
  <si>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</si>
  <si>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</si>
  <si>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</si>
  <si>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</si>
  <si>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</si>
  <si>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</si>
  <si>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</si>
  <si>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</si>
  <si>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</si>
  <si>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</si>
  <si>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</si>
  <si>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</si>
  <si>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</si>
  <si>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</si>
  <si>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</si>
  <si>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</si>
  <si>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</si>
  <si>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</si>
  <si>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</si>
  <si>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</si>
  <si>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</si>
  <si>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</si>
  <si>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</si>
  <si>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</si>
  <si>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</si>
  <si>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</si>
  <si>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</si>
  <si>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</si>
  <si>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</si>
  <si>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</si>
  <si>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</si>
  <si>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</si>
  <si>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</si>
  <si>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</si>
  <si>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</si>
  <si>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</si>
  <si>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</si>
  <si>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</si>
  <si>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</si>
  <si>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</si>
  <si>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</si>
  <si>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</si>
  <si>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</si>
  <si>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</si>
  <si>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</si>
  <si>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</si>
  <si>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</si>
  <si>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</si>
  <si>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</si>
  <si>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</si>
  <si>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</si>
  <si>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</si>
  <si>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</si>
  <si>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</si>
  <si>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</si>
  <si>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</si>
  <si>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</si>
  <si>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</si>
  <si>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</si>
  <si>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</si>
  <si>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</si>
  <si>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</si>
  <si>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</si>
  <si>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</si>
  <si>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</si>
  <si>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</si>
  <si>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</si>
  <si>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</si>
  <si>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</si>
  <si>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</si>
  <si>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</si>
  <si>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</si>
  <si>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</si>
  <si>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</si>
  <si>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</si>
  <si>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</si>
  <si>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</si>
  <si>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</si>
  <si>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</si>
  <si>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</si>
  <si>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</si>
  <si>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</si>
  <si>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</si>
  <si>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</si>
  <si>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</si>
  <si>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</si>
  <si>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</si>
  <si>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</si>
  <si>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</si>
  <si>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</si>
  <si>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</si>
  <si>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</si>
  <si>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</si>
  <si>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</si>
  <si>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</si>
  <si>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</si>
  <si>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</si>
  <si>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</si>
  <si>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</si>
  <si>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</si>
  <si>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</si>
  <si>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</si>
  <si>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</si>
  <si>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</si>
  <si>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</si>
  <si>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</si>
  <si>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</si>
  <si>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</si>
  <si>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</si>
  <si>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</si>
  <si>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</si>
  <si>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</si>
  <si>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</si>
  <si>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</si>
  <si>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</si>
  <si>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</si>
  <si>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</si>
  <si>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</si>
  <si>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</si>
  <si>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</si>
  <si>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</si>
  <si>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</si>
  <si>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</si>
  <si>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</si>
  <si>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</si>
  <si>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</si>
  <si>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</si>
  <si>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</si>
  <si>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</si>
  <si>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</si>
  <si>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</si>
  <si>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</si>
  <si>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</si>
  <si>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</si>
  <si>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</si>
  <si>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</si>
  <si>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</si>
  <si>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</si>
  <si>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</si>
  <si>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</si>
  <si>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</si>
  <si>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</si>
  <si>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</si>
  <si>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</si>
  <si>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</si>
  <si>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</si>
  <si>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</si>
  <si>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</si>
  <si>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</si>
  <si>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</si>
  <si>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</si>
  <si>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</si>
  <si>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</si>
  <si>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福島県川俣町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</si>
  <si>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</si>
  <si>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</si>
  <si>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</si>
  <si>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</si>
  <si>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</si>
  <si>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</si>
  <si>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</si>
  <si>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</si>
  <si>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</si>
  <si>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</si>
  <si>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</si>
  <si>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</si>
  <si>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</si>
  <si>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</si>
  <si>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</si>
  <si>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</si>
  <si>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</si>
  <si>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</si>
  <si>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</si>
  <si>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</si>
  <si>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</si>
  <si>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</si>
  <si>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</si>
  <si>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</si>
  <si>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</si>
  <si>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</si>
  <si>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</si>
  <si>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</si>
  <si>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</si>
  <si>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</si>
  <si>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</si>
  <si>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</si>
  <si>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</si>
  <si>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</si>
  <si>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</si>
  <si>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</si>
  <si>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</si>
  <si>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</si>
  <si>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</si>
  <si>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</si>
  <si>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</si>
  <si>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</si>
  <si>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</si>
  <si>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</si>
  <si>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</si>
  <si>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</si>
  <si>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</si>
  <si>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</si>
  <si>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</si>
  <si>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</si>
  <si>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</si>
  <si>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</si>
  <si>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</si>
  <si>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</si>
  <si>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</si>
  <si>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</si>
  <si>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</si>
  <si>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</si>
  <si>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</si>
  <si>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</si>
  <si>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</si>
  <si>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</si>
  <si>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</si>
  <si>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</si>
  <si>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</si>
  <si>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</si>
  <si>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</si>
  <si>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</si>
  <si>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</si>
  <si>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</si>
  <si>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</si>
  <si>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</si>
  <si>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</si>
  <si>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</si>
  <si>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</si>
  <si>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</si>
  <si>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</si>
  <si>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</si>
  <si>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</si>
  <si>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</si>
  <si>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</si>
  <si>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</si>
  <si>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</si>
  <si>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</si>
  <si>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</si>
  <si>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</si>
  <si>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</si>
  <si>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</si>
  <si>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</si>
  <si>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</si>
  <si>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</si>
  <si>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</si>
  <si>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</si>
  <si>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</si>
  <si>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</si>
  <si>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</si>
  <si>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</si>
  <si>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</si>
  <si>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</si>
  <si>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川俣町水道事業会計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</si>
  <si>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</si>
  <si>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</si>
  <si>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川俣町介護保険特別会計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</si>
  <si>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</si>
  <si>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川俣町簡易水道事業特別会計</t>
    <phoneticPr fontId="5"/>
  </si>
  <si>
    <t>(Ｆ)</t>
    <phoneticPr fontId="5"/>
  </si>
  <si>
    <t>川俣町後期高齢者医療特別会計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</si>
  <si>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</si>
  <si>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</si>
  <si>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</si>
  <si>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</si>
  <si>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</si>
  <si>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</si>
  <si>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</si>
  <si>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</si>
  <si>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</si>
  <si>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</si>
  <si>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</si>
  <si>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</si>
  <si>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</si>
  <si>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</si>
  <si>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</si>
  <si>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</si>
  <si>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</si>
  <si>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</si>
  <si>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</si>
  <si>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</si>
  <si>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</si>
  <si>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</si>
  <si>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</si>
  <si>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</si>
  <si>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</si>
  <si>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</si>
  <si>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</si>
  <si>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</si>
  <si>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</si>
  <si>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</si>
  <si>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</si>
  <si>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</si>
  <si>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</si>
  <si>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</si>
  <si>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</si>
  <si>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</si>
  <si>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</si>
  <si>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</si>
  <si>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</si>
  <si>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</si>
  <si>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</si>
  <si>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</si>
  <si>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</si>
  <si>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</si>
  <si>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</si>
  <si>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</si>
  <si>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</si>
  <si>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</si>
  <si>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</si>
  <si>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</si>
  <si>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</si>
  <si>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</si>
  <si>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</si>
  <si>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</si>
  <si>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</si>
  <si>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</si>
  <si>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</si>
  <si>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</si>
  <si>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</si>
  <si>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</si>
  <si>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</si>
  <si>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</si>
  <si>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</si>
  <si>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</si>
  <si>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</si>
  <si>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</si>
  <si>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</si>
  <si>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</si>
  <si>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</si>
  <si>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</si>
  <si>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</si>
  <si>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</si>
  <si>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</si>
  <si>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</si>
  <si>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</si>
  <si>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</si>
  <si>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</si>
  <si>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</si>
  <si>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</si>
  <si>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</si>
  <si>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</si>
  <si>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</si>
  <si>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</si>
  <si>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</si>
  <si>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</si>
  <si>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</si>
  <si>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</si>
  <si>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2.65</t>
  </si>
  <si>
    <t>▲ 5.00</t>
  </si>
  <si>
    <t>▲ 7.19</t>
  </si>
  <si>
    <t>川俣町工業団地造成事業特別会計</t>
  </si>
  <si>
    <t>一般会計</t>
  </si>
  <si>
    <t>川俣町水道事業会計</t>
  </si>
  <si>
    <t>川俣町介護保険特別会計</t>
  </si>
  <si>
    <t>川俣町国民健康保険（事業勘定）特別会計</t>
  </si>
  <si>
    <t>川俣町後期高齢者医療特別会計</t>
  </si>
  <si>
    <t>川俣町簡易水道事業特別会計</t>
  </si>
  <si>
    <t>川俣町国民健康保険（施設勘定）特別会計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</si>
  <si>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</si>
  <si>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</si>
  <si>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</si>
  <si>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</si>
  <si>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</si>
  <si>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</si>
  <si>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</si>
  <si>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</si>
  <si>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福島県市町村総合事務組合　一般会計</t>
    <rPh sb="0" eb="3">
      <t>フクシマケン</t>
    </rPh>
    <rPh sb="3" eb="6">
      <t>シチョウソン</t>
    </rPh>
    <rPh sb="6" eb="12">
      <t>ソウゴウジムクミアイ</t>
    </rPh>
    <rPh sb="13" eb="17">
      <t>イッパンカイケイ</t>
    </rPh>
    <phoneticPr fontId="2"/>
  </si>
  <si>
    <t>福島県市町村総合事務組合　消防補償等特別会計</t>
    <rPh sb="0" eb="3">
      <t>フクシマケン</t>
    </rPh>
    <rPh sb="3" eb="6">
      <t>シチョウソン</t>
    </rPh>
    <rPh sb="6" eb="12">
      <t>ソウゴウジムクミアイ</t>
    </rPh>
    <rPh sb="13" eb="18">
      <t>ショウボウホショウトウ</t>
    </rPh>
    <rPh sb="18" eb="22">
      <t>トクベツカイケイ</t>
    </rPh>
    <phoneticPr fontId="2"/>
  </si>
  <si>
    <t>福島県市町村総合事務組合　消防賞じゅつ金特別会計</t>
    <rPh sb="0" eb="6">
      <t>フクシマケンシチョウソン</t>
    </rPh>
    <rPh sb="6" eb="12">
      <t>ソウゴウジムクミアイ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</si>
  <si>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12">
      <t>フクシマケンシチョウソンソウゴウジムクミアイ</t>
    </rPh>
    <rPh sb="13" eb="18">
      <t>ヒジョウキンショクイン</t>
    </rPh>
    <rPh sb="18" eb="22">
      <t>コウムサイガイ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</si>
  <si>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19">
      <t>カンリ</t>
    </rPh>
    <rPh sb="19" eb="23">
      <t>トクベツカイケイ</t>
    </rPh>
    <phoneticPr fontId="2"/>
  </si>
  <si>
    <t>福島地方水道用水供給企業団　福島地方水道用水供給事業会計</t>
    <rPh sb="0" eb="2">
      <t>フクシマ</t>
    </rPh>
    <rPh sb="2" eb="4">
      <t>チホウ</t>
    </rPh>
    <rPh sb="4" eb="8">
      <t>スイドウヨウスイ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</si>
  <si>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川俣方部衛生処理組合　一般会計</t>
    <rPh sb="0" eb="2">
      <t>カワマタ</t>
    </rPh>
    <rPh sb="2" eb="4">
      <t>ホウブ</t>
    </rPh>
    <rPh sb="4" eb="6">
      <t>エイセイ</t>
    </rPh>
    <rPh sb="6" eb="8">
      <t>ショリ</t>
    </rPh>
    <rPh sb="8" eb="10">
      <t>クミアイ</t>
    </rPh>
    <rPh sb="11" eb="13">
      <t>イッパン</t>
    </rPh>
    <rPh sb="13" eb="1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</si>
  <si>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</si>
  <si>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2">
      <t>コウキコウレイシャイリョウ</t>
    </rPh>
    <rPh sb="22" eb="26">
      <t>トクベツカイケイ</t>
    </rPh>
    <phoneticPr fontId="2"/>
  </si>
  <si>
    <t>伊達地方消防組合　一般会計</t>
    <rPh sb="0" eb="4">
      <t>ダテチホウ</t>
    </rPh>
    <rPh sb="4" eb="8">
      <t>ショウボウクミアイ</t>
    </rPh>
    <rPh sb="9" eb="13">
      <t>イッパンカイケイ</t>
    </rPh>
    <phoneticPr fontId="2"/>
  </si>
  <si>
    <t>伊達地方衛生処理組合　一般会計</t>
    <rPh sb="0" eb="4">
      <t>ダテチホウ</t>
    </rPh>
    <rPh sb="4" eb="10">
      <t>エイセイショリクミアイ</t>
    </rPh>
    <rPh sb="11" eb="15">
      <t>イッパンカイケイ</t>
    </rPh>
    <phoneticPr fontId="2"/>
  </si>
  <si>
    <t>伊達地方衛生処理組合　し尿処理事業特別会計</t>
    <rPh sb="0" eb="4">
      <t>ダテチホウ</t>
    </rPh>
    <rPh sb="4" eb="10">
      <t>エイセイショリクミアイ</t>
    </rPh>
    <rPh sb="12" eb="13">
      <t>ニョウ</t>
    </rPh>
    <rPh sb="13" eb="15">
      <t>ショリ</t>
    </rPh>
    <rPh sb="15" eb="21">
      <t>ジギョウトクベツカイケイ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</si>
  <si>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</si>
  <si>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（株）川俣町農業振興公社</t>
    <rPh sb="1" eb="2">
      <t>カブ</t>
    </rPh>
    <rPh sb="3" eb="6">
      <t>カワマタマチ</t>
    </rPh>
    <rPh sb="6" eb="12">
      <t>ノウギョウシンコウコウシャ</t>
    </rPh>
    <phoneticPr fontId="2"/>
  </si>
  <si>
    <t>まちづくり川俣</t>
    <rPh sb="5" eb="7">
      <t>カワマタ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</si>
</sst>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75E-46B2-818D-E4071F8D4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269886</c:v>
                </c:pt>
                <c:pt idx="1">
                  <c:v>206333</c:v>
                </c:pt>
                <c:pt idx="2">
                  <c:v>170585</c:v>
                </c:pt>
                <c:pt idx="3">
                  <c:v>165291</c:v>
                </c:pt>
                <c:pt idx="4">
                  <c:v>212092</c:v>
                </c:pt>
              </c:numCache>
            </c:numRef>
          </c:val>
          <c:smooth val="0"/>
          <c:extLst>
            <c:ext xmlns:c16="http://schemas.microsoft.com/office/drawing/2014/chart" uri="{C3380CC4-5D6E-409C-BE32-E72D297353CC}">
              <c16:uniqueId val="{00000001-175E-46B2-818D-E4071F8D44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6.78</c:v>
                </c:pt>
                <c:pt idx="1">
                  <c:v>11.75</c:v>
                </c:pt>
                <c:pt idx="2">
                  <c:v>10.43</c:v>
                </c:pt>
                <c:pt idx="3">
                  <c:v>13.98</c:v>
                </c:pt>
                <c:pt idx="4">
                  <c:v>11.59</c:v>
                </c:pt>
              </c:numCache>
            </c:numRef>
          </c:val>
          <c:extLst>
            <c:ext xmlns:c16="http://schemas.microsoft.com/office/drawing/2014/chart" uri="{C3380CC4-5D6E-409C-BE32-E72D297353CC}">
              <c16:uniqueId val="{00000000-EEE5-46E2-B52B-A958F94FC8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38.72</c:v>
                </c:pt>
                <c:pt idx="1">
                  <c:v>34.36</c:v>
                </c:pt>
                <c:pt idx="2">
                  <c:v>33.57</c:v>
                </c:pt>
                <c:pt idx="3">
                  <c:v>35.950000000000003</c:v>
                </c:pt>
                <c:pt idx="4">
                  <c:v>36.14</c:v>
                </c:pt>
              </c:numCache>
            </c:numRef>
          </c:val>
          <c:extLst>
            <c:ext xmlns:c16="http://schemas.microsoft.com/office/drawing/2014/chart" uri="{C3380CC4-5D6E-409C-BE32-E72D297353CC}">
              <c16:uniqueId val="{00000001-EEE5-46E2-B52B-A958F94FC8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2.96</c:v>
                </c:pt>
                <c:pt idx="1">
                  <c:v>-2.65</c:v>
                </c:pt>
                <c:pt idx="2">
                  <c:v>-5</c:v>
                </c:pt>
                <c:pt idx="3">
                  <c:v>7.83</c:v>
                </c:pt>
                <c:pt idx="4">
                  <c:v>-7.19</c:v>
                </c:pt>
              </c:numCache>
            </c:numRef>
          </c:val>
          <c:smooth val="0"/>
          <c:extLst>
            <c:ext xmlns:c16="http://schemas.microsoft.com/office/drawing/2014/chart" uri="{C3380CC4-5D6E-409C-BE32-E72D297353CC}">
              <c16:uniqueId val="{00000002-EEE5-46E2-B52B-A958F94FC8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0C-436B-9AD7-FB14CCEF94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C-436B-9AD7-FB14CCEF941F}"/>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0C-436B-9AD7-FB14CCEF941F}"/>
            </c:ext>
          </c:extLst>
        </c:ser>
        <c:ser>
          <c:idx val="3"/>
          <c:order val="3"/>
          <c:tx>
            <c:strRef>
              <c:f>データシート!$A$30</c:f>
              <c:strCache>
                <c:ptCount val="1"/>
                <c:pt idx="0">
                  <c:v>川俣町簡易水道事業特別会計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2.2599999999999998</c:v>
                </c:pt>
                <c:pt idx="4">
                  <c:v>#N/A</c:v>
                </c:pt>
                <c:pt idx="5">
                  <c:v>0.09</c:v>
                </c:pt>
                <c:pt idx="6">
                  <c:v>#N/A</c:v>
                </c:pt>
                <c:pt idx="7">
                  <c:v>0.01</c:v>
                </c:pt>
                <c:pt idx="8">
                  <c:v>#N/A</c:v>
                </c:pt>
                <c:pt idx="9">
                  <c:v>0.03</c:v>
                </c:pt>
              </c:numCache>
            </c:numRef>
          </c:val>
          <c:extLst>
            <c:ext xmlns:c16="http://schemas.microsoft.com/office/drawing/2014/chart" uri="{C3380CC4-5D6E-409C-BE32-E72D297353CC}">
              <c16:uniqueId val="{00000003-AD0C-436B-9AD7-FB14CCEF941F}"/>
            </c:ext>
          </c:extLst>
        </c:ser>
        <c:ser>
          <c:idx val="4"/>
          <c:order val="4"/>
          <c:tx>
            <c:strRef>
              <c:f>データシート!$A$31</c:f>
              <c:strCache>
                <c:ptCount val="1"/>
                <c:pt idx="0">
                  <c:v>川俣町後期高齢者医療特別会計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0.06</c:v>
                </c:pt>
                <c:pt idx="8">
                  <c:v>#N/A</c:v>
                </c:pt>
                <c:pt idx="9">
                  <c:v>0.12</c:v>
                </c:pt>
              </c:numCache>
            </c:numRef>
          </c:val>
          <c:extLst>
            <c:ext xmlns:c16="http://schemas.microsoft.com/office/drawing/2014/chart" uri="{C3380CC4-5D6E-409C-BE32-E72D297353CC}">
              <c16:uniqueId val="{00000004-AD0C-436B-9AD7-FB14CCEF941F}"/>
            </c:ext>
          </c:extLst>
        </c:ser>
        <c:ser>
          <c:idx val="5"/>
          <c:order val="5"/>
          <c:tx>
            <c:strRef>
              <c:f>データシート!$A$32</c:f>
              <c:strCache>
                <c:ptCount val="1"/>
                <c:pt idx="0">
                  <c:v>川俣町国民健康保険（事業勘定）特別会計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c:v>
                </c:pt>
                <c:pt idx="2">
                  <c:v>#N/A</c:v>
                </c:pt>
                <c:pt idx="3">
                  <c:v>1.62</c:v>
                </c:pt>
                <c:pt idx="4">
                  <c:v>#N/A</c:v>
                </c:pt>
                <c:pt idx="5">
                  <c:v>2.15</c:v>
                </c:pt>
                <c:pt idx="6">
                  <c:v>#N/A</c:v>
                </c:pt>
                <c:pt idx="7">
                  <c:v>1.2</c:v>
                </c:pt>
                <c:pt idx="8">
                  <c:v>#N/A</c:v>
                </c:pt>
                <c:pt idx="9">
                  <c:v>1.19</c:v>
                </c:pt>
              </c:numCache>
            </c:numRef>
          </c:val>
          <c:extLst>
            <c:ext xmlns:c16="http://schemas.microsoft.com/office/drawing/2014/chart" uri="{C3380CC4-5D6E-409C-BE32-E72D297353CC}">
              <c16:uniqueId val="{00000005-AD0C-436B-9AD7-FB14CCEF941F}"/>
            </c:ext>
          </c:extLst>
        </c:ser>
        <c:ser>
          <c:idx val="6"/>
          <c:order val="6"/>
          <c:tx>
            <c:strRef>
              <c:f>データシート!$A$33</c:f>
              <c:strCache>
                <c:ptCount val="1"/>
                <c:pt idx="0">
                  <c:v>川俣町介護保険特別会計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3.25</c:v>
                </c:pt>
                <c:pt idx="2">
                  <c:v>#N/A</c:v>
                </c:pt>
                <c:pt idx="3">
                  <c:v>2.27</c:v>
                </c:pt>
                <c:pt idx="4">
                  <c:v>#N/A</c:v>
                </c:pt>
                <c:pt idx="5">
                  <c:v>0.82</c:v>
                </c:pt>
                <c:pt idx="6">
                  <c:v>#N/A</c:v>
                </c:pt>
                <c:pt idx="7">
                  <c:v>1.88</c:v>
                </c:pt>
                <c:pt idx="8">
                  <c:v>#N/A</c:v>
                </c:pt>
                <c:pt idx="9">
                  <c:v>2.69</c:v>
                </c:pt>
              </c:numCache>
            </c:numRef>
          </c:val>
          <c:extLst>
            <c:ext xmlns:c16="http://schemas.microsoft.com/office/drawing/2014/chart" uri="{C3380CC4-5D6E-409C-BE32-E72D297353CC}">
              <c16:uniqueId val="{00000006-AD0C-436B-9AD7-FB14CCEF941F}"/>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7.04</c:v>
                </c:pt>
                <c:pt idx="2">
                  <c:v>#N/A</c:v>
                </c:pt>
                <c:pt idx="3">
                  <c:v>7.49</c:v>
                </c:pt>
                <c:pt idx="4">
                  <c:v>#N/A</c:v>
                </c:pt>
                <c:pt idx="5">
                  <c:v>7.22</c:v>
                </c:pt>
                <c:pt idx="6">
                  <c:v>#N/A</c:v>
                </c:pt>
                <c:pt idx="7">
                  <c:v>7.02</c:v>
                </c:pt>
                <c:pt idx="8">
                  <c:v>#N/A</c:v>
                </c:pt>
                <c:pt idx="9">
                  <c:v>7.05</c:v>
                </c:pt>
              </c:numCache>
            </c:numRef>
          </c:val>
          <c:extLst>
            <c:ext xmlns:c16="http://schemas.microsoft.com/office/drawing/2014/chart" uri="{C3380CC4-5D6E-409C-BE32-E72D297353CC}">
              <c16:uniqueId val="{00000007-AD0C-436B-9AD7-FB14CCEF94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6.78</c:v>
                </c:pt>
                <c:pt idx="2">
                  <c:v>#N/A</c:v>
                </c:pt>
                <c:pt idx="3">
                  <c:v>11.74</c:v>
                </c:pt>
                <c:pt idx="4">
                  <c:v>#N/A</c:v>
                </c:pt>
                <c:pt idx="5">
                  <c:v>10.43</c:v>
                </c:pt>
                <c:pt idx="6">
                  <c:v>#N/A</c:v>
                </c:pt>
                <c:pt idx="7">
                  <c:v>13.98</c:v>
                </c:pt>
                <c:pt idx="8">
                  <c:v>#N/A</c:v>
                </c:pt>
                <c:pt idx="9">
                  <c:v>11.58</c:v>
                </c:pt>
              </c:numCache>
            </c:numRef>
          </c:val>
          <c:extLst>
            <c:ext xmlns:c16="http://schemas.microsoft.com/office/drawing/2014/chart" uri="{C3380CC4-5D6E-409C-BE32-E72D297353CC}">
              <c16:uniqueId val="{00000008-AD0C-436B-9AD7-FB14CCEF941F}"/>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21.5</c:v>
                </c:pt>
                <c:pt idx="2">
                  <c:v>#N/A</c:v>
                </c:pt>
                <c:pt idx="3">
                  <c:v>19.350000000000001</c:v>
                </c:pt>
                <c:pt idx="4">
                  <c:v>#N/A</c:v>
                </c:pt>
                <c:pt idx="5">
                  <c:v>16.41</c:v>
                </c:pt>
                <c:pt idx="6">
                  <c:v>#N/A</c:v>
                </c:pt>
                <c:pt idx="7">
                  <c:v>13.68</c:v>
                </c:pt>
                <c:pt idx="8">
                  <c:v>#N/A</c:v>
                </c:pt>
                <c:pt idx="9">
                  <c:v>12.67</c:v>
                </c:pt>
              </c:numCache>
            </c:numRef>
          </c:val>
          <c:extLst>
            <c:ext xmlns:c16="http://schemas.microsoft.com/office/drawing/2014/chart" uri="{C3380CC4-5D6E-409C-BE32-E72D297353CC}">
              <c16:uniqueId val="{00000009-AD0C-436B-9AD7-FB14CCEF94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407</c:v>
                </c:pt>
                <c:pt idx="5">
                  <c:v>404</c:v>
                </c:pt>
                <c:pt idx="8">
                  <c:v>454</c:v>
                </c:pt>
                <c:pt idx="11">
                  <c:v>490</c:v>
                </c:pt>
                <c:pt idx="14">
                  <c:v>533</c:v>
                </c:pt>
              </c:numCache>
            </c:numRef>
          </c:val>
          <c:extLst>
            <c:ext xmlns:c16="http://schemas.microsoft.com/office/drawing/2014/chart" uri="{C3380CC4-5D6E-409C-BE32-E72D297353CC}">
              <c16:uniqueId val="{00000000-D109-4ACE-8E51-A799151630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09-4ACE-8E51-A799151630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0</c:v>
                </c:pt>
                <c:pt idx="6">
                  <c:v>0</c:v>
                </c:pt>
                <c:pt idx="9">
                  <c:v>0</c:v>
                </c:pt>
                <c:pt idx="12">
                  <c:v>0</c:v>
                </c:pt>
              </c:numCache>
            </c:numRef>
          </c:val>
          <c:extLst>
            <c:ext xmlns:c16="http://schemas.microsoft.com/office/drawing/2014/chart" uri="{C3380CC4-5D6E-409C-BE32-E72D297353CC}">
              <c16:uniqueId val="{00000002-D109-4ACE-8E51-A799151630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37</c:v>
                </c:pt>
                <c:pt idx="6">
                  <c:v>37</c:v>
                </c:pt>
                <c:pt idx="9">
                  <c:v>38</c:v>
                </c:pt>
                <c:pt idx="12">
                  <c:v>36</c:v>
                </c:pt>
              </c:numCache>
            </c:numRef>
          </c:val>
          <c:extLst>
            <c:ext xmlns:c16="http://schemas.microsoft.com/office/drawing/2014/chart" uri="{C3380CC4-5D6E-409C-BE32-E72D297353CC}">
              <c16:uniqueId val="{00000003-D109-4ACE-8E51-A799151630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13</c:v>
                </c:pt>
                <c:pt idx="9">
                  <c:v>1</c:v>
                </c:pt>
                <c:pt idx="12">
                  <c:v>1</c:v>
                </c:pt>
              </c:numCache>
            </c:numRef>
          </c:val>
          <c:extLst>
            <c:ext xmlns:c16="http://schemas.microsoft.com/office/drawing/2014/chart" uri="{C3380CC4-5D6E-409C-BE32-E72D297353CC}">
              <c16:uniqueId val="{00000004-D109-4ACE-8E51-A799151630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09-4ACE-8E51-A799151630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09-4ACE-8E51-A799151630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505</c:v>
                </c:pt>
                <c:pt idx="3">
                  <c:v>538</c:v>
                </c:pt>
                <c:pt idx="6">
                  <c:v>582</c:v>
                </c:pt>
                <c:pt idx="9">
                  <c:v>621</c:v>
                </c:pt>
                <c:pt idx="12">
                  <c:v>681</c:v>
                </c:pt>
              </c:numCache>
            </c:numRef>
          </c:val>
          <c:extLst>
            <c:ext xmlns:c16="http://schemas.microsoft.com/office/drawing/2014/chart" uri="{C3380CC4-5D6E-409C-BE32-E72D297353CC}">
              <c16:uniqueId val="{00000007-D109-4ACE-8E51-A799151630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c:v>
                </c:pt>
                <c:pt idx="2">
                  <c:v>#N/A</c:v>
                </c:pt>
                <c:pt idx="3">
                  <c:v>#N/A</c:v>
                </c:pt>
                <c:pt idx="4">
                  <c:v>172</c:v>
                </c:pt>
                <c:pt idx="5">
                  <c:v>#N/A</c:v>
                </c:pt>
                <c:pt idx="6">
                  <c:v>#N/A</c:v>
                </c:pt>
                <c:pt idx="7">
                  <c:v>178</c:v>
                </c:pt>
                <c:pt idx="8">
                  <c:v>#N/A</c:v>
                </c:pt>
                <c:pt idx="9">
                  <c:v>#N/A</c:v>
                </c:pt>
                <c:pt idx="10">
                  <c:v>170</c:v>
                </c:pt>
                <c:pt idx="11">
                  <c:v>#N/A</c:v>
                </c:pt>
                <c:pt idx="12">
                  <c:v>#N/A</c:v>
                </c:pt>
                <c:pt idx="13">
                  <c:v>185</c:v>
                </c:pt>
                <c:pt idx="14">
                  <c:v>#N/A</c:v>
                </c:pt>
              </c:numCache>
            </c:numRef>
          </c:val>
          <c:smooth val="0"/>
          <c:extLst>
            <c:ext xmlns:c16="http://schemas.microsoft.com/office/drawing/2014/chart" uri="{C3380CC4-5D6E-409C-BE32-E72D297353CC}">
              <c16:uniqueId val="{00000008-D109-4ACE-8E51-A799151630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4166</c:v>
                </c:pt>
                <c:pt idx="5">
                  <c:v>5343</c:v>
                </c:pt>
                <c:pt idx="8">
                  <c:v>6038</c:v>
                </c:pt>
                <c:pt idx="11">
                  <c:v>6265</c:v>
                </c:pt>
                <c:pt idx="14">
                  <c:v>6762</c:v>
                </c:pt>
              </c:numCache>
            </c:numRef>
          </c:val>
          <c:extLst>
            <c:ext xmlns:c16="http://schemas.microsoft.com/office/drawing/2014/chart" uri="{C3380CC4-5D6E-409C-BE32-E72D297353CC}">
              <c16:uniqueId val="{00000000-3323-4722-AF9C-1BC418A2DB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c:v>
                </c:pt>
                <c:pt idx="5">
                  <c:v>35</c:v>
                </c:pt>
                <c:pt idx="8">
                  <c:v>28</c:v>
                </c:pt>
                <c:pt idx="11">
                  <c:v>21</c:v>
                </c:pt>
                <c:pt idx="14">
                  <c:v>14</c:v>
                </c:pt>
              </c:numCache>
            </c:numRef>
          </c:val>
          <c:extLst>
            <c:ext xmlns:c16="http://schemas.microsoft.com/office/drawing/2014/chart" uri="{C3380CC4-5D6E-409C-BE32-E72D297353CC}">
              <c16:uniqueId val="{00000001-3323-4722-AF9C-1BC418A2DB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2319</c:v>
                </c:pt>
                <c:pt idx="5">
                  <c:v>2173</c:v>
                </c:pt>
                <c:pt idx="8">
                  <c:v>2375</c:v>
                </c:pt>
                <c:pt idx="11">
                  <c:v>3058</c:v>
                </c:pt>
                <c:pt idx="14">
                  <c:v>3412</c:v>
                </c:pt>
              </c:numCache>
            </c:numRef>
          </c:val>
          <c:extLst>
            <c:ext xmlns:c16="http://schemas.microsoft.com/office/drawing/2014/chart" uri="{C3380CC4-5D6E-409C-BE32-E72D297353CC}">
              <c16:uniqueId val="{00000002-3323-4722-AF9C-1BC418A2DB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23-4722-AF9C-1BC418A2DB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23-4722-AF9C-1BC418A2DB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23-4722-AF9C-1BC418A2DB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861</c:v>
                </c:pt>
                <c:pt idx="3">
                  <c:v>840</c:v>
                </c:pt>
                <c:pt idx="6">
                  <c:v>886</c:v>
                </c:pt>
                <c:pt idx="9">
                  <c:v>885</c:v>
                </c:pt>
                <c:pt idx="12">
                  <c:v>760</c:v>
                </c:pt>
              </c:numCache>
            </c:numRef>
          </c:val>
          <c:extLst>
            <c:ext xmlns:c16="http://schemas.microsoft.com/office/drawing/2014/chart" uri="{C3380CC4-5D6E-409C-BE32-E72D297353CC}">
              <c16:uniqueId val="{00000006-3323-4722-AF9C-1BC418A2DB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286</c:v>
                </c:pt>
                <c:pt idx="3">
                  <c:v>255</c:v>
                </c:pt>
                <c:pt idx="6">
                  <c:v>249</c:v>
                </c:pt>
                <c:pt idx="9">
                  <c:v>218</c:v>
                </c:pt>
                <c:pt idx="12">
                  <c:v>233</c:v>
                </c:pt>
              </c:numCache>
            </c:numRef>
          </c:val>
          <c:extLst>
            <c:ext xmlns:c16="http://schemas.microsoft.com/office/drawing/2014/chart" uri="{C3380CC4-5D6E-409C-BE32-E72D297353CC}">
              <c16:uniqueId val="{00000007-3323-4722-AF9C-1BC418A2DB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c:v>
                </c:pt>
                <c:pt idx="3">
                  <c:v>15</c:v>
                </c:pt>
                <c:pt idx="6">
                  <c:v>64</c:v>
                </c:pt>
                <c:pt idx="9">
                  <c:v>64</c:v>
                </c:pt>
                <c:pt idx="12">
                  <c:v>57</c:v>
                </c:pt>
              </c:numCache>
            </c:numRef>
          </c:val>
          <c:extLst>
            <c:ext xmlns:c16="http://schemas.microsoft.com/office/drawing/2014/chart" uri="{C3380CC4-5D6E-409C-BE32-E72D297353CC}">
              <c16:uniqueId val="{00000008-3323-4722-AF9C-1BC418A2DB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3323-4722-AF9C-1BC418A2DB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6696</c:v>
                </c:pt>
                <c:pt idx="3">
                  <c:v>7071</c:v>
                </c:pt>
                <c:pt idx="6">
                  <c:v>7899</c:v>
                </c:pt>
                <c:pt idx="9">
                  <c:v>8261</c:v>
                </c:pt>
                <c:pt idx="12">
                  <c:v>8986</c:v>
                </c:pt>
              </c:numCache>
            </c:numRef>
          </c:val>
          <c:extLst>
            <c:ext xmlns:c16="http://schemas.microsoft.com/office/drawing/2014/chart" uri="{C3380CC4-5D6E-409C-BE32-E72D297353CC}">
              <c16:uniqueId val="{0000000A-3323-4722-AF9C-1BC418A2DB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1396</c:v>
                </c:pt>
                <c:pt idx="2">
                  <c:v>#N/A</c:v>
                </c:pt>
                <c:pt idx="3">
                  <c:v>#N/A</c:v>
                </c:pt>
                <c:pt idx="4">
                  <c:v>629</c:v>
                </c:pt>
                <c:pt idx="5">
                  <c:v>#N/A</c:v>
                </c:pt>
                <c:pt idx="6">
                  <c:v>#N/A</c:v>
                </c:pt>
                <c:pt idx="7">
                  <c:v>657</c:v>
                </c:pt>
                <c:pt idx="8">
                  <c:v>#N/A</c:v>
                </c:pt>
                <c:pt idx="9">
                  <c:v>#N/A</c:v>
                </c:pt>
                <c:pt idx="10">
                  <c:v>84</c:v>
                </c:pt>
                <c:pt idx="11">
                  <c:v>#N/A</c:v>
                </c:pt>
                <c:pt idx="12">
                  <c:v>#N/A</c:v>
                </c:pt>
                <c:pt idx="13">
                  <c:v>0</c:v>
                </c:pt>
                <c:pt idx="14">
                  <c:v>#N/A</c:v>
                </c:pt>
              </c:numCache>
            </c:numRef>
          </c:val>
          <c:smooth val="0"/>
          <c:extLst>
            <c:ext xmlns:c16="http://schemas.microsoft.com/office/drawing/2014/chart" uri="{C3380CC4-5D6E-409C-BE32-E72D297353CC}">
              <c16:uniqueId val="{0000000B-3323-4722-AF9C-1BC418A2DB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1457</c:v>
                </c:pt>
                <c:pt idx="1">
                  <c:v>1684</c:v>
                </c:pt>
                <c:pt idx="2">
                  <c:v>1643</c:v>
                </c:pt>
              </c:numCache>
            </c:numRef>
          </c:val>
          <c:extLst>
            <c:ext xmlns:c16="http://schemas.microsoft.com/office/drawing/2014/chart" uri="{C3380CC4-5D6E-409C-BE32-E72D297353CC}">
              <c16:uniqueId val="{00000000-3666-4236-9B0B-30C5937930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200</c:v>
                </c:pt>
                <c:pt idx="2">
                  <c:v>300</c:v>
                </c:pt>
              </c:numCache>
            </c:numRef>
          </c:val>
          <c:extLst>
            <c:ext xmlns:c16="http://schemas.microsoft.com/office/drawing/2014/chart" uri="{C3380CC4-5D6E-409C-BE32-E72D297353CC}">
              <c16:uniqueId val="{00000001-3666-4236-9B0B-30C5937930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457</c:v>
                </c:pt>
                <c:pt idx="1">
                  <c:v>658</c:v>
                </c:pt>
                <c:pt idx="2">
                  <c:v>1864</c:v>
                </c:pt>
              </c:numCache>
            </c:numRef>
          </c:val>
          <c:extLst>
            <c:ext xmlns:c16="http://schemas.microsoft.com/office/drawing/2014/chart" uri="{C3380CC4-5D6E-409C-BE32-E72D297353CC}">
              <c16:uniqueId val="{00000002-3666-4236-9B0B-30C5937930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元利償還金は、令和元年台風</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号に係る災害復旧事業債や過疎対策事業債などの普通交付税算入率の高い地方債を据置せずに償還を開始したため増加したと考えられる。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あわせて、普通交付税算入率の</a:t>
          </a:r>
          <a:r>
            <a:rPr kumimoji="1" lang="ja-JP" altLang="en-US" sz="1100" b="0" i="0" u="none" strike="noStrike" kern="0" cap="none" spc="0" normalizeH="0" baseline="0" noProof="0">
              <a:ln>
                <a:noFill/>
              </a:ln>
              <a:solidFill>
                <a:prstClr val="black"/>
              </a:solidFill>
              <a:effectLst/>
              <a:uLnTx/>
              <a:uFillTx/>
              <a:latin typeface="+mn-lt"/>
              <a:ea typeface="+mn-ea"/>
              <a:cs typeface="+mn-cs"/>
            </a:rPr>
            <a:t>高い</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借入を実施していることにより、元利償還金等に占める算入公債費等の割合が増加している。今後も認定こども園整備事業や火葬場整備事業等大型事業に係る地方債の償還が控えているため、今後も計画的に起債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令和元年度から始まった小学校統廃合等の計画的大型建設事業の元利償還金に係る公債費の後年度負担を減らすため減債基金の積立を開始している。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前年度からの繰越事業や中央公民館の長寿命化改修事業による地方債の発行により、一般会計等に係る地方債の現在高が増加したものの、減債基金等の積立による充当可能基金の増額や、基準財政需要額参入見込額の増額により、充当可能財源等が将来負担額を上回ることとなった。</a:t>
          </a:r>
          <a:endParaRPr lang="ja-JP" altLang="ja-JP" sz="1400">
            <a:effectLst/>
          </a:endParaRPr>
        </a:p>
        <a:p>
          <a:r>
            <a:rPr lang="ja-JP" altLang="ja-JP" sz="1100">
              <a:solidFill>
                <a:schemeClr val="dk1"/>
              </a:solidFill>
              <a:effectLst/>
              <a:latin typeface="+mn-lt"/>
              <a:ea typeface="+mn-ea"/>
              <a:cs typeface="+mn-cs"/>
            </a:rPr>
            <a:t>　今後も交付税算入が見込まれる地方債の優先的な借入の実施や減債基金等への剰余金の積立に努めていく。将来負担比率の分子は減少したが、職員の年齢構成比により退職手当負担見込額の増加要因が控えているため、今後も予断を許さな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財政調整基金においては、剰余金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327,433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千円を積立てたが一般財源不足分として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368,324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千円の取崩しを行ったことにより、令和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40,891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減債基金においては、今後の健全な財産運営のために積立が必要と判断したことにより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千円の積立を実施した。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特定目的基金については、公共施設等適正管理基金を新設し、また事業の進展により火葬場整備基金や帰還・移住等環境整備交付金基金の積立により大幅に増加した。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財政調整基金については、歳計剰余金等の積立を今後も積極的に行い、近年増加している災害等の備えとして一定程度の積立額を維持する。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その他特定目的基金においては、火葬場整備基金や帰還・移住等環境整備交付金基金など事業の進展により規模を縮小していくものや、必要とする事業を精査したうえで必要額の積立を実施していく。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・公共施設等適正管理基金：「公共施設等総合管理計画」に基づく、公共施設等の維持管理、修繕、改修及び建替事業。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・帰還・移住等環境整備交付金基金：福島再生加速化交付金を原資とする工業団地敷地拡張事業。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・火葬場整備基金：老朽化に伴い、建替を進めている火葬場建設事業。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・ふれあい福祉基金：高齢者の在宅福祉の向上及び健康の保持に質する事業、高齢者等に係るボランティア活動の活発化、その他の高齢者等の保健福祉の増進に関する事業。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・帰還・移住等環境整備交付金基金：事業開始による皆増。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・公共施設等適正管理基金：施設管理に今後多くの事業費が必要になると見込まれるため新設による皆増。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整備基金や帰還・移住等環境整備交付金基金については、事業の進展に伴い今後減少していく見込みである。また、公共施設等適正管理基金については、計画に基づきながら必要に応じて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327,433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千円を積立てたが一般財源不足分として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368,324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千円の取崩しを行ったことにより、令和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40,891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の積立のほか、補正時の歳入超過に伴う積立等を積極的に行い、「中長期財政計画」で示されている将来的な財源不足や、近年増加している災害等への備えとして一定程度の積立額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今後の健全な財産運営のために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千円の積立を実施した。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今後の公債費の状況をシュミレーションしながら、必要額の積立を実施していく。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11,819
127.70
12,660,245
11,795,943
526,853
4,545,813
8,985,868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と前年と同値となり、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学校統廃合及び震災特例の動向により基準財政需要の減を注視する必要がある。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これは、分母となる歳入の経常一般財源の額が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及び臨時財政対策債の減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い減額となった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ことに対し、分子となる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認定こども園や中央公民館整備に係る什器などの物件費の増により増額となったことが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職員の年齢の偏りによる人件費の増加や大型事業の財源となる起債の影響による公債費の増加に対して、人員の適正化や繰上償還の計画的実施などによりさらなる改善を進める必要が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167386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35742"/>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99822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3574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011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135890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5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類似団体平均に比べ高くなっているのは、主に物件費が要因となって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おり、小学校の統廃合に係るスクールバスの運行委託料や、振興計画に基づく町の重点施策として実施している事業に係る委託料などが物件費を押し上げていると考えられる。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地域おこし協力隊を含む</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移住定住に関連する物件費の増加が見込まれることから、経常的となっている支出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見直し等により抑制すべき支出を見極めていく必要があると考えられる。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119960</xdr:rowOff>
    </xdr:from>
    <xdr:to>
      <xdr:col>23</xdr:col>
      <xdr:colOff>133350</xdr:colOff>
      <xdr:row>83</xdr:row>
      <xdr:rowOff>46551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78860"/>
          <a:ext cx="838200" cy="9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119960</xdr:rowOff>
    </xdr:from>
    <xdr:to>
      <xdr:col>19</xdr:col>
      <xdr:colOff>133350</xdr:colOff>
      <xdr:row>82</xdr:row>
      <xdr:rowOff>141019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78860"/>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72276</xdr:rowOff>
    </xdr:from>
    <xdr:to>
      <xdr:col>15</xdr:col>
      <xdr:colOff>82550</xdr:colOff>
      <xdr:row>82</xdr:row>
      <xdr:rowOff>141019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31176"/>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7525</xdr:rowOff>
    </xdr:from>
    <xdr:to>
      <xdr:col>11</xdr:col>
      <xdr:colOff>31750</xdr:colOff>
      <xdr:row>82</xdr:row>
      <xdr:rowOff>72276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66425"/>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167201</xdr:rowOff>
    </xdr:from>
    <xdr:to>
      <xdr:col>23</xdr:col>
      <xdr:colOff>184150</xdr:colOff>
      <xdr:row>83</xdr:row>
      <xdr:rowOff>97351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139278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9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69160</xdr:rowOff>
    </xdr:from>
    <xdr:to>
      <xdr:col>19</xdr:col>
      <xdr:colOff>184150</xdr:colOff>
      <xdr:row>82</xdr:row>
      <xdr:rowOff>170760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155537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90219</xdr:rowOff>
    </xdr:from>
    <xdr:to>
      <xdr:col>15</xdr:col>
      <xdr:colOff>133350</xdr:colOff>
      <xdr:row>83</xdr:row>
      <xdr:rowOff>20369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3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21476</xdr:rowOff>
    </xdr:from>
    <xdr:to>
      <xdr:col>11</xdr:col>
      <xdr:colOff>82550</xdr:colOff>
      <xdr:row>82</xdr:row>
      <xdr:rowOff>123076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107853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6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128175</xdr:rowOff>
    </xdr:from>
    <xdr:to>
      <xdr:col>7</xdr:col>
      <xdr:colOff>31750</xdr:colOff>
      <xdr:row>82</xdr:row>
      <xdr:rowOff>58325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43102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0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昇格による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級職職員の増及び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級職職員の大幅増による給与費の増額が影響したため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当町においては職員の年齢の変化による階層の変化がラスパイレス指数へ大きく影響するため、今回の上昇も職員の年齢構成の変化がひとつの要因となっていると考えられる。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339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40216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160866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年度より開始した「定員適正化計画」及び平成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年度からの「川俣町行政財政集中改革プラン」等により、退職者の補充をはじめ、事務事業の見直し、組織機構の簡素合理化及び民間への業務委託を行ったことにより平成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名であった職員数は平成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名まで減少している。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しかし、原子力災害対応のための積極的な採用により若年層職員の割合が増加したことで今後数値の上昇が見込まれるため、令和２年度に改訂した定員適正化計画に沿った定員管理を実施する必要がある。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62170</xdr:rowOff>
    </xdr:from>
    <xdr:to>
      <xdr:col>81</xdr:col>
      <xdr:colOff>44450</xdr:colOff>
      <xdr:row>60</xdr:row>
      <xdr:rowOff>73660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6179800" y="1034917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48381</xdr:rowOff>
    </xdr:from>
    <xdr:to>
      <xdr:col>77</xdr:col>
      <xdr:colOff>44450</xdr:colOff>
      <xdr:row>60</xdr:row>
      <xdr:rowOff>73660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33538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26549</xdr:rowOff>
    </xdr:from>
    <xdr:to>
      <xdr:col>72</xdr:col>
      <xdr:colOff>203200</xdr:colOff>
      <xdr:row>60</xdr:row>
      <xdr:rowOff>48381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1354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60</xdr:row>
      <xdr:rowOff>26549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756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11370</xdr:rowOff>
    </xdr:from>
    <xdr:to>
      <xdr:col>81</xdr:col>
      <xdr:colOff>95250</xdr:colOff>
      <xdr:row>60</xdr:row>
      <xdr:rowOff>112970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27897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169031</xdr:rowOff>
    </xdr:from>
    <xdr:to>
      <xdr:col>73</xdr:col>
      <xdr:colOff>44450</xdr:colOff>
      <xdr:row>60</xdr:row>
      <xdr:rowOff>99181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109358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109280</xdr:rowOff>
    </xdr:from>
    <xdr:to>
      <xdr:col>64</xdr:col>
      <xdr:colOff>152400</xdr:colOff>
      <xdr:row>60</xdr:row>
      <xdr:rowOff>39430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49607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３カ年平均では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で増減なしと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単年度で実質公債費比率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過疎対策事業債などの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元利償還金の増額が生じているが、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算入見込額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も増加したことが要因であると考えられる。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も老朽化が進む公共インフラの更新等により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地方債現在高が上昇し公債費も増加することが見込まれるため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減債基金の積立を継続するなど将来的な対策をしていく必要があると考えられる。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7408</xdr:rowOff>
    </xdr:from>
    <xdr:to>
      <xdr:col>81</xdr:col>
      <xdr:colOff>44450</xdr:colOff>
      <xdr:row>38</xdr:row>
      <xdr:rowOff>7408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7408</xdr:rowOff>
    </xdr:from>
    <xdr:to>
      <xdr:col>77</xdr:col>
      <xdr:colOff>44450</xdr:colOff>
      <xdr:row>38</xdr:row>
      <xdr:rowOff>17463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5225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168804</xdr:rowOff>
    </xdr:from>
    <xdr:to>
      <xdr:col>72</xdr:col>
      <xdr:colOff>203200</xdr:colOff>
      <xdr:row>38</xdr:row>
      <xdr:rowOff>17463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5124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37</xdr:row>
      <xdr:rowOff>168804</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47223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128058</xdr:rowOff>
    </xdr:from>
    <xdr:to>
      <xdr:col>81</xdr:col>
      <xdr:colOff>95250</xdr:colOff>
      <xdr:row>38</xdr:row>
      <xdr:rowOff>58209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144585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128058</xdr:rowOff>
    </xdr:from>
    <xdr:to>
      <xdr:col>77</xdr:col>
      <xdr:colOff>95250</xdr:colOff>
      <xdr:row>38</xdr:row>
      <xdr:rowOff>58209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68385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138113</xdr:rowOff>
    </xdr:from>
    <xdr:to>
      <xdr:col>73</xdr:col>
      <xdr:colOff>44450</xdr:colOff>
      <xdr:row>38</xdr:row>
      <xdr:rowOff>68263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78440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118004</xdr:rowOff>
    </xdr:from>
    <xdr:to>
      <xdr:col>68</xdr:col>
      <xdr:colOff>203200</xdr:colOff>
      <xdr:row>38</xdr:row>
      <xdr:rowOff>48154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58331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23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77788</xdr:rowOff>
    </xdr:from>
    <xdr:to>
      <xdr:col>64</xdr:col>
      <xdr:colOff>152400</xdr:colOff>
      <xdr:row>38</xdr:row>
      <xdr:rowOff>7938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18115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ポイント改善された要因としては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地方債現在高が増えている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基準財政需要額算入が見込まれる地方債を発行するなどの計画的な資金調達の実施や、減債基金、公共施設等適正管理基金の積立により充当可能基金が増額していることが影響したと考えられる。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今後は職員の年齢構成の偏り等の影響を受け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退職手当負担見込額の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増加や普通交付税の減少に伴う標準財政規模の縮小が見込まれるため、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比率に注視し急激な上昇が生じないように努める必要がある。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106196</xdr:rowOff>
    </xdr:from>
    <xdr:to>
      <xdr:col>77</xdr:col>
      <xdr:colOff>44450</xdr:colOff>
      <xdr:row>14</xdr:row>
      <xdr:rowOff>105954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335046"/>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105954</xdr:rowOff>
    </xdr:from>
    <xdr:to>
      <xdr:col>72</xdr:col>
      <xdr:colOff>203200</xdr:colOff>
      <xdr:row>14</xdr:row>
      <xdr:rowOff>107103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5062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46160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4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107103</xdr:rowOff>
    </xdr:from>
    <xdr:to>
      <xdr:col>68</xdr:col>
      <xdr:colOff>152400</xdr:colOff>
      <xdr:row>16</xdr:row>
      <xdr:rowOff>4354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507403"/>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167173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05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56303</xdr:rowOff>
    </xdr:from>
    <xdr:to>
      <xdr:col>68</xdr:col>
      <xdr:colOff>203200</xdr:colOff>
      <xdr:row>14</xdr:row>
      <xdr:rowOff>157903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168080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125004</xdr:rowOff>
    </xdr:from>
    <xdr:to>
      <xdr:col>64</xdr:col>
      <xdr:colOff>152400</xdr:colOff>
      <xdr:row>16</xdr:row>
      <xdr:rowOff>55154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39931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11,819
127.70
12,660,245
11,795,943
526,853
4,545,813
8,985,868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人件費の経常収支比率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占める割合は令和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、今年度も前年度に続き類似団体平均より低い水準となった。要因としては、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震災後に積極的に採用した職員の年齢層が若年層に偏っていることによるものであると考えられる。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今後、年齢層の偏りから生じる職員給の増加などが考えられるため、職員数や職員配置を適正に実施し改善に努める必要がある。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より依然として高い状況である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振興計画に基づく町の重点施策として実施している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移住定住等の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事業に係る委託料などが物件費を押し上げていると考えられる。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地域おこし協力隊を含む</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移住定住に関連する物件費の増加が見込まれることから、経常的となっている支出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見直し等により抑制すべき支出を見極めていく必要がある。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8450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155575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84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155575</xdr:rowOff>
    </xdr:from>
    <xdr:to>
      <xdr:col>73</xdr:col>
      <xdr:colOff>180975</xdr:colOff>
      <xdr:row>18</xdr:row>
      <xdr:rowOff>167005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7022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69850</xdr:rowOff>
    </xdr:from>
    <xdr:to>
      <xdr:col>69</xdr:col>
      <xdr:colOff>92075</xdr:colOff>
      <xdr:row>18</xdr:row>
      <xdr:rowOff>167005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559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167640</xdr:rowOff>
    </xdr:from>
    <xdr:to>
      <xdr:col>82</xdr:col>
      <xdr:colOff>158750</xdr:colOff>
      <xdr:row>18</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104775</xdr:rowOff>
    </xdr:from>
    <xdr:to>
      <xdr:col>74</xdr:col>
      <xdr:colOff>31750</xdr:colOff>
      <xdr:row>18</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116205</xdr:rowOff>
    </xdr:from>
    <xdr:to>
      <xdr:col>69</xdr:col>
      <xdr:colOff>142875</xdr:colOff>
      <xdr:row>19</xdr:row>
      <xdr:rowOff>46355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31132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8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実際には扶助費の支出は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減っ</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臨時特別給付金等の臨時的な事業の進展により減少したものと考えられる。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自立支援事業の介護訓練等給付費が増加していくことが予想されるため、住民の年齢構成比も考慮した長期的な財政支出を見込んでいく必要があると考えれる。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1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その他の経費に関しては、工業団地敷地拡張事業に係る特別会計への繰出金の増や基金への積立金の増により令和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特別会計への繰出については、一般会計への財政運営に対して大きな影響を及ぼすことからも今後の適正な執行に努める必要がある。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71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117475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139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燃料・肥料等価格高騰に対する補助金など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臨時的な事業に対する支出の増により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今後も補助費等の過剰な増加を防止するため、補助金等が適当な事業か判断するための明確な基準を設けるなどして事業費を精査していく必要がある。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96520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26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2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111760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公債費の割合は令和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上昇した。これは令和元年台風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日福島県沖地震被害による災害復旧事業債や過疎対策事業債などを据置きなしで償還開始したためと考えられる。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も認定こども園整備事業や中央公民館照明改修事業などの大型事業に係る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元金償還が控えていることもあるため公債費の推移に注視していく必要がある。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56135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754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経常一般財源が前年度に比べ増加したが、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ポイント上昇することとなった。人件費や扶助費が類似団体と比較して低いにも関わらず、物件費が高い傾向が大きく影響している。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今後も中長期財政計画に基づく経費の節減・合理化により効率的な執行を図る必要がある。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77</xdr:row>
      <xdr:rowOff>19558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8803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880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135504</xdr:rowOff>
    </xdr:from>
    <xdr:to>
      <xdr:col>29</xdr:col>
      <xdr:colOff>127000</xdr:colOff>
      <xdr:row>17</xdr:row>
      <xdr:rowOff>163119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7779"/>
          <a:ext cx="647700" cy="2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163119</xdr:rowOff>
    </xdr:from>
    <xdr:to>
      <xdr:col>26</xdr:col>
      <xdr:colOff>50800</xdr:colOff>
      <xdr:row>18</xdr:row>
      <xdr:rowOff>23360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5394"/>
          <a:ext cx="698500" cy="3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23360</xdr:rowOff>
    </xdr:from>
    <xdr:to>
      <xdr:col>22</xdr:col>
      <xdr:colOff>114300</xdr:colOff>
      <xdr:row>18</xdr:row>
      <xdr:rowOff>43584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7085"/>
          <a:ext cx="698500" cy="2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43584</xdr:rowOff>
    </xdr:from>
    <xdr:to>
      <xdr:col>18</xdr:col>
      <xdr:colOff>177800</xdr:colOff>
      <xdr:row>18</xdr:row>
      <xdr:rowOff>81440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7309"/>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84704</xdr:rowOff>
    </xdr:from>
    <xdr:to>
      <xdr:col>29</xdr:col>
      <xdr:colOff>177800</xdr:colOff>
      <xdr:row>18</xdr:row>
      <xdr:rowOff>14854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56781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112319</xdr:rowOff>
    </xdr:from>
    <xdr:to>
      <xdr:col>26</xdr:col>
      <xdr:colOff>101600</xdr:colOff>
      <xdr:row>18</xdr:row>
      <xdr:rowOff>42469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27246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144010</xdr:rowOff>
    </xdr:from>
    <xdr:to>
      <xdr:col>22</xdr:col>
      <xdr:colOff>165100</xdr:colOff>
      <xdr:row>18</xdr:row>
      <xdr:rowOff>74160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58937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164234</xdr:rowOff>
    </xdr:from>
    <xdr:to>
      <xdr:col>19</xdr:col>
      <xdr:colOff>38100</xdr:colOff>
      <xdr:row>18</xdr:row>
      <xdr:rowOff>94384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79161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30640</xdr:rowOff>
    </xdr:from>
    <xdr:to>
      <xdr:col>15</xdr:col>
      <xdr:colOff>101600</xdr:colOff>
      <xdr:row>18</xdr:row>
      <xdr:rowOff>132240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117017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138373</xdr:rowOff>
    </xdr:from>
    <xdr:to>
      <xdr:col>29</xdr:col>
      <xdr:colOff>127000</xdr:colOff>
      <xdr:row>37</xdr:row>
      <xdr:rowOff>168377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63073"/>
          <a:ext cx="647700" cy="3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162071</xdr:rowOff>
    </xdr:from>
    <xdr:to>
      <xdr:col>26</xdr:col>
      <xdr:colOff>50800</xdr:colOff>
      <xdr:row>37</xdr:row>
      <xdr:rowOff>168377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86771"/>
          <a:ext cx="698500" cy="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162071</xdr:rowOff>
    </xdr:from>
    <xdr:to>
      <xdr:col>22</xdr:col>
      <xdr:colOff>114300</xdr:colOff>
      <xdr:row>37</xdr:row>
      <xdr:rowOff>177902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86771"/>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177902</xdr:rowOff>
    </xdr:from>
    <xdr:to>
      <xdr:col>18</xdr:col>
      <xdr:colOff>177800</xdr:colOff>
      <xdr:row>37</xdr:row>
      <xdr:rowOff>195732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02602"/>
          <a:ext cx="6985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87573</xdr:rowOff>
    </xdr:from>
    <xdr:to>
      <xdr:col>29</xdr:col>
      <xdr:colOff>177800</xdr:colOff>
      <xdr:row>37</xdr:row>
      <xdr:rowOff>189173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59650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117577</xdr:rowOff>
    </xdr:from>
    <xdr:to>
      <xdr:col>26</xdr:col>
      <xdr:colOff>101600</xdr:colOff>
      <xdr:row>37</xdr:row>
      <xdr:rowOff>219177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203954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111271</xdr:rowOff>
    </xdr:from>
    <xdr:to>
      <xdr:col>22</xdr:col>
      <xdr:colOff>165100</xdr:colOff>
      <xdr:row>37</xdr:row>
      <xdr:rowOff>212871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197648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127102</xdr:rowOff>
    </xdr:from>
    <xdr:to>
      <xdr:col>19</xdr:col>
      <xdr:colOff>38100</xdr:colOff>
      <xdr:row>37</xdr:row>
      <xdr:rowOff>228702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213479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144932</xdr:rowOff>
    </xdr:from>
    <xdr:to>
      <xdr:col>15</xdr:col>
      <xdr:colOff>101600</xdr:colOff>
      <xdr:row>37</xdr:row>
      <xdr:rowOff>246532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231309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11,819
127.70
12,660,245
11,795,943
526,853
4,545,813
8,985,868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28664</xdr:rowOff>
    </xdr:from>
    <xdr:to>
      <xdr:col>24</xdr:col>
      <xdr:colOff>63500</xdr:colOff>
      <xdr:row>37</xdr:row>
      <xdr:rowOff>30581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2314"/>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30581</xdr:rowOff>
    </xdr:from>
    <xdr:to>
      <xdr:col>19</xdr:col>
      <xdr:colOff>177800</xdr:colOff>
      <xdr:row>37</xdr:row>
      <xdr:rowOff>92558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4231"/>
          <a:ext cx="889000" cy="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92558</xdr:rowOff>
    </xdr:from>
    <xdr:to>
      <xdr:col>15</xdr:col>
      <xdr:colOff>50800</xdr:colOff>
      <xdr:row>37</xdr:row>
      <xdr:rowOff>125413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6208"/>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125413</xdr:rowOff>
    </xdr:from>
    <xdr:to>
      <xdr:col>10</xdr:col>
      <xdr:colOff>114300</xdr:colOff>
      <xdr:row>37</xdr:row>
      <xdr:rowOff>154280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9063"/>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149314</xdr:rowOff>
    </xdr:from>
    <xdr:to>
      <xdr:col>24</xdr:col>
      <xdr:colOff>114300</xdr:colOff>
      <xdr:row>37</xdr:row>
      <xdr:rowOff>79464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151231</xdr:rowOff>
    </xdr:from>
    <xdr:to>
      <xdr:col>20</xdr:col>
      <xdr:colOff>38100</xdr:colOff>
      <xdr:row>37</xdr:row>
      <xdr:rowOff>81381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72508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41758</xdr:rowOff>
    </xdr:from>
    <xdr:to>
      <xdr:col>15</xdr:col>
      <xdr:colOff>101600</xdr:colOff>
      <xdr:row>37</xdr:row>
      <xdr:rowOff>143358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134485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74613</xdr:rowOff>
    </xdr:from>
    <xdr:to>
      <xdr:col>10</xdr:col>
      <xdr:colOff>165100</xdr:colOff>
      <xdr:row>38</xdr:row>
      <xdr:rowOff>4763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167340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103480</xdr:rowOff>
    </xdr:from>
    <xdr:to>
      <xdr:col>6</xdr:col>
      <xdr:colOff>38100</xdr:colOff>
      <xdr:row>38</xdr:row>
      <xdr:rowOff>33630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24757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125161</xdr:rowOff>
    </xdr:from>
    <xdr:to>
      <xdr:col>24</xdr:col>
      <xdr:colOff>63500</xdr:colOff>
      <xdr:row>56</xdr:row>
      <xdr:rowOff>56756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54911"/>
          <a:ext cx="838200" cy="10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15063</xdr:rowOff>
    </xdr:from>
    <xdr:to>
      <xdr:col>19</xdr:col>
      <xdr:colOff>177800</xdr:colOff>
      <xdr:row>56</xdr:row>
      <xdr:rowOff>56756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16263"/>
          <a:ext cx="889000" cy="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15063</xdr:rowOff>
    </xdr:from>
    <xdr:to>
      <xdr:col>15</xdr:col>
      <xdr:colOff>50800</xdr:colOff>
      <xdr:row>56</xdr:row>
      <xdr:rowOff>65497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16263"/>
          <a:ext cx="889000" cy="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65497</xdr:rowOff>
    </xdr:from>
    <xdr:to>
      <xdr:col>10</xdr:col>
      <xdr:colOff>114300</xdr:colOff>
      <xdr:row>56</xdr:row>
      <xdr:rowOff>118653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66697"/>
          <a:ext cx="889000" cy="5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74361</xdr:rowOff>
    </xdr:from>
    <xdr:to>
      <xdr:col>24</xdr:col>
      <xdr:colOff>114300</xdr:colOff>
      <xdr:row>56</xdr:row>
      <xdr:rowOff>4511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97238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5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5956</xdr:rowOff>
    </xdr:from>
    <xdr:to>
      <xdr:col>20</xdr:col>
      <xdr:colOff>38100</xdr:colOff>
      <xdr:row>56</xdr:row>
      <xdr:rowOff>107556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124083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8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135713</xdr:rowOff>
    </xdr:from>
    <xdr:to>
      <xdr:col>15</xdr:col>
      <xdr:colOff>101600</xdr:colOff>
      <xdr:row>56</xdr:row>
      <xdr:rowOff>65863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82390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14697</xdr:rowOff>
    </xdr:from>
    <xdr:to>
      <xdr:col>10</xdr:col>
      <xdr:colOff>165100</xdr:colOff>
      <xdr:row>56</xdr:row>
      <xdr:rowOff>116297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132824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9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67853</xdr:rowOff>
    </xdr:from>
    <xdr:to>
      <xdr:col>6</xdr:col>
      <xdr:colOff>38100</xdr:colOff>
      <xdr:row>56</xdr:row>
      <xdr:rowOff>169453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7079</xdr:rowOff>
    </xdr:from>
    <xdr:to>
      <xdr:col>24</xdr:col>
      <xdr:colOff>63500</xdr:colOff>
      <xdr:row>78</xdr:row>
      <xdr:rowOff>21513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80179"/>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7079</xdr:rowOff>
    </xdr:from>
    <xdr:to>
      <xdr:col>19</xdr:col>
      <xdr:colOff>177800</xdr:colOff>
      <xdr:row>78</xdr:row>
      <xdr:rowOff>40325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80179"/>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40325</xdr:rowOff>
    </xdr:from>
    <xdr:to>
      <xdr:col>15</xdr:col>
      <xdr:colOff>50800</xdr:colOff>
      <xdr:row>78</xdr:row>
      <xdr:rowOff>88689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13425"/>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88689</xdr:rowOff>
    </xdr:from>
    <xdr:to>
      <xdr:col>10</xdr:col>
      <xdr:colOff>114300</xdr:colOff>
      <xdr:row>78</xdr:row>
      <xdr:rowOff>116252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61789"/>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142163</xdr:rowOff>
    </xdr:from>
    <xdr:to>
      <xdr:col>24</xdr:col>
      <xdr:colOff>114300</xdr:colOff>
      <xdr:row>78</xdr:row>
      <xdr:rowOff>72313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120590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127729</xdr:rowOff>
    </xdr:from>
    <xdr:to>
      <xdr:col>20</xdr:col>
      <xdr:colOff>38100</xdr:colOff>
      <xdr:row>78</xdr:row>
      <xdr:rowOff>57879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49006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2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160975</xdr:rowOff>
    </xdr:from>
    <xdr:to>
      <xdr:col>15</xdr:col>
      <xdr:colOff>101600</xdr:colOff>
      <xdr:row>78</xdr:row>
      <xdr:rowOff>91125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82252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37889</xdr:rowOff>
    </xdr:from>
    <xdr:to>
      <xdr:col>10</xdr:col>
      <xdr:colOff>165100</xdr:colOff>
      <xdr:row>78</xdr:row>
      <xdr:rowOff>139489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130616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65452</xdr:rowOff>
    </xdr:from>
    <xdr:to>
      <xdr:col>6</xdr:col>
      <xdr:colOff>38100</xdr:colOff>
      <xdr:row>78</xdr:row>
      <xdr:rowOff>167052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158179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126850</xdr:rowOff>
    </xdr:from>
    <xdr:to>
      <xdr:col>24</xdr:col>
      <xdr:colOff>63500</xdr:colOff>
      <xdr:row>97</xdr:row>
      <xdr:rowOff>154428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6050"/>
          <a:ext cx="838200" cy="19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126850</xdr:rowOff>
    </xdr:from>
    <xdr:to>
      <xdr:col>19</xdr:col>
      <xdr:colOff>177800</xdr:colOff>
      <xdr:row>99</xdr:row>
      <xdr:rowOff>18019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6050"/>
          <a:ext cx="889000" cy="40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18019</xdr:rowOff>
    </xdr:from>
    <xdr:to>
      <xdr:col>15</xdr:col>
      <xdr:colOff>50800</xdr:colOff>
      <xdr:row>99</xdr:row>
      <xdr:rowOff>30201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1569"/>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30201</xdr:rowOff>
    </xdr:from>
    <xdr:to>
      <xdr:col>10</xdr:col>
      <xdr:colOff>114300</xdr:colOff>
      <xdr:row>99</xdr:row>
      <xdr:rowOff>60996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03751"/>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103628</xdr:rowOff>
    </xdr:from>
    <xdr:to>
      <xdr:col>24</xdr:col>
      <xdr:colOff>114300</xdr:colOff>
      <xdr:row>98</xdr:row>
      <xdr:rowOff>33778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82055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76050</xdr:rowOff>
    </xdr:from>
    <xdr:to>
      <xdr:col>20</xdr:col>
      <xdr:colOff>38100</xdr:colOff>
      <xdr:row>97</xdr:row>
      <xdr:rowOff>6200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168777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138669</xdr:rowOff>
    </xdr:from>
    <xdr:to>
      <xdr:col>15</xdr:col>
      <xdr:colOff>101600</xdr:colOff>
      <xdr:row>99</xdr:row>
      <xdr:rowOff>68819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59946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150851</xdr:rowOff>
    </xdr:from>
    <xdr:to>
      <xdr:col>10</xdr:col>
      <xdr:colOff>165100</xdr:colOff>
      <xdr:row>99</xdr:row>
      <xdr:rowOff>81001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72128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10196</xdr:rowOff>
    </xdr:from>
    <xdr:to>
      <xdr:col>6</xdr:col>
      <xdr:colOff>38100</xdr:colOff>
      <xdr:row>99</xdr:row>
      <xdr:rowOff>111796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102923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16951</xdr:rowOff>
    </xdr:from>
    <xdr:to>
      <xdr:col>55</xdr:col>
      <xdr:colOff>0</xdr:colOff>
      <xdr:row>36</xdr:row>
      <xdr:rowOff>84630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89151"/>
          <a:ext cx="838200" cy="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144564</xdr:rowOff>
    </xdr:from>
    <xdr:to>
      <xdr:col>50</xdr:col>
      <xdr:colOff>114300</xdr:colOff>
      <xdr:row>36</xdr:row>
      <xdr:rowOff>84630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30964"/>
          <a:ext cx="889000" cy="6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144564</xdr:rowOff>
    </xdr:from>
    <xdr:to>
      <xdr:col>45</xdr:col>
      <xdr:colOff>177800</xdr:colOff>
      <xdr:row>35</xdr:row>
      <xdr:rowOff>170506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30964"/>
          <a:ext cx="889000" cy="5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170506</xdr:rowOff>
    </xdr:from>
    <xdr:to>
      <xdr:col>41</xdr:col>
      <xdr:colOff>50800</xdr:colOff>
      <xdr:row>36</xdr:row>
      <xdr:rowOff>143015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71256"/>
          <a:ext cx="889000" cy="1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137601</xdr:rowOff>
    </xdr:from>
    <xdr:to>
      <xdr:col>55</xdr:col>
      <xdr:colOff>50800</xdr:colOff>
      <xdr:row>36</xdr:row>
      <xdr:rowOff>67751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116028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33830</xdr:rowOff>
    </xdr:from>
    <xdr:to>
      <xdr:col>50</xdr:col>
      <xdr:colOff>165100</xdr:colOff>
      <xdr:row>36</xdr:row>
      <xdr:rowOff>135430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126557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93764</xdr:rowOff>
    </xdr:from>
    <xdr:to>
      <xdr:col>46</xdr:col>
      <xdr:colOff>38100</xdr:colOff>
      <xdr:row>33</xdr:row>
      <xdr:rowOff>23914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40441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119706</xdr:rowOff>
    </xdr:from>
    <xdr:to>
      <xdr:col>41</xdr:col>
      <xdr:colOff>101600</xdr:colOff>
      <xdr:row>36</xdr:row>
      <xdr:rowOff>49856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66383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9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92215</xdr:rowOff>
    </xdr:from>
    <xdr:to>
      <xdr:col>36</xdr:col>
      <xdr:colOff>165100</xdr:colOff>
      <xdr:row>37</xdr:row>
      <xdr:rowOff>22365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92046</xdr:rowOff>
    </xdr:from>
    <xdr:to>
      <xdr:col>55</xdr:col>
      <xdr:colOff>0</xdr:colOff>
      <xdr:row>56</xdr:row>
      <xdr:rowOff>73435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21796"/>
          <a:ext cx="838200" cy="1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56147</xdr:rowOff>
    </xdr:from>
    <xdr:to>
      <xdr:col>50</xdr:col>
      <xdr:colOff>114300</xdr:colOff>
      <xdr:row>56</xdr:row>
      <xdr:rowOff>73435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57347"/>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110854</xdr:rowOff>
    </xdr:from>
    <xdr:to>
      <xdr:col>45</xdr:col>
      <xdr:colOff>177800</xdr:colOff>
      <xdr:row>56</xdr:row>
      <xdr:rowOff>56147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40604"/>
          <a:ext cx="889000" cy="1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74758</xdr:rowOff>
    </xdr:from>
    <xdr:to>
      <xdr:col>41</xdr:col>
      <xdr:colOff>50800</xdr:colOff>
      <xdr:row>55</xdr:row>
      <xdr:rowOff>110854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33058"/>
          <a:ext cx="889000" cy="20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41246</xdr:rowOff>
    </xdr:from>
    <xdr:to>
      <xdr:col>55</xdr:col>
      <xdr:colOff>50800</xdr:colOff>
      <xdr:row>55</xdr:row>
      <xdr:rowOff>142846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64123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2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22635</xdr:rowOff>
    </xdr:from>
    <xdr:to>
      <xdr:col>50</xdr:col>
      <xdr:colOff>165100</xdr:colOff>
      <xdr:row>56</xdr:row>
      <xdr:rowOff>124235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140762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9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5347</xdr:rowOff>
    </xdr:from>
    <xdr:to>
      <xdr:col>46</xdr:col>
      <xdr:colOff>38100</xdr:colOff>
      <xdr:row>56</xdr:row>
      <xdr:rowOff>106947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123474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8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60054</xdr:rowOff>
    </xdr:from>
    <xdr:to>
      <xdr:col>41</xdr:col>
      <xdr:colOff>101600</xdr:colOff>
      <xdr:row>55</xdr:row>
      <xdr:rowOff>161654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6731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6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23958</xdr:rowOff>
    </xdr:from>
    <xdr:to>
      <xdr:col>36</xdr:col>
      <xdr:colOff>165100</xdr:colOff>
      <xdr:row>54</xdr:row>
      <xdr:rowOff>125558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142085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0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34891</xdr:rowOff>
    </xdr:from>
    <xdr:to>
      <xdr:col>55</xdr:col>
      <xdr:colOff>0</xdr:colOff>
      <xdr:row>78</xdr:row>
      <xdr:rowOff>105556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07991"/>
          <a:ext cx="838200" cy="7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5621</xdr:rowOff>
    </xdr:from>
    <xdr:to>
      <xdr:col>50</xdr:col>
      <xdr:colOff>114300</xdr:colOff>
      <xdr:row>78</xdr:row>
      <xdr:rowOff>34891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78721"/>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81983</xdr:rowOff>
    </xdr:from>
    <xdr:to>
      <xdr:col>45</xdr:col>
      <xdr:colOff>177800</xdr:colOff>
      <xdr:row>78</xdr:row>
      <xdr:rowOff>5621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12183"/>
          <a:ext cx="889000" cy="26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36692</xdr:rowOff>
    </xdr:from>
    <xdr:to>
      <xdr:col>41</xdr:col>
      <xdr:colOff>50800</xdr:colOff>
      <xdr:row>76</xdr:row>
      <xdr:rowOff>81983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66892"/>
          <a:ext cx="889000" cy="4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54756</xdr:rowOff>
    </xdr:from>
    <xdr:to>
      <xdr:col>55</xdr:col>
      <xdr:colOff>50800</xdr:colOff>
      <xdr:row>78</xdr:row>
      <xdr:rowOff>156356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141133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155541</xdr:rowOff>
    </xdr:from>
    <xdr:to>
      <xdr:col>50</xdr:col>
      <xdr:colOff>165100</xdr:colOff>
      <xdr:row>78</xdr:row>
      <xdr:rowOff>85691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76818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126271</xdr:rowOff>
    </xdr:from>
    <xdr:to>
      <xdr:col>46</xdr:col>
      <xdr:colOff>38100</xdr:colOff>
      <xdr:row>78</xdr:row>
      <xdr:rowOff>56421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2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31183</xdr:rowOff>
    </xdr:from>
    <xdr:to>
      <xdr:col>41</xdr:col>
      <xdr:colOff>101600</xdr:colOff>
      <xdr:row>76</xdr:row>
      <xdr:rowOff>132783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149310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157342</xdr:rowOff>
    </xdr:from>
    <xdr:to>
      <xdr:col>36</xdr:col>
      <xdr:colOff>165100</xdr:colOff>
      <xdr:row>76</xdr:row>
      <xdr:rowOff>87492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104020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101451</xdr:rowOff>
    </xdr:from>
    <xdr:to>
      <xdr:col>55</xdr:col>
      <xdr:colOff>0</xdr:colOff>
      <xdr:row>95</xdr:row>
      <xdr:rowOff>26479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046301"/>
          <a:ext cx="838200" cy="26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26479</xdr:rowOff>
    </xdr:from>
    <xdr:to>
      <xdr:col>50</xdr:col>
      <xdr:colOff>114300</xdr:colOff>
      <xdr:row>95</xdr:row>
      <xdr:rowOff>88740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14229"/>
          <a:ext cx="889000" cy="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88740</xdr:rowOff>
    </xdr:from>
    <xdr:to>
      <xdr:col>45</xdr:col>
      <xdr:colOff>177800</xdr:colOff>
      <xdr:row>96</xdr:row>
      <xdr:rowOff>43314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76490"/>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79299</xdr:rowOff>
    </xdr:from>
    <xdr:to>
      <xdr:col>41</xdr:col>
      <xdr:colOff>50800</xdr:colOff>
      <xdr:row>96</xdr:row>
      <xdr:rowOff>43314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95599"/>
          <a:ext cx="889000" cy="3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50651</xdr:rowOff>
    </xdr:from>
    <xdr:to>
      <xdr:col>55</xdr:col>
      <xdr:colOff>50800</xdr:colOff>
      <xdr:row>93</xdr:row>
      <xdr:rowOff>152251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9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73528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84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147129</xdr:rowOff>
    </xdr:from>
    <xdr:to>
      <xdr:col>50</xdr:col>
      <xdr:colOff>165100</xdr:colOff>
      <xdr:row>95</xdr:row>
      <xdr:rowOff>77279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93806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03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37940</xdr:rowOff>
    </xdr:from>
    <xdr:to>
      <xdr:col>46</xdr:col>
      <xdr:colOff>38100</xdr:colOff>
      <xdr:row>95</xdr:row>
      <xdr:rowOff>139540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156067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10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163964</xdr:rowOff>
    </xdr:from>
    <xdr:to>
      <xdr:col>41</xdr:col>
      <xdr:colOff>101600</xdr:colOff>
      <xdr:row>96</xdr:row>
      <xdr:rowOff>94114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110641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28499</xdr:rowOff>
    </xdr:from>
    <xdr:to>
      <xdr:col>36</xdr:col>
      <xdr:colOff>165100</xdr:colOff>
      <xdr:row>94</xdr:row>
      <xdr:rowOff>130099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1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146626</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59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15639</xdr:rowOff>
    </xdr:from>
    <xdr:to>
      <xdr:col>85</xdr:col>
      <xdr:colOff>127000</xdr:colOff>
      <xdr:row>39</xdr:row>
      <xdr:rowOff>71548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02189"/>
          <a:ext cx="8382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142061</xdr:rowOff>
    </xdr:from>
    <xdr:to>
      <xdr:col>81</xdr:col>
      <xdr:colOff>50800</xdr:colOff>
      <xdr:row>39</xdr:row>
      <xdr:rowOff>15639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485711"/>
          <a:ext cx="889000" cy="2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142061</xdr:rowOff>
    </xdr:from>
    <xdr:to>
      <xdr:col>76</xdr:col>
      <xdr:colOff>114300</xdr:colOff>
      <xdr:row>38</xdr:row>
      <xdr:rowOff>16825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485711"/>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16825</xdr:rowOff>
    </xdr:from>
    <xdr:to>
      <xdr:col>71</xdr:col>
      <xdr:colOff>177800</xdr:colOff>
      <xdr:row>38</xdr:row>
      <xdr:rowOff>124195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531925"/>
          <a:ext cx="889000" cy="1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20748</xdr:rowOff>
    </xdr:from>
    <xdr:to>
      <xdr:col>85</xdr:col>
      <xdr:colOff>177800</xdr:colOff>
      <xdr:row>39</xdr:row>
      <xdr:rowOff>122348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136289</xdr:rowOff>
    </xdr:from>
    <xdr:to>
      <xdr:col>81</xdr:col>
      <xdr:colOff>101600</xdr:colOff>
      <xdr:row>39</xdr:row>
      <xdr:rowOff>66439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82966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4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91261</xdr:rowOff>
    </xdr:from>
    <xdr:to>
      <xdr:col>76</xdr:col>
      <xdr:colOff>165100</xdr:colOff>
      <xdr:row>38</xdr:row>
      <xdr:rowOff>21411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37938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137474</xdr:rowOff>
    </xdr:from>
    <xdr:to>
      <xdr:col>72</xdr:col>
      <xdr:colOff>38100</xdr:colOff>
      <xdr:row>38</xdr:row>
      <xdr:rowOff>67624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84151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2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73395</xdr:rowOff>
    </xdr:from>
    <xdr:to>
      <xdr:col>67</xdr:col>
      <xdr:colOff>101600</xdr:colOff>
      <xdr:row>39</xdr:row>
      <xdr:rowOff>3545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20071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3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16873</xdr:rowOff>
    </xdr:from>
    <xdr:to>
      <xdr:col>85</xdr:col>
      <xdr:colOff>127000</xdr:colOff>
      <xdr:row>76</xdr:row>
      <xdr:rowOff>73749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47073"/>
          <a:ext cx="8382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73749</xdr:rowOff>
    </xdr:from>
    <xdr:to>
      <xdr:col>81</xdr:col>
      <xdr:colOff>50800</xdr:colOff>
      <xdr:row>77</xdr:row>
      <xdr:rowOff>36274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03949"/>
          <a:ext cx="889000" cy="1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36274</xdr:rowOff>
    </xdr:from>
    <xdr:to>
      <xdr:col>76</xdr:col>
      <xdr:colOff>114300</xdr:colOff>
      <xdr:row>77</xdr:row>
      <xdr:rowOff>71729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37924"/>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71729</xdr:rowOff>
    </xdr:from>
    <xdr:to>
      <xdr:col>71</xdr:col>
      <xdr:colOff>177800</xdr:colOff>
      <xdr:row>77</xdr:row>
      <xdr:rowOff>99368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73379"/>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137523</xdr:rowOff>
    </xdr:from>
    <xdr:to>
      <xdr:col>85</xdr:col>
      <xdr:colOff>177800</xdr:colOff>
      <xdr:row>76</xdr:row>
      <xdr:rowOff>67673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160400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22949</xdr:rowOff>
    </xdr:from>
    <xdr:to>
      <xdr:col>81</xdr:col>
      <xdr:colOff>101600</xdr:colOff>
      <xdr:row>76</xdr:row>
      <xdr:rowOff>124549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141076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8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156924</xdr:rowOff>
    </xdr:from>
    <xdr:to>
      <xdr:col>76</xdr:col>
      <xdr:colOff>165100</xdr:colOff>
      <xdr:row>77</xdr:row>
      <xdr:rowOff>87074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78201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20929</xdr:rowOff>
    </xdr:from>
    <xdr:to>
      <xdr:col>72</xdr:col>
      <xdr:colOff>38100</xdr:colOff>
      <xdr:row>77</xdr:row>
      <xdr:rowOff>122529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113656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48568</xdr:rowOff>
    </xdr:from>
    <xdr:to>
      <xdr:col>67</xdr:col>
      <xdr:colOff>101600</xdr:colOff>
      <xdr:row>77</xdr:row>
      <xdr:rowOff>150168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141295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124411</xdr:rowOff>
    </xdr:from>
    <xdr:to>
      <xdr:col>85</xdr:col>
      <xdr:colOff>127000</xdr:colOff>
      <xdr:row>97</xdr:row>
      <xdr:rowOff>155866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40711"/>
          <a:ext cx="838200" cy="5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155866</xdr:rowOff>
    </xdr:from>
    <xdr:to>
      <xdr:col>81</xdr:col>
      <xdr:colOff>50800</xdr:colOff>
      <xdr:row>98</xdr:row>
      <xdr:rowOff>128586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86516"/>
          <a:ext cx="889000" cy="1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127346</xdr:rowOff>
    </xdr:from>
    <xdr:to>
      <xdr:col>76</xdr:col>
      <xdr:colOff>114300</xdr:colOff>
      <xdr:row>98</xdr:row>
      <xdr:rowOff>128586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929446"/>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89577</xdr:rowOff>
    </xdr:from>
    <xdr:to>
      <xdr:col>71</xdr:col>
      <xdr:colOff>177800</xdr:colOff>
      <xdr:row>98</xdr:row>
      <xdr:rowOff>127346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91677"/>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73611</xdr:rowOff>
    </xdr:from>
    <xdr:to>
      <xdr:col>85</xdr:col>
      <xdr:colOff>177800</xdr:colOff>
      <xdr:row>95</xdr:row>
      <xdr:rowOff>3761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96488</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0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105066</xdr:rowOff>
    </xdr:from>
    <xdr:to>
      <xdr:col>81</xdr:col>
      <xdr:colOff>101600</xdr:colOff>
      <xdr:row>98</xdr:row>
      <xdr:rowOff>35216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26343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77786</xdr:rowOff>
    </xdr:from>
    <xdr:to>
      <xdr:col>76</xdr:col>
      <xdr:colOff>165100</xdr:colOff>
      <xdr:row>99</xdr:row>
      <xdr:rowOff>7936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170513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76546</xdr:rowOff>
    </xdr:from>
    <xdr:to>
      <xdr:col>72</xdr:col>
      <xdr:colOff>38100</xdr:colOff>
      <xdr:row>99</xdr:row>
      <xdr:rowOff>6696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169273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38777</xdr:rowOff>
    </xdr:from>
    <xdr:to>
      <xdr:col>67</xdr:col>
      <xdr:colOff>101600</xdr:colOff>
      <xdr:row>98</xdr:row>
      <xdr:rowOff>140377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131504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68720</xdr:rowOff>
    </xdr:from>
    <xdr:to>
      <xdr:col>116</xdr:col>
      <xdr:colOff>63500</xdr:colOff>
      <xdr:row>57</xdr:row>
      <xdr:rowOff>78778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4137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78778</xdr:rowOff>
    </xdr:from>
    <xdr:to>
      <xdr:col>111</xdr:col>
      <xdr:colOff>177800</xdr:colOff>
      <xdr:row>57</xdr:row>
      <xdr:rowOff>85751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5142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85751</xdr:rowOff>
    </xdr:from>
    <xdr:to>
      <xdr:col>107</xdr:col>
      <xdr:colOff>50800</xdr:colOff>
      <xdr:row>58</xdr:row>
      <xdr:rowOff>10693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58401"/>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10693</xdr:rowOff>
    </xdr:from>
    <xdr:to>
      <xdr:col>102</xdr:col>
      <xdr:colOff>114300</xdr:colOff>
      <xdr:row>58</xdr:row>
      <xdr:rowOff>16408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5479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17920</xdr:rowOff>
    </xdr:from>
    <xdr:to>
      <xdr:col>116</xdr:col>
      <xdr:colOff>114300</xdr:colOff>
      <xdr:row>57</xdr:row>
      <xdr:rowOff>119520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40797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27978</xdr:rowOff>
    </xdr:from>
    <xdr:to>
      <xdr:col>112</xdr:col>
      <xdr:colOff>38100</xdr:colOff>
      <xdr:row>57</xdr:row>
      <xdr:rowOff>129578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7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34951</xdr:rowOff>
    </xdr:from>
    <xdr:to>
      <xdr:col>107</xdr:col>
      <xdr:colOff>101600</xdr:colOff>
      <xdr:row>57</xdr:row>
      <xdr:rowOff>136551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153078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8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131343</xdr:rowOff>
    </xdr:from>
    <xdr:to>
      <xdr:col>102</xdr:col>
      <xdr:colOff>165100</xdr:colOff>
      <xdr:row>58</xdr:row>
      <xdr:rowOff>61493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78020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137058</xdr:rowOff>
    </xdr:from>
    <xdr:to>
      <xdr:col>98</xdr:col>
      <xdr:colOff>38100</xdr:colOff>
      <xdr:row>58</xdr:row>
      <xdr:rowOff>67208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83735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24812</xdr:rowOff>
    </xdr:from>
    <xdr:to>
      <xdr:col>116</xdr:col>
      <xdr:colOff>63500</xdr:colOff>
      <xdr:row>75</xdr:row>
      <xdr:rowOff>149938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026312"/>
          <a:ext cx="838200" cy="98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149938</xdr:rowOff>
    </xdr:from>
    <xdr:to>
      <xdr:col>111</xdr:col>
      <xdr:colOff>177800</xdr:colOff>
      <xdr:row>76</xdr:row>
      <xdr:rowOff>41582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0868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22983</xdr:rowOff>
    </xdr:from>
    <xdr:to>
      <xdr:col>107</xdr:col>
      <xdr:colOff>50800</xdr:colOff>
      <xdr:row>76</xdr:row>
      <xdr:rowOff>41582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053183"/>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22983</xdr:rowOff>
    </xdr:from>
    <xdr:to>
      <xdr:col>102</xdr:col>
      <xdr:colOff>114300</xdr:colOff>
      <xdr:row>76</xdr:row>
      <xdr:rowOff>46546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53183"/>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145462</xdr:rowOff>
    </xdr:from>
    <xdr:to>
      <xdr:col>116</xdr:col>
      <xdr:colOff>114300</xdr:colOff>
      <xdr:row>70</xdr:row>
      <xdr:rowOff>75612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19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60389</xdr:rowOff>
    </xdr:from>
    <xdr:ext cx="599010"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189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99138</xdr:rowOff>
    </xdr:from>
    <xdr:to>
      <xdr:col>112</xdr:col>
      <xdr:colOff>38100</xdr:colOff>
      <xdr:row>76</xdr:row>
      <xdr:rowOff>29288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0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162232</xdr:rowOff>
    </xdr:from>
    <xdr:to>
      <xdr:col>107</xdr:col>
      <xdr:colOff>101600</xdr:colOff>
      <xdr:row>76</xdr:row>
      <xdr:rowOff>92382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83509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143633</xdr:rowOff>
    </xdr:from>
    <xdr:to>
      <xdr:col>102</xdr:col>
      <xdr:colOff>165100</xdr:colOff>
      <xdr:row>76</xdr:row>
      <xdr:rowOff>73783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64910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167196</xdr:rowOff>
    </xdr:from>
    <xdr:to>
      <xdr:col>98</xdr:col>
      <xdr:colOff>38100</xdr:colOff>
      <xdr:row>76</xdr:row>
      <xdr:rowOff>97346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88473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物件費及び普通建設事業費が類似団体平均と比較して著しく上回っているのは、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振興計画に基づく町の重点施策として実施している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移住定住等の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事業に係る委託料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の増が考えられ、普通建設事業費においては認定こども園整備事業、中央公民館耐震補強・施設改修事業及び火葬場整備事業など大型事業による支出の大幅増が要因になっていると考えられる。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維持補修費の抑制に繋げるため公共施設総合管理計画に従い計画的に施設の改修等を実施していく必要があると考えられる。また、それら改修に伴う事業費の財源に地方債を充当することで見込まれる公債費の増加に備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減債基金への積立等も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11,819
127.70
12,660,245
11,795,943
526,853
4,545,813
8,985,868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6132</xdr:rowOff>
    </xdr:from>
    <xdr:to>
      <xdr:col>24</xdr:col>
      <xdr:colOff>63500</xdr:colOff>
      <xdr:row>36</xdr:row>
      <xdr:rowOff>44668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8332"/>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44668</xdr:rowOff>
    </xdr:from>
    <xdr:to>
      <xdr:col>19</xdr:col>
      <xdr:colOff>177800</xdr:colOff>
      <xdr:row>36</xdr:row>
      <xdr:rowOff>79121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16868"/>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170888</xdr:rowOff>
    </xdr:from>
    <xdr:to>
      <xdr:col>15</xdr:col>
      <xdr:colOff>50800</xdr:colOff>
      <xdr:row>36</xdr:row>
      <xdr:rowOff>79121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1638"/>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170888</xdr:rowOff>
    </xdr:from>
    <xdr:to>
      <xdr:col>10</xdr:col>
      <xdr:colOff>114300</xdr:colOff>
      <xdr:row>36</xdr:row>
      <xdr:rowOff>43198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1638"/>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126782</xdr:rowOff>
    </xdr:from>
    <xdr:to>
      <xdr:col>24</xdr:col>
      <xdr:colOff>114300</xdr:colOff>
      <xdr:row>36</xdr:row>
      <xdr:rowOff>56932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149659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165318</xdr:rowOff>
    </xdr:from>
    <xdr:to>
      <xdr:col>20</xdr:col>
      <xdr:colOff>38100</xdr:colOff>
      <xdr:row>36</xdr:row>
      <xdr:rowOff>95468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28321</xdr:rowOff>
    </xdr:from>
    <xdr:to>
      <xdr:col>15</xdr:col>
      <xdr:colOff>101600</xdr:colOff>
      <xdr:row>36</xdr:row>
      <xdr:rowOff>129921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146448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120088</xdr:rowOff>
    </xdr:from>
    <xdr:to>
      <xdr:col>10</xdr:col>
      <xdr:colOff>165100</xdr:colOff>
      <xdr:row>36</xdr:row>
      <xdr:rowOff>50238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66765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163848</xdr:rowOff>
    </xdr:from>
    <xdr:to>
      <xdr:col>6</xdr:col>
      <xdr:colOff>38100</xdr:colOff>
      <xdr:row>36</xdr:row>
      <xdr:rowOff>93998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110525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162766</xdr:rowOff>
    </xdr:from>
    <xdr:to>
      <xdr:col>24</xdr:col>
      <xdr:colOff>63500</xdr:colOff>
      <xdr:row>57</xdr:row>
      <xdr:rowOff>25571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49616"/>
          <a:ext cx="838200" cy="5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13711</xdr:rowOff>
    </xdr:from>
    <xdr:to>
      <xdr:col>19</xdr:col>
      <xdr:colOff>177800</xdr:colOff>
      <xdr:row>57</xdr:row>
      <xdr:rowOff>25571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86361"/>
          <a:ext cx="8890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13711</xdr:rowOff>
    </xdr:from>
    <xdr:to>
      <xdr:col>15</xdr:col>
      <xdr:colOff>50800</xdr:colOff>
      <xdr:row>57</xdr:row>
      <xdr:rowOff>66777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6361"/>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46713</xdr:rowOff>
    </xdr:from>
    <xdr:to>
      <xdr:col>10</xdr:col>
      <xdr:colOff>114300</xdr:colOff>
      <xdr:row>57</xdr:row>
      <xdr:rowOff>66777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9363"/>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111966</xdr:rowOff>
    </xdr:from>
    <xdr:to>
      <xdr:col>24</xdr:col>
      <xdr:colOff>114300</xdr:colOff>
      <xdr:row>54</xdr:row>
      <xdr:rowOff>42116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134843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5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146221</xdr:rowOff>
    </xdr:from>
    <xdr:to>
      <xdr:col>20</xdr:col>
      <xdr:colOff>38100</xdr:colOff>
      <xdr:row>57</xdr:row>
      <xdr:rowOff>76371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67498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134361</xdr:rowOff>
    </xdr:from>
    <xdr:to>
      <xdr:col>15</xdr:col>
      <xdr:colOff>101600</xdr:colOff>
      <xdr:row>57</xdr:row>
      <xdr:rowOff>64511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15977</xdr:rowOff>
    </xdr:from>
    <xdr:to>
      <xdr:col>10</xdr:col>
      <xdr:colOff>165100</xdr:colOff>
      <xdr:row>57</xdr:row>
      <xdr:rowOff>117577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108704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167363</xdr:rowOff>
    </xdr:from>
    <xdr:to>
      <xdr:col>6</xdr:col>
      <xdr:colOff>38100</xdr:colOff>
      <xdr:row>57</xdr:row>
      <xdr:rowOff>97513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88640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170310</xdr:rowOff>
    </xdr:from>
    <xdr:to>
      <xdr:col>24</xdr:col>
      <xdr:colOff>62865</xdr:colOff>
      <xdr:row>78</xdr:row>
      <xdr:rowOff>24211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14710"/>
          <a:ext cx="1270" cy="88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28038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24211</xdr:rowOff>
    </xdr:from>
    <xdr:to>
      <xdr:col>24</xdr:col>
      <xdr:colOff>152400</xdr:colOff>
      <xdr:row>78</xdr:row>
      <xdr:rowOff>24211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116987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170310</xdr:rowOff>
    </xdr:from>
    <xdr:to>
      <xdr:col>24</xdr:col>
      <xdr:colOff>152400</xdr:colOff>
      <xdr:row>72</xdr:row>
      <xdr:rowOff>170310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167612</xdr:rowOff>
    </xdr:from>
    <xdr:to>
      <xdr:col>24</xdr:col>
      <xdr:colOff>63500</xdr:colOff>
      <xdr:row>75</xdr:row>
      <xdr:rowOff>25736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54912"/>
          <a:ext cx="8382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154973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13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5096</xdr:rowOff>
    </xdr:from>
    <xdr:to>
      <xdr:col>24</xdr:col>
      <xdr:colOff>114300</xdr:colOff>
      <xdr:row>76</xdr:row>
      <xdr:rowOff>106696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3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125321</xdr:rowOff>
    </xdr:from>
    <xdr:to>
      <xdr:col>19</xdr:col>
      <xdr:colOff>177800</xdr:colOff>
      <xdr:row>74</xdr:row>
      <xdr:rowOff>167612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126821"/>
          <a:ext cx="889000" cy="7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90043</xdr:rowOff>
    </xdr:from>
    <xdr:to>
      <xdr:col>20</xdr:col>
      <xdr:colOff>38100</xdr:colOff>
      <xdr:row>76</xdr:row>
      <xdr:rowOff>20194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11320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125321</xdr:rowOff>
    </xdr:from>
    <xdr:to>
      <xdr:col>15</xdr:col>
      <xdr:colOff>50800</xdr:colOff>
      <xdr:row>75</xdr:row>
      <xdr:rowOff>1725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126821"/>
          <a:ext cx="889000" cy="7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34965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1725</xdr:rowOff>
    </xdr:from>
    <xdr:to>
      <xdr:col>10</xdr:col>
      <xdr:colOff>114300</xdr:colOff>
      <xdr:row>75</xdr:row>
      <xdr:rowOff>142314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0475"/>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79168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146386</xdr:rowOff>
    </xdr:from>
    <xdr:to>
      <xdr:col>24</xdr:col>
      <xdr:colOff>114300</xdr:colOff>
      <xdr:row>75</xdr:row>
      <xdr:rowOff>76536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169263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116812</xdr:rowOff>
    </xdr:from>
    <xdr:to>
      <xdr:col>20</xdr:col>
      <xdr:colOff>38100</xdr:colOff>
      <xdr:row>75</xdr:row>
      <xdr:rowOff>46962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63489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7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74521</xdr:rowOff>
    </xdr:from>
    <xdr:to>
      <xdr:col>15</xdr:col>
      <xdr:colOff>101600</xdr:colOff>
      <xdr:row>71</xdr:row>
      <xdr:rowOff>4671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21198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8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122375</xdr:rowOff>
    </xdr:from>
    <xdr:to>
      <xdr:col>10</xdr:col>
      <xdr:colOff>165100</xdr:colOff>
      <xdr:row>75</xdr:row>
      <xdr:rowOff>52525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91514</xdr:rowOff>
    </xdr:from>
    <xdr:to>
      <xdr:col>6</xdr:col>
      <xdr:colOff>38100</xdr:colOff>
      <xdr:row>76</xdr:row>
      <xdr:rowOff>21664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38191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37085</xdr:rowOff>
    </xdr:from>
    <xdr:to>
      <xdr:col>24</xdr:col>
      <xdr:colOff>63500</xdr:colOff>
      <xdr:row>97</xdr:row>
      <xdr:rowOff>37198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67735"/>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37085</xdr:rowOff>
    </xdr:from>
    <xdr:to>
      <xdr:col>19</xdr:col>
      <xdr:colOff>177800</xdr:colOff>
      <xdr:row>99</xdr:row>
      <xdr:rowOff>12675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67735"/>
          <a:ext cx="889000" cy="3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12675</xdr:rowOff>
    </xdr:from>
    <xdr:to>
      <xdr:col>15</xdr:col>
      <xdr:colOff>50800</xdr:colOff>
      <xdr:row>99</xdr:row>
      <xdr:rowOff>40894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225"/>
          <a:ext cx="889000" cy="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40894</xdr:rowOff>
    </xdr:from>
    <xdr:to>
      <xdr:col>10</xdr:col>
      <xdr:colOff>114300</xdr:colOff>
      <xdr:row>99</xdr:row>
      <xdr:rowOff>55169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4444"/>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157848</xdr:rowOff>
    </xdr:from>
    <xdr:to>
      <xdr:col>24</xdr:col>
      <xdr:colOff>114300</xdr:colOff>
      <xdr:row>97</xdr:row>
      <xdr:rowOff>87998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136275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157735</xdr:rowOff>
    </xdr:from>
    <xdr:to>
      <xdr:col>20</xdr:col>
      <xdr:colOff>38100</xdr:colOff>
      <xdr:row>97</xdr:row>
      <xdr:rowOff>87885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79012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133325</xdr:rowOff>
    </xdr:from>
    <xdr:to>
      <xdr:col>15</xdr:col>
      <xdr:colOff>101600</xdr:colOff>
      <xdr:row>99</xdr:row>
      <xdr:rowOff>63475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54602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161544</xdr:rowOff>
    </xdr:from>
    <xdr:to>
      <xdr:col>10</xdr:col>
      <xdr:colOff>165100</xdr:colOff>
      <xdr:row>99</xdr:row>
      <xdr:rowOff>91694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82821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4369</xdr:rowOff>
    </xdr:from>
    <xdr:to>
      <xdr:col>6</xdr:col>
      <xdr:colOff>38100</xdr:colOff>
      <xdr:row>99</xdr:row>
      <xdr:rowOff>105969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97096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7684</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6179884"/>
          <a:ext cx="1270" cy="55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125811</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95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7684</xdr:rowOff>
    </xdr:from>
    <xdr:to>
      <xdr:col>55</xdr:col>
      <xdr:colOff>88900</xdr:colOff>
      <xdr:row>36</xdr:row>
      <xdr:rowOff>7684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17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171323</xdr:rowOff>
    </xdr:from>
    <xdr:to>
      <xdr:col>55</xdr:col>
      <xdr:colOff>0</xdr:colOff>
      <xdr:row>39</xdr:row>
      <xdr:rowOff>1206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86423"/>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98823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123698</xdr:rowOff>
    </xdr:from>
    <xdr:to>
      <xdr:col>50</xdr:col>
      <xdr:colOff>114300</xdr:colOff>
      <xdr:row>39</xdr:row>
      <xdr:rowOff>1206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610098"/>
          <a:ext cx="889000" cy="10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85852</xdr:rowOff>
    </xdr:from>
    <xdr:to>
      <xdr:col>50</xdr:col>
      <xdr:colOff>165100</xdr:colOff>
      <xdr:row>39</xdr:row>
      <xdr:rowOff>16002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79121</xdr:rowOff>
    </xdr:from>
    <xdr:to>
      <xdr:col>45</xdr:col>
      <xdr:colOff>177800</xdr:colOff>
      <xdr:row>32</xdr:row>
      <xdr:rowOff>123698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222621"/>
          <a:ext cx="8890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31559</xdr:rowOff>
    </xdr:from>
    <xdr:to>
      <xdr:col>46</xdr:col>
      <xdr:colOff>38100</xdr:colOff>
      <xdr:row>38</xdr:row>
      <xdr:rowOff>133159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124286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3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79121</xdr:rowOff>
    </xdr:from>
    <xdr:to>
      <xdr:col>41</xdr:col>
      <xdr:colOff>50800</xdr:colOff>
      <xdr:row>30</xdr:row>
      <xdr:rowOff>115316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2226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119905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30035</xdr:rowOff>
    </xdr:from>
    <xdr:to>
      <xdr:col>36</xdr:col>
      <xdr:colOff>165100</xdr:colOff>
      <xdr:row>38</xdr:row>
      <xdr:rowOff>131635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122762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120523</xdr:rowOff>
    </xdr:from>
    <xdr:to>
      <xdr:col>55</xdr:col>
      <xdr:colOff>50800</xdr:colOff>
      <xdr:row>39</xdr:row>
      <xdr:rowOff>50673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54373</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121856</xdr:rowOff>
    </xdr:from>
    <xdr:to>
      <xdr:col>50</xdr:col>
      <xdr:colOff>165100</xdr:colOff>
      <xdr:row>39</xdr:row>
      <xdr:rowOff>52006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43133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72898</xdr:rowOff>
    </xdr:from>
    <xdr:to>
      <xdr:col>46</xdr:col>
      <xdr:colOff>38100</xdr:colOff>
      <xdr:row>33</xdr:row>
      <xdr:rowOff>3048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19575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28321</xdr:rowOff>
    </xdr:from>
    <xdr:to>
      <xdr:col>41</xdr:col>
      <xdr:colOff>101600</xdr:colOff>
      <xdr:row>30</xdr:row>
      <xdr:rowOff>129921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1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146448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49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64516</xdr:rowOff>
    </xdr:from>
    <xdr:to>
      <xdr:col>36</xdr:col>
      <xdr:colOff>165100</xdr:colOff>
      <xdr:row>30</xdr:row>
      <xdr:rowOff>166116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11193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25347</xdr:rowOff>
    </xdr:from>
    <xdr:to>
      <xdr:col>55</xdr:col>
      <xdr:colOff>0</xdr:colOff>
      <xdr:row>57</xdr:row>
      <xdr:rowOff>98834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26547"/>
          <a:ext cx="838200" cy="2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93492</xdr:rowOff>
    </xdr:from>
    <xdr:to>
      <xdr:col>50</xdr:col>
      <xdr:colOff>114300</xdr:colOff>
      <xdr:row>56</xdr:row>
      <xdr:rowOff>25347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523242"/>
          <a:ext cx="8890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109418</xdr:rowOff>
    </xdr:from>
    <xdr:to>
      <xdr:col>45</xdr:col>
      <xdr:colOff>177800</xdr:colOff>
      <xdr:row>55</xdr:row>
      <xdr:rowOff>93492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96268"/>
          <a:ext cx="889000" cy="3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99557</xdr:rowOff>
    </xdr:from>
    <xdr:to>
      <xdr:col>41</xdr:col>
      <xdr:colOff>50800</xdr:colOff>
      <xdr:row>53</xdr:row>
      <xdr:rowOff>109418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014957"/>
          <a:ext cx="889000" cy="18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48034</xdr:rowOff>
    </xdr:from>
    <xdr:to>
      <xdr:col>55</xdr:col>
      <xdr:colOff>50800</xdr:colOff>
      <xdr:row>57</xdr:row>
      <xdr:rowOff>149634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26461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9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145997</xdr:rowOff>
    </xdr:from>
    <xdr:to>
      <xdr:col>50</xdr:col>
      <xdr:colOff>165100</xdr:colOff>
      <xdr:row>56</xdr:row>
      <xdr:rowOff>76147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92674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42692</xdr:rowOff>
    </xdr:from>
    <xdr:to>
      <xdr:col>46</xdr:col>
      <xdr:colOff>38100</xdr:colOff>
      <xdr:row>55</xdr:row>
      <xdr:rowOff>144292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4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160819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2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58618</xdr:rowOff>
    </xdr:from>
    <xdr:to>
      <xdr:col>41</xdr:col>
      <xdr:colOff>101600</xdr:colOff>
      <xdr:row>53</xdr:row>
      <xdr:rowOff>160218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1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5295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9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48757</xdr:rowOff>
    </xdr:from>
    <xdr:to>
      <xdr:col>36</xdr:col>
      <xdr:colOff>165100</xdr:colOff>
      <xdr:row>52</xdr:row>
      <xdr:rowOff>150357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9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166884</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73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93262</xdr:rowOff>
    </xdr:from>
    <xdr:to>
      <xdr:col>55</xdr:col>
      <xdr:colOff>0</xdr:colOff>
      <xdr:row>77</xdr:row>
      <xdr:rowOff>44422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094762"/>
          <a:ext cx="838200" cy="115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6638</xdr:rowOff>
    </xdr:from>
    <xdr:to>
      <xdr:col>50</xdr:col>
      <xdr:colOff>114300</xdr:colOff>
      <xdr:row>77</xdr:row>
      <xdr:rowOff>44422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865388"/>
          <a:ext cx="889000" cy="38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6638</xdr:rowOff>
    </xdr:from>
    <xdr:to>
      <xdr:col>45</xdr:col>
      <xdr:colOff>177800</xdr:colOff>
      <xdr:row>76</xdr:row>
      <xdr:rowOff>61959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865388"/>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61959</xdr:rowOff>
    </xdr:from>
    <xdr:to>
      <xdr:col>41</xdr:col>
      <xdr:colOff>50800</xdr:colOff>
      <xdr:row>77</xdr:row>
      <xdr:rowOff>143587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92159"/>
          <a:ext cx="889000" cy="2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42462</xdr:rowOff>
    </xdr:from>
    <xdr:to>
      <xdr:col>55</xdr:col>
      <xdr:colOff>50800</xdr:colOff>
      <xdr:row>70</xdr:row>
      <xdr:rowOff>144062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0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128839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19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165072</xdr:rowOff>
    </xdr:from>
    <xdr:to>
      <xdr:col>50</xdr:col>
      <xdr:colOff>165100</xdr:colOff>
      <xdr:row>77</xdr:row>
      <xdr:rowOff>95222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86349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2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127288</xdr:rowOff>
    </xdr:from>
    <xdr:to>
      <xdr:col>46</xdr:col>
      <xdr:colOff>38100</xdr:colOff>
      <xdr:row>75</xdr:row>
      <xdr:rowOff>57438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73965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11159</xdr:rowOff>
    </xdr:from>
    <xdr:to>
      <xdr:col>41</xdr:col>
      <xdr:colOff>101600</xdr:colOff>
      <xdr:row>76</xdr:row>
      <xdr:rowOff>112759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129287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92787</xdr:rowOff>
    </xdr:from>
    <xdr:to>
      <xdr:col>36</xdr:col>
      <xdr:colOff>165100</xdr:colOff>
      <xdr:row>78</xdr:row>
      <xdr:rowOff>22937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39464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48813</xdr:rowOff>
    </xdr:from>
    <xdr:to>
      <xdr:col>55</xdr:col>
      <xdr:colOff>0</xdr:colOff>
      <xdr:row>98</xdr:row>
      <xdr:rowOff>56897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50913"/>
          <a:ext cx="8382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48813</xdr:rowOff>
    </xdr:from>
    <xdr:to>
      <xdr:col>50</xdr:col>
      <xdr:colOff>114300</xdr:colOff>
      <xdr:row>98</xdr:row>
      <xdr:rowOff>57914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50913"/>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56817</xdr:rowOff>
    </xdr:from>
    <xdr:to>
      <xdr:col>45</xdr:col>
      <xdr:colOff>177800</xdr:colOff>
      <xdr:row>98</xdr:row>
      <xdr:rowOff>57914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5891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104350</xdr:rowOff>
    </xdr:from>
    <xdr:to>
      <xdr:col>41</xdr:col>
      <xdr:colOff>50800</xdr:colOff>
      <xdr:row>98</xdr:row>
      <xdr:rowOff>56817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35000"/>
          <a:ext cx="889000" cy="1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6097</xdr:rowOff>
    </xdr:from>
    <xdr:to>
      <xdr:col>55</xdr:col>
      <xdr:colOff>50800</xdr:colOff>
      <xdr:row>98</xdr:row>
      <xdr:rowOff>107697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92474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169463</xdr:rowOff>
    </xdr:from>
    <xdr:to>
      <xdr:col>50</xdr:col>
      <xdr:colOff>165100</xdr:colOff>
      <xdr:row>98</xdr:row>
      <xdr:rowOff>99613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7114</xdr:rowOff>
    </xdr:from>
    <xdr:to>
      <xdr:col>46</xdr:col>
      <xdr:colOff>38100</xdr:colOff>
      <xdr:row>98</xdr:row>
      <xdr:rowOff>108714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99841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6017</xdr:rowOff>
    </xdr:from>
    <xdr:to>
      <xdr:col>41</xdr:col>
      <xdr:colOff>101600</xdr:colOff>
      <xdr:row>98</xdr:row>
      <xdr:rowOff>107617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53550</xdr:rowOff>
    </xdr:from>
    <xdr:to>
      <xdr:col>36</xdr:col>
      <xdr:colOff>165100</xdr:colOff>
      <xdr:row>97</xdr:row>
      <xdr:rowOff>155150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146277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133414</xdr:rowOff>
    </xdr:from>
    <xdr:to>
      <xdr:col>85</xdr:col>
      <xdr:colOff>127000</xdr:colOff>
      <xdr:row>38</xdr:row>
      <xdr:rowOff>20447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477064"/>
          <a:ext cx="8382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20447</xdr:rowOff>
    </xdr:from>
    <xdr:to>
      <xdr:col>81</xdr:col>
      <xdr:colOff>50800</xdr:colOff>
      <xdr:row>38</xdr:row>
      <xdr:rowOff>33706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3554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61328</xdr:rowOff>
    </xdr:from>
    <xdr:to>
      <xdr:col>76</xdr:col>
      <xdr:colOff>114300</xdr:colOff>
      <xdr:row>38</xdr:row>
      <xdr:rowOff>33706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233528"/>
          <a:ext cx="889000" cy="3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61328</xdr:rowOff>
    </xdr:from>
    <xdr:to>
      <xdr:col>71</xdr:col>
      <xdr:colOff>177800</xdr:colOff>
      <xdr:row>37</xdr:row>
      <xdr:rowOff>132404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233528"/>
          <a:ext cx="889000" cy="2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82614</xdr:rowOff>
    </xdr:from>
    <xdr:to>
      <xdr:col>85</xdr:col>
      <xdr:colOff>177800</xdr:colOff>
      <xdr:row>38</xdr:row>
      <xdr:rowOff>12764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105491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141097</xdr:rowOff>
    </xdr:from>
    <xdr:to>
      <xdr:col>81</xdr:col>
      <xdr:colOff>101600</xdr:colOff>
      <xdr:row>38</xdr:row>
      <xdr:rowOff>71247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87774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2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154356</xdr:rowOff>
    </xdr:from>
    <xdr:to>
      <xdr:col>76</xdr:col>
      <xdr:colOff>165100</xdr:colOff>
      <xdr:row>38</xdr:row>
      <xdr:rowOff>84506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75633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10528</xdr:rowOff>
    </xdr:from>
    <xdr:to>
      <xdr:col>72</xdr:col>
      <xdr:colOff>38100</xdr:colOff>
      <xdr:row>36</xdr:row>
      <xdr:rowOff>112128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128655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9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81604</xdr:rowOff>
    </xdr:from>
    <xdr:to>
      <xdr:col>67</xdr:col>
      <xdr:colOff>101600</xdr:colOff>
      <xdr:row>38</xdr:row>
      <xdr:rowOff>11754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28281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2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74151</xdr:rowOff>
    </xdr:from>
    <xdr:to>
      <xdr:col>85</xdr:col>
      <xdr:colOff>127000</xdr:colOff>
      <xdr:row>55</xdr:row>
      <xdr:rowOff>80680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161001"/>
          <a:ext cx="838200" cy="34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80680</xdr:rowOff>
    </xdr:from>
    <xdr:to>
      <xdr:col>81</xdr:col>
      <xdr:colOff>50800</xdr:colOff>
      <xdr:row>56</xdr:row>
      <xdr:rowOff>25670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10430"/>
          <a:ext cx="889000" cy="1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25670</xdr:rowOff>
    </xdr:from>
    <xdr:to>
      <xdr:col>76</xdr:col>
      <xdr:colOff>114300</xdr:colOff>
      <xdr:row>57</xdr:row>
      <xdr:rowOff>25889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26870"/>
          <a:ext cx="889000" cy="17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167827</xdr:rowOff>
    </xdr:from>
    <xdr:to>
      <xdr:col>71</xdr:col>
      <xdr:colOff>177800</xdr:colOff>
      <xdr:row>57</xdr:row>
      <xdr:rowOff>25889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69027"/>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23351</xdr:rowOff>
    </xdr:from>
    <xdr:to>
      <xdr:col>85</xdr:col>
      <xdr:colOff>177800</xdr:colOff>
      <xdr:row>53</xdr:row>
      <xdr:rowOff>124951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46228</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6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29880</xdr:rowOff>
    </xdr:from>
    <xdr:to>
      <xdr:col>81</xdr:col>
      <xdr:colOff>101600</xdr:colOff>
      <xdr:row>55</xdr:row>
      <xdr:rowOff>131480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148007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23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146320</xdr:rowOff>
    </xdr:from>
    <xdr:to>
      <xdr:col>76</xdr:col>
      <xdr:colOff>165100</xdr:colOff>
      <xdr:row>56</xdr:row>
      <xdr:rowOff>76470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92997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146539</xdr:rowOff>
    </xdr:from>
    <xdr:to>
      <xdr:col>72</xdr:col>
      <xdr:colOff>38100</xdr:colOff>
      <xdr:row>57</xdr:row>
      <xdr:rowOff>76689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93216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117027</xdr:rowOff>
    </xdr:from>
    <xdr:to>
      <xdr:col>67</xdr:col>
      <xdr:colOff>101600</xdr:colOff>
      <xdr:row>57</xdr:row>
      <xdr:rowOff>47177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63704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15639</xdr:rowOff>
    </xdr:from>
    <xdr:to>
      <xdr:col>85</xdr:col>
      <xdr:colOff>127000</xdr:colOff>
      <xdr:row>79</xdr:row>
      <xdr:rowOff>71548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60189"/>
          <a:ext cx="8382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142061</xdr:rowOff>
    </xdr:from>
    <xdr:to>
      <xdr:col>81</xdr:col>
      <xdr:colOff>50800</xdr:colOff>
      <xdr:row>79</xdr:row>
      <xdr:rowOff>15639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43711"/>
          <a:ext cx="889000" cy="2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142061</xdr:rowOff>
    </xdr:from>
    <xdr:to>
      <xdr:col>76</xdr:col>
      <xdr:colOff>114300</xdr:colOff>
      <xdr:row>78</xdr:row>
      <xdr:rowOff>16824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43711"/>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16824</xdr:rowOff>
    </xdr:from>
    <xdr:to>
      <xdr:col>71</xdr:col>
      <xdr:colOff>177800</xdr:colOff>
      <xdr:row>78</xdr:row>
      <xdr:rowOff>124194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89924"/>
          <a:ext cx="889000" cy="1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20748</xdr:rowOff>
    </xdr:from>
    <xdr:to>
      <xdr:col>85</xdr:col>
      <xdr:colOff>177800</xdr:colOff>
      <xdr:row>79</xdr:row>
      <xdr:rowOff>122348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136289</xdr:rowOff>
    </xdr:from>
    <xdr:to>
      <xdr:col>81</xdr:col>
      <xdr:colOff>101600</xdr:colOff>
      <xdr:row>79</xdr:row>
      <xdr:rowOff>66439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82966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2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91261</xdr:rowOff>
    </xdr:from>
    <xdr:to>
      <xdr:col>76</xdr:col>
      <xdr:colOff>165100</xdr:colOff>
      <xdr:row>78</xdr:row>
      <xdr:rowOff>21411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37938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0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137474</xdr:rowOff>
    </xdr:from>
    <xdr:to>
      <xdr:col>72</xdr:col>
      <xdr:colOff>38100</xdr:colOff>
      <xdr:row>78</xdr:row>
      <xdr:rowOff>67624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84151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1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73394</xdr:rowOff>
    </xdr:from>
    <xdr:to>
      <xdr:col>67</xdr:col>
      <xdr:colOff>101600</xdr:colOff>
      <xdr:row>79</xdr:row>
      <xdr:rowOff>3544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20071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13619</xdr:rowOff>
    </xdr:from>
    <xdr:to>
      <xdr:col>85</xdr:col>
      <xdr:colOff>127000</xdr:colOff>
      <xdr:row>96</xdr:row>
      <xdr:rowOff>69679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72819"/>
          <a:ext cx="8382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69679</xdr:rowOff>
    </xdr:from>
    <xdr:to>
      <xdr:col>81</xdr:col>
      <xdr:colOff>50800</xdr:colOff>
      <xdr:row>97</xdr:row>
      <xdr:rowOff>36274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28879"/>
          <a:ext cx="889000" cy="1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36274</xdr:rowOff>
    </xdr:from>
    <xdr:to>
      <xdr:col>76</xdr:col>
      <xdr:colOff>114300</xdr:colOff>
      <xdr:row>97</xdr:row>
      <xdr:rowOff>71729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66924"/>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71729</xdr:rowOff>
    </xdr:from>
    <xdr:to>
      <xdr:col>71</xdr:col>
      <xdr:colOff>177800</xdr:colOff>
      <xdr:row>97</xdr:row>
      <xdr:rowOff>99368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02379"/>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134269</xdr:rowOff>
    </xdr:from>
    <xdr:to>
      <xdr:col>85</xdr:col>
      <xdr:colOff>177800</xdr:colOff>
      <xdr:row>96</xdr:row>
      <xdr:rowOff>64419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157146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7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18879</xdr:rowOff>
    </xdr:from>
    <xdr:to>
      <xdr:col>81</xdr:col>
      <xdr:colOff>101600</xdr:colOff>
      <xdr:row>96</xdr:row>
      <xdr:rowOff>120479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137006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156924</xdr:rowOff>
    </xdr:from>
    <xdr:to>
      <xdr:col>76</xdr:col>
      <xdr:colOff>165100</xdr:colOff>
      <xdr:row>97</xdr:row>
      <xdr:rowOff>87074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78201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20929</xdr:rowOff>
    </xdr:from>
    <xdr:to>
      <xdr:col>72</xdr:col>
      <xdr:colOff>38100</xdr:colOff>
      <xdr:row>97</xdr:row>
      <xdr:rowOff>122529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113656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48568</xdr:rowOff>
    </xdr:from>
    <xdr:to>
      <xdr:col>67</xdr:col>
      <xdr:colOff>101600</xdr:colOff>
      <xdr:row>97</xdr:row>
      <xdr:rowOff>150168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141295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総務費は、帰還・移住等環境整備交付金基金積立金の皆増等により上昇した。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前年度に新型コロナ対策として実施した「臨時特別給付金事業」が皆減となったのに対し、「価格高騰緊急支援給付金事業」が皆増するなど、総額では前年度とほぼ同じ水準となった。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工業団地造成事業特別会計への繰出金や物価高騰対策として実施した商品券発行事業等により大幅に上昇した。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認定こども園整備事業や中央公民館耐震補強・施設改修事業等により大幅に上昇した。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実質収支比率が令和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、工業団地造成事業の繰越に伴い翌年度へ繰り越す財源が増加したためと考えられる。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また、財政調整基金の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普通交付税等の一般財源の不足により一般会計に繰り入れたため減額となった。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一般会計、特別会計、法適用企業会計及び法非適用企業会計の全ての会計において、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黒字決算となった。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3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12660245</v>
      </c>
      <c r="BO4" s="371"/>
      <c r="BP4" s="371"/>
      <c r="BQ4" s="371"/>
      <c r="BR4" s="371"/>
      <c r="BS4" s="371"/>
      <c r="BT4" s="371"/>
      <c r="BU4" s="372"/>
      <c r="BV4" s="370">
        <v>9990207</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11.6</v>
      </c>
      <c r="CU4" s="377"/>
      <c r="CV4" s="377"/>
      <c r="CW4" s="377"/>
      <c r="CX4" s="377"/>
      <c r="CY4" s="377"/>
      <c r="CZ4" s="377"/>
      <c r="DA4" s="378"/>
      <c r="DB4" s="376">
        <v>14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11795943</v>
      </c>
      <c r="BO5" s="408"/>
      <c r="BP5" s="408"/>
      <c r="BQ5" s="408"/>
      <c r="BR5" s="408"/>
      <c r="BS5" s="408"/>
      <c r="BT5" s="408"/>
      <c r="BU5" s="409"/>
      <c r="BV5" s="407">
        <v>9138320</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88.6</v>
      </c>
      <c r="CU5" s="405"/>
      <c r="CV5" s="405"/>
      <c r="CW5" s="405"/>
      <c r="CX5" s="405"/>
      <c r="CY5" s="405"/>
      <c r="CZ5" s="405"/>
      <c r="DA5" s="406"/>
      <c r="DB5" s="404">
        <v>81.7</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864302</v>
      </c>
      <c r="BO6" s="408"/>
      <c r="BP6" s="408"/>
      <c r="BQ6" s="408"/>
      <c r="BR6" s="408"/>
      <c r="BS6" s="408"/>
      <c r="BT6" s="408"/>
      <c r="BU6" s="409"/>
      <c r="BV6" s="407">
        <v>851887</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85.5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105</v>
      </c>
      <c r="AV7" s="440"/>
      <c r="AW7" s="440"/>
      <c r="AX7" s="440"/>
      <c r="AY7" s="441" t="s">
        <v>109</v>
      </c>
      <c r="AZ7" s="442"/>
      <c r="BA7" s="442"/>
      <c r="BB7" s="442"/>
      <c r="BC7" s="442"/>
      <c r="BD7" s="442"/>
      <c r="BE7" s="442"/>
      <c r="BF7" s="442"/>
      <c r="BG7" s="442"/>
      <c r="BH7" s="442"/>
      <c r="BI7" s="442"/>
      <c r="BJ7" s="442"/>
      <c r="BK7" s="442"/>
      <c r="BL7" s="442"/>
      <c r="BM7" s="443"/>
      <c r="BN7" s="407">
        <v>337449</v>
      </c>
      <c r="BO7" s="408"/>
      <c r="BP7" s="408"/>
      <c r="BQ7" s="408"/>
      <c r="BR7" s="408"/>
      <c r="BS7" s="408"/>
      <c r="BT7" s="408"/>
      <c r="BU7" s="409"/>
      <c r="BV7" s="407">
        <v>197020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4545813</v>
      </c>
      <c r="CU7" s="408"/>
      <c r="CV7" s="408"/>
      <c r="CW7" s="408"/>
      <c r="CX7" s="408"/>
      <c r="CY7" s="408"/>
      <c r="CZ7" s="408"/>
      <c r="DA7" s="409"/>
      <c r="DB7" s="407">
        <v>4683511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526853</v>
      </c>
      <c r="BO8" s="408"/>
      <c r="BP8" s="408"/>
      <c r="BQ8" s="408"/>
      <c r="BR8" s="408"/>
      <c r="BS8" s="408"/>
      <c r="BT8" s="408"/>
      <c r="BU8" s="409"/>
      <c r="BV8" s="407">
        <v>654867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12170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97</v>
      </c>
      <c r="AV9" s="440"/>
      <c r="AW9" s="440"/>
      <c r="AX9" s="440"/>
      <c r="AY9" s="441" t="s">
        <v>119</v>
      </c>
      <c r="AZ9" s="442"/>
      <c r="BA9" s="442"/>
      <c r="BB9" s="442"/>
      <c r="BC9" s="442"/>
      <c r="BD9" s="442"/>
      <c r="BE9" s="442"/>
      <c r="BF9" s="442"/>
      <c r="BG9" s="442"/>
      <c r="BH9" s="442"/>
      <c r="BI9" s="442"/>
      <c r="BJ9" s="442"/>
      <c r="BK9" s="442"/>
      <c r="BL9" s="442"/>
      <c r="BM9" s="443"/>
      <c r="BN9" s="407">
        <v>-128014</v>
      </c>
      <c r="BO9" s="408"/>
      <c r="BP9" s="408"/>
      <c r="BQ9" s="408"/>
      <c r="BR9" s="408"/>
      <c r="BS9" s="408"/>
      <c r="BT9" s="408"/>
      <c r="BU9" s="409"/>
      <c r="BV9" s="407">
        <v>202135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12.6</v>
      </c>
      <c r="CU9" s="405"/>
      <c r="CV9" s="405"/>
      <c r="CW9" s="405"/>
      <c r="CX9" s="405"/>
      <c r="CY9" s="405"/>
      <c r="CZ9" s="405"/>
      <c r="DA9" s="406"/>
      <c r="DB9" s="404">
        <v>12.8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14452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22</v>
      </c>
      <c r="BO10" s="408"/>
      <c r="BP10" s="408"/>
      <c r="BQ10" s="408"/>
      <c r="BR10" s="408"/>
      <c r="BS10" s="408"/>
      <c r="BT10" s="408"/>
      <c r="BU10" s="409"/>
      <c r="BV10" s="407">
        <v>36</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169698</v>
      </c>
      <c r="BO11" s="408"/>
      <c r="BP11" s="408"/>
      <c r="BQ11" s="408"/>
      <c r="BR11" s="408"/>
      <c r="BS11" s="408"/>
      <c r="BT11" s="408"/>
      <c r="BU11" s="409"/>
      <c r="BV11" s="407">
        <v>164713</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11958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105</v>
      </c>
      <c r="AV12" s="440"/>
      <c r="AW12" s="440"/>
      <c r="AX12" s="440"/>
      <c r="AY12" s="441" t="s">
        <v>138</v>
      </c>
      <c r="AZ12" s="442"/>
      <c r="BA12" s="442"/>
      <c r="BB12" s="442"/>
      <c r="BC12" s="442"/>
      <c r="BD12" s="442"/>
      <c r="BE12" s="442"/>
      <c r="BF12" s="442"/>
      <c r="BG12" s="442"/>
      <c r="BH12" s="442"/>
      <c r="BI12" s="442"/>
      <c r="BJ12" s="442"/>
      <c r="BK12" s="442"/>
      <c r="BL12" s="442"/>
      <c r="BM12" s="443"/>
      <c r="BN12" s="407">
        <v>368324</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11819</v>
      </c>
      <c r="S13" s="492"/>
      <c r="T13" s="492"/>
      <c r="U13" s="492"/>
      <c r="V13" s="493"/>
      <c r="W13" s="423" t="s">
        <v>141</v>
      </c>
      <c r="X13" s="424"/>
      <c r="Y13" s="424"/>
      <c r="Z13" s="424"/>
      <c r="AA13" s="424"/>
      <c r="AB13" s="414"/>
      <c r="AC13" s="458">
        <v>330</v>
      </c>
      <c r="AD13" s="459"/>
      <c r="AE13" s="459"/>
      <c r="AF13" s="459"/>
      <c r="AG13" s="501"/>
      <c r="AH13" s="458">
        <v>349</v>
      </c>
      <c r="AI13" s="459"/>
      <c r="AJ13" s="459"/>
      <c r="AK13" s="459"/>
      <c r="AL13" s="460"/>
      <c r="AM13" s="436" t="s">
        <v>142</v>
      </c>
      <c r="AN13" s="437"/>
      <c r="AO13" s="437"/>
      <c r="AP13" s="437"/>
      <c r="AQ13" s="437"/>
      <c r="AR13" s="437"/>
      <c r="AS13" s="437"/>
      <c r="AT13" s="438"/>
      <c r="AU13" s="439" t="s">
        <v>129</v>
      </c>
      <c r="AV13" s="440"/>
      <c r="AW13" s="440"/>
      <c r="AX13" s="440"/>
      <c r="AY13" s="441" t="s">
        <v>143</v>
      </c>
      <c r="AZ13" s="442"/>
      <c r="BA13" s="442"/>
      <c r="BB13" s="442"/>
      <c r="BC13" s="442"/>
      <c r="BD13" s="442"/>
      <c r="BE13" s="442"/>
      <c r="BF13" s="442"/>
      <c r="BG13" s="442"/>
      <c r="BH13" s="442"/>
      <c r="BI13" s="442"/>
      <c r="BJ13" s="442"/>
      <c r="BK13" s="442"/>
      <c r="BL13" s="442"/>
      <c r="BM13" s="443"/>
      <c r="BN13" s="407">
        <v>-326618</v>
      </c>
      <c r="BO13" s="408"/>
      <c r="BP13" s="408"/>
      <c r="BQ13" s="408"/>
      <c r="BR13" s="408"/>
      <c r="BS13" s="408"/>
      <c r="BT13" s="408"/>
      <c r="BU13" s="409"/>
      <c r="BV13" s="407">
        <v>366884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4.4000000000000004</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12347</v>
      </c>
      <c r="S14" s="492"/>
      <c r="T14" s="492"/>
      <c r="U14" s="492"/>
      <c r="V14" s="493"/>
      <c r="W14" s="397"/>
      <c r="X14" s="398"/>
      <c r="Y14" s="398"/>
      <c r="Z14" s="398"/>
      <c r="AA14" s="398"/>
      <c r="AB14" s="387"/>
      <c r="AC14" s="494">
        <v>6.1</v>
      </c>
      <c r="AD14" s="495"/>
      <c r="AE14" s="495"/>
      <c r="AF14" s="495"/>
      <c r="AG14" s="496"/>
      <c r="AH14" s="494">
        <v>5.0999999999999996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v>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12214</v>
      </c>
      <c r="S15" s="492"/>
      <c r="T15" s="492"/>
      <c r="U15" s="492"/>
      <c r="V15" s="493"/>
      <c r="W15" s="423" t="s">
        <v>149</v>
      </c>
      <c r="X15" s="424"/>
      <c r="Y15" s="424"/>
      <c r="Z15" s="424"/>
      <c r="AA15" s="424"/>
      <c r="AB15" s="414"/>
      <c r="AC15" s="458">
        <v>2239</v>
      </c>
      <c r="AD15" s="459"/>
      <c r="AE15" s="459"/>
      <c r="AF15" s="459"/>
      <c r="AG15" s="501"/>
      <c r="AH15" s="458">
        <v>2971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1378755</v>
      </c>
      <c r="BO15" s="371"/>
      <c r="BP15" s="371"/>
      <c r="BQ15" s="371"/>
      <c r="BR15" s="371"/>
      <c r="BS15" s="371"/>
      <c r="BT15" s="371"/>
      <c r="BU15" s="372"/>
      <c r="BV15" s="370">
        <v>1355703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41.7</v>
      </c>
      <c r="AD16" s="495"/>
      <c r="AE16" s="495"/>
      <c r="AF16" s="495"/>
      <c r="AG16" s="496"/>
      <c r="AH16" s="494">
        <v>43.3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4158102</v>
      </c>
      <c r="BO16" s="408"/>
      <c r="BP16" s="408"/>
      <c r="BQ16" s="408"/>
      <c r="BR16" s="408"/>
      <c r="BS16" s="408"/>
      <c r="BT16" s="408"/>
      <c r="BU16" s="409"/>
      <c r="BV16" s="407">
        <v>4116067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2803</v>
      </c>
      <c r="AD17" s="459"/>
      <c r="AE17" s="459"/>
      <c r="AF17" s="459"/>
      <c r="AG17" s="501"/>
      <c r="AH17" s="458">
        <v>3547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1708820</v>
      </c>
      <c r="BO17" s="408"/>
      <c r="BP17" s="408"/>
      <c r="BQ17" s="408"/>
      <c r="BR17" s="408"/>
      <c r="BS17" s="408"/>
      <c r="BT17" s="408"/>
      <c r="BU17" s="409"/>
      <c r="BV17" s="407">
        <v>1689987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127.7</v>
      </c>
      <c r="M18" s="534"/>
      <c r="N18" s="534"/>
      <c r="O18" s="534"/>
      <c r="P18" s="534"/>
      <c r="Q18" s="534"/>
      <c r="R18" s="535"/>
      <c r="S18" s="535"/>
      <c r="T18" s="535"/>
      <c r="U18" s="535"/>
      <c r="V18" s="536"/>
      <c r="W18" s="425"/>
      <c r="X18" s="426"/>
      <c r="Y18" s="426"/>
      <c r="Z18" s="426"/>
      <c r="AA18" s="426"/>
      <c r="AB18" s="417"/>
      <c r="AC18" s="537">
        <v>52.2</v>
      </c>
      <c r="AD18" s="538"/>
      <c r="AE18" s="538"/>
      <c r="AF18" s="538"/>
      <c r="AG18" s="539"/>
      <c r="AH18" s="537">
        <v>51.7</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4042156</v>
      </c>
      <c r="BO18" s="408"/>
      <c r="BP18" s="408"/>
      <c r="BQ18" s="408"/>
      <c r="BR18" s="408"/>
      <c r="BS18" s="408"/>
      <c r="BT18" s="408"/>
      <c r="BU18" s="409"/>
      <c r="BV18" s="407">
        <v>3875738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95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6673424</v>
      </c>
      <c r="BO19" s="408"/>
      <c r="BP19" s="408"/>
      <c r="BQ19" s="408"/>
      <c r="BR19" s="408"/>
      <c r="BS19" s="408"/>
      <c r="BT19" s="408"/>
      <c r="BU19" s="409"/>
      <c r="BV19" s="407">
        <v>6066715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4780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8985868</v>
      </c>
      <c r="BO22" s="371"/>
      <c r="BP22" s="371"/>
      <c r="BQ22" s="371"/>
      <c r="BR22" s="371"/>
      <c r="BS22" s="371"/>
      <c r="BT22" s="371"/>
      <c r="BU22" s="372"/>
      <c r="BV22" s="370">
        <v>8260669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8149245</v>
      </c>
      <c r="BO23" s="408"/>
      <c r="BP23" s="408"/>
      <c r="BQ23" s="408"/>
      <c r="BR23" s="408"/>
      <c r="BS23" s="408"/>
      <c r="BT23" s="408"/>
      <c r="BU23" s="409"/>
      <c r="BV23" s="407">
        <v>7261015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8460</v>
      </c>
      <c r="R24" s="459"/>
      <c r="S24" s="459"/>
      <c r="T24" s="459"/>
      <c r="U24" s="459"/>
      <c r="V24" s="501"/>
      <c r="W24" s="553"/>
      <c r="X24" s="554"/>
      <c r="Y24" s="555"/>
      <c r="Z24" s="457" t="s">
        <v>174</v>
      </c>
      <c r="AA24" s="437"/>
      <c r="AB24" s="437"/>
      <c r="AC24" s="437"/>
      <c r="AD24" s="437"/>
      <c r="AE24" s="437"/>
      <c r="AF24" s="437"/>
      <c r="AG24" s="438"/>
      <c r="AH24" s="458">
        <v>110</v>
      </c>
      <c r="AI24" s="459"/>
      <c r="AJ24" s="459"/>
      <c r="AK24" s="459"/>
      <c r="AL24" s="501"/>
      <c r="AM24" s="458">
        <v>327360</v>
      </c>
      <c r="AN24" s="459"/>
      <c r="AO24" s="459"/>
      <c r="AP24" s="459"/>
      <c r="AQ24" s="459"/>
      <c r="AR24" s="501"/>
      <c r="AS24" s="458">
        <v>2976</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6545451</v>
      </c>
      <c r="BO24" s="408"/>
      <c r="BP24" s="408"/>
      <c r="BQ24" s="408"/>
      <c r="BR24" s="408"/>
      <c r="BS24" s="408"/>
      <c r="BT24" s="408"/>
      <c r="BU24" s="409"/>
      <c r="BV24" s="407">
        <v>5608090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6760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178</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127931</v>
      </c>
      <c r="BO25" s="371"/>
      <c r="BP25" s="371"/>
      <c r="BQ25" s="371"/>
      <c r="BR25" s="371"/>
      <c r="BS25" s="371"/>
      <c r="BT25" s="371"/>
      <c r="BU25" s="372"/>
      <c r="BV25" s="370">
        <v>148039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6350</v>
      </c>
      <c r="R26" s="459"/>
      <c r="S26" s="459"/>
      <c r="T26" s="459"/>
      <c r="U26" s="459"/>
      <c r="V26" s="501"/>
      <c r="W26" s="553"/>
      <c r="X26" s="554"/>
      <c r="Y26" s="555"/>
      <c r="Z26" s="457" t="s">
        <v>181</v>
      </c>
      <c r="AA26" s="559"/>
      <c r="AB26" s="559"/>
      <c r="AC26" s="559"/>
      <c r="AD26" s="559"/>
      <c r="AE26" s="559"/>
      <c r="AF26" s="559"/>
      <c r="AG26" s="560"/>
      <c r="AH26" s="458" t="s">
        <v>147</v>
      </c>
      <c r="AI26" s="459"/>
      <c r="AJ26" s="459"/>
      <c r="AK26" s="459"/>
      <c r="AL26" s="501"/>
      <c r="AM26" s="458" t="s">
        <v>147</v>
      </c>
      <c r="AN26" s="459"/>
      <c r="AO26" s="459"/>
      <c r="AP26" s="459"/>
      <c r="AQ26" s="459"/>
      <c r="AR26" s="501"/>
      <c r="AS26" s="458" t="s">
        <v>147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3380</v>
      </c>
      <c r="R27" s="459"/>
      <c r="S27" s="459"/>
      <c r="T27" s="459"/>
      <c r="U27" s="459"/>
      <c r="V27" s="501"/>
      <c r="W27" s="553"/>
      <c r="X27" s="554"/>
      <c r="Y27" s="555"/>
      <c r="Z27" s="457" t="s">
        <v>184</v>
      </c>
      <c r="AA27" s="437"/>
      <c r="AB27" s="437"/>
      <c r="AC27" s="437"/>
      <c r="AD27" s="437"/>
      <c r="AE27" s="437"/>
      <c r="AF27" s="437"/>
      <c r="AG27" s="438"/>
      <c r="AH27" s="458">
        <v>5</v>
      </c>
      <c r="AI27" s="459"/>
      <c r="AJ27" s="459"/>
      <c r="AK27" s="459"/>
      <c r="AL27" s="501"/>
      <c r="AM27" s="458">
        <v>14955</v>
      </c>
      <c r="AN27" s="459"/>
      <c r="AO27" s="459"/>
      <c r="AP27" s="459"/>
      <c r="AQ27" s="459"/>
      <c r="AR27" s="501"/>
      <c r="AS27" s="458">
        <v>2991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343706</v>
      </c>
      <c r="BO27" s="530"/>
      <c r="BP27" s="530"/>
      <c r="BQ27" s="530"/>
      <c r="BR27" s="530"/>
      <c r="BS27" s="530"/>
      <c r="BT27" s="530"/>
      <c r="BU27" s="531"/>
      <c r="BV27" s="529">
        <v>343706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2540</v>
      </c>
      <c r="R28" s="459"/>
      <c r="S28" s="459"/>
      <c r="T28" s="459"/>
      <c r="U28" s="459"/>
      <c r="V28" s="501"/>
      <c r="W28" s="553"/>
      <c r="X28" s="554"/>
      <c r="Y28" s="555"/>
      <c r="Z28" s="457" t="s">
        <v>187</v>
      </c>
      <c r="AA28" s="437"/>
      <c r="AB28" s="437"/>
      <c r="AC28" s="437"/>
      <c r="AD28" s="437"/>
      <c r="AE28" s="437"/>
      <c r="AF28" s="437"/>
      <c r="AG28" s="438"/>
      <c r="AH28" s="458" t="s">
        <v>147</v>
      </c>
      <c r="AI28" s="459"/>
      <c r="AJ28" s="459"/>
      <c r="AK28" s="459"/>
      <c r="AL28" s="501"/>
      <c r="AM28" s="458" t="s">
        <v>188</v>
      </c>
      <c r="AN28" s="459"/>
      <c r="AO28" s="459"/>
      <c r="AP28" s="459"/>
      <c r="AQ28" s="459"/>
      <c r="AR28" s="501"/>
      <c r="AS28" s="458" t="s">
        <v>188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1642650</v>
      </c>
      <c r="BO28" s="371"/>
      <c r="BP28" s="371"/>
      <c r="BQ28" s="371"/>
      <c r="BR28" s="371"/>
      <c r="BS28" s="371"/>
      <c r="BT28" s="371"/>
      <c r="BU28" s="372"/>
      <c r="BV28" s="370">
        <v>1683518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2280</v>
      </c>
      <c r="R29" s="459"/>
      <c r="S29" s="459"/>
      <c r="T29" s="459"/>
      <c r="U29" s="459"/>
      <c r="V29" s="501"/>
      <c r="W29" s="556"/>
      <c r="X29" s="557"/>
      <c r="Y29" s="558"/>
      <c r="Z29" s="457" t="s">
        <v>191</v>
      </c>
      <c r="AA29" s="437"/>
      <c r="AB29" s="437"/>
      <c r="AC29" s="437"/>
      <c r="AD29" s="437"/>
      <c r="AE29" s="437"/>
      <c r="AF29" s="437"/>
      <c r="AG29" s="438"/>
      <c r="AH29" s="458">
        <v>115</v>
      </c>
      <c r="AI29" s="459"/>
      <c r="AJ29" s="459"/>
      <c r="AK29" s="459"/>
      <c r="AL29" s="501"/>
      <c r="AM29" s="458">
        <v>342315</v>
      </c>
      <c r="AN29" s="459"/>
      <c r="AO29" s="459"/>
      <c r="AP29" s="459"/>
      <c r="AQ29" s="459"/>
      <c r="AR29" s="501"/>
      <c r="AS29" s="458">
        <v>2977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300010</v>
      </c>
      <c r="BO29" s="408"/>
      <c r="BP29" s="408"/>
      <c r="BQ29" s="408"/>
      <c r="BR29" s="408"/>
      <c r="BS29" s="408"/>
      <c r="BT29" s="408"/>
      <c r="BU29" s="409"/>
      <c r="BV29" s="407">
        <v>200006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99.8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1863622</v>
      </c>
      <c r="BO30" s="530"/>
      <c r="BP30" s="530"/>
      <c r="BQ30" s="530"/>
      <c r="BR30" s="530"/>
      <c r="BS30" s="530"/>
      <c r="BT30" s="530"/>
      <c r="BU30" s="531"/>
      <c r="BV30" s="529">
        <v>658003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川俣町国民健康保険（事業勘定）特別会計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川俣町水道事業会計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川俣町簡易水道事業特別会計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福島県市町村総合事務組合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（株）川俣町農業振興公社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川俣町国民健康保険（施設勘定）特別会計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川俣町工業団地造成事業特別会計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福島県市町村総合事務組合　消防補償等特別会計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まちづくり川俣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川俣町介護保険特別会計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福島県市町村総合事務組合　消防賞じゅつ金特別会計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川俣町後期高齢者医療特別会計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福島県市町村総合事務組合　非常勤職員公務災害補償特別会計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福島県市町村総合事務組合　自治会館管理特別会計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福島地方水道用水供給企業団　福島地方水道用水供給事業会計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川俣方部衛生処理組合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福島県後期高齢者医療広域連合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福島県後期高齢者医療広域連合　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伊達地方消防組合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XPsRE3EmHWm4r0IXAAfOSNDoOV1cES4GoRR2ij8dWciTTeLzsLgMYsu2Doq4gi2M0is0d30QVuRYvMOx0RFSA==" saltValue="rIQ4Xld9ZJf1+vsG5l2w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571</v>
      </c>
      <c r="D34" s="1151"/>
      <c r="E34" s="1152"/>
      <c r="F34" s="32">
        <v>21.5</v>
      </c>
      <c r="G34" s="33">
        <v>19.350000000000001</v>
      </c>
      <c r="H34" s="33">
        <v>16.41</v>
      </c>
      <c r="I34" s="33">
        <v>13.68</v>
      </c>
      <c r="J34" s="34">
        <v>12.67</v>
      </c>
      <c r="K34" s="22"/>
      <c r="L34" s="22"/>
      <c r="M34" s="22"/>
      <c r="N34" s="22"/>
      <c r="O34" s="22"/>
      <c r="P34" s="22"/>
    </row>
    <row r="35" spans="1:16" ht="39" customHeight="1" x14ac:dyDescent="0.15">
      <c r="A35" s="22"/>
      <c r="B35" s="35"/>
      <c r="C35" s="1145" t="s">
        <v>572</v>
      </c>
      <c r="D35" s="1146"/>
      <c r="E35" s="1147"/>
      <c r="F35" s="36">
        <v>6.78</v>
      </c>
      <c r="G35" s="37">
        <v>11.74</v>
      </c>
      <c r="H35" s="37">
        <v>10.43</v>
      </c>
      <c r="I35" s="37">
        <v>13.98</v>
      </c>
      <c r="J35" s="38">
        <v>11.58</v>
      </c>
      <c r="K35" s="22"/>
      <c r="L35" s="22"/>
      <c r="M35" s="22"/>
      <c r="N35" s="22"/>
      <c r="O35" s="22"/>
      <c r="P35" s="22"/>
    </row>
    <row r="36" spans="1:16" ht="39" customHeight="1" x14ac:dyDescent="0.15">
      <c r="A36" s="22"/>
      <c r="B36" s="35"/>
      <c r="C36" s="1145" t="s">
        <v>573</v>
      </c>
      <c r="D36" s="1146"/>
      <c r="E36" s="1147"/>
      <c r="F36" s="36">
        <v>7.04</v>
      </c>
      <c r="G36" s="37">
        <v>7.49</v>
      </c>
      <c r="H36" s="37">
        <v>7.22</v>
      </c>
      <c r="I36" s="37">
        <v>7.02</v>
      </c>
      <c r="J36" s="38">
        <v>7.05</v>
      </c>
      <c r="K36" s="22"/>
      <c r="L36" s="22"/>
      <c r="M36" s="22"/>
      <c r="N36" s="22"/>
      <c r="O36" s="22"/>
      <c r="P36" s="22"/>
    </row>
    <row r="37" spans="1:16" ht="39" customHeight="1" x14ac:dyDescent="0.15">
      <c r="A37" s="22"/>
      <c r="B37" s="35"/>
      <c r="C37" s="1145" t="s">
        <v>574</v>
      </c>
      <c r="D37" s="1146"/>
      <c r="E37" s="1147"/>
      <c r="F37" s="36">
        <v>3.25</v>
      </c>
      <c r="G37" s="37">
        <v>2.27</v>
      </c>
      <c r="H37" s="37">
        <v>0.82</v>
      </c>
      <c r="I37" s="37">
        <v>1.88</v>
      </c>
      <c r="J37" s="38">
        <v>2.69</v>
      </c>
      <c r="K37" s="22"/>
      <c r="L37" s="22"/>
      <c r="M37" s="22"/>
      <c r="N37" s="22"/>
      <c r="O37" s="22"/>
      <c r="P37" s="22"/>
    </row>
    <row r="38" spans="1:16" ht="39" customHeight="1" x14ac:dyDescent="0.15">
      <c r="A38" s="22"/>
      <c r="B38" s="35"/>
      <c r="C38" s="1145" t="s">
        <v>575</v>
      </c>
      <c r="D38" s="1146"/>
      <c r="E38" s="1147"/>
      <c r="F38" s="36">
        <v>1.6</v>
      </c>
      <c r="G38" s="37">
        <v>1.62</v>
      </c>
      <c r="H38" s="37">
        <v>2.15</v>
      </c>
      <c r="I38" s="37">
        <v>1.2</v>
      </c>
      <c r="J38" s="38">
        <v>1.19</v>
      </c>
      <c r="K38" s="22"/>
      <c r="L38" s="22"/>
      <c r="M38" s="22"/>
      <c r="N38" s="22"/>
      <c r="O38" s="22"/>
      <c r="P38" s="22"/>
    </row>
    <row r="39" spans="1:16" ht="39" customHeight="1" x14ac:dyDescent="0.15">
      <c r="A39" s="22"/>
      <c r="B39" s="35"/>
      <c r="C39" s="1145" t="s">
        <v>576</v>
      </c>
      <c r="D39" s="1146"/>
      <c r="E39" s="1147"/>
      <c r="F39" s="36">
        <v>0</v>
      </c>
      <c r="G39" s="37">
        <v>0.03</v>
      </c>
      <c r="H39" s="37">
        <v>0.04</v>
      </c>
      <c r="I39" s="37">
        <v>0.06</v>
      </c>
      <c r="J39" s="38">
        <v>0.12</v>
      </c>
      <c r="K39" s="22"/>
      <c r="L39" s="22"/>
      <c r="M39" s="22"/>
      <c r="N39" s="22"/>
      <c r="O39" s="22"/>
      <c r="P39" s="22"/>
    </row>
    <row r="40" spans="1:16" ht="39" customHeight="1" x14ac:dyDescent="0.15">
      <c r="A40" s="22"/>
      <c r="B40" s="35"/>
      <c r="C40" s="1145" t="s">
        <v>577</v>
      </c>
      <c r="D40" s="1146"/>
      <c r="E40" s="1147"/>
      <c r="F40" s="36">
        <v>0.03</v>
      </c>
      <c r="G40" s="37">
        <v>2.2599999999999998</v>
      </c>
      <c r="H40" s="37">
        <v>0.09</v>
      </c>
      <c r="I40" s="37">
        <v>0.01</v>
      </c>
      <c r="J40" s="38">
        <v>0.03</v>
      </c>
      <c r="K40" s="22"/>
      <c r="L40" s="22"/>
      <c r="M40" s="22"/>
      <c r="N40" s="22"/>
      <c r="O40" s="22"/>
      <c r="P40" s="22"/>
    </row>
    <row r="41" spans="1:16" ht="39" customHeight="1" x14ac:dyDescent="0.15">
      <c r="A41" s="22"/>
      <c r="B41" s="35"/>
      <c r="C41" s="1145" t="s">
        <v>578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580</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0wHJj28FlMSvwjxKcIDNMj6Tz/ZP04G4g65fD/AXzYcJ7ePlgPyU8oKxtLp5hZSU817qhoi2OcJsH/0AD+sRQ==" saltValue="0wm6FvOr4RXLeWK2d850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O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505</v>
      </c>
      <c r="L45" s="60">
        <v>538</v>
      </c>
      <c r="M45" s="60">
        <v>582</v>
      </c>
      <c r="N45" s="60">
        <v>621</v>
      </c>
      <c r="O45" s="61">
        <v>681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1</v>
      </c>
      <c r="L48" s="64">
        <v>1</v>
      </c>
      <c r="M48" s="64">
        <v>13</v>
      </c>
      <c r="N48" s="64">
        <v>1</v>
      </c>
      <c r="O48" s="65">
        <v>1</v>
      </c>
      <c r="P48" s="48"/>
      <c r="Q48" s="48"/>
      <c r="R48" s="48"/>
      <c r="S48" s="48"/>
      <c r="T48" s="48"/>
      <c r="U48" s="48"/>
    </row>
    <row r="49" spans="1:21" ht="30.75" customHeight="1" x14ac:dyDescent="0.15">
      <c r="A49" s="48"/>
      <c r="B49" s="1155"/>
      <c r="C49" s="1156"/>
      <c r="D49" s="62"/>
      <c r="E49" s="1161" t="s">
        <v>16</v>
      </c>
      <c r="F49" s="1161"/>
      <c r="G49" s="1161"/>
      <c r="H49" s="1161"/>
      <c r="I49" s="1161"/>
      <c r="J49" s="1162"/>
      <c r="K49" s="63">
        <v>37</v>
      </c>
      <c r="L49" s="64">
        <v>37</v>
      </c>
      <c r="M49" s="64">
        <v>37</v>
      </c>
      <c r="N49" s="64">
        <v>38</v>
      </c>
      <c r="O49" s="65">
        <v>36</v>
      </c>
      <c r="P49" s="48"/>
      <c r="Q49" s="48"/>
      <c r="R49" s="48"/>
      <c r="S49" s="48"/>
      <c r="T49" s="48"/>
      <c r="U49" s="48"/>
    </row>
    <row r="50" spans="1:21" ht="30.75" customHeight="1" x14ac:dyDescent="0.15">
      <c r="A50" s="48"/>
      <c r="B50" s="1155"/>
      <c r="C50" s="1156"/>
      <c r="D50" s="62"/>
      <c r="E50" s="1161" t="s">
        <v>17</v>
      </c>
      <c r="F50" s="1161"/>
      <c r="G50" s="1161"/>
      <c r="H50" s="1161"/>
      <c r="I50" s="1161"/>
      <c r="J50" s="1162"/>
      <c r="K50" s="63">
        <v>29</v>
      </c>
      <c r="L50" s="64" t="s">
        <v>521</v>
      </c>
      <c r="M50" s="64" t="s">
        <v>521</v>
      </c>
      <c r="N50" s="64" t="s">
        <v>521</v>
      </c>
      <c r="O50" s="65" t="s">
        <v>521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407</v>
      </c>
      <c r="L52" s="64">
        <v>404</v>
      </c>
      <c r="M52" s="64">
        <v>454</v>
      </c>
      <c r="N52" s="64">
        <v>490</v>
      </c>
      <c r="O52" s="65">
        <v>533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165</v>
      </c>
      <c r="L53" s="69">
        <v>172</v>
      </c>
      <c r="M53" s="69">
        <v>178</v>
      </c>
      <c r="N53" s="69">
        <v>170</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9BBuB2Le8Ig0StO4Tcj7OurEziQr+LP4xsmVkVKd44L8KgD9M5YcCfusv5hlrKn7IC7w5WpevzxhCotLeUEuA==" saltValue="tu1HLNdehGC1pMqyH9gU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N28"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6696</v>
      </c>
      <c r="J41" s="356">
        <v>7071</v>
      </c>
      <c r="K41" s="356">
        <v>7899</v>
      </c>
      <c r="L41" s="356">
        <v>8261</v>
      </c>
      <c r="M41" s="357">
        <v>8986</v>
      </c>
    </row>
    <row r="42" spans="2:13" ht="27.75" customHeight="1" x14ac:dyDescent="0.15">
      <c r="B42" s="1186"/>
      <c r="C42" s="1187"/>
      <c r="D42" s="106"/>
      <c r="E42" s="1192" t="s">
        <v>34</v>
      </c>
      <c r="F42" s="1192"/>
      <c r="G42" s="1192"/>
      <c r="H42" s="1193"/>
      <c r="I42" s="358">
        <v>6</v>
      </c>
      <c r="J42" s="359" t="s">
        <v>521</v>
      </c>
      <c r="K42" s="359" t="s">
        <v>521</v>
      </c>
      <c r="L42" s="359" t="s">
        <v>521</v>
      </c>
      <c r="M42" s="360" t="s">
        <v>521</v>
      </c>
    </row>
    <row r="43" spans="2:13" ht="27.75" customHeight="1" x14ac:dyDescent="0.15">
      <c r="B43" s="1186"/>
      <c r="C43" s="1187"/>
      <c r="D43" s="106"/>
      <c r="E43" s="1192" t="s">
        <v>35</v>
      </c>
      <c r="F43" s="1192"/>
      <c r="G43" s="1192"/>
      <c r="H43" s="1193"/>
      <c r="I43" s="358">
        <v>79</v>
      </c>
      <c r="J43" s="359">
        <v>15</v>
      </c>
      <c r="K43" s="359">
        <v>64</v>
      </c>
      <c r="L43" s="359">
        <v>64</v>
      </c>
      <c r="M43" s="360">
        <v>57</v>
      </c>
    </row>
    <row r="44" spans="2:13" ht="27.75" customHeight="1" x14ac:dyDescent="0.15">
      <c r="B44" s="1186"/>
      <c r="C44" s="1187"/>
      <c r="D44" s="106"/>
      <c r="E44" s="1192" t="s">
        <v>36</v>
      </c>
      <c r="F44" s="1192"/>
      <c r="G44" s="1192"/>
      <c r="H44" s="1193"/>
      <c r="I44" s="358">
        <v>286</v>
      </c>
      <c r="J44" s="359">
        <v>255</v>
      </c>
      <c r="K44" s="359">
        <v>249</v>
      </c>
      <c r="L44" s="359">
        <v>218</v>
      </c>
      <c r="M44" s="360">
        <v>233</v>
      </c>
    </row>
    <row r="45" spans="2:13" ht="27.75" customHeight="1" x14ac:dyDescent="0.15">
      <c r="B45" s="1186"/>
      <c r="C45" s="1187"/>
      <c r="D45" s="106"/>
      <c r="E45" s="1192" t="s">
        <v>37</v>
      </c>
      <c r="F45" s="1192"/>
      <c r="G45" s="1192"/>
      <c r="H45" s="1193"/>
      <c r="I45" s="358">
        <v>861</v>
      </c>
      <c r="J45" s="359">
        <v>840</v>
      </c>
      <c r="K45" s="359">
        <v>886</v>
      </c>
      <c r="L45" s="359">
        <v>885</v>
      </c>
      <c r="M45" s="360">
        <v>760</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2319</v>
      </c>
      <c r="J50" s="359">
        <v>2173</v>
      </c>
      <c r="K50" s="359">
        <v>2375</v>
      </c>
      <c r="L50" s="359">
        <v>3058</v>
      </c>
      <c r="M50" s="360">
        <v>3412</v>
      </c>
    </row>
    <row r="51" spans="2:13" ht="27.75" customHeight="1" x14ac:dyDescent="0.15">
      <c r="B51" s="1186"/>
      <c r="C51" s="1187"/>
      <c r="D51" s="106"/>
      <c r="E51" s="1192" t="s">
        <v>44</v>
      </c>
      <c r="F51" s="1192"/>
      <c r="G51" s="1192"/>
      <c r="H51" s="1193"/>
      <c r="I51" s="358">
        <v>46</v>
      </c>
      <c r="J51" s="359">
        <v>35</v>
      </c>
      <c r="K51" s="359">
        <v>28</v>
      </c>
      <c r="L51" s="359">
        <v>21</v>
      </c>
      <c r="M51" s="360">
        <v>14</v>
      </c>
    </row>
    <row r="52" spans="2:13" ht="27.75" customHeight="1" x14ac:dyDescent="0.15">
      <c r="B52" s="1188"/>
      <c r="C52" s="1189"/>
      <c r="D52" s="106"/>
      <c r="E52" s="1192" t="s">
        <v>45</v>
      </c>
      <c r="F52" s="1192"/>
      <c r="G52" s="1192"/>
      <c r="H52" s="1193"/>
      <c r="I52" s="358">
        <v>4166</v>
      </c>
      <c r="J52" s="359">
        <v>5343</v>
      </c>
      <c r="K52" s="359">
        <v>6038</v>
      </c>
      <c r="L52" s="359">
        <v>6265</v>
      </c>
      <c r="M52" s="360">
        <v>6762</v>
      </c>
    </row>
    <row r="53" spans="2:13" ht="27.75" customHeight="1" thickBot="1" x14ac:dyDescent="0.2">
      <c r="B53" s="1199" t="s">
        <v>46</v>
      </c>
      <c r="C53" s="1200"/>
      <c r="D53" s="110"/>
      <c r="E53" s="1201" t="s">
        <v>47</v>
      </c>
      <c r="F53" s="1201"/>
      <c r="G53" s="1201"/>
      <c r="H53" s="1202"/>
      <c r="I53" s="361">
        <v>1396</v>
      </c>
      <c r="J53" s="362">
        <v>629</v>
      </c>
      <c r="K53" s="362">
        <v>657</v>
      </c>
      <c r="L53" s="362">
        <v>84</v>
      </c>
      <c r="M53" s="363">
        <v>-151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Wjwi6XbVIdpmUVA2UCkA7pGYkpXJ7swkOSO16uYZbllZddzVPu6EsESjaZKX3qAqQEuEWaGp/BkrfSIUc2+pg==" saltValue="GqQ+OBv/70IhC7q6e7jq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1457</v>
      </c>
      <c r="G55" s="122">
        <v>1684</v>
      </c>
      <c r="H55" s="123">
        <v>1643</v>
      </c>
    </row>
    <row r="56" spans="2:8" ht="52.5" customHeight="1" x14ac:dyDescent="0.15">
      <c r="B56" s="124"/>
      <c r="C56" s="1213" t="s">
        <v>51</v>
      </c>
      <c r="D56" s="1213"/>
      <c r="E56" s="1214"/>
      <c r="F56" s="125">
        <v>0</v>
      </c>
      <c r="G56" s="125">
        <v>200</v>
      </c>
      <c r="H56" s="126">
        <v>300</v>
      </c>
    </row>
    <row r="57" spans="2:8" ht="53.25" customHeight="1" x14ac:dyDescent="0.15">
      <c r="B57" s="124"/>
      <c r="C57" s="1215" t="s">
        <v>52</v>
      </c>
      <c r="D57" s="1215"/>
      <c r="E57" s="1216"/>
      <c r="F57" s="127">
        <v>457</v>
      </c>
      <c r="G57" s="127">
        <v>658</v>
      </c>
      <c r="H57" s="128">
        <v>1864</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1914</v>
      </c>
      <c r="G63" s="136">
        <v>2542</v>
      </c>
      <c r="H63" s="137">
        <v>3806</v>
      </c>
    </row>
    <row r="64" spans="2:8" x14ac:dyDescent="0.15"/>
  </sheetData>
  <sheetProtection algorithmName="SHA-512" hashValue="r7r2Yd/ngUo3kbv3jxDlfFmVbeIg1gG5o4flif1fjmC+lNc90zFKNehA17NLWovmofNNjrujoj2L0U0I5Cangg==" saltValue="grJo08wK9v1K+imd7MHS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560</v>
      </c>
      <c r="G2" s="151"/>
      <c r="H2" s="152"/>
    </row>
    <row r="3" spans="1:8" x14ac:dyDescent="0.15">
      <c r="A3" s="148" t="s">
        <v>553</v>
      </c>
      <c r="B3" s="153"/>
      <c r="C3" s="154"/>
      <c r="D3" s="155">
        <v>269886</v>
      </c>
      <c r="E3" s="156"/>
      <c r="F3" s="157">
        <v>108252</v>
      </c>
      <c r="G3" s="158"/>
      <c r="H3" s="159"/>
    </row>
    <row r="4" spans="1:8" x14ac:dyDescent="0.15">
      <c r="A4" s="160"/>
      <c r="B4" s="161"/>
      <c r="C4" s="162"/>
      <c r="D4" s="163">
        <v>39520</v>
      </c>
      <c r="E4" s="164"/>
      <c r="F4" s="165">
        <v>50321</v>
      </c>
      <c r="G4" s="166"/>
      <c r="H4" s="167"/>
    </row>
    <row r="5" spans="1:8" x14ac:dyDescent="0.15">
      <c r="A5" s="148" t="s">
        <v>555</v>
      </c>
      <c r="B5" s="153"/>
      <c r="C5" s="154"/>
      <c r="D5" s="155">
        <v>206333</v>
      </c>
      <c r="E5" s="156"/>
      <c r="F5" s="157">
        <v>93492</v>
      </c>
      <c r="G5" s="158"/>
      <c r="H5" s="159"/>
    </row>
    <row r="6" spans="1:8" x14ac:dyDescent="0.15">
      <c r="A6" s="160"/>
      <c r="B6" s="161"/>
      <c r="C6" s="162"/>
      <c r="D6" s="163">
        <v>44694</v>
      </c>
      <c r="E6" s="164"/>
      <c r="F6" s="165">
        <v>53316</v>
      </c>
      <c r="G6" s="166"/>
      <c r="H6" s="167"/>
    </row>
    <row r="7" spans="1:8" x14ac:dyDescent="0.15">
      <c r="A7" s="148" t="s">
        <v>556</v>
      </c>
      <c r="B7" s="153"/>
      <c r="C7" s="154"/>
      <c r="D7" s="155">
        <v>170585</v>
      </c>
      <c r="E7" s="156"/>
      <c r="F7" s="157">
        <v>94796</v>
      </c>
      <c r="G7" s="158"/>
      <c r="H7" s="159"/>
    </row>
    <row r="8" spans="1:8" x14ac:dyDescent="0.15">
      <c r="A8" s="160"/>
      <c r="B8" s="161"/>
      <c r="C8" s="162"/>
      <c r="D8" s="163">
        <v>41230</v>
      </c>
      <c r="E8" s="164"/>
      <c r="F8" s="165">
        <v>55781</v>
      </c>
      <c r="G8" s="166"/>
      <c r="H8" s="167"/>
    </row>
    <row r="9" spans="1:8" x14ac:dyDescent="0.15">
      <c r="A9" s="148" t="s">
        <v>557</v>
      </c>
      <c r="B9" s="153"/>
      <c r="C9" s="154"/>
      <c r="D9" s="155">
        <v>165291</v>
      </c>
      <c r="E9" s="156"/>
      <c r="F9" s="157">
        <v>85942</v>
      </c>
      <c r="G9" s="158"/>
      <c r="H9" s="159"/>
    </row>
    <row r="10" spans="1:8" x14ac:dyDescent="0.15">
      <c r="A10" s="160"/>
      <c r="B10" s="161"/>
      <c r="C10" s="162"/>
      <c r="D10" s="163">
        <v>65624</v>
      </c>
      <c r="E10" s="164"/>
      <c r="F10" s="165">
        <v>48630</v>
      </c>
      <c r="G10" s="166"/>
      <c r="H10" s="167"/>
    </row>
    <row r="11" spans="1:8" x14ac:dyDescent="0.15">
      <c r="A11" s="148" t="s">
        <v>558</v>
      </c>
      <c r="B11" s="153"/>
      <c r="C11" s="154"/>
      <c r="D11" s="155">
        <v>212092</v>
      </c>
      <c r="E11" s="156"/>
      <c r="F11" s="157">
        <v>95007</v>
      </c>
      <c r="G11" s="158"/>
      <c r="H11" s="159"/>
    </row>
    <row r="12" spans="1:8" x14ac:dyDescent="0.15">
      <c r="A12" s="160"/>
      <c r="B12" s="161"/>
      <c r="C12" s="168"/>
      <c r="D12" s="163">
        <v>155940</v>
      </c>
      <c r="E12" s="164"/>
      <c r="F12" s="165">
        <v>48509</v>
      </c>
      <c r="G12" s="166"/>
      <c r="H12" s="167"/>
    </row>
    <row r="13" spans="1:8" x14ac:dyDescent="0.15">
      <c r="A13" s="148"/>
      <c r="B13" s="153"/>
      <c r="C13" s="169"/>
      <c r="D13" s="170">
        <v>204837</v>
      </c>
      <c r="E13" s="171"/>
      <c r="F13" s="172">
        <v>95498</v>
      </c>
      <c r="G13" s="173"/>
      <c r="H13" s="159"/>
    </row>
    <row r="14" spans="1:8" x14ac:dyDescent="0.15">
      <c r="A14" s="160"/>
      <c r="B14" s="161"/>
      <c r="C14" s="162"/>
      <c r="D14" s="163">
        <v>69402</v>
      </c>
      <c r="E14" s="164"/>
      <c r="F14" s="165">
        <v>51311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6.78</v>
      </c>
      <c r="C19" s="174">
        <f>ROUND(VALUE(SUBSTITUTE(実質収支比率等に係る経年分析!G$48,"▲","-")),2)</f>
        <v>11.75</v>
      </c>
      <c r="D19" s="174">
        <f>ROUND(VALUE(SUBSTITUTE(実質収支比率等に係る経年分析!H$48,"▲","-")),2)</f>
        <v>10.43</v>
      </c>
      <c r="E19" s="174">
        <f>ROUND(VALUE(SUBSTITUTE(実質収支比率等に係る経年分析!I$48,"▲","-")),2)</f>
        <v>13.98</v>
      </c>
      <c r="F19" s="174">
        <f>ROUND(VALUE(SUBSTITUTE(実質収支比率等に係る経年分析!J$48,"▲","-")),2)</f>
        <v>11.59</v>
      </c>
    </row>
    <row r="20" spans="1:11" x14ac:dyDescent="0.15">
      <c r="A20" s="174" t="s">
        <v>59</v>
      </c>
      <c r="B20" s="174">
        <f>ROUND(VALUE(SUBSTITUTE(実質収支比率等に係る経年分析!F$47,"▲","-")),2)</f>
        <v>38.72</v>
      </c>
      <c r="C20" s="174">
        <f>ROUND(VALUE(SUBSTITUTE(実質収支比率等に係る経年分析!G$47,"▲","-")),2)</f>
        <v>34.36</v>
      </c>
      <c r="D20" s="174">
        <f>ROUND(VALUE(SUBSTITUTE(実質収支比率等に係る経年分析!H$47,"▲","-")),2)</f>
        <v>33.57</v>
      </c>
      <c r="E20" s="174">
        <f>ROUND(VALUE(SUBSTITUTE(実質収支比率等に係る経年分析!I$47,"▲","-")),2)</f>
        <v>35.950000000000003</v>
      </c>
      <c r="F20" s="174">
        <f>ROUND(VALUE(SUBSTITUTE(実質収支比率等に係る経年分析!J$47,"▲","-")),2)</f>
        <v>36.14</v>
      </c>
    </row>
    <row r="21" spans="1:11" x14ac:dyDescent="0.15">
      <c r="A21" s="174" t="s">
        <v>60</v>
      </c>
      <c r="B21" s="174">
        <f>IF(ISNUMBER(VALUE(SUBSTITUTE(実質収支比率等に係る経年分析!F$49,"▲","-"))),ROUND(VALUE(SUBSTITUTE(実質収支比率等に係る経年分析!F$49,"▲","-")),2),NA())</f>
        <v>2.96</v>
      </c>
      <c r="C21" s="174">
        <f>IF(ISNUMBER(VALUE(SUBSTITUTE(実質収支比率等に係る経年分析!G$49,"▲","-"))),ROUND(VALUE(SUBSTITUTE(実質収支比率等に係る経年分析!G$49,"▲","-")),2),NA())</f>
        <v>-2.65</v>
      </c>
      <c r="D21" s="174">
        <f>IF(ISNUMBER(VALUE(SUBSTITUTE(実質収支比率等に係る経年分析!H$49,"▲","-"))),ROUND(VALUE(SUBSTITUTE(実質収支比率等に係る経年分析!H$49,"▲","-")),2),NA())</f>
        <v>-5</v>
      </c>
      <c r="E21" s="174">
        <f>IF(ISNUMBER(VALUE(SUBSTITUTE(実質収支比率等に係る経年分析!I$49,"▲","-"))),ROUND(VALUE(SUBSTITUTE(実質収支比率等に係る経年分析!I$49,"▲","-")),2),NA())</f>
        <v>7.83</v>
      </c>
      <c r="F21" s="174">
        <f>IF(ISNUMBER(VALUE(SUBSTITUTE(実質収支比率等に係る経年分析!J$49,"▲","-"))),ROUND(VALUE(SUBSTITUTE(実質収支比率等に係る経年分析!J$49,"▲","-")),2),NA())</f>
        <v>-7.19</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川俣町国民健康保険（施設勘定）特別会計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川俣町簡易水道事業特別会計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2.2599999999999998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川俣町後期高齢者医療特別会計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川俣町国民健康保険（事業勘定）特別会計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1.19</v>
      </c>
    </row>
    <row r="33" spans="1:16" x14ac:dyDescent="0.15">
      <c r="A33" s="175" t="str">
        <f>IF(連結実質赤字比率に係る赤字・黒字の構成分析!C$37="",NA(),連結実質赤字比率に係る赤字・黒字の構成分析!C$37)</f>
        <v>川俣町介護保険特別会計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2.69</v>
      </c>
    </row>
    <row r="34" spans="1:16" x14ac:dyDescent="0.15">
      <c r="A34" s="175" t="str">
        <f>IF(連結実質赤字比率に係る赤字・黒字の構成分析!C$36="",NA(),連結実質赤字比率に係る赤字・黒字の構成分析!C$36)</f>
        <v>川俣町水道事業会計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7.05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11.58</v>
      </c>
    </row>
    <row r="36" spans="1:16" x14ac:dyDescent="0.15">
      <c r="A36" s="175" t="str">
        <f>IF(連結実質赤字比率に係る赤字・黒字の構成分析!C$34="",NA(),連結実質赤字比率に係る赤字・黒字の構成分析!C$34)</f>
        <v>川俣町工業団地造成事業特別会計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19.350000000000001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12.67</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407</v>
      </c>
      <c r="E42" s="176"/>
      <c r="F42" s="176"/>
      <c r="G42" s="176">
        <f>'実質公債費比率（分子）の構造'!L$52</f>
        <v>404</v>
      </c>
      <c r="H42" s="176"/>
      <c r="I42" s="176"/>
      <c r="J42" s="176">
        <f>'実質公債費比率（分子）の構造'!M$52</f>
        <v>454</v>
      </c>
      <c r="K42" s="176"/>
      <c r="L42" s="176"/>
      <c r="M42" s="176">
        <f>'実質公債費比率（分子）の構造'!N$52</f>
        <v>490</v>
      </c>
      <c r="N42" s="176"/>
      <c r="O42" s="176"/>
      <c r="P42" s="176">
        <f>'実質公債費比率（分子）の構造'!O$52</f>
        <v>533</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29</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37</v>
      </c>
      <c r="C45" s="176"/>
      <c r="D45" s="176"/>
      <c r="E45" s="176">
        <f>'実質公債費比率（分子）の構造'!L$49</f>
        <v>37</v>
      </c>
      <c r="F45" s="176"/>
      <c r="G45" s="176"/>
      <c r="H45" s="176">
        <f>'実質公債費比率（分子）の構造'!M$49</f>
        <v>37</v>
      </c>
      <c r="I45" s="176"/>
      <c r="J45" s="176"/>
      <c r="K45" s="176">
        <f>'実質公債費比率（分子）の構造'!N$49</f>
        <v>38</v>
      </c>
      <c r="L45" s="176"/>
      <c r="M45" s="176"/>
      <c r="N45" s="176">
        <f>'実質公債費比率（分子）の構造'!O$49</f>
        <v>36</v>
      </c>
      <c r="O45" s="176"/>
      <c r="P45" s="176"/>
    </row>
    <row r="46" spans="1:16" x14ac:dyDescent="0.15">
      <c r="A46" s="176" t="s">
        <v>71</v>
      </c>
      <c r="B46" s="176">
        <f>'実質公債費比率（分子）の構造'!K$48</f>
        <v>1</v>
      </c>
      <c r="C46" s="176"/>
      <c r="D46" s="176"/>
      <c r="E46" s="176">
        <f>'実質公債費比率（分子）の構造'!L$48</f>
        <v>1</v>
      </c>
      <c r="F46" s="176"/>
      <c r="G46" s="176"/>
      <c r="H46" s="176">
        <f>'実質公債費比率（分子）の構造'!M$48</f>
        <v>13</v>
      </c>
      <c r="I46" s="176"/>
      <c r="J46" s="176"/>
      <c r="K46" s="176">
        <f>'実質公債費比率（分子）の構造'!N$48</f>
        <v>1</v>
      </c>
      <c r="L46" s="176"/>
      <c r="M46" s="176"/>
      <c r="N46" s="176">
        <f>'実質公債費比率（分子）の構造'!O$48</f>
        <v>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505</v>
      </c>
      <c r="C49" s="176"/>
      <c r="D49" s="176"/>
      <c r="E49" s="176">
        <f>'実質公債費比率（分子）の構造'!L$45</f>
        <v>538</v>
      </c>
      <c r="F49" s="176"/>
      <c r="G49" s="176"/>
      <c r="H49" s="176">
        <f>'実質公債費比率（分子）の構造'!M$45</f>
        <v>582</v>
      </c>
      <c r="I49" s="176"/>
      <c r="J49" s="176"/>
      <c r="K49" s="176">
        <f>'実質公債費比率（分子）の構造'!N$45</f>
        <v>621</v>
      </c>
      <c r="L49" s="176"/>
      <c r="M49" s="176"/>
      <c r="N49" s="176">
        <f>'実質公債費比率（分子）の構造'!O$45</f>
        <v>681</v>
      </c>
      <c r="O49" s="176"/>
      <c r="P49" s="176"/>
    </row>
    <row r="50" spans="1:16" x14ac:dyDescent="0.15">
      <c r="A50" s="176" t="s">
        <v>74</v>
      </c>
      <c r="B50" s="176" t="e">
        <f>NA()</f>
        <v>#N/A</v>
      </c>
      <c r="C50" s="176">
        <f>IF(ISNUMBER('実質公債費比率（分子）の構造'!K$53),'実質公債費比率（分子）の構造'!K$53,NA())</f>
        <v>165</v>
      </c>
      <c r="D50" s="176" t="e">
        <f>NA()</f>
        <v>#N/A</v>
      </c>
      <c r="E50" s="176" t="e">
        <f>NA()</f>
        <v>#N/A</v>
      </c>
      <c r="F50" s="176">
        <f>IF(ISNUMBER('実質公債費比率（分子）の構造'!L$53),'実質公債費比率（分子）の構造'!L$53,NA())</f>
        <v>172</v>
      </c>
      <c r="G50" s="176" t="e">
        <f>NA()</f>
        <v>#N/A</v>
      </c>
      <c r="H50" s="176" t="e">
        <f>NA()</f>
        <v>#N/A</v>
      </c>
      <c r="I50" s="176">
        <f>IF(ISNUMBER('実質公債費比率（分子）の構造'!M$53),'実質公債費比率（分子）の構造'!M$53,NA())</f>
        <v>178</v>
      </c>
      <c r="J50" s="176" t="e">
        <f>NA()</f>
        <v>#N/A</v>
      </c>
      <c r="K50" s="176" t="e">
        <f>NA()</f>
        <v>#N/A</v>
      </c>
      <c r="L50" s="176">
        <f>IF(ISNUMBER('実質公債費比率（分子）の構造'!N$53),'実質公債費比率（分子）の構造'!N$53,NA())</f>
        <v>170</v>
      </c>
      <c r="M50" s="176" t="e">
        <f>NA()</f>
        <v>#N/A</v>
      </c>
      <c r="N50" s="176" t="e">
        <f>NA()</f>
        <v>#N/A</v>
      </c>
      <c r="O50" s="176">
        <f>IF(ISNUMBER('実質公債費比率（分子）の構造'!O$53),'実質公債費比率（分子）の構造'!O$53,NA())</f>
        <v>185</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45</v>
      </c>
      <c r="B56" s="175"/>
      <c r="C56" s="175"/>
      <c r="D56" s="175">
        <f>'将来負担比率（分子）の構造'!I$52</f>
        <v>4166</v>
      </c>
      <c r="E56" s="175"/>
      <c r="F56" s="175"/>
      <c r="G56" s="175">
        <f>'将来負担比率（分子）の構造'!J$52</f>
        <v>5343</v>
      </c>
      <c r="H56" s="175"/>
      <c r="I56" s="175"/>
      <c r="J56" s="175">
        <f>'将来負担比率（分子）の構造'!K$52</f>
        <v>6038</v>
      </c>
      <c r="K56" s="175"/>
      <c r="L56" s="175"/>
      <c r="M56" s="175">
        <f>'将来負担比率（分子）の構造'!L$52</f>
        <v>6265</v>
      </c>
      <c r="N56" s="175"/>
      <c r="O56" s="175"/>
      <c r="P56" s="175">
        <f>'将来負担比率（分子）の構造'!M$52</f>
        <v>6762</v>
      </c>
    </row>
    <row r="57" spans="1:16" x14ac:dyDescent="0.15">
      <c r="A57" s="175" t="s">
        <v>44</v>
      </c>
      <c r="B57" s="175"/>
      <c r="C57" s="175"/>
      <c r="D57" s="175">
        <f>'将来負担比率（分子）の構造'!I$51</f>
        <v>46</v>
      </c>
      <c r="E57" s="175"/>
      <c r="F57" s="175"/>
      <c r="G57" s="175">
        <f>'将来負担比率（分子）の構造'!J$51</f>
        <v>35</v>
      </c>
      <c r="H57" s="175"/>
      <c r="I57" s="175"/>
      <c r="J57" s="175">
        <f>'将来負担比率（分子）の構造'!K$51</f>
        <v>28</v>
      </c>
      <c r="K57" s="175"/>
      <c r="L57" s="175"/>
      <c r="M57" s="175">
        <f>'将来負担比率（分子）の構造'!L$51</f>
        <v>21</v>
      </c>
      <c r="N57" s="175"/>
      <c r="O57" s="175"/>
      <c r="P57" s="175">
        <f>'将来負担比率（分子）の構造'!M$51</f>
        <v>14</v>
      </c>
    </row>
    <row r="58" spans="1:16" x14ac:dyDescent="0.15">
      <c r="A58" s="175" t="s">
        <v>43</v>
      </c>
      <c r="B58" s="175"/>
      <c r="C58" s="175"/>
      <c r="D58" s="175">
        <f>'将来負担比率（分子）の構造'!I$50</f>
        <v>2319</v>
      </c>
      <c r="E58" s="175"/>
      <c r="F58" s="175"/>
      <c r="G58" s="175">
        <f>'将来負担比率（分子）の構造'!J$50</f>
        <v>2173</v>
      </c>
      <c r="H58" s="175"/>
      <c r="I58" s="175"/>
      <c r="J58" s="175">
        <f>'将来負担比率（分子）の構造'!K$50</f>
        <v>2375</v>
      </c>
      <c r="K58" s="175"/>
      <c r="L58" s="175"/>
      <c r="M58" s="175">
        <f>'将来負担比率（分子）の構造'!L$50</f>
        <v>3058</v>
      </c>
      <c r="N58" s="175"/>
      <c r="O58" s="175"/>
      <c r="P58" s="175">
        <f>'将来負担比率（分子）の構造'!M$50</f>
        <v>3412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861</v>
      </c>
      <c r="C62" s="175"/>
      <c r="D62" s="175"/>
      <c r="E62" s="175">
        <f>'将来負担比率（分子）の構造'!J$45</f>
        <v>840</v>
      </c>
      <c r="F62" s="175"/>
      <c r="G62" s="175"/>
      <c r="H62" s="175">
        <f>'将来負担比率（分子）の構造'!K$45</f>
        <v>886</v>
      </c>
      <c r="I62" s="175"/>
      <c r="J62" s="175"/>
      <c r="K62" s="175">
        <f>'将来負担比率（分子）の構造'!L$45</f>
        <v>885</v>
      </c>
      <c r="L62" s="175"/>
      <c r="M62" s="175"/>
      <c r="N62" s="175">
        <f>'将来負担比率（分子）の構造'!M$45</f>
        <v>760</v>
      </c>
      <c r="O62" s="175"/>
      <c r="P62" s="175"/>
    </row>
    <row r="63" spans="1:16" x14ac:dyDescent="0.15">
      <c r="A63" s="175" t="s">
        <v>36</v>
      </c>
      <c r="B63" s="175">
        <f>'将来負担比率（分子）の構造'!I$44</f>
        <v>286</v>
      </c>
      <c r="C63" s="175"/>
      <c r="D63" s="175"/>
      <c r="E63" s="175">
        <f>'将来負担比率（分子）の構造'!J$44</f>
        <v>255</v>
      </c>
      <c r="F63" s="175"/>
      <c r="G63" s="175"/>
      <c r="H63" s="175">
        <f>'将来負担比率（分子）の構造'!K$44</f>
        <v>249</v>
      </c>
      <c r="I63" s="175"/>
      <c r="J63" s="175"/>
      <c r="K63" s="175">
        <f>'将来負担比率（分子）の構造'!L$44</f>
        <v>218</v>
      </c>
      <c r="L63" s="175"/>
      <c r="M63" s="175"/>
      <c r="N63" s="175">
        <f>'将来負担比率（分子）の構造'!M$44</f>
        <v>233</v>
      </c>
      <c r="O63" s="175"/>
      <c r="P63" s="175"/>
    </row>
    <row r="64" spans="1:16" x14ac:dyDescent="0.15">
      <c r="A64" s="175" t="s">
        <v>35</v>
      </c>
      <c r="B64" s="175">
        <f>'将来負担比率（分子）の構造'!I$43</f>
        <v>79</v>
      </c>
      <c r="C64" s="175"/>
      <c r="D64" s="175"/>
      <c r="E64" s="175">
        <f>'将来負担比率（分子）の構造'!J$43</f>
        <v>15</v>
      </c>
      <c r="F64" s="175"/>
      <c r="G64" s="175"/>
      <c r="H64" s="175">
        <f>'将来負担比率（分子）の構造'!K$43</f>
        <v>64</v>
      </c>
      <c r="I64" s="175"/>
      <c r="J64" s="175"/>
      <c r="K64" s="175">
        <f>'将来負担比率（分子）の構造'!L$43</f>
        <v>64</v>
      </c>
      <c r="L64" s="175"/>
      <c r="M64" s="175"/>
      <c r="N64" s="175">
        <f>'将来負担比率（分子）の構造'!M$43</f>
        <v>57</v>
      </c>
      <c r="O64" s="175"/>
      <c r="P64" s="175"/>
    </row>
    <row r="65" spans="1:16" x14ac:dyDescent="0.15">
      <c r="A65" s="175" t="s">
        <v>34</v>
      </c>
      <c r="B65" s="175">
        <f>'将来負担比率（分子）の構造'!I$42</f>
        <v>6</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6696</v>
      </c>
      <c r="C66" s="175"/>
      <c r="D66" s="175"/>
      <c r="E66" s="175">
        <f>'将来負担比率（分子）の構造'!J$41</f>
        <v>7071</v>
      </c>
      <c r="F66" s="175"/>
      <c r="G66" s="175"/>
      <c r="H66" s="175">
        <f>'将来負担比率（分子）の構造'!K$41</f>
        <v>7899</v>
      </c>
      <c r="I66" s="175"/>
      <c r="J66" s="175"/>
      <c r="K66" s="175">
        <f>'将来負担比率（分子）の構造'!L$41</f>
        <v>8261</v>
      </c>
      <c r="L66" s="175"/>
      <c r="M66" s="175"/>
      <c r="N66" s="175">
        <f>'将来負担比率（分子）の構造'!M$41</f>
        <v>8986</v>
      </c>
      <c r="O66" s="175"/>
      <c r="P66" s="175"/>
    </row>
    <row r="67" spans="1:16" x14ac:dyDescent="0.15">
      <c r="A67" s="175" t="s">
        <v>78</v>
      </c>
      <c r="B67" s="175" t="e">
        <f>NA()</f>
        <v>#N/A</v>
      </c>
      <c r="C67" s="175">
        <f>IF(ISNUMBER('将来負担比率（分子）の構造'!I$53), IF('将来負担比率（分子）の構造'!I$53 &lt; 0, 0, '将来負担比率（分子）の構造'!I$53), NA())</f>
        <v>1396</v>
      </c>
      <c r="D67" s="175" t="e">
        <f>NA()</f>
        <v>#N/A</v>
      </c>
      <c r="E67" s="175" t="e">
        <f>NA()</f>
        <v>#N/A</v>
      </c>
      <c r="F67" s="175">
        <f>IF(ISNUMBER('将来負担比率（分子）の構造'!J$53), IF('将来負担比率（分子）の構造'!J$53 &lt; 0, 0, '将来負担比率（分子）の構造'!J$53), NA())</f>
        <v>629</v>
      </c>
      <c r="G67" s="175" t="e">
        <f>NA()</f>
        <v>#N/A</v>
      </c>
      <c r="H67" s="175" t="e">
        <f>NA()</f>
        <v>#N/A</v>
      </c>
      <c r="I67" s="175">
        <f>IF(ISNUMBER('将来負担比率（分子）の構造'!K$53), IF('将来負担比率（分子）の構造'!K$53 &lt; 0, 0, '将来負担比率（分子）の構造'!K$53), NA())</f>
        <v>657</v>
      </c>
      <c r="J67" s="175" t="e">
        <f>NA()</f>
        <v>#N/A</v>
      </c>
      <c r="K67" s="175" t="e">
        <f>NA()</f>
        <v>#N/A</v>
      </c>
      <c r="L67" s="175">
        <f>IF(ISNUMBER('将来負担比率（分子）の構造'!L$53), IF('将来負担比率（分子）の構造'!L$53 &lt; 0, 0, '将来負担比率（分子）の構造'!L$53), NA())</f>
        <v>84</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1457</v>
      </c>
      <c r="C72" s="179">
        <f>基金残高に係る経年分析!G55</f>
        <v>1684</v>
      </c>
      <c r="D72" s="179">
        <f>基金残高に係る経年分析!H55</f>
        <v>1643</v>
      </c>
    </row>
    <row r="73" spans="1:16" x14ac:dyDescent="0.15">
      <c r="A73" s="178" t="s">
        <v>81</v>
      </c>
      <c r="B73" s="179">
        <f>基金残高に係る経年分析!F56</f>
        <v>0</v>
      </c>
      <c r="C73" s="179">
        <f>基金残高に係る経年分析!G56</f>
        <v>200</v>
      </c>
      <c r="D73" s="179">
        <f>基金残高に係る経年分析!H56</f>
        <v>300</v>
      </c>
    </row>
    <row r="74" spans="1:16" x14ac:dyDescent="0.15">
      <c r="A74" s="178" t="s">
        <v>82</v>
      </c>
      <c r="B74" s="179">
        <f>基金残高に係る経年分析!F57</f>
        <v>457</v>
      </c>
      <c r="C74" s="179">
        <f>基金残高に係る経年分析!G57</f>
        <v>658</v>
      </c>
      <c r="D74" s="179">
        <f>基金残高に係る経年分析!H57</f>
        <v>1864</v>
      </c>
    </row>
  </sheetData>
  <sheetProtection algorithmName="SHA-512" hashValue="e24eOcdtGZO3g+jmSMzV2jJCIHyCbyVel4AbwBAVJF6LcaRmcBkgkW/MA2eKhhNh1+f0J536gmZjZl22d0+wxg==" saltValue="i/lX0ZOqX+1HJ+cBI6jA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1247524</v>
      </c>
      <c r="S5" s="613"/>
      <c r="T5" s="613"/>
      <c r="U5" s="613"/>
      <c r="V5" s="613"/>
      <c r="W5" s="613"/>
      <c r="X5" s="613"/>
      <c r="Y5" s="614"/>
      <c r="Z5" s="615">
        <v>9.9</v>
      </c>
      <c r="AA5" s="615"/>
      <c r="AB5" s="615"/>
      <c r="AC5" s="615"/>
      <c r="AD5" s="616">
        <v>1247524</v>
      </c>
      <c r="AE5" s="616"/>
      <c r="AF5" s="616"/>
      <c r="AG5" s="616"/>
      <c r="AH5" s="616"/>
      <c r="AI5" s="616"/>
      <c r="AJ5" s="616"/>
      <c r="AK5" s="616"/>
      <c r="AL5" s="617">
        <v>27.7</v>
      </c>
      <c r="AM5" s="618"/>
      <c r="AN5" s="618"/>
      <c r="AO5" s="619"/>
      <c r="AP5" s="609" t="s">
        <v>232</v>
      </c>
      <c r="AQ5" s="610"/>
      <c r="AR5" s="610"/>
      <c r="AS5" s="610"/>
      <c r="AT5" s="610"/>
      <c r="AU5" s="610"/>
      <c r="AV5" s="610"/>
      <c r="AW5" s="610"/>
      <c r="AX5" s="610"/>
      <c r="AY5" s="610"/>
      <c r="AZ5" s="610"/>
      <c r="BA5" s="610"/>
      <c r="BB5" s="610"/>
      <c r="BC5" s="610"/>
      <c r="BD5" s="610"/>
      <c r="BE5" s="610"/>
      <c r="BF5" s="611"/>
      <c r="BG5" s="623">
        <v>1247524</v>
      </c>
      <c r="BH5" s="624"/>
      <c r="BI5" s="624"/>
      <c r="BJ5" s="624"/>
      <c r="BK5" s="624"/>
      <c r="BL5" s="624"/>
      <c r="BM5" s="624"/>
      <c r="BN5" s="625"/>
      <c r="BO5" s="626">
        <v>100</v>
      </c>
      <c r="BP5" s="626"/>
      <c r="BQ5" s="626"/>
      <c r="BR5" s="626"/>
      <c r="BS5" s="627" t="s">
        <v>188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88239</v>
      </c>
      <c r="S6" s="624"/>
      <c r="T6" s="624"/>
      <c r="U6" s="624"/>
      <c r="V6" s="624"/>
      <c r="W6" s="624"/>
      <c r="X6" s="624"/>
      <c r="Y6" s="625"/>
      <c r="Z6" s="626">
        <v>0.7</v>
      </c>
      <c r="AA6" s="626"/>
      <c r="AB6" s="626"/>
      <c r="AC6" s="626"/>
      <c r="AD6" s="627">
        <v>88239</v>
      </c>
      <c r="AE6" s="627"/>
      <c r="AF6" s="627"/>
      <c r="AG6" s="627"/>
      <c r="AH6" s="627"/>
      <c r="AI6" s="627"/>
      <c r="AJ6" s="627"/>
      <c r="AK6" s="627"/>
      <c r="AL6" s="628">
        <v>2</v>
      </c>
      <c r="AM6" s="629"/>
      <c r="AN6" s="629"/>
      <c r="AO6" s="630"/>
      <c r="AP6" s="620" t="s">
        <v>237</v>
      </c>
      <c r="AQ6" s="621"/>
      <c r="AR6" s="621"/>
      <c r="AS6" s="621"/>
      <c r="AT6" s="621"/>
      <c r="AU6" s="621"/>
      <c r="AV6" s="621"/>
      <c r="AW6" s="621"/>
      <c r="AX6" s="621"/>
      <c r="AY6" s="621"/>
      <c r="AZ6" s="621"/>
      <c r="BA6" s="621"/>
      <c r="BB6" s="621"/>
      <c r="BC6" s="621"/>
      <c r="BD6" s="621"/>
      <c r="BE6" s="621"/>
      <c r="BF6" s="622"/>
      <c r="BG6" s="623">
        <v>1247524</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92296</v>
      </c>
      <c r="CS6" s="624"/>
      <c r="CT6" s="624"/>
      <c r="CU6" s="624"/>
      <c r="CV6" s="624"/>
      <c r="CW6" s="624"/>
      <c r="CX6" s="624"/>
      <c r="CY6" s="625"/>
      <c r="CZ6" s="617">
        <v>0.8</v>
      </c>
      <c r="DA6" s="618"/>
      <c r="DB6" s="618"/>
      <c r="DC6" s="634"/>
      <c r="DD6" s="632" t="s">
        <v>188</v>
      </c>
      <c r="DE6" s="624"/>
      <c r="DF6" s="624"/>
      <c r="DG6" s="624"/>
      <c r="DH6" s="624"/>
      <c r="DI6" s="624"/>
      <c r="DJ6" s="624"/>
      <c r="DK6" s="624"/>
      <c r="DL6" s="624"/>
      <c r="DM6" s="624"/>
      <c r="DN6" s="624"/>
      <c r="DO6" s="624"/>
      <c r="DP6" s="625"/>
      <c r="DQ6" s="632">
        <v>92296</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447</v>
      </c>
      <c r="S7" s="624"/>
      <c r="T7" s="624"/>
      <c r="U7" s="624"/>
      <c r="V7" s="624"/>
      <c r="W7" s="624"/>
      <c r="X7" s="624"/>
      <c r="Y7" s="625"/>
      <c r="Z7" s="626">
        <v>0</v>
      </c>
      <c r="AA7" s="626"/>
      <c r="AB7" s="626"/>
      <c r="AC7" s="626"/>
      <c r="AD7" s="627">
        <v>447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518969</v>
      </c>
      <c r="BH7" s="624"/>
      <c r="BI7" s="624"/>
      <c r="BJ7" s="624"/>
      <c r="BK7" s="624"/>
      <c r="BL7" s="624"/>
      <c r="BM7" s="624"/>
      <c r="BN7" s="625"/>
      <c r="BO7" s="626">
        <v>41.6</v>
      </c>
      <c r="BP7" s="626"/>
      <c r="BQ7" s="626"/>
      <c r="BR7" s="626"/>
      <c r="BS7" s="627" t="s">
        <v>147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2857314</v>
      </c>
      <c r="CS7" s="624"/>
      <c r="CT7" s="624"/>
      <c r="CU7" s="624"/>
      <c r="CV7" s="624"/>
      <c r="CW7" s="624"/>
      <c r="CX7" s="624"/>
      <c r="CY7" s="625"/>
      <c r="CZ7" s="626">
        <v>24.2</v>
      </c>
      <c r="DA7" s="626"/>
      <c r="DB7" s="626"/>
      <c r="DC7" s="626"/>
      <c r="DD7" s="632">
        <v>59162</v>
      </c>
      <c r="DE7" s="624"/>
      <c r="DF7" s="624"/>
      <c r="DG7" s="624"/>
      <c r="DH7" s="624"/>
      <c r="DI7" s="624"/>
      <c r="DJ7" s="624"/>
      <c r="DK7" s="624"/>
      <c r="DL7" s="624"/>
      <c r="DM7" s="624"/>
      <c r="DN7" s="624"/>
      <c r="DO7" s="624"/>
      <c r="DP7" s="625"/>
      <c r="DQ7" s="632">
        <v>1138193</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4429</v>
      </c>
      <c r="S8" s="624"/>
      <c r="T8" s="624"/>
      <c r="U8" s="624"/>
      <c r="V8" s="624"/>
      <c r="W8" s="624"/>
      <c r="X8" s="624"/>
      <c r="Y8" s="625"/>
      <c r="Z8" s="626">
        <v>0</v>
      </c>
      <c r="AA8" s="626"/>
      <c r="AB8" s="626"/>
      <c r="AC8" s="626"/>
      <c r="AD8" s="627">
        <v>4429</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21307</v>
      </c>
      <c r="BH8" s="624"/>
      <c r="BI8" s="624"/>
      <c r="BJ8" s="624"/>
      <c r="BK8" s="624"/>
      <c r="BL8" s="624"/>
      <c r="BM8" s="624"/>
      <c r="BN8" s="625"/>
      <c r="BO8" s="626">
        <v>1.7</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2301386</v>
      </c>
      <c r="CS8" s="624"/>
      <c r="CT8" s="624"/>
      <c r="CU8" s="624"/>
      <c r="CV8" s="624"/>
      <c r="CW8" s="624"/>
      <c r="CX8" s="624"/>
      <c r="CY8" s="625"/>
      <c r="CZ8" s="626">
        <v>19.5</v>
      </c>
      <c r="DA8" s="626"/>
      <c r="DB8" s="626"/>
      <c r="DC8" s="626"/>
      <c r="DD8" s="632">
        <v>211813</v>
      </c>
      <c r="DE8" s="624"/>
      <c r="DF8" s="624"/>
      <c r="DG8" s="624"/>
      <c r="DH8" s="624"/>
      <c r="DI8" s="624"/>
      <c r="DJ8" s="624"/>
      <c r="DK8" s="624"/>
      <c r="DL8" s="624"/>
      <c r="DM8" s="624"/>
      <c r="DN8" s="624"/>
      <c r="DO8" s="624"/>
      <c r="DP8" s="625"/>
      <c r="DQ8" s="632">
        <v>1204151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3107</v>
      </c>
      <c r="S9" s="624"/>
      <c r="T9" s="624"/>
      <c r="U9" s="624"/>
      <c r="V9" s="624"/>
      <c r="W9" s="624"/>
      <c r="X9" s="624"/>
      <c r="Y9" s="625"/>
      <c r="Z9" s="626">
        <v>0</v>
      </c>
      <c r="AA9" s="626"/>
      <c r="AB9" s="626"/>
      <c r="AC9" s="626"/>
      <c r="AD9" s="627">
        <v>3107</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440896</v>
      </c>
      <c r="BH9" s="624"/>
      <c r="BI9" s="624"/>
      <c r="BJ9" s="624"/>
      <c r="BK9" s="624"/>
      <c r="BL9" s="624"/>
      <c r="BM9" s="624"/>
      <c r="BN9" s="625"/>
      <c r="BO9" s="626">
        <v>35.299999999999997</v>
      </c>
      <c r="BP9" s="626"/>
      <c r="BQ9" s="626"/>
      <c r="BR9" s="626"/>
      <c r="BS9" s="627" t="s">
        <v>147</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688431</v>
      </c>
      <c r="CS9" s="624"/>
      <c r="CT9" s="624"/>
      <c r="CU9" s="624"/>
      <c r="CV9" s="624"/>
      <c r="CW9" s="624"/>
      <c r="CX9" s="624"/>
      <c r="CY9" s="625"/>
      <c r="CZ9" s="626">
        <v>5.8</v>
      </c>
      <c r="DA9" s="626"/>
      <c r="DB9" s="626"/>
      <c r="DC9" s="626"/>
      <c r="DD9" s="632">
        <v>88034</v>
      </c>
      <c r="DE9" s="624"/>
      <c r="DF9" s="624"/>
      <c r="DG9" s="624"/>
      <c r="DH9" s="624"/>
      <c r="DI9" s="624"/>
      <c r="DJ9" s="624"/>
      <c r="DK9" s="624"/>
      <c r="DL9" s="624"/>
      <c r="DM9" s="624"/>
      <c r="DN9" s="624"/>
      <c r="DO9" s="624"/>
      <c r="DP9" s="625"/>
      <c r="DQ9" s="632">
        <v>511405</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188</v>
      </c>
      <c r="S10" s="624"/>
      <c r="T10" s="624"/>
      <c r="U10" s="624"/>
      <c r="V10" s="624"/>
      <c r="W10" s="624"/>
      <c r="X10" s="624"/>
      <c r="Y10" s="625"/>
      <c r="Z10" s="626" t="s">
        <v>147</v>
      </c>
      <c r="AA10" s="626"/>
      <c r="AB10" s="626"/>
      <c r="AC10" s="626"/>
      <c r="AD10" s="627" t="s">
        <v>238</v>
      </c>
      <c r="AE10" s="627"/>
      <c r="AF10" s="627"/>
      <c r="AG10" s="627"/>
      <c r="AH10" s="627"/>
      <c r="AI10" s="627"/>
      <c r="AJ10" s="627"/>
      <c r="AK10" s="627"/>
      <c r="AL10" s="628" t="s">
        <v>238</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36010</v>
      </c>
      <c r="BH10" s="624"/>
      <c r="BI10" s="624"/>
      <c r="BJ10" s="624"/>
      <c r="BK10" s="624"/>
      <c r="BL10" s="624"/>
      <c r="BM10" s="624"/>
      <c r="BN10" s="625"/>
      <c r="BO10" s="626">
        <v>2.9</v>
      </c>
      <c r="BP10" s="626"/>
      <c r="BQ10" s="626"/>
      <c r="BR10" s="626"/>
      <c r="BS10" s="627" t="s">
        <v>238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2803</v>
      </c>
      <c r="CS10" s="624"/>
      <c r="CT10" s="624"/>
      <c r="CU10" s="624"/>
      <c r="CV10" s="624"/>
      <c r="CW10" s="624"/>
      <c r="CX10" s="624"/>
      <c r="CY10" s="625"/>
      <c r="CZ10" s="626">
        <v>0</v>
      </c>
      <c r="DA10" s="626"/>
      <c r="DB10" s="626"/>
      <c r="DC10" s="626"/>
      <c r="DD10" s="632" t="s">
        <v>188</v>
      </c>
      <c r="DE10" s="624"/>
      <c r="DF10" s="624"/>
      <c r="DG10" s="624"/>
      <c r="DH10" s="624"/>
      <c r="DI10" s="624"/>
      <c r="DJ10" s="624"/>
      <c r="DK10" s="624"/>
      <c r="DL10" s="624"/>
      <c r="DM10" s="624"/>
      <c r="DN10" s="624"/>
      <c r="DO10" s="624"/>
      <c r="DP10" s="625"/>
      <c r="DQ10" s="632">
        <v>2803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326441</v>
      </c>
      <c r="S11" s="624"/>
      <c r="T11" s="624"/>
      <c r="U11" s="624"/>
      <c r="V11" s="624"/>
      <c r="W11" s="624"/>
      <c r="X11" s="624"/>
      <c r="Y11" s="625"/>
      <c r="Z11" s="628">
        <v>2.6</v>
      </c>
      <c r="AA11" s="629"/>
      <c r="AB11" s="629"/>
      <c r="AC11" s="635"/>
      <c r="AD11" s="632">
        <v>326441</v>
      </c>
      <c r="AE11" s="624"/>
      <c r="AF11" s="624"/>
      <c r="AG11" s="624"/>
      <c r="AH11" s="624"/>
      <c r="AI11" s="624"/>
      <c r="AJ11" s="624"/>
      <c r="AK11" s="625"/>
      <c r="AL11" s="628">
        <v>7.2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20756</v>
      </c>
      <c r="BH11" s="624"/>
      <c r="BI11" s="624"/>
      <c r="BJ11" s="624"/>
      <c r="BK11" s="624"/>
      <c r="BL11" s="624"/>
      <c r="BM11" s="624"/>
      <c r="BN11" s="625"/>
      <c r="BO11" s="626">
        <v>1.7</v>
      </c>
      <c r="BP11" s="626"/>
      <c r="BQ11" s="626"/>
      <c r="BR11" s="626"/>
      <c r="BS11" s="627" t="s">
        <v>147</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452763</v>
      </c>
      <c r="CS11" s="624"/>
      <c r="CT11" s="624"/>
      <c r="CU11" s="624"/>
      <c r="CV11" s="624"/>
      <c r="CW11" s="624"/>
      <c r="CX11" s="624"/>
      <c r="CY11" s="625"/>
      <c r="CZ11" s="626">
        <v>3.8</v>
      </c>
      <c r="DA11" s="626"/>
      <c r="DB11" s="626"/>
      <c r="DC11" s="626"/>
      <c r="DD11" s="632">
        <v>131262</v>
      </c>
      <c r="DE11" s="624"/>
      <c r="DF11" s="624"/>
      <c r="DG11" s="624"/>
      <c r="DH11" s="624"/>
      <c r="DI11" s="624"/>
      <c r="DJ11" s="624"/>
      <c r="DK11" s="624"/>
      <c r="DL11" s="624"/>
      <c r="DM11" s="624"/>
      <c r="DN11" s="624"/>
      <c r="DO11" s="624"/>
      <c r="DP11" s="625"/>
      <c r="DQ11" s="632">
        <v>171012</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147</v>
      </c>
      <c r="S12" s="624"/>
      <c r="T12" s="624"/>
      <c r="U12" s="624"/>
      <c r="V12" s="624"/>
      <c r="W12" s="624"/>
      <c r="X12" s="624"/>
      <c r="Y12" s="625"/>
      <c r="Z12" s="626" t="s">
        <v>188</v>
      </c>
      <c r="AA12" s="626"/>
      <c r="AB12" s="626"/>
      <c r="AC12" s="626"/>
      <c r="AD12" s="627" t="s">
        <v>238</v>
      </c>
      <c r="AE12" s="627"/>
      <c r="AF12" s="627"/>
      <c r="AG12" s="627"/>
      <c r="AH12" s="627"/>
      <c r="AI12" s="627"/>
      <c r="AJ12" s="627"/>
      <c r="AK12" s="627"/>
      <c r="AL12" s="628" t="s">
        <v>188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578497</v>
      </c>
      <c r="BH12" s="624"/>
      <c r="BI12" s="624"/>
      <c r="BJ12" s="624"/>
      <c r="BK12" s="624"/>
      <c r="BL12" s="624"/>
      <c r="BM12" s="624"/>
      <c r="BN12" s="625"/>
      <c r="BO12" s="626">
        <v>46.4</v>
      </c>
      <c r="BP12" s="626"/>
      <c r="BQ12" s="626"/>
      <c r="BR12" s="626"/>
      <c r="BS12" s="627" t="s">
        <v>147</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1134144</v>
      </c>
      <c r="CS12" s="624"/>
      <c r="CT12" s="624"/>
      <c r="CU12" s="624"/>
      <c r="CV12" s="624"/>
      <c r="CW12" s="624"/>
      <c r="CX12" s="624"/>
      <c r="CY12" s="625"/>
      <c r="CZ12" s="626">
        <v>9.6</v>
      </c>
      <c r="DA12" s="626"/>
      <c r="DB12" s="626"/>
      <c r="DC12" s="626"/>
      <c r="DD12" s="632">
        <v>2735</v>
      </c>
      <c r="DE12" s="624"/>
      <c r="DF12" s="624"/>
      <c r="DG12" s="624"/>
      <c r="DH12" s="624"/>
      <c r="DI12" s="624"/>
      <c r="DJ12" s="624"/>
      <c r="DK12" s="624"/>
      <c r="DL12" s="624"/>
      <c r="DM12" s="624"/>
      <c r="DN12" s="624"/>
      <c r="DO12" s="624"/>
      <c r="DP12" s="625"/>
      <c r="DQ12" s="632">
        <v>466861</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188</v>
      </c>
      <c r="S13" s="624"/>
      <c r="T13" s="624"/>
      <c r="U13" s="624"/>
      <c r="V13" s="624"/>
      <c r="W13" s="624"/>
      <c r="X13" s="624"/>
      <c r="Y13" s="625"/>
      <c r="Z13" s="626" t="s">
        <v>188</v>
      </c>
      <c r="AA13" s="626"/>
      <c r="AB13" s="626"/>
      <c r="AC13" s="626"/>
      <c r="AD13" s="627" t="s">
        <v>238</v>
      </c>
      <c r="AE13" s="627"/>
      <c r="AF13" s="627"/>
      <c r="AG13" s="627"/>
      <c r="AH13" s="627"/>
      <c r="AI13" s="627"/>
      <c r="AJ13" s="627"/>
      <c r="AK13" s="627"/>
      <c r="AL13" s="628" t="s">
        <v>188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575734</v>
      </c>
      <c r="BH13" s="624"/>
      <c r="BI13" s="624"/>
      <c r="BJ13" s="624"/>
      <c r="BK13" s="624"/>
      <c r="BL13" s="624"/>
      <c r="BM13" s="624"/>
      <c r="BN13" s="625"/>
      <c r="BO13" s="626">
        <v>46.2</v>
      </c>
      <c r="BP13" s="626"/>
      <c r="BQ13" s="626"/>
      <c r="BR13" s="626"/>
      <c r="BS13" s="627" t="s">
        <v>188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499048</v>
      </c>
      <c r="CS13" s="624"/>
      <c r="CT13" s="624"/>
      <c r="CU13" s="624"/>
      <c r="CV13" s="624"/>
      <c r="CW13" s="624"/>
      <c r="CX13" s="624"/>
      <c r="CY13" s="625"/>
      <c r="CZ13" s="626">
        <v>4.2</v>
      </c>
      <c r="DA13" s="626"/>
      <c r="DB13" s="626"/>
      <c r="DC13" s="626"/>
      <c r="DD13" s="632">
        <v>339041</v>
      </c>
      <c r="DE13" s="624"/>
      <c r="DF13" s="624"/>
      <c r="DG13" s="624"/>
      <c r="DH13" s="624"/>
      <c r="DI13" s="624"/>
      <c r="DJ13" s="624"/>
      <c r="DK13" s="624"/>
      <c r="DL13" s="624"/>
      <c r="DM13" s="624"/>
      <c r="DN13" s="624"/>
      <c r="DO13" s="624"/>
      <c r="DP13" s="625"/>
      <c r="DQ13" s="632">
        <v>261320</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147</v>
      </c>
      <c r="S14" s="624"/>
      <c r="T14" s="624"/>
      <c r="U14" s="624"/>
      <c r="V14" s="624"/>
      <c r="W14" s="624"/>
      <c r="X14" s="624"/>
      <c r="Y14" s="625"/>
      <c r="Z14" s="626" t="s">
        <v>238</v>
      </c>
      <c r="AA14" s="626"/>
      <c r="AB14" s="626"/>
      <c r="AC14" s="626"/>
      <c r="AD14" s="627" t="s">
        <v>147</v>
      </c>
      <c r="AE14" s="627"/>
      <c r="AF14" s="627"/>
      <c r="AG14" s="627"/>
      <c r="AH14" s="627"/>
      <c r="AI14" s="627"/>
      <c r="AJ14" s="627"/>
      <c r="AK14" s="627"/>
      <c r="AL14" s="628" t="s">
        <v>238</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53909</v>
      </c>
      <c r="BH14" s="624"/>
      <c r="BI14" s="624"/>
      <c r="BJ14" s="624"/>
      <c r="BK14" s="624"/>
      <c r="BL14" s="624"/>
      <c r="BM14" s="624"/>
      <c r="BN14" s="625"/>
      <c r="BO14" s="626">
        <v>4.3</v>
      </c>
      <c r="BP14" s="626"/>
      <c r="BQ14" s="626"/>
      <c r="BR14" s="626"/>
      <c r="BS14" s="627" t="s">
        <v>238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398566</v>
      </c>
      <c r="CS14" s="624"/>
      <c r="CT14" s="624"/>
      <c r="CU14" s="624"/>
      <c r="CV14" s="624"/>
      <c r="CW14" s="624"/>
      <c r="CX14" s="624"/>
      <c r="CY14" s="625"/>
      <c r="CZ14" s="626">
        <v>3.4</v>
      </c>
      <c r="DA14" s="626"/>
      <c r="DB14" s="626"/>
      <c r="DC14" s="626"/>
      <c r="DD14" s="632">
        <v>47092</v>
      </c>
      <c r="DE14" s="624"/>
      <c r="DF14" s="624"/>
      <c r="DG14" s="624"/>
      <c r="DH14" s="624"/>
      <c r="DI14" s="624"/>
      <c r="DJ14" s="624"/>
      <c r="DK14" s="624"/>
      <c r="DL14" s="624"/>
      <c r="DM14" s="624"/>
      <c r="DN14" s="624"/>
      <c r="DO14" s="624"/>
      <c r="DP14" s="625"/>
      <c r="DQ14" s="632">
        <v>354748</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188</v>
      </c>
      <c r="AA15" s="626"/>
      <c r="AB15" s="626"/>
      <c r="AC15" s="626"/>
      <c r="AD15" s="627" t="s">
        <v>238</v>
      </c>
      <c r="AE15" s="627"/>
      <c r="AF15" s="627"/>
      <c r="AG15" s="627"/>
      <c r="AH15" s="627"/>
      <c r="AI15" s="627"/>
      <c r="AJ15" s="627"/>
      <c r="AK15" s="627"/>
      <c r="AL15" s="628" t="s">
        <v>188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96149</v>
      </c>
      <c r="BH15" s="624"/>
      <c r="BI15" s="624"/>
      <c r="BJ15" s="624"/>
      <c r="BK15" s="624"/>
      <c r="BL15" s="624"/>
      <c r="BM15" s="624"/>
      <c r="BN15" s="625"/>
      <c r="BO15" s="626">
        <v>7.7</v>
      </c>
      <c r="BP15" s="626"/>
      <c r="BQ15" s="626"/>
      <c r="BR15" s="626"/>
      <c r="BS15" s="627" t="s">
        <v>188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2413569</v>
      </c>
      <c r="CS15" s="624"/>
      <c r="CT15" s="624"/>
      <c r="CU15" s="624"/>
      <c r="CV15" s="624"/>
      <c r="CW15" s="624"/>
      <c r="CX15" s="624"/>
      <c r="CY15" s="625"/>
      <c r="CZ15" s="626">
        <v>20.5</v>
      </c>
      <c r="DA15" s="626"/>
      <c r="DB15" s="626"/>
      <c r="DC15" s="626"/>
      <c r="DD15" s="632">
        <v>1657059</v>
      </c>
      <c r="DE15" s="624"/>
      <c r="DF15" s="624"/>
      <c r="DG15" s="624"/>
      <c r="DH15" s="624"/>
      <c r="DI15" s="624"/>
      <c r="DJ15" s="624"/>
      <c r="DK15" s="624"/>
      <c r="DL15" s="624"/>
      <c r="DM15" s="624"/>
      <c r="DN15" s="624"/>
      <c r="DO15" s="624"/>
      <c r="DP15" s="625"/>
      <c r="DQ15" s="632">
        <v>736488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5447</v>
      </c>
      <c r="S16" s="624"/>
      <c r="T16" s="624"/>
      <c r="U16" s="624"/>
      <c r="V16" s="624"/>
      <c r="W16" s="624"/>
      <c r="X16" s="624"/>
      <c r="Y16" s="625"/>
      <c r="Z16" s="626">
        <v>0</v>
      </c>
      <c r="AA16" s="626"/>
      <c r="AB16" s="626"/>
      <c r="AC16" s="626"/>
      <c r="AD16" s="627">
        <v>5447</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188</v>
      </c>
      <c r="BH16" s="624"/>
      <c r="BI16" s="624"/>
      <c r="BJ16" s="624"/>
      <c r="BK16" s="624"/>
      <c r="BL16" s="624"/>
      <c r="BM16" s="624"/>
      <c r="BN16" s="625"/>
      <c r="BO16" s="626" t="s">
        <v>188</v>
      </c>
      <c r="BP16" s="626"/>
      <c r="BQ16" s="626"/>
      <c r="BR16" s="626"/>
      <c r="BS16" s="627" t="s">
        <v>238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100079</v>
      </c>
      <c r="CS16" s="624"/>
      <c r="CT16" s="624"/>
      <c r="CU16" s="624"/>
      <c r="CV16" s="624"/>
      <c r="CW16" s="624"/>
      <c r="CX16" s="624"/>
      <c r="CY16" s="625"/>
      <c r="CZ16" s="626">
        <v>0.8</v>
      </c>
      <c r="DA16" s="626"/>
      <c r="DB16" s="626"/>
      <c r="DC16" s="626"/>
      <c r="DD16" s="632" t="s">
        <v>238</v>
      </c>
      <c r="DE16" s="624"/>
      <c r="DF16" s="624"/>
      <c r="DG16" s="624"/>
      <c r="DH16" s="624"/>
      <c r="DI16" s="624"/>
      <c r="DJ16" s="624"/>
      <c r="DK16" s="624"/>
      <c r="DL16" s="624"/>
      <c r="DM16" s="624"/>
      <c r="DN16" s="624"/>
      <c r="DO16" s="624"/>
      <c r="DP16" s="625"/>
      <c r="DQ16" s="632">
        <v>26721</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25630</v>
      </c>
      <c r="S17" s="624"/>
      <c r="T17" s="624"/>
      <c r="U17" s="624"/>
      <c r="V17" s="624"/>
      <c r="W17" s="624"/>
      <c r="X17" s="624"/>
      <c r="Y17" s="625"/>
      <c r="Z17" s="626">
        <v>0.2</v>
      </c>
      <c r="AA17" s="626"/>
      <c r="AB17" s="626"/>
      <c r="AC17" s="626"/>
      <c r="AD17" s="627">
        <v>25630</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855544</v>
      </c>
      <c r="CS17" s="624"/>
      <c r="CT17" s="624"/>
      <c r="CU17" s="624"/>
      <c r="CV17" s="624"/>
      <c r="CW17" s="624"/>
      <c r="CX17" s="624"/>
      <c r="CY17" s="625"/>
      <c r="CZ17" s="626">
        <v>7.3</v>
      </c>
      <c r="DA17" s="626"/>
      <c r="DB17" s="626"/>
      <c r="DC17" s="626"/>
      <c r="DD17" s="632" t="s">
        <v>238</v>
      </c>
      <c r="DE17" s="624"/>
      <c r="DF17" s="624"/>
      <c r="DG17" s="624"/>
      <c r="DH17" s="624"/>
      <c r="DI17" s="624"/>
      <c r="DJ17" s="624"/>
      <c r="DK17" s="624"/>
      <c r="DL17" s="624"/>
      <c r="DM17" s="624"/>
      <c r="DN17" s="624"/>
      <c r="DO17" s="624"/>
      <c r="DP17" s="625"/>
      <c r="DQ17" s="632">
        <v>843124</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4962</v>
      </c>
      <c r="S18" s="624"/>
      <c r="T18" s="624"/>
      <c r="U18" s="624"/>
      <c r="V18" s="624"/>
      <c r="W18" s="624"/>
      <c r="X18" s="624"/>
      <c r="Y18" s="625"/>
      <c r="Z18" s="626">
        <v>0</v>
      </c>
      <c r="AA18" s="626"/>
      <c r="AB18" s="626"/>
      <c r="AC18" s="626"/>
      <c r="AD18" s="627">
        <v>4962</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188</v>
      </c>
      <c r="BH18" s="624"/>
      <c r="BI18" s="624"/>
      <c r="BJ18" s="624"/>
      <c r="BK18" s="624"/>
      <c r="BL18" s="624"/>
      <c r="BM18" s="624"/>
      <c r="BN18" s="625"/>
      <c r="BO18" s="626" t="s">
        <v>147</v>
      </c>
      <c r="BP18" s="626"/>
      <c r="BQ18" s="626"/>
      <c r="BR18" s="626"/>
      <c r="BS18" s="627" t="s">
        <v>147</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147</v>
      </c>
      <c r="CS18" s="624"/>
      <c r="CT18" s="624"/>
      <c r="CU18" s="624"/>
      <c r="CV18" s="624"/>
      <c r="CW18" s="624"/>
      <c r="CX18" s="624"/>
      <c r="CY18" s="625"/>
      <c r="CZ18" s="626" t="s">
        <v>188</v>
      </c>
      <c r="DA18" s="626"/>
      <c r="DB18" s="626"/>
      <c r="DC18" s="626"/>
      <c r="DD18" s="632" t="s">
        <v>245</v>
      </c>
      <c r="DE18" s="624"/>
      <c r="DF18" s="624"/>
      <c r="DG18" s="624"/>
      <c r="DH18" s="624"/>
      <c r="DI18" s="624"/>
      <c r="DJ18" s="624"/>
      <c r="DK18" s="624"/>
      <c r="DL18" s="624"/>
      <c r="DM18" s="624"/>
      <c r="DN18" s="624"/>
      <c r="DO18" s="624"/>
      <c r="DP18" s="625"/>
      <c r="DQ18" s="632" t="s">
        <v>188</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4962</v>
      </c>
      <c r="S19" s="624"/>
      <c r="T19" s="624"/>
      <c r="U19" s="624"/>
      <c r="V19" s="624"/>
      <c r="W19" s="624"/>
      <c r="X19" s="624"/>
      <c r="Y19" s="625"/>
      <c r="Z19" s="626">
        <v>0</v>
      </c>
      <c r="AA19" s="626"/>
      <c r="AB19" s="626"/>
      <c r="AC19" s="626"/>
      <c r="AD19" s="627">
        <v>4962</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147</v>
      </c>
      <c r="BP19" s="626"/>
      <c r="BQ19" s="626"/>
      <c r="BR19" s="626"/>
      <c r="BS19" s="627" t="s">
        <v>238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188</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147</v>
      </c>
      <c r="S20" s="624"/>
      <c r="T20" s="624"/>
      <c r="U20" s="624"/>
      <c r="V20" s="624"/>
      <c r="W20" s="624"/>
      <c r="X20" s="624"/>
      <c r="Y20" s="625"/>
      <c r="Z20" s="626" t="s">
        <v>188</v>
      </c>
      <c r="AA20" s="626"/>
      <c r="AB20" s="626"/>
      <c r="AC20" s="626"/>
      <c r="AD20" s="627" t="s">
        <v>188</v>
      </c>
      <c r="AE20" s="627"/>
      <c r="AF20" s="627"/>
      <c r="AG20" s="627"/>
      <c r="AH20" s="627"/>
      <c r="AI20" s="627"/>
      <c r="AJ20" s="627"/>
      <c r="AK20" s="627"/>
      <c r="AL20" s="628" t="s">
        <v>188</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147</v>
      </c>
      <c r="BH20" s="624"/>
      <c r="BI20" s="624"/>
      <c r="BJ20" s="624"/>
      <c r="BK20" s="624"/>
      <c r="BL20" s="624"/>
      <c r="BM20" s="624"/>
      <c r="BN20" s="625"/>
      <c r="BO20" s="626" t="s">
        <v>188</v>
      </c>
      <c r="BP20" s="626"/>
      <c r="BQ20" s="626"/>
      <c r="BR20" s="626"/>
      <c r="BS20" s="627" t="s">
        <v>188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11795943</v>
      </c>
      <c r="CS20" s="624"/>
      <c r="CT20" s="624"/>
      <c r="CU20" s="624"/>
      <c r="CV20" s="624"/>
      <c r="CW20" s="624"/>
      <c r="CX20" s="624"/>
      <c r="CY20" s="625"/>
      <c r="CZ20" s="626">
        <v>100</v>
      </c>
      <c r="DA20" s="626"/>
      <c r="DB20" s="626"/>
      <c r="DC20" s="626"/>
      <c r="DD20" s="632">
        <v>2536198</v>
      </c>
      <c r="DE20" s="624"/>
      <c r="DF20" s="624"/>
      <c r="DG20" s="624"/>
      <c r="DH20" s="624"/>
      <c r="DI20" s="624"/>
      <c r="DJ20" s="624"/>
      <c r="DK20" s="624"/>
      <c r="DL20" s="624"/>
      <c r="DM20" s="624"/>
      <c r="DN20" s="624"/>
      <c r="DO20" s="624"/>
      <c r="DP20" s="625"/>
      <c r="DQ20" s="632">
        <v>5809122</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3702661</v>
      </c>
      <c r="S21" s="624"/>
      <c r="T21" s="624"/>
      <c r="U21" s="624"/>
      <c r="V21" s="624"/>
      <c r="W21" s="624"/>
      <c r="X21" s="624"/>
      <c r="Y21" s="625"/>
      <c r="Z21" s="626">
        <v>29.2</v>
      </c>
      <c r="AA21" s="626"/>
      <c r="AB21" s="626"/>
      <c r="AC21" s="626"/>
      <c r="AD21" s="627">
        <v>2779347</v>
      </c>
      <c r="AE21" s="627"/>
      <c r="AF21" s="627"/>
      <c r="AG21" s="627"/>
      <c r="AH21" s="627"/>
      <c r="AI21" s="627"/>
      <c r="AJ21" s="627"/>
      <c r="AK21" s="627"/>
      <c r="AL21" s="628">
        <v>61.7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147</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2779347</v>
      </c>
      <c r="S22" s="624"/>
      <c r="T22" s="624"/>
      <c r="U22" s="624"/>
      <c r="V22" s="624"/>
      <c r="W22" s="624"/>
      <c r="X22" s="624"/>
      <c r="Y22" s="625"/>
      <c r="Z22" s="626">
        <v>22</v>
      </c>
      <c r="AA22" s="626"/>
      <c r="AB22" s="626"/>
      <c r="AC22" s="626"/>
      <c r="AD22" s="627">
        <v>2779347</v>
      </c>
      <c r="AE22" s="627"/>
      <c r="AF22" s="627"/>
      <c r="AG22" s="627"/>
      <c r="AH22" s="627"/>
      <c r="AI22" s="627"/>
      <c r="AJ22" s="627"/>
      <c r="AK22" s="627"/>
      <c r="AL22" s="628">
        <v>61.7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325640</v>
      </c>
      <c r="S23" s="624"/>
      <c r="T23" s="624"/>
      <c r="U23" s="624"/>
      <c r="V23" s="624"/>
      <c r="W23" s="624"/>
      <c r="X23" s="624"/>
      <c r="Y23" s="625"/>
      <c r="Z23" s="626">
        <v>2.6</v>
      </c>
      <c r="AA23" s="626"/>
      <c r="AB23" s="626"/>
      <c r="AC23" s="626"/>
      <c r="AD23" s="627" t="s">
        <v>188</v>
      </c>
      <c r="AE23" s="627"/>
      <c r="AF23" s="627"/>
      <c r="AG23" s="627"/>
      <c r="AH23" s="627"/>
      <c r="AI23" s="627"/>
      <c r="AJ23" s="627"/>
      <c r="AK23" s="627"/>
      <c r="AL23" s="628" t="s">
        <v>238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188</v>
      </c>
      <c r="BH23" s="624"/>
      <c r="BI23" s="624"/>
      <c r="BJ23" s="624"/>
      <c r="BK23" s="624"/>
      <c r="BL23" s="624"/>
      <c r="BM23" s="624"/>
      <c r="BN23" s="625"/>
      <c r="BO23" s="626" t="s">
        <v>238</v>
      </c>
      <c r="BP23" s="626"/>
      <c r="BQ23" s="626"/>
      <c r="BR23" s="626"/>
      <c r="BS23" s="627" t="s">
        <v>188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597674</v>
      </c>
      <c r="S24" s="624"/>
      <c r="T24" s="624"/>
      <c r="U24" s="624"/>
      <c r="V24" s="624"/>
      <c r="W24" s="624"/>
      <c r="X24" s="624"/>
      <c r="Y24" s="625"/>
      <c r="Z24" s="626">
        <v>4.7</v>
      </c>
      <c r="AA24" s="626"/>
      <c r="AB24" s="626"/>
      <c r="AC24" s="626"/>
      <c r="AD24" s="627" t="s">
        <v>147</v>
      </c>
      <c r="AE24" s="627"/>
      <c r="AF24" s="627"/>
      <c r="AG24" s="627"/>
      <c r="AH24" s="627"/>
      <c r="AI24" s="627"/>
      <c r="AJ24" s="627"/>
      <c r="AK24" s="627"/>
      <c r="AL24" s="628" t="s">
        <v>238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188</v>
      </c>
      <c r="BH24" s="624"/>
      <c r="BI24" s="624"/>
      <c r="BJ24" s="624"/>
      <c r="BK24" s="624"/>
      <c r="BL24" s="624"/>
      <c r="BM24" s="624"/>
      <c r="BN24" s="625"/>
      <c r="BO24" s="626" t="s">
        <v>245</v>
      </c>
      <c r="BP24" s="626"/>
      <c r="BQ24" s="626"/>
      <c r="BR24" s="626"/>
      <c r="BS24" s="627" t="s">
        <v>238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2594420</v>
      </c>
      <c r="CS24" s="613"/>
      <c r="CT24" s="613"/>
      <c r="CU24" s="613"/>
      <c r="CV24" s="613"/>
      <c r="CW24" s="613"/>
      <c r="CX24" s="613"/>
      <c r="CY24" s="614"/>
      <c r="CZ24" s="617">
        <v>22</v>
      </c>
      <c r="DA24" s="618"/>
      <c r="DB24" s="618"/>
      <c r="DC24" s="634"/>
      <c r="DD24" s="657">
        <v>2001093</v>
      </c>
      <c r="DE24" s="613"/>
      <c r="DF24" s="613"/>
      <c r="DG24" s="613"/>
      <c r="DH24" s="613"/>
      <c r="DI24" s="613"/>
      <c r="DJ24" s="613"/>
      <c r="DK24" s="614"/>
      <c r="DL24" s="657">
        <v>1774996</v>
      </c>
      <c r="DM24" s="613"/>
      <c r="DN24" s="613"/>
      <c r="DO24" s="613"/>
      <c r="DP24" s="613"/>
      <c r="DQ24" s="613"/>
      <c r="DR24" s="613"/>
      <c r="DS24" s="613"/>
      <c r="DT24" s="613"/>
      <c r="DU24" s="613"/>
      <c r="DV24" s="614"/>
      <c r="DW24" s="617">
        <v>38.9</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5408887</v>
      </c>
      <c r="S25" s="624"/>
      <c r="T25" s="624"/>
      <c r="U25" s="624"/>
      <c r="V25" s="624"/>
      <c r="W25" s="624"/>
      <c r="X25" s="624"/>
      <c r="Y25" s="625"/>
      <c r="Z25" s="626">
        <v>42.7</v>
      </c>
      <c r="AA25" s="626"/>
      <c r="AB25" s="626"/>
      <c r="AC25" s="626"/>
      <c r="AD25" s="627">
        <v>4485573</v>
      </c>
      <c r="AE25" s="627"/>
      <c r="AF25" s="627"/>
      <c r="AG25" s="627"/>
      <c r="AH25" s="627"/>
      <c r="AI25" s="627"/>
      <c r="AJ25" s="627"/>
      <c r="AK25" s="627"/>
      <c r="AL25" s="628">
        <v>99.6</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188</v>
      </c>
      <c r="BH25" s="624"/>
      <c r="BI25" s="624"/>
      <c r="BJ25" s="624"/>
      <c r="BK25" s="624"/>
      <c r="BL25" s="624"/>
      <c r="BM25" s="624"/>
      <c r="BN25" s="625"/>
      <c r="BO25" s="626" t="s">
        <v>147</v>
      </c>
      <c r="BP25" s="626"/>
      <c r="BQ25" s="626"/>
      <c r="BR25" s="626"/>
      <c r="BS25" s="627" t="s">
        <v>147</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1055213</v>
      </c>
      <c r="CS25" s="653"/>
      <c r="CT25" s="653"/>
      <c r="CU25" s="653"/>
      <c r="CV25" s="653"/>
      <c r="CW25" s="653"/>
      <c r="CX25" s="653"/>
      <c r="CY25" s="654"/>
      <c r="CZ25" s="628">
        <v>8.9</v>
      </c>
      <c r="DA25" s="655"/>
      <c r="DB25" s="655"/>
      <c r="DC25" s="658"/>
      <c r="DD25" s="632">
        <v>980096</v>
      </c>
      <c r="DE25" s="653"/>
      <c r="DF25" s="653"/>
      <c r="DG25" s="653"/>
      <c r="DH25" s="653"/>
      <c r="DI25" s="653"/>
      <c r="DJ25" s="653"/>
      <c r="DK25" s="654"/>
      <c r="DL25" s="632">
        <v>945296</v>
      </c>
      <c r="DM25" s="653"/>
      <c r="DN25" s="653"/>
      <c r="DO25" s="653"/>
      <c r="DP25" s="653"/>
      <c r="DQ25" s="653"/>
      <c r="DR25" s="653"/>
      <c r="DS25" s="653"/>
      <c r="DT25" s="653"/>
      <c r="DU25" s="653"/>
      <c r="DV25" s="654"/>
      <c r="DW25" s="628">
        <v>20.7</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v>1266</v>
      </c>
      <c r="S26" s="624"/>
      <c r="T26" s="624"/>
      <c r="U26" s="624"/>
      <c r="V26" s="624"/>
      <c r="W26" s="624"/>
      <c r="X26" s="624"/>
      <c r="Y26" s="625"/>
      <c r="Z26" s="626">
        <v>0</v>
      </c>
      <c r="AA26" s="626"/>
      <c r="AB26" s="626"/>
      <c r="AC26" s="626"/>
      <c r="AD26" s="627">
        <v>1266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188</v>
      </c>
      <c r="BH26" s="624"/>
      <c r="BI26" s="624"/>
      <c r="BJ26" s="624"/>
      <c r="BK26" s="624"/>
      <c r="BL26" s="624"/>
      <c r="BM26" s="624"/>
      <c r="BN26" s="625"/>
      <c r="BO26" s="626" t="s">
        <v>238</v>
      </c>
      <c r="BP26" s="626"/>
      <c r="BQ26" s="626"/>
      <c r="BR26" s="626"/>
      <c r="BS26" s="627" t="s">
        <v>188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652709</v>
      </c>
      <c r="CS26" s="624"/>
      <c r="CT26" s="624"/>
      <c r="CU26" s="624"/>
      <c r="CV26" s="624"/>
      <c r="CW26" s="624"/>
      <c r="CX26" s="624"/>
      <c r="CY26" s="625"/>
      <c r="CZ26" s="628">
        <v>5.5</v>
      </c>
      <c r="DA26" s="655"/>
      <c r="DB26" s="655"/>
      <c r="DC26" s="658"/>
      <c r="DD26" s="632">
        <v>577592</v>
      </c>
      <c r="DE26" s="624"/>
      <c r="DF26" s="624"/>
      <c r="DG26" s="624"/>
      <c r="DH26" s="624"/>
      <c r="DI26" s="624"/>
      <c r="DJ26" s="624"/>
      <c r="DK26" s="625"/>
      <c r="DL26" s="632" t="s">
        <v>188</v>
      </c>
      <c r="DM26" s="624"/>
      <c r="DN26" s="624"/>
      <c r="DO26" s="624"/>
      <c r="DP26" s="624"/>
      <c r="DQ26" s="624"/>
      <c r="DR26" s="624"/>
      <c r="DS26" s="624"/>
      <c r="DT26" s="624"/>
      <c r="DU26" s="624"/>
      <c r="DV26" s="625"/>
      <c r="DW26" s="628" t="s">
        <v>238</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32313</v>
      </c>
      <c r="S27" s="624"/>
      <c r="T27" s="624"/>
      <c r="U27" s="624"/>
      <c r="V27" s="624"/>
      <c r="W27" s="624"/>
      <c r="X27" s="624"/>
      <c r="Y27" s="625"/>
      <c r="Z27" s="626">
        <v>0.3</v>
      </c>
      <c r="AA27" s="626"/>
      <c r="AB27" s="626"/>
      <c r="AC27" s="626"/>
      <c r="AD27" s="627" t="s">
        <v>147</v>
      </c>
      <c r="AE27" s="627"/>
      <c r="AF27" s="627"/>
      <c r="AG27" s="627"/>
      <c r="AH27" s="627"/>
      <c r="AI27" s="627"/>
      <c r="AJ27" s="627"/>
      <c r="AK27" s="627"/>
      <c r="AL27" s="628" t="s">
        <v>238</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1247524</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688761</v>
      </c>
      <c r="CS27" s="653"/>
      <c r="CT27" s="653"/>
      <c r="CU27" s="653"/>
      <c r="CV27" s="653"/>
      <c r="CW27" s="653"/>
      <c r="CX27" s="653"/>
      <c r="CY27" s="654"/>
      <c r="CZ27" s="628">
        <v>5.8</v>
      </c>
      <c r="DA27" s="655"/>
      <c r="DB27" s="655"/>
      <c r="DC27" s="658"/>
      <c r="DD27" s="632">
        <v>182971</v>
      </c>
      <c r="DE27" s="653"/>
      <c r="DF27" s="653"/>
      <c r="DG27" s="653"/>
      <c r="DH27" s="653"/>
      <c r="DI27" s="653"/>
      <c r="DJ27" s="653"/>
      <c r="DK27" s="654"/>
      <c r="DL27" s="632">
        <v>161372</v>
      </c>
      <c r="DM27" s="653"/>
      <c r="DN27" s="653"/>
      <c r="DO27" s="653"/>
      <c r="DP27" s="653"/>
      <c r="DQ27" s="653"/>
      <c r="DR27" s="653"/>
      <c r="DS27" s="653"/>
      <c r="DT27" s="653"/>
      <c r="DU27" s="653"/>
      <c r="DV27" s="654"/>
      <c r="DW27" s="628">
        <v>3.5</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78491</v>
      </c>
      <c r="S28" s="624"/>
      <c r="T28" s="624"/>
      <c r="U28" s="624"/>
      <c r="V28" s="624"/>
      <c r="W28" s="624"/>
      <c r="X28" s="624"/>
      <c r="Y28" s="625"/>
      <c r="Z28" s="626">
        <v>0.6</v>
      </c>
      <c r="AA28" s="626"/>
      <c r="AB28" s="626"/>
      <c r="AC28" s="626"/>
      <c r="AD28" s="627">
        <v>8892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850446</v>
      </c>
      <c r="CS28" s="624"/>
      <c r="CT28" s="624"/>
      <c r="CU28" s="624"/>
      <c r="CV28" s="624"/>
      <c r="CW28" s="624"/>
      <c r="CX28" s="624"/>
      <c r="CY28" s="625"/>
      <c r="CZ28" s="628">
        <v>7.2</v>
      </c>
      <c r="DA28" s="655"/>
      <c r="DB28" s="655"/>
      <c r="DC28" s="658"/>
      <c r="DD28" s="632">
        <v>838026</v>
      </c>
      <c r="DE28" s="624"/>
      <c r="DF28" s="624"/>
      <c r="DG28" s="624"/>
      <c r="DH28" s="624"/>
      <c r="DI28" s="624"/>
      <c r="DJ28" s="624"/>
      <c r="DK28" s="625"/>
      <c r="DL28" s="632">
        <v>668328</v>
      </c>
      <c r="DM28" s="624"/>
      <c r="DN28" s="624"/>
      <c r="DO28" s="624"/>
      <c r="DP28" s="624"/>
      <c r="DQ28" s="624"/>
      <c r="DR28" s="624"/>
      <c r="DS28" s="624"/>
      <c r="DT28" s="624"/>
      <c r="DU28" s="624"/>
      <c r="DV28" s="625"/>
      <c r="DW28" s="628">
        <v>14.7</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9373</v>
      </c>
      <c r="S29" s="624"/>
      <c r="T29" s="624"/>
      <c r="U29" s="624"/>
      <c r="V29" s="624"/>
      <c r="W29" s="624"/>
      <c r="X29" s="624"/>
      <c r="Y29" s="625"/>
      <c r="Z29" s="626">
        <v>0.1</v>
      </c>
      <c r="AA29" s="626"/>
      <c r="AB29" s="626"/>
      <c r="AC29" s="626"/>
      <c r="AD29" s="627" t="s">
        <v>238</v>
      </c>
      <c r="AE29" s="627"/>
      <c r="AF29" s="627"/>
      <c r="AG29" s="627"/>
      <c r="AH29" s="627"/>
      <c r="AI29" s="627"/>
      <c r="AJ29" s="627"/>
      <c r="AK29" s="627"/>
      <c r="AL29" s="628" t="s">
        <v>188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850446</v>
      </c>
      <c r="CS29" s="653"/>
      <c r="CT29" s="653"/>
      <c r="CU29" s="653"/>
      <c r="CV29" s="653"/>
      <c r="CW29" s="653"/>
      <c r="CX29" s="653"/>
      <c r="CY29" s="654"/>
      <c r="CZ29" s="628">
        <v>7.2</v>
      </c>
      <c r="DA29" s="655"/>
      <c r="DB29" s="655"/>
      <c r="DC29" s="658"/>
      <c r="DD29" s="632">
        <v>838026</v>
      </c>
      <c r="DE29" s="653"/>
      <c r="DF29" s="653"/>
      <c r="DG29" s="653"/>
      <c r="DH29" s="653"/>
      <c r="DI29" s="653"/>
      <c r="DJ29" s="653"/>
      <c r="DK29" s="654"/>
      <c r="DL29" s="632">
        <v>668328</v>
      </c>
      <c r="DM29" s="653"/>
      <c r="DN29" s="653"/>
      <c r="DO29" s="653"/>
      <c r="DP29" s="653"/>
      <c r="DQ29" s="653"/>
      <c r="DR29" s="653"/>
      <c r="DS29" s="653"/>
      <c r="DT29" s="653"/>
      <c r="DU29" s="653"/>
      <c r="DV29" s="654"/>
      <c r="DW29" s="628">
        <v>14.7</v>
      </c>
      <c r="DX29" s="655"/>
      <c r="DY29" s="655"/>
      <c r="DZ29" s="655"/>
      <c r="EA29" s="655"/>
      <c r="EB29" s="655"/>
      <c r="EC29" s="656"/>
    </row>
    <row r="30" spans="2:133" ht="11.25" customHeight="1" x14ac:dyDescent="0.15">
      <c r="B30" s="620" t="s">
        <v>312</v>
      </c>
      <c r="C30" s="621"/>
      <c r="D30" s="621"/>
      <c r="E30" s="621"/>
      <c r="F30" s="621"/>
      <c r="G30" s="621"/>
      <c r="H30" s="621"/>
      <c r="I30" s="621"/>
      <c r="J30" s="621"/>
      <c r="K30" s="621"/>
      <c r="L30" s="621"/>
      <c r="M30" s="621"/>
      <c r="N30" s="621"/>
      <c r="O30" s="621"/>
      <c r="P30" s="621"/>
      <c r="Q30" s="622"/>
      <c r="R30" s="623">
        <v>2676442</v>
      </c>
      <c r="S30" s="624"/>
      <c r="T30" s="624"/>
      <c r="U30" s="624"/>
      <c r="V30" s="624"/>
      <c r="W30" s="624"/>
      <c r="X30" s="624"/>
      <c r="Y30" s="625"/>
      <c r="Z30" s="626">
        <v>21.1</v>
      </c>
      <c r="AA30" s="626"/>
      <c r="AB30" s="626"/>
      <c r="AC30" s="626"/>
      <c r="AD30" s="627" t="s">
        <v>238</v>
      </c>
      <c r="AE30" s="627"/>
      <c r="AF30" s="627"/>
      <c r="AG30" s="627"/>
      <c r="AH30" s="627"/>
      <c r="AI30" s="627"/>
      <c r="AJ30" s="627"/>
      <c r="AK30" s="627"/>
      <c r="AL30" s="628" t="s">
        <v>188</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821648</v>
      </c>
      <c r="CS30" s="624"/>
      <c r="CT30" s="624"/>
      <c r="CU30" s="624"/>
      <c r="CV30" s="624"/>
      <c r="CW30" s="624"/>
      <c r="CX30" s="624"/>
      <c r="CY30" s="625"/>
      <c r="CZ30" s="628">
        <v>7</v>
      </c>
      <c r="DA30" s="655"/>
      <c r="DB30" s="655"/>
      <c r="DC30" s="658"/>
      <c r="DD30" s="632">
        <v>809386</v>
      </c>
      <c r="DE30" s="624"/>
      <c r="DF30" s="624"/>
      <c r="DG30" s="624"/>
      <c r="DH30" s="624"/>
      <c r="DI30" s="624"/>
      <c r="DJ30" s="624"/>
      <c r="DK30" s="625"/>
      <c r="DL30" s="632">
        <v>640001</v>
      </c>
      <c r="DM30" s="624"/>
      <c r="DN30" s="624"/>
      <c r="DO30" s="624"/>
      <c r="DP30" s="624"/>
      <c r="DQ30" s="624"/>
      <c r="DR30" s="624"/>
      <c r="DS30" s="624"/>
      <c r="DT30" s="624"/>
      <c r="DU30" s="624"/>
      <c r="DV30" s="625"/>
      <c r="DW30" s="628">
        <v>14</v>
      </c>
      <c r="DX30" s="655"/>
      <c r="DY30" s="655"/>
      <c r="DZ30" s="655"/>
      <c r="EA30" s="655"/>
      <c r="EB30" s="655"/>
      <c r="EC30" s="656"/>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188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238</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98.7</v>
      </c>
      <c r="BH31" s="667"/>
      <c r="BI31" s="667"/>
      <c r="BJ31" s="667"/>
      <c r="BK31" s="667"/>
      <c r="BL31" s="667"/>
      <c r="BM31" s="618">
        <v>95.7</v>
      </c>
      <c r="BN31" s="667"/>
      <c r="BO31" s="667"/>
      <c r="BP31" s="667"/>
      <c r="BQ31" s="668"/>
      <c r="BR31" s="670">
        <v>98.8</v>
      </c>
      <c r="BS31" s="667"/>
      <c r="BT31" s="667"/>
      <c r="BU31" s="667"/>
      <c r="BV31" s="667"/>
      <c r="BW31" s="667"/>
      <c r="BX31" s="618">
        <v>95.8</v>
      </c>
      <c r="BY31" s="667"/>
      <c r="BZ31" s="667"/>
      <c r="CA31" s="667"/>
      <c r="CB31" s="668"/>
      <c r="CD31" s="663"/>
      <c r="CE31" s="664"/>
      <c r="CF31" s="620" t="s">
        <v>319</v>
      </c>
      <c r="CG31" s="621"/>
      <c r="CH31" s="621"/>
      <c r="CI31" s="621"/>
      <c r="CJ31" s="621"/>
      <c r="CK31" s="621"/>
      <c r="CL31" s="621"/>
      <c r="CM31" s="621"/>
      <c r="CN31" s="621"/>
      <c r="CO31" s="621"/>
      <c r="CP31" s="621"/>
      <c r="CQ31" s="622"/>
      <c r="CR31" s="623">
        <v>28798</v>
      </c>
      <c r="CS31" s="653"/>
      <c r="CT31" s="653"/>
      <c r="CU31" s="653"/>
      <c r="CV31" s="653"/>
      <c r="CW31" s="653"/>
      <c r="CX31" s="653"/>
      <c r="CY31" s="654"/>
      <c r="CZ31" s="628">
        <v>0.2</v>
      </c>
      <c r="DA31" s="655"/>
      <c r="DB31" s="655"/>
      <c r="DC31" s="658"/>
      <c r="DD31" s="632">
        <v>28640</v>
      </c>
      <c r="DE31" s="653"/>
      <c r="DF31" s="653"/>
      <c r="DG31" s="653"/>
      <c r="DH31" s="653"/>
      <c r="DI31" s="653"/>
      <c r="DJ31" s="653"/>
      <c r="DK31" s="654"/>
      <c r="DL31" s="632">
        <v>28327</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320</v>
      </c>
      <c r="C32" s="621"/>
      <c r="D32" s="621"/>
      <c r="E32" s="621"/>
      <c r="F32" s="621"/>
      <c r="G32" s="621"/>
      <c r="H32" s="621"/>
      <c r="I32" s="621"/>
      <c r="J32" s="621"/>
      <c r="K32" s="621"/>
      <c r="L32" s="621"/>
      <c r="M32" s="621"/>
      <c r="N32" s="621"/>
      <c r="O32" s="621"/>
      <c r="P32" s="621"/>
      <c r="Q32" s="622"/>
      <c r="R32" s="623">
        <v>927651</v>
      </c>
      <c r="S32" s="624"/>
      <c r="T32" s="624"/>
      <c r="U32" s="624"/>
      <c r="V32" s="624"/>
      <c r="W32" s="624"/>
      <c r="X32" s="624"/>
      <c r="Y32" s="625"/>
      <c r="Z32" s="626">
        <v>7.3</v>
      </c>
      <c r="AA32" s="626"/>
      <c r="AB32" s="626"/>
      <c r="AC32" s="626"/>
      <c r="AD32" s="627" t="s">
        <v>238</v>
      </c>
      <c r="AE32" s="627"/>
      <c r="AF32" s="627"/>
      <c r="AG32" s="627"/>
      <c r="AH32" s="627"/>
      <c r="AI32" s="627"/>
      <c r="AJ32" s="627"/>
      <c r="AK32" s="627"/>
      <c r="AL32" s="628" t="s">
        <v>188</v>
      </c>
      <c r="AM32" s="629"/>
      <c r="AN32" s="629"/>
      <c r="AO32" s="630"/>
      <c r="AP32" s="673"/>
      <c r="AQ32" s="674"/>
      <c r="AR32" s="674"/>
      <c r="AS32" s="674"/>
      <c r="AT32" s="678"/>
      <c r="AU32" s="214" t="s">
        <v>321</v>
      </c>
      <c r="AX32" s="620" t="s">
        <v>322</v>
      </c>
      <c r="AY32" s="621"/>
      <c r="AZ32" s="621"/>
      <c r="BA32" s="621"/>
      <c r="BB32" s="621"/>
      <c r="BC32" s="621"/>
      <c r="BD32" s="621"/>
      <c r="BE32" s="621"/>
      <c r="BF32" s="622"/>
      <c r="BG32" s="680">
        <v>99</v>
      </c>
      <c r="BH32" s="653"/>
      <c r="BI32" s="653"/>
      <c r="BJ32" s="653"/>
      <c r="BK32" s="653"/>
      <c r="BL32" s="653"/>
      <c r="BM32" s="629">
        <v>96.4</v>
      </c>
      <c r="BN32" s="653"/>
      <c r="BO32" s="653"/>
      <c r="BP32" s="653"/>
      <c r="BQ32" s="669"/>
      <c r="BR32" s="680">
        <v>99</v>
      </c>
      <c r="BS32" s="653"/>
      <c r="BT32" s="653"/>
      <c r="BU32" s="653"/>
      <c r="BV32" s="653"/>
      <c r="BW32" s="653"/>
      <c r="BX32" s="629">
        <v>96.3</v>
      </c>
      <c r="BY32" s="653"/>
      <c r="BZ32" s="653"/>
      <c r="CA32" s="653"/>
      <c r="CB32" s="669"/>
      <c r="CD32" s="665"/>
      <c r="CE32" s="666"/>
      <c r="CF32" s="620" t="s">
        <v>323</v>
      </c>
      <c r="CG32" s="621"/>
      <c r="CH32" s="621"/>
      <c r="CI32" s="621"/>
      <c r="CJ32" s="621"/>
      <c r="CK32" s="621"/>
      <c r="CL32" s="621"/>
      <c r="CM32" s="621"/>
      <c r="CN32" s="621"/>
      <c r="CO32" s="621"/>
      <c r="CP32" s="621"/>
      <c r="CQ32" s="622"/>
      <c r="CR32" s="623" t="s">
        <v>188</v>
      </c>
      <c r="CS32" s="624"/>
      <c r="CT32" s="624"/>
      <c r="CU32" s="624"/>
      <c r="CV32" s="624"/>
      <c r="CW32" s="624"/>
      <c r="CX32" s="624"/>
      <c r="CY32" s="625"/>
      <c r="CZ32" s="628" t="s">
        <v>238</v>
      </c>
      <c r="DA32" s="655"/>
      <c r="DB32" s="655"/>
      <c r="DC32" s="658"/>
      <c r="DD32" s="632" t="s">
        <v>147</v>
      </c>
      <c r="DE32" s="624"/>
      <c r="DF32" s="624"/>
      <c r="DG32" s="624"/>
      <c r="DH32" s="624"/>
      <c r="DI32" s="624"/>
      <c r="DJ32" s="624"/>
      <c r="DK32" s="625"/>
      <c r="DL32" s="632" t="s">
        <v>238</v>
      </c>
      <c r="DM32" s="624"/>
      <c r="DN32" s="624"/>
      <c r="DO32" s="624"/>
      <c r="DP32" s="624"/>
      <c r="DQ32" s="624"/>
      <c r="DR32" s="624"/>
      <c r="DS32" s="624"/>
      <c r="DT32" s="624"/>
      <c r="DU32" s="624"/>
      <c r="DV32" s="625"/>
      <c r="DW32" s="628" t="s">
        <v>188</v>
      </c>
      <c r="DX32" s="655"/>
      <c r="DY32" s="655"/>
      <c r="DZ32" s="655"/>
      <c r="EA32" s="655"/>
      <c r="EB32" s="655"/>
      <c r="EC32" s="656"/>
    </row>
    <row r="33" spans="2:133" ht="11.25" customHeight="1" x14ac:dyDescent="0.15">
      <c r="B33" s="620" t="s">
        <v>324</v>
      </c>
      <c r="C33" s="621"/>
      <c r="D33" s="621"/>
      <c r="E33" s="621"/>
      <c r="F33" s="621"/>
      <c r="G33" s="621"/>
      <c r="H33" s="621"/>
      <c r="I33" s="621"/>
      <c r="J33" s="621"/>
      <c r="K33" s="621"/>
      <c r="L33" s="621"/>
      <c r="M33" s="621"/>
      <c r="N33" s="621"/>
      <c r="O33" s="621"/>
      <c r="P33" s="621"/>
      <c r="Q33" s="622"/>
      <c r="R33" s="623">
        <v>18708</v>
      </c>
      <c r="S33" s="624"/>
      <c r="T33" s="624"/>
      <c r="U33" s="624"/>
      <c r="V33" s="624"/>
      <c r="W33" s="624"/>
      <c r="X33" s="624"/>
      <c r="Y33" s="625"/>
      <c r="Z33" s="626">
        <v>0.1</v>
      </c>
      <c r="AA33" s="626"/>
      <c r="AB33" s="626"/>
      <c r="AC33" s="626"/>
      <c r="AD33" s="627">
        <v>7050</v>
      </c>
      <c r="AE33" s="627"/>
      <c r="AF33" s="627"/>
      <c r="AG33" s="627"/>
      <c r="AH33" s="627"/>
      <c r="AI33" s="627"/>
      <c r="AJ33" s="627"/>
      <c r="AK33" s="627"/>
      <c r="AL33" s="628">
        <v>0.2</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98.1</v>
      </c>
      <c r="BH33" s="682"/>
      <c r="BI33" s="682"/>
      <c r="BJ33" s="682"/>
      <c r="BK33" s="682"/>
      <c r="BL33" s="682"/>
      <c r="BM33" s="683">
        <v>94.5</v>
      </c>
      <c r="BN33" s="682"/>
      <c r="BO33" s="682"/>
      <c r="BP33" s="682"/>
      <c r="BQ33" s="684"/>
      <c r="BR33" s="681">
        <v>98.3</v>
      </c>
      <c r="BS33" s="682"/>
      <c r="BT33" s="682"/>
      <c r="BU33" s="682"/>
      <c r="BV33" s="682"/>
      <c r="BW33" s="682"/>
      <c r="BX33" s="683">
        <v>94.8</v>
      </c>
      <c r="BY33" s="682"/>
      <c r="BZ33" s="682"/>
      <c r="CA33" s="682"/>
      <c r="CB33" s="684"/>
      <c r="CD33" s="620" t="s">
        <v>326</v>
      </c>
      <c r="CE33" s="621"/>
      <c r="CF33" s="621"/>
      <c r="CG33" s="621"/>
      <c r="CH33" s="621"/>
      <c r="CI33" s="621"/>
      <c r="CJ33" s="621"/>
      <c r="CK33" s="621"/>
      <c r="CL33" s="621"/>
      <c r="CM33" s="621"/>
      <c r="CN33" s="621"/>
      <c r="CO33" s="621"/>
      <c r="CP33" s="621"/>
      <c r="CQ33" s="622"/>
      <c r="CR33" s="623">
        <v>6565246</v>
      </c>
      <c r="CS33" s="653"/>
      <c r="CT33" s="653"/>
      <c r="CU33" s="653"/>
      <c r="CV33" s="653"/>
      <c r="CW33" s="653"/>
      <c r="CX33" s="653"/>
      <c r="CY33" s="654"/>
      <c r="CZ33" s="628">
        <v>55.7</v>
      </c>
      <c r="DA33" s="655"/>
      <c r="DB33" s="655"/>
      <c r="DC33" s="658"/>
      <c r="DD33" s="632">
        <v>3390093</v>
      </c>
      <c r="DE33" s="653"/>
      <c r="DF33" s="653"/>
      <c r="DG33" s="653"/>
      <c r="DH33" s="653"/>
      <c r="DI33" s="653"/>
      <c r="DJ33" s="653"/>
      <c r="DK33" s="654"/>
      <c r="DL33" s="632">
        <v>2267160</v>
      </c>
      <c r="DM33" s="653"/>
      <c r="DN33" s="653"/>
      <c r="DO33" s="653"/>
      <c r="DP33" s="653"/>
      <c r="DQ33" s="653"/>
      <c r="DR33" s="653"/>
      <c r="DS33" s="653"/>
      <c r="DT33" s="653"/>
      <c r="DU33" s="653"/>
      <c r="DV33" s="654"/>
      <c r="DW33" s="628">
        <v>49.7</v>
      </c>
      <c r="DX33" s="655"/>
      <c r="DY33" s="655"/>
      <c r="DZ33" s="655"/>
      <c r="EA33" s="655"/>
      <c r="EB33" s="655"/>
      <c r="EC33" s="656"/>
    </row>
    <row r="34" spans="2:133" ht="11.25" customHeight="1" x14ac:dyDescent="0.15">
      <c r="B34" s="620" t="s">
        <v>327</v>
      </c>
      <c r="C34" s="621"/>
      <c r="D34" s="621"/>
      <c r="E34" s="621"/>
      <c r="F34" s="621"/>
      <c r="G34" s="621"/>
      <c r="H34" s="621"/>
      <c r="I34" s="621"/>
      <c r="J34" s="621"/>
      <c r="K34" s="621"/>
      <c r="L34" s="621"/>
      <c r="M34" s="621"/>
      <c r="N34" s="621"/>
      <c r="O34" s="621"/>
      <c r="P34" s="621"/>
      <c r="Q34" s="622"/>
      <c r="R34" s="623">
        <v>57664</v>
      </c>
      <c r="S34" s="624"/>
      <c r="T34" s="624"/>
      <c r="U34" s="624"/>
      <c r="V34" s="624"/>
      <c r="W34" s="624"/>
      <c r="X34" s="624"/>
      <c r="Y34" s="625"/>
      <c r="Z34" s="626">
        <v>0.5</v>
      </c>
      <c r="AA34" s="626"/>
      <c r="AB34" s="626"/>
      <c r="AC34" s="626"/>
      <c r="AD34" s="627" t="s">
        <v>188</v>
      </c>
      <c r="AE34" s="627"/>
      <c r="AF34" s="627"/>
      <c r="AG34" s="627"/>
      <c r="AH34" s="627"/>
      <c r="AI34" s="627"/>
      <c r="AJ34" s="627"/>
      <c r="AK34" s="627"/>
      <c r="AL34" s="628" t="s">
        <v>188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1899120</v>
      </c>
      <c r="CS34" s="624"/>
      <c r="CT34" s="624"/>
      <c r="CU34" s="624"/>
      <c r="CV34" s="624"/>
      <c r="CW34" s="624"/>
      <c r="CX34" s="624"/>
      <c r="CY34" s="625"/>
      <c r="CZ34" s="628">
        <v>16.100000000000001</v>
      </c>
      <c r="DA34" s="655"/>
      <c r="DB34" s="655"/>
      <c r="DC34" s="658"/>
      <c r="DD34" s="632">
        <v>1208801</v>
      </c>
      <c r="DE34" s="624"/>
      <c r="DF34" s="624"/>
      <c r="DG34" s="624"/>
      <c r="DH34" s="624"/>
      <c r="DI34" s="624"/>
      <c r="DJ34" s="624"/>
      <c r="DK34" s="625"/>
      <c r="DL34" s="632">
        <v>1030392</v>
      </c>
      <c r="DM34" s="624"/>
      <c r="DN34" s="624"/>
      <c r="DO34" s="624"/>
      <c r="DP34" s="624"/>
      <c r="DQ34" s="624"/>
      <c r="DR34" s="624"/>
      <c r="DS34" s="624"/>
      <c r="DT34" s="624"/>
      <c r="DU34" s="624"/>
      <c r="DV34" s="625"/>
      <c r="DW34" s="628">
        <v>22.6</v>
      </c>
      <c r="DX34" s="655"/>
      <c r="DY34" s="655"/>
      <c r="DZ34" s="655"/>
      <c r="EA34" s="655"/>
      <c r="EB34" s="655"/>
      <c r="EC34" s="656"/>
    </row>
    <row r="35" spans="2:133" ht="11.25" customHeight="1" x14ac:dyDescent="0.15">
      <c r="B35" s="620" t="s">
        <v>329</v>
      </c>
      <c r="C35" s="621"/>
      <c r="D35" s="621"/>
      <c r="E35" s="621"/>
      <c r="F35" s="621"/>
      <c r="G35" s="621"/>
      <c r="H35" s="621"/>
      <c r="I35" s="621"/>
      <c r="J35" s="621"/>
      <c r="K35" s="621"/>
      <c r="L35" s="621"/>
      <c r="M35" s="621"/>
      <c r="N35" s="621"/>
      <c r="O35" s="621"/>
      <c r="P35" s="621"/>
      <c r="Q35" s="622"/>
      <c r="R35" s="623">
        <v>903256</v>
      </c>
      <c r="S35" s="624"/>
      <c r="T35" s="624"/>
      <c r="U35" s="624"/>
      <c r="V35" s="624"/>
      <c r="W35" s="624"/>
      <c r="X35" s="624"/>
      <c r="Y35" s="625"/>
      <c r="Z35" s="626">
        <v>7.1</v>
      </c>
      <c r="AA35" s="626"/>
      <c r="AB35" s="626"/>
      <c r="AC35" s="626"/>
      <c r="AD35" s="627" t="s">
        <v>188</v>
      </c>
      <c r="AE35" s="627"/>
      <c r="AF35" s="627"/>
      <c r="AG35" s="627"/>
      <c r="AH35" s="627"/>
      <c r="AI35" s="627"/>
      <c r="AJ35" s="627"/>
      <c r="AK35" s="627"/>
      <c r="AL35" s="628" t="s">
        <v>147</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91104</v>
      </c>
      <c r="CS35" s="653"/>
      <c r="CT35" s="653"/>
      <c r="CU35" s="653"/>
      <c r="CV35" s="653"/>
      <c r="CW35" s="653"/>
      <c r="CX35" s="653"/>
      <c r="CY35" s="654"/>
      <c r="CZ35" s="628">
        <v>0.8</v>
      </c>
      <c r="DA35" s="655"/>
      <c r="DB35" s="655"/>
      <c r="DC35" s="658"/>
      <c r="DD35" s="632">
        <v>47843</v>
      </c>
      <c r="DE35" s="653"/>
      <c r="DF35" s="653"/>
      <c r="DG35" s="653"/>
      <c r="DH35" s="653"/>
      <c r="DI35" s="653"/>
      <c r="DJ35" s="653"/>
      <c r="DK35" s="654"/>
      <c r="DL35" s="632">
        <v>46949</v>
      </c>
      <c r="DM35" s="653"/>
      <c r="DN35" s="653"/>
      <c r="DO35" s="653"/>
      <c r="DP35" s="653"/>
      <c r="DQ35" s="653"/>
      <c r="DR35" s="653"/>
      <c r="DS35" s="653"/>
      <c r="DT35" s="653"/>
      <c r="DU35" s="653"/>
      <c r="DV35" s="654"/>
      <c r="DW35" s="628">
        <v>1</v>
      </c>
      <c r="DX35" s="655"/>
      <c r="DY35" s="655"/>
      <c r="DZ35" s="655"/>
      <c r="EA35" s="655"/>
      <c r="EB35" s="655"/>
      <c r="EC35" s="656"/>
    </row>
    <row r="36" spans="2:133" ht="11.25" customHeight="1" x14ac:dyDescent="0.15">
      <c r="B36" s="620" t="s">
        <v>333</v>
      </c>
      <c r="C36" s="621"/>
      <c r="D36" s="621"/>
      <c r="E36" s="621"/>
      <c r="F36" s="621"/>
      <c r="G36" s="621"/>
      <c r="H36" s="621"/>
      <c r="I36" s="621"/>
      <c r="J36" s="621"/>
      <c r="K36" s="621"/>
      <c r="L36" s="621"/>
      <c r="M36" s="621"/>
      <c r="N36" s="621"/>
      <c r="O36" s="621"/>
      <c r="P36" s="621"/>
      <c r="Q36" s="622"/>
      <c r="R36" s="623">
        <v>524454</v>
      </c>
      <c r="S36" s="624"/>
      <c r="T36" s="624"/>
      <c r="U36" s="624"/>
      <c r="V36" s="624"/>
      <c r="W36" s="624"/>
      <c r="X36" s="624"/>
      <c r="Y36" s="625"/>
      <c r="Z36" s="626">
        <v>4.0999999999999996</v>
      </c>
      <c r="AA36" s="626"/>
      <c r="AB36" s="626"/>
      <c r="AC36" s="626"/>
      <c r="AD36" s="627" t="s">
        <v>238</v>
      </c>
      <c r="AE36" s="627"/>
      <c r="AF36" s="627"/>
      <c r="AG36" s="627"/>
      <c r="AH36" s="627"/>
      <c r="AI36" s="627"/>
      <c r="AJ36" s="627"/>
      <c r="AK36" s="627"/>
      <c r="AL36" s="628" t="s">
        <v>188</v>
      </c>
      <c r="AM36" s="629"/>
      <c r="AN36" s="629"/>
      <c r="AO36" s="630"/>
      <c r="AP36" s="222"/>
      <c r="AQ36" s="685" t="s">
        <v>334</v>
      </c>
      <c r="AR36" s="686"/>
      <c r="AS36" s="686"/>
      <c r="AT36" s="686"/>
      <c r="AU36" s="686"/>
      <c r="AV36" s="686"/>
      <c r="AW36" s="686"/>
      <c r="AX36" s="686"/>
      <c r="AY36" s="687"/>
      <c r="AZ36" s="612">
        <v>1428924</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53347</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1217900</v>
      </c>
      <c r="CS36" s="624"/>
      <c r="CT36" s="624"/>
      <c r="CU36" s="624"/>
      <c r="CV36" s="624"/>
      <c r="CW36" s="624"/>
      <c r="CX36" s="624"/>
      <c r="CY36" s="625"/>
      <c r="CZ36" s="628">
        <v>10.3</v>
      </c>
      <c r="DA36" s="655"/>
      <c r="DB36" s="655"/>
      <c r="DC36" s="658"/>
      <c r="DD36" s="632">
        <v>949847</v>
      </c>
      <c r="DE36" s="624"/>
      <c r="DF36" s="624"/>
      <c r="DG36" s="624"/>
      <c r="DH36" s="624"/>
      <c r="DI36" s="624"/>
      <c r="DJ36" s="624"/>
      <c r="DK36" s="625"/>
      <c r="DL36" s="632">
        <v>618204</v>
      </c>
      <c r="DM36" s="624"/>
      <c r="DN36" s="624"/>
      <c r="DO36" s="624"/>
      <c r="DP36" s="624"/>
      <c r="DQ36" s="624"/>
      <c r="DR36" s="624"/>
      <c r="DS36" s="624"/>
      <c r="DT36" s="624"/>
      <c r="DU36" s="624"/>
      <c r="DV36" s="625"/>
      <c r="DW36" s="628">
        <v>13.6</v>
      </c>
      <c r="DX36" s="655"/>
      <c r="DY36" s="655"/>
      <c r="DZ36" s="655"/>
      <c r="EA36" s="655"/>
      <c r="EB36" s="655"/>
      <c r="EC36" s="656"/>
    </row>
    <row r="37" spans="2:133" ht="11.25" customHeight="1" x14ac:dyDescent="0.15">
      <c r="B37" s="620" t="s">
        <v>337</v>
      </c>
      <c r="C37" s="621"/>
      <c r="D37" s="621"/>
      <c r="E37" s="621"/>
      <c r="F37" s="621"/>
      <c r="G37" s="621"/>
      <c r="H37" s="621"/>
      <c r="I37" s="621"/>
      <c r="J37" s="621"/>
      <c r="K37" s="621"/>
      <c r="L37" s="621"/>
      <c r="M37" s="621"/>
      <c r="N37" s="621"/>
      <c r="O37" s="621"/>
      <c r="P37" s="621"/>
      <c r="Q37" s="622"/>
      <c r="R37" s="623">
        <v>474894</v>
      </c>
      <c r="S37" s="624"/>
      <c r="T37" s="624"/>
      <c r="U37" s="624"/>
      <c r="V37" s="624"/>
      <c r="W37" s="624"/>
      <c r="X37" s="624"/>
      <c r="Y37" s="625"/>
      <c r="Z37" s="626">
        <v>3.8</v>
      </c>
      <c r="AA37" s="626"/>
      <c r="AB37" s="626"/>
      <c r="AC37" s="626"/>
      <c r="AD37" s="627">
        <v>267</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712618</v>
      </c>
      <c r="BA37" s="624"/>
      <c r="BB37" s="624"/>
      <c r="BC37" s="624"/>
      <c r="BD37" s="653"/>
      <c r="BE37" s="653"/>
      <c r="BF37" s="669"/>
      <c r="BG37" s="620" t="s">
        <v>339</v>
      </c>
      <c r="BH37" s="621"/>
      <c r="BI37" s="621"/>
      <c r="BJ37" s="621"/>
      <c r="BK37" s="621"/>
      <c r="BL37" s="621"/>
      <c r="BM37" s="621"/>
      <c r="BN37" s="621"/>
      <c r="BO37" s="621"/>
      <c r="BP37" s="621"/>
      <c r="BQ37" s="621"/>
      <c r="BR37" s="621"/>
      <c r="BS37" s="621"/>
      <c r="BT37" s="621"/>
      <c r="BU37" s="622"/>
      <c r="BV37" s="623">
        <v>44837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379335</v>
      </c>
      <c r="CS37" s="653"/>
      <c r="CT37" s="653"/>
      <c r="CU37" s="653"/>
      <c r="CV37" s="653"/>
      <c r="CW37" s="653"/>
      <c r="CX37" s="653"/>
      <c r="CY37" s="654"/>
      <c r="CZ37" s="628">
        <v>3.2</v>
      </c>
      <c r="DA37" s="655"/>
      <c r="DB37" s="655"/>
      <c r="DC37" s="658"/>
      <c r="DD37" s="632">
        <v>379335</v>
      </c>
      <c r="DE37" s="653"/>
      <c r="DF37" s="653"/>
      <c r="DG37" s="653"/>
      <c r="DH37" s="653"/>
      <c r="DI37" s="653"/>
      <c r="DJ37" s="653"/>
      <c r="DK37" s="654"/>
      <c r="DL37" s="632">
        <v>379335</v>
      </c>
      <c r="DM37" s="653"/>
      <c r="DN37" s="653"/>
      <c r="DO37" s="653"/>
      <c r="DP37" s="653"/>
      <c r="DQ37" s="653"/>
      <c r="DR37" s="653"/>
      <c r="DS37" s="653"/>
      <c r="DT37" s="653"/>
      <c r="DU37" s="653"/>
      <c r="DV37" s="654"/>
      <c r="DW37" s="628">
        <v>8.3000000000000007</v>
      </c>
      <c r="DX37" s="655"/>
      <c r="DY37" s="655"/>
      <c r="DZ37" s="655"/>
      <c r="EA37" s="655"/>
      <c r="EB37" s="655"/>
      <c r="EC37" s="656"/>
    </row>
    <row r="38" spans="2:133" ht="11.25" customHeight="1" x14ac:dyDescent="0.15">
      <c r="B38" s="620" t="s">
        <v>341</v>
      </c>
      <c r="C38" s="621"/>
      <c r="D38" s="621"/>
      <c r="E38" s="621"/>
      <c r="F38" s="621"/>
      <c r="G38" s="621"/>
      <c r="H38" s="621"/>
      <c r="I38" s="621"/>
      <c r="J38" s="621"/>
      <c r="K38" s="621"/>
      <c r="L38" s="621"/>
      <c r="M38" s="621"/>
      <c r="N38" s="621"/>
      <c r="O38" s="621"/>
      <c r="P38" s="621"/>
      <c r="Q38" s="622"/>
      <c r="R38" s="623">
        <v>1546846</v>
      </c>
      <c r="S38" s="624"/>
      <c r="T38" s="624"/>
      <c r="U38" s="624"/>
      <c r="V38" s="624"/>
      <c r="W38" s="624"/>
      <c r="X38" s="624"/>
      <c r="Y38" s="625"/>
      <c r="Z38" s="626">
        <v>12.2</v>
      </c>
      <c r="AA38" s="626"/>
      <c r="AB38" s="626"/>
      <c r="AC38" s="626"/>
      <c r="AD38" s="627" t="s">
        <v>188</v>
      </c>
      <c r="AE38" s="627"/>
      <c r="AF38" s="627"/>
      <c r="AG38" s="627"/>
      <c r="AH38" s="627"/>
      <c r="AI38" s="627"/>
      <c r="AJ38" s="627"/>
      <c r="AK38" s="627"/>
      <c r="AL38" s="628" t="s">
        <v>188</v>
      </c>
      <c r="AM38" s="629"/>
      <c r="AN38" s="629"/>
      <c r="AO38" s="630"/>
      <c r="AQ38" s="689" t="s">
        <v>342</v>
      </c>
      <c r="AR38" s="690"/>
      <c r="AS38" s="690"/>
      <c r="AT38" s="690"/>
      <c r="AU38" s="690"/>
      <c r="AV38" s="690"/>
      <c r="AW38" s="690"/>
      <c r="AX38" s="690"/>
      <c r="AY38" s="691"/>
      <c r="AZ38" s="623">
        <v>5494</v>
      </c>
      <c r="BA38" s="624"/>
      <c r="BB38" s="624"/>
      <c r="BC38" s="624"/>
      <c r="BD38" s="653"/>
      <c r="BE38" s="653"/>
      <c r="BF38" s="669"/>
      <c r="BG38" s="620" t="s">
        <v>343</v>
      </c>
      <c r="BH38" s="621"/>
      <c r="BI38" s="621"/>
      <c r="BJ38" s="621"/>
      <c r="BK38" s="621"/>
      <c r="BL38" s="621"/>
      <c r="BM38" s="621"/>
      <c r="BN38" s="621"/>
      <c r="BO38" s="621"/>
      <c r="BP38" s="621"/>
      <c r="BQ38" s="621"/>
      <c r="BR38" s="621"/>
      <c r="BS38" s="621"/>
      <c r="BT38" s="621"/>
      <c r="BU38" s="622"/>
      <c r="BV38" s="623">
        <v>1855</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1423430</v>
      </c>
      <c r="CS38" s="624"/>
      <c r="CT38" s="624"/>
      <c r="CU38" s="624"/>
      <c r="CV38" s="624"/>
      <c r="CW38" s="624"/>
      <c r="CX38" s="624"/>
      <c r="CY38" s="625"/>
      <c r="CZ38" s="628">
        <v>12.1</v>
      </c>
      <c r="DA38" s="655"/>
      <c r="DB38" s="655"/>
      <c r="DC38" s="658"/>
      <c r="DD38" s="632">
        <v>773637</v>
      </c>
      <c r="DE38" s="624"/>
      <c r="DF38" s="624"/>
      <c r="DG38" s="624"/>
      <c r="DH38" s="624"/>
      <c r="DI38" s="624"/>
      <c r="DJ38" s="624"/>
      <c r="DK38" s="625"/>
      <c r="DL38" s="632">
        <v>571615</v>
      </c>
      <c r="DM38" s="624"/>
      <c r="DN38" s="624"/>
      <c r="DO38" s="624"/>
      <c r="DP38" s="624"/>
      <c r="DQ38" s="624"/>
      <c r="DR38" s="624"/>
      <c r="DS38" s="624"/>
      <c r="DT38" s="624"/>
      <c r="DU38" s="624"/>
      <c r="DV38" s="625"/>
      <c r="DW38" s="628">
        <v>12.5</v>
      </c>
      <c r="DX38" s="655"/>
      <c r="DY38" s="655"/>
      <c r="DZ38" s="655"/>
      <c r="EA38" s="655"/>
      <c r="EB38" s="655"/>
      <c r="EC38" s="656"/>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188</v>
      </c>
      <c r="S39" s="624"/>
      <c r="T39" s="624"/>
      <c r="U39" s="624"/>
      <c r="V39" s="624"/>
      <c r="W39" s="624"/>
      <c r="X39" s="624"/>
      <c r="Y39" s="625"/>
      <c r="Z39" s="626" t="s">
        <v>188</v>
      </c>
      <c r="AA39" s="626"/>
      <c r="AB39" s="626"/>
      <c r="AC39" s="626"/>
      <c r="AD39" s="627" t="s">
        <v>147</v>
      </c>
      <c r="AE39" s="627"/>
      <c r="AF39" s="627"/>
      <c r="AG39" s="627"/>
      <c r="AH39" s="627"/>
      <c r="AI39" s="627"/>
      <c r="AJ39" s="627"/>
      <c r="AK39" s="627"/>
      <c r="AL39" s="628" t="s">
        <v>147</v>
      </c>
      <c r="AM39" s="629"/>
      <c r="AN39" s="629"/>
      <c r="AO39" s="630"/>
      <c r="AQ39" s="689" t="s">
        <v>346</v>
      </c>
      <c r="AR39" s="690"/>
      <c r="AS39" s="690"/>
      <c r="AT39" s="690"/>
      <c r="AU39" s="690"/>
      <c r="AV39" s="690"/>
      <c r="AW39" s="690"/>
      <c r="AX39" s="690"/>
      <c r="AY39" s="691"/>
      <c r="AZ39" s="623">
        <v>284</v>
      </c>
      <c r="BA39" s="624"/>
      <c r="BB39" s="624"/>
      <c r="BC39" s="624"/>
      <c r="BD39" s="653"/>
      <c r="BE39" s="653"/>
      <c r="BF39" s="669"/>
      <c r="BG39" s="620" t="s">
        <v>347</v>
      </c>
      <c r="BH39" s="621"/>
      <c r="BI39" s="621"/>
      <c r="BJ39" s="621"/>
      <c r="BK39" s="621"/>
      <c r="BL39" s="621"/>
      <c r="BM39" s="621"/>
      <c r="BN39" s="621"/>
      <c r="BO39" s="621"/>
      <c r="BP39" s="621"/>
      <c r="BQ39" s="621"/>
      <c r="BR39" s="621"/>
      <c r="BS39" s="621"/>
      <c r="BT39" s="621"/>
      <c r="BU39" s="622"/>
      <c r="BV39" s="623">
        <v>2688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1833692</v>
      </c>
      <c r="CS39" s="653"/>
      <c r="CT39" s="653"/>
      <c r="CU39" s="653"/>
      <c r="CV39" s="653"/>
      <c r="CW39" s="653"/>
      <c r="CX39" s="653"/>
      <c r="CY39" s="654"/>
      <c r="CZ39" s="628">
        <v>15.5</v>
      </c>
      <c r="DA39" s="655"/>
      <c r="DB39" s="655"/>
      <c r="DC39" s="658"/>
      <c r="DD39" s="632">
        <v>409965</v>
      </c>
      <c r="DE39" s="653"/>
      <c r="DF39" s="653"/>
      <c r="DG39" s="653"/>
      <c r="DH39" s="653"/>
      <c r="DI39" s="653"/>
      <c r="DJ39" s="653"/>
      <c r="DK39" s="654"/>
      <c r="DL39" s="632" t="s">
        <v>238</v>
      </c>
      <c r="DM39" s="653"/>
      <c r="DN39" s="653"/>
      <c r="DO39" s="653"/>
      <c r="DP39" s="653"/>
      <c r="DQ39" s="653"/>
      <c r="DR39" s="653"/>
      <c r="DS39" s="653"/>
      <c r="DT39" s="653"/>
      <c r="DU39" s="653"/>
      <c r="DV39" s="654"/>
      <c r="DW39" s="628" t="s">
        <v>245</v>
      </c>
      <c r="DX39" s="655"/>
      <c r="DY39" s="655"/>
      <c r="DZ39" s="655"/>
      <c r="EA39" s="655"/>
      <c r="EB39" s="655"/>
      <c r="EC39" s="656"/>
    </row>
    <row r="40" spans="2:133" ht="11.25" customHeight="1" x14ac:dyDescent="0.15">
      <c r="B40" s="620" t="s">
        <v>349</v>
      </c>
      <c r="C40" s="621"/>
      <c r="D40" s="621"/>
      <c r="E40" s="621"/>
      <c r="F40" s="621"/>
      <c r="G40" s="621"/>
      <c r="H40" s="621"/>
      <c r="I40" s="621"/>
      <c r="J40" s="621"/>
      <c r="K40" s="621"/>
      <c r="L40" s="621"/>
      <c r="M40" s="621"/>
      <c r="N40" s="621"/>
      <c r="O40" s="621"/>
      <c r="P40" s="621"/>
      <c r="Q40" s="622"/>
      <c r="R40" s="623">
        <v>57646</v>
      </c>
      <c r="S40" s="624"/>
      <c r="T40" s="624"/>
      <c r="U40" s="624"/>
      <c r="V40" s="624"/>
      <c r="W40" s="624"/>
      <c r="X40" s="624"/>
      <c r="Y40" s="625"/>
      <c r="Z40" s="626">
        <v>0.5</v>
      </c>
      <c r="AA40" s="626"/>
      <c r="AB40" s="626"/>
      <c r="AC40" s="626"/>
      <c r="AD40" s="627" t="s">
        <v>238</v>
      </c>
      <c r="AE40" s="627"/>
      <c r="AF40" s="627"/>
      <c r="AG40" s="627"/>
      <c r="AH40" s="627"/>
      <c r="AI40" s="627"/>
      <c r="AJ40" s="627"/>
      <c r="AK40" s="627"/>
      <c r="AL40" s="628" t="s">
        <v>147</v>
      </c>
      <c r="AM40" s="629"/>
      <c r="AN40" s="629"/>
      <c r="AO40" s="630"/>
      <c r="AQ40" s="689" t="s">
        <v>350</v>
      </c>
      <c r="AR40" s="690"/>
      <c r="AS40" s="690"/>
      <c r="AT40" s="690"/>
      <c r="AU40" s="690"/>
      <c r="AV40" s="690"/>
      <c r="AW40" s="690"/>
      <c r="AX40" s="690"/>
      <c r="AY40" s="691"/>
      <c r="AZ40" s="623" t="s">
        <v>188</v>
      </c>
      <c r="BA40" s="624"/>
      <c r="BB40" s="624"/>
      <c r="BC40" s="624"/>
      <c r="BD40" s="653"/>
      <c r="BE40" s="653"/>
      <c r="BF40" s="669"/>
      <c r="BG40" s="673" t="s">
        <v>351</v>
      </c>
      <c r="BH40" s="674"/>
      <c r="BI40" s="674"/>
      <c r="BJ40" s="674"/>
      <c r="BK40" s="674"/>
      <c r="BL40" s="223"/>
      <c r="BM40" s="621" t="s">
        <v>352</v>
      </c>
      <c r="BN40" s="621"/>
      <c r="BO40" s="621"/>
      <c r="BP40" s="621"/>
      <c r="BQ40" s="621"/>
      <c r="BR40" s="621"/>
      <c r="BS40" s="621"/>
      <c r="BT40" s="621"/>
      <c r="BU40" s="622"/>
      <c r="BV40" s="623">
        <v>71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100000</v>
      </c>
      <c r="CS40" s="624"/>
      <c r="CT40" s="624"/>
      <c r="CU40" s="624"/>
      <c r="CV40" s="624"/>
      <c r="CW40" s="624"/>
      <c r="CX40" s="624"/>
      <c r="CY40" s="625"/>
      <c r="CZ40" s="628">
        <v>0.8</v>
      </c>
      <c r="DA40" s="655"/>
      <c r="DB40" s="655"/>
      <c r="DC40" s="658"/>
      <c r="DD40" s="632" t="s">
        <v>238</v>
      </c>
      <c r="DE40" s="624"/>
      <c r="DF40" s="624"/>
      <c r="DG40" s="624"/>
      <c r="DH40" s="624"/>
      <c r="DI40" s="624"/>
      <c r="DJ40" s="624"/>
      <c r="DK40" s="625"/>
      <c r="DL40" s="632" t="s">
        <v>147</v>
      </c>
      <c r="DM40" s="624"/>
      <c r="DN40" s="624"/>
      <c r="DO40" s="624"/>
      <c r="DP40" s="624"/>
      <c r="DQ40" s="624"/>
      <c r="DR40" s="624"/>
      <c r="DS40" s="624"/>
      <c r="DT40" s="624"/>
      <c r="DU40" s="624"/>
      <c r="DV40" s="625"/>
      <c r="DW40" s="628" t="s">
        <v>188</v>
      </c>
      <c r="DX40" s="655"/>
      <c r="DY40" s="655"/>
      <c r="DZ40" s="655"/>
      <c r="EA40" s="655"/>
      <c r="EB40" s="655"/>
      <c r="EC40" s="656"/>
    </row>
    <row r="41" spans="2:133" ht="11.25" customHeight="1" x14ac:dyDescent="0.15">
      <c r="B41" s="644" t="s">
        <v>354</v>
      </c>
      <c r="C41" s="645"/>
      <c r="D41" s="645"/>
      <c r="E41" s="645"/>
      <c r="F41" s="645"/>
      <c r="G41" s="645"/>
      <c r="H41" s="645"/>
      <c r="I41" s="645"/>
      <c r="J41" s="645"/>
      <c r="K41" s="645"/>
      <c r="L41" s="645"/>
      <c r="M41" s="645"/>
      <c r="N41" s="645"/>
      <c r="O41" s="645"/>
      <c r="P41" s="645"/>
      <c r="Q41" s="646"/>
      <c r="R41" s="698">
        <v>12660245</v>
      </c>
      <c r="S41" s="699"/>
      <c r="T41" s="699"/>
      <c r="U41" s="699"/>
      <c r="V41" s="699"/>
      <c r="W41" s="699"/>
      <c r="X41" s="699"/>
      <c r="Y41" s="700"/>
      <c r="Z41" s="701">
        <v>100</v>
      </c>
      <c r="AA41" s="701"/>
      <c r="AB41" s="701"/>
      <c r="AC41" s="701"/>
      <c r="AD41" s="702">
        <v>4503048</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157717</v>
      </c>
      <c r="BA41" s="624"/>
      <c r="BB41" s="624"/>
      <c r="BC41" s="624"/>
      <c r="BD41" s="653"/>
      <c r="BE41" s="653"/>
      <c r="BF41" s="669"/>
      <c r="BG41" s="673"/>
      <c r="BH41" s="674"/>
      <c r="BI41" s="674"/>
      <c r="BJ41" s="674"/>
      <c r="BK41" s="674"/>
      <c r="BL41" s="223"/>
      <c r="BM41" s="621" t="s">
        <v>356</v>
      </c>
      <c r="BN41" s="621"/>
      <c r="BO41" s="621"/>
      <c r="BP41" s="621"/>
      <c r="BQ41" s="621"/>
      <c r="BR41" s="621"/>
      <c r="BS41" s="621"/>
      <c r="BT41" s="621"/>
      <c r="BU41" s="622"/>
      <c r="BV41" s="623">
        <v>4</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188</v>
      </c>
      <c r="CS41" s="653"/>
      <c r="CT41" s="653"/>
      <c r="CU41" s="653"/>
      <c r="CV41" s="653"/>
      <c r="CW41" s="653"/>
      <c r="CX41" s="653"/>
      <c r="CY41" s="654"/>
      <c r="CZ41" s="628" t="s">
        <v>238</v>
      </c>
      <c r="DA41" s="655"/>
      <c r="DB41" s="655"/>
      <c r="DC41" s="658"/>
      <c r="DD41" s="632" t="s">
        <v>147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552811</v>
      </c>
      <c r="BA42" s="699"/>
      <c r="BB42" s="699"/>
      <c r="BC42" s="699"/>
      <c r="BD42" s="682"/>
      <c r="BE42" s="682"/>
      <c r="BF42" s="684"/>
      <c r="BG42" s="675"/>
      <c r="BH42" s="676"/>
      <c r="BI42" s="676"/>
      <c r="BJ42" s="676"/>
      <c r="BK42" s="676"/>
      <c r="BL42" s="224"/>
      <c r="BM42" s="645" t="s">
        <v>359</v>
      </c>
      <c r="BN42" s="645"/>
      <c r="BO42" s="645"/>
      <c r="BP42" s="645"/>
      <c r="BQ42" s="645"/>
      <c r="BR42" s="645"/>
      <c r="BS42" s="645"/>
      <c r="BT42" s="645"/>
      <c r="BU42" s="646"/>
      <c r="BV42" s="698">
        <v>378</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2636277</v>
      </c>
      <c r="CS42" s="653"/>
      <c r="CT42" s="653"/>
      <c r="CU42" s="653"/>
      <c r="CV42" s="653"/>
      <c r="CW42" s="653"/>
      <c r="CX42" s="653"/>
      <c r="CY42" s="654"/>
      <c r="CZ42" s="628">
        <v>22.3</v>
      </c>
      <c r="DA42" s="655"/>
      <c r="DB42" s="655"/>
      <c r="DC42" s="658"/>
      <c r="DD42" s="632">
        <v>417936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72075</v>
      </c>
      <c r="CS43" s="653"/>
      <c r="CT43" s="653"/>
      <c r="CU43" s="653"/>
      <c r="CV43" s="653"/>
      <c r="CW43" s="653"/>
      <c r="CX43" s="653"/>
      <c r="CY43" s="654"/>
      <c r="CZ43" s="628">
        <v>0.6</v>
      </c>
      <c r="DA43" s="655"/>
      <c r="DB43" s="655"/>
      <c r="DC43" s="658"/>
      <c r="DD43" s="632">
        <v>72075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2536198</v>
      </c>
      <c r="CS44" s="624"/>
      <c r="CT44" s="624"/>
      <c r="CU44" s="624"/>
      <c r="CV44" s="624"/>
      <c r="CW44" s="624"/>
      <c r="CX44" s="624"/>
      <c r="CY44" s="625"/>
      <c r="CZ44" s="628">
        <v>21.5</v>
      </c>
      <c r="DA44" s="629"/>
      <c r="DB44" s="629"/>
      <c r="DC44" s="635"/>
      <c r="DD44" s="632">
        <v>391215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629831</v>
      </c>
      <c r="CS45" s="653"/>
      <c r="CT45" s="653"/>
      <c r="CU45" s="653"/>
      <c r="CV45" s="653"/>
      <c r="CW45" s="653"/>
      <c r="CX45" s="653"/>
      <c r="CY45" s="654"/>
      <c r="CZ45" s="628">
        <v>5.3</v>
      </c>
      <c r="DA45" s="655"/>
      <c r="DB45" s="655"/>
      <c r="DC45" s="658"/>
      <c r="DD45" s="632">
        <v>45838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1864730</v>
      </c>
      <c r="CS46" s="624"/>
      <c r="CT46" s="624"/>
      <c r="CU46" s="624"/>
      <c r="CV46" s="624"/>
      <c r="CW46" s="624"/>
      <c r="CX46" s="624"/>
      <c r="CY46" s="625"/>
      <c r="CZ46" s="628">
        <v>15.8</v>
      </c>
      <c r="DA46" s="629"/>
      <c r="DB46" s="629"/>
      <c r="DC46" s="635"/>
      <c r="DD46" s="632">
        <v>303740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100079</v>
      </c>
      <c r="CS47" s="653"/>
      <c r="CT47" s="653"/>
      <c r="CU47" s="653"/>
      <c r="CV47" s="653"/>
      <c r="CW47" s="653"/>
      <c r="CX47" s="653"/>
      <c r="CY47" s="654"/>
      <c r="CZ47" s="628">
        <v>0.8</v>
      </c>
      <c r="DA47" s="655"/>
      <c r="DB47" s="655"/>
      <c r="DC47" s="658"/>
      <c r="DD47" s="632">
        <v>26721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147</v>
      </c>
      <c r="CS48" s="624"/>
      <c r="CT48" s="624"/>
      <c r="CU48" s="624"/>
      <c r="CV48" s="624"/>
      <c r="CW48" s="624"/>
      <c r="CX48" s="624"/>
      <c r="CY48" s="625"/>
      <c r="CZ48" s="628" t="s">
        <v>147</v>
      </c>
      <c r="DA48" s="629"/>
      <c r="DB48" s="629"/>
      <c r="DC48" s="635"/>
      <c r="DD48" s="632" t="s">
        <v>238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11795943</v>
      </c>
      <c r="CS49" s="682"/>
      <c r="CT49" s="682"/>
      <c r="CU49" s="682"/>
      <c r="CV49" s="682"/>
      <c r="CW49" s="682"/>
      <c r="CX49" s="682"/>
      <c r="CY49" s="711"/>
      <c r="CZ49" s="703">
        <v>100</v>
      </c>
      <c r="DA49" s="712"/>
      <c r="DB49" s="712"/>
      <c r="DC49" s="713"/>
      <c r="DD49" s="714">
        <v>5809122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dWRDnY0M4+8NzHzn/bqp0DctL93sUvr+jkK6tAW1TmTX00ybcLzBlT9GMjoi1LxMnDaHutgfZNXEA43TyxYmQ==" saltValue="R8+du0WZTUaM/Zu5XqUb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12660</v>
      </c>
      <c r="R7" s="753"/>
      <c r="S7" s="753"/>
      <c r="T7" s="753"/>
      <c r="U7" s="753"/>
      <c r="V7" s="753">
        <v>11796</v>
      </c>
      <c r="W7" s="753"/>
      <c r="X7" s="753"/>
      <c r="Y7" s="753"/>
      <c r="Z7" s="753"/>
      <c r="AA7" s="753">
        <v>864</v>
      </c>
      <c r="AB7" s="753"/>
      <c r="AC7" s="753"/>
      <c r="AD7" s="753"/>
      <c r="AE7" s="754"/>
      <c r="AF7" s="755">
        <v>527</v>
      </c>
      <c r="AG7" s="756"/>
      <c r="AH7" s="756"/>
      <c r="AI7" s="756"/>
      <c r="AJ7" s="757"/>
      <c r="AK7" s="758">
        <v>903</v>
      </c>
      <c r="AL7" s="759"/>
      <c r="AM7" s="759"/>
      <c r="AN7" s="759"/>
      <c r="AO7" s="759"/>
      <c r="AP7" s="759">
        <v>8986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62"/>
      <c r="CH7" s="743">
        <v>11</v>
      </c>
      <c r="CI7" s="744"/>
      <c r="CJ7" s="744"/>
      <c r="CK7" s="744"/>
      <c r="CL7" s="745"/>
      <c r="CM7" s="743">
        <v>129</v>
      </c>
      <c r="CN7" s="744"/>
      <c r="CO7" s="744"/>
      <c r="CP7" s="744"/>
      <c r="CQ7" s="745"/>
      <c r="CR7" s="743">
        <v>6</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1</v>
      </c>
      <c r="CI8" s="777"/>
      <c r="CJ8" s="777"/>
      <c r="CK8" s="777"/>
      <c r="CL8" s="778"/>
      <c r="CM8" s="776">
        <v>13</v>
      </c>
      <c r="CN8" s="777"/>
      <c r="CO8" s="777"/>
      <c r="CP8" s="777"/>
      <c r="CQ8" s="778"/>
      <c r="CR8" s="776">
        <v>3</v>
      </c>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527</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1575</v>
      </c>
      <c r="R28" s="823"/>
      <c r="S28" s="823"/>
      <c r="T28" s="823"/>
      <c r="U28" s="823"/>
      <c r="V28" s="823">
        <v>1521</v>
      </c>
      <c r="W28" s="823"/>
      <c r="X28" s="823"/>
      <c r="Y28" s="823"/>
      <c r="Z28" s="823"/>
      <c r="AA28" s="823">
        <v>53</v>
      </c>
      <c r="AB28" s="823"/>
      <c r="AC28" s="823"/>
      <c r="AD28" s="823"/>
      <c r="AE28" s="824"/>
      <c r="AF28" s="825">
        <v>54</v>
      </c>
      <c r="AG28" s="823"/>
      <c r="AH28" s="823"/>
      <c r="AI28" s="823"/>
      <c r="AJ28" s="826"/>
      <c r="AK28" s="827">
        <v>214</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14</v>
      </c>
      <c r="R29" s="784"/>
      <c r="S29" s="784"/>
      <c r="T29" s="784"/>
      <c r="U29" s="784"/>
      <c r="V29" s="784">
        <v>14</v>
      </c>
      <c r="W29" s="784"/>
      <c r="X29" s="784"/>
      <c r="Y29" s="784"/>
      <c r="Z29" s="784"/>
      <c r="AA29" s="784"/>
      <c r="AB29" s="784"/>
      <c r="AC29" s="784"/>
      <c r="AD29" s="784"/>
      <c r="AE29" s="785"/>
      <c r="AF29" s="786" t="s">
        <v>188</v>
      </c>
      <c r="AG29" s="787"/>
      <c r="AH29" s="787"/>
      <c r="AI29" s="787"/>
      <c r="AJ29" s="788"/>
      <c r="AK29" s="834">
        <v>14</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2104</v>
      </c>
      <c r="R30" s="784"/>
      <c r="S30" s="784"/>
      <c r="T30" s="784"/>
      <c r="U30" s="784"/>
      <c r="V30" s="784">
        <v>1981</v>
      </c>
      <c r="W30" s="784"/>
      <c r="X30" s="784"/>
      <c r="Y30" s="784"/>
      <c r="Z30" s="784"/>
      <c r="AA30" s="784">
        <v>122</v>
      </c>
      <c r="AB30" s="784"/>
      <c r="AC30" s="784"/>
      <c r="AD30" s="784"/>
      <c r="AE30" s="785"/>
      <c r="AF30" s="786">
        <v>122</v>
      </c>
      <c r="AG30" s="787"/>
      <c r="AH30" s="787"/>
      <c r="AI30" s="787"/>
      <c r="AJ30" s="788"/>
      <c r="AK30" s="834">
        <v>301</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199</v>
      </c>
      <c r="R31" s="784"/>
      <c r="S31" s="784"/>
      <c r="T31" s="784"/>
      <c r="U31" s="784"/>
      <c r="V31" s="784">
        <v>194</v>
      </c>
      <c r="W31" s="784"/>
      <c r="X31" s="784"/>
      <c r="Y31" s="784"/>
      <c r="Z31" s="784"/>
      <c r="AA31" s="784">
        <v>6</v>
      </c>
      <c r="AB31" s="784"/>
      <c r="AC31" s="784"/>
      <c r="AD31" s="784"/>
      <c r="AE31" s="785"/>
      <c r="AF31" s="786">
        <v>6</v>
      </c>
      <c r="AG31" s="787"/>
      <c r="AH31" s="787"/>
      <c r="AI31" s="787"/>
      <c r="AJ31" s="788"/>
      <c r="AK31" s="834">
        <v>71</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239</v>
      </c>
      <c r="R32" s="784"/>
      <c r="S32" s="784"/>
      <c r="T32" s="784"/>
      <c r="U32" s="784"/>
      <c r="V32" s="784">
        <v>216</v>
      </c>
      <c r="W32" s="784"/>
      <c r="X32" s="784"/>
      <c r="Y32" s="784"/>
      <c r="Z32" s="784"/>
      <c r="AA32" s="784">
        <v>23</v>
      </c>
      <c r="AB32" s="784"/>
      <c r="AC32" s="784"/>
      <c r="AD32" s="784"/>
      <c r="AE32" s="785"/>
      <c r="AF32" s="786">
        <v>321</v>
      </c>
      <c r="AG32" s="787"/>
      <c r="AH32" s="787"/>
      <c r="AI32" s="787"/>
      <c r="AJ32" s="788"/>
      <c r="AK32" s="834">
        <v>6</v>
      </c>
      <c r="AL32" s="830"/>
      <c r="AM32" s="830"/>
      <c r="AN32" s="830"/>
      <c r="AO32" s="830"/>
      <c r="AP32" s="830">
        <v>323</v>
      </c>
      <c r="AQ32" s="830"/>
      <c r="AR32" s="830"/>
      <c r="AS32" s="830"/>
      <c r="AT32" s="830"/>
      <c r="AU32" s="830"/>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9</v>
      </c>
      <c r="R33" s="784"/>
      <c r="S33" s="784"/>
      <c r="T33" s="784"/>
      <c r="U33" s="784"/>
      <c r="V33" s="784">
        <v>7</v>
      </c>
      <c r="W33" s="784"/>
      <c r="X33" s="784"/>
      <c r="Y33" s="784"/>
      <c r="Z33" s="784"/>
      <c r="AA33" s="784">
        <v>2</v>
      </c>
      <c r="AB33" s="784"/>
      <c r="AC33" s="784"/>
      <c r="AD33" s="784"/>
      <c r="AE33" s="785"/>
      <c r="AF33" s="786">
        <v>2</v>
      </c>
      <c r="AG33" s="787"/>
      <c r="AH33" s="787"/>
      <c r="AI33" s="787"/>
      <c r="AJ33" s="788"/>
      <c r="AK33" s="834">
        <v>0</v>
      </c>
      <c r="AL33" s="830"/>
      <c r="AM33" s="830"/>
      <c r="AN33" s="830"/>
      <c r="AO33" s="830"/>
      <c r="AP33" s="830"/>
      <c r="AQ33" s="830"/>
      <c r="AR33" s="830"/>
      <c r="AS33" s="830"/>
      <c r="AT33" s="830"/>
      <c r="AU33" s="830"/>
      <c r="AV33" s="830"/>
      <c r="AW33" s="830"/>
      <c r="AX33" s="830"/>
      <c r="AY33" s="830"/>
      <c r="AZ33" s="831"/>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726</v>
      </c>
      <c r="R34" s="784"/>
      <c r="S34" s="784"/>
      <c r="T34" s="784"/>
      <c r="U34" s="784"/>
      <c r="V34" s="784">
        <v>726</v>
      </c>
      <c r="W34" s="784"/>
      <c r="X34" s="784"/>
      <c r="Y34" s="784"/>
      <c r="Z34" s="784"/>
      <c r="AA34" s="784"/>
      <c r="AB34" s="784"/>
      <c r="AC34" s="784"/>
      <c r="AD34" s="784"/>
      <c r="AE34" s="785"/>
      <c r="AF34" s="786">
        <v>576</v>
      </c>
      <c r="AG34" s="787"/>
      <c r="AH34" s="787"/>
      <c r="AI34" s="787"/>
      <c r="AJ34" s="788"/>
      <c r="AK34" s="834">
        <v>713</v>
      </c>
      <c r="AL34" s="830"/>
      <c r="AM34" s="830"/>
      <c r="AN34" s="830"/>
      <c r="AO34" s="830"/>
      <c r="AP34" s="830"/>
      <c r="AQ34" s="830"/>
      <c r="AR34" s="830"/>
      <c r="AS34" s="830"/>
      <c r="AT34" s="830"/>
      <c r="AU34" s="830"/>
      <c r="AV34" s="830"/>
      <c r="AW34" s="830"/>
      <c r="AX34" s="830"/>
      <c r="AY34" s="830"/>
      <c r="AZ34" s="831"/>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1081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188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421</v>
      </c>
      <c r="AB66" s="734"/>
      <c r="AC66" s="734"/>
      <c r="AD66" s="734"/>
      <c r="AE66" s="735"/>
      <c r="AF66" s="854" t="s">
        <v>403</v>
      </c>
      <c r="AG66" s="815"/>
      <c r="AH66" s="815"/>
      <c r="AI66" s="815"/>
      <c r="AJ66" s="855"/>
      <c r="AK66" s="733" t="s">
        <v>404</v>
      </c>
      <c r="AL66" s="728"/>
      <c r="AM66" s="728"/>
      <c r="AN66" s="728"/>
      <c r="AO66" s="729"/>
      <c r="AP66" s="733" t="s">
        <v>405</v>
      </c>
      <c r="AQ66" s="734"/>
      <c r="AR66" s="734"/>
      <c r="AS66" s="734"/>
      <c r="AT66" s="735"/>
      <c r="AU66" s="733" t="s">
        <v>422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6836</v>
      </c>
      <c r="R68" s="866"/>
      <c r="S68" s="866"/>
      <c r="T68" s="866"/>
      <c r="U68" s="866"/>
      <c r="V68" s="866">
        <v>5439</v>
      </c>
      <c r="W68" s="866"/>
      <c r="X68" s="866"/>
      <c r="Y68" s="866"/>
      <c r="Z68" s="866"/>
      <c r="AA68" s="866">
        <v>1397</v>
      </c>
      <c r="AB68" s="866"/>
      <c r="AC68" s="866"/>
      <c r="AD68" s="866"/>
      <c r="AE68" s="866"/>
      <c r="AF68" s="866"/>
      <c r="AG68" s="866"/>
      <c r="AH68" s="866"/>
      <c r="AI68" s="866"/>
      <c r="AJ68" s="866"/>
      <c r="AK68" s="866">
        <v>14</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1548</v>
      </c>
      <c r="R69" s="830"/>
      <c r="S69" s="830"/>
      <c r="T69" s="830"/>
      <c r="U69" s="830"/>
      <c r="V69" s="830">
        <v>1547</v>
      </c>
      <c r="W69" s="830"/>
      <c r="X69" s="830"/>
      <c r="Y69" s="830"/>
      <c r="Z69" s="830"/>
      <c r="AA69" s="830">
        <v>1</v>
      </c>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15</v>
      </c>
      <c r="R70" s="830"/>
      <c r="S70" s="830"/>
      <c r="T70" s="830"/>
      <c r="U70" s="830"/>
      <c r="V70" s="830">
        <v>15</v>
      </c>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56</v>
      </c>
      <c r="R71" s="830"/>
      <c r="S71" s="830"/>
      <c r="T71" s="830"/>
      <c r="U71" s="830"/>
      <c r="V71" s="830">
        <v>38</v>
      </c>
      <c r="W71" s="830"/>
      <c r="X71" s="830"/>
      <c r="Y71" s="830"/>
      <c r="Z71" s="830"/>
      <c r="AA71" s="830">
        <v>18</v>
      </c>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40</v>
      </c>
      <c r="R72" s="830"/>
      <c r="S72" s="830"/>
      <c r="T72" s="830"/>
      <c r="U72" s="830"/>
      <c r="V72" s="830">
        <v>39</v>
      </c>
      <c r="W72" s="830"/>
      <c r="X72" s="830"/>
      <c r="Y72" s="830"/>
      <c r="Z72" s="830"/>
      <c r="AA72" s="830">
        <v>1</v>
      </c>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4133</v>
      </c>
      <c r="R73" s="830"/>
      <c r="S73" s="830"/>
      <c r="T73" s="830"/>
      <c r="U73" s="830"/>
      <c r="V73" s="830">
        <v>4046</v>
      </c>
      <c r="W73" s="830"/>
      <c r="X73" s="830"/>
      <c r="Y73" s="830"/>
      <c r="Z73" s="830"/>
      <c r="AA73" s="830">
        <v>87</v>
      </c>
      <c r="AB73" s="830"/>
      <c r="AC73" s="830"/>
      <c r="AD73" s="830"/>
      <c r="AE73" s="830"/>
      <c r="AF73" s="830">
        <v>5714</v>
      </c>
      <c r="AG73" s="830"/>
      <c r="AH73" s="830"/>
      <c r="AI73" s="830"/>
      <c r="AJ73" s="830"/>
      <c r="AK73" s="830"/>
      <c r="AL73" s="830"/>
      <c r="AM73" s="830"/>
      <c r="AN73" s="830"/>
      <c r="AO73" s="830"/>
      <c r="AP73" s="830">
        <v>9890</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204</v>
      </c>
      <c r="R74" s="830"/>
      <c r="S74" s="830"/>
      <c r="T74" s="830"/>
      <c r="U74" s="830"/>
      <c r="V74" s="830">
        <v>189</v>
      </c>
      <c r="W74" s="830"/>
      <c r="X74" s="830"/>
      <c r="Y74" s="830"/>
      <c r="Z74" s="830"/>
      <c r="AA74" s="830">
        <v>15</v>
      </c>
      <c r="AB74" s="830"/>
      <c r="AC74" s="830"/>
      <c r="AD74" s="830"/>
      <c r="AE74" s="830"/>
      <c r="AF74" s="830">
        <v>15</v>
      </c>
      <c r="AG74" s="830"/>
      <c r="AH74" s="830"/>
      <c r="AI74" s="830"/>
      <c r="AJ74" s="830"/>
      <c r="AK74" s="830">
        <v>24</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909</v>
      </c>
      <c r="R75" s="878"/>
      <c r="S75" s="878"/>
      <c r="T75" s="878"/>
      <c r="U75" s="834"/>
      <c r="V75" s="879">
        <v>848</v>
      </c>
      <c r="W75" s="878"/>
      <c r="X75" s="878"/>
      <c r="Y75" s="878"/>
      <c r="Z75" s="834"/>
      <c r="AA75" s="879">
        <v>61</v>
      </c>
      <c r="AB75" s="878"/>
      <c r="AC75" s="878"/>
      <c r="AD75" s="878"/>
      <c r="AE75" s="834"/>
      <c r="AF75" s="879">
        <v>53</v>
      </c>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253547</v>
      </c>
      <c r="R76" s="878"/>
      <c r="S76" s="878"/>
      <c r="T76" s="878"/>
      <c r="U76" s="834"/>
      <c r="V76" s="879">
        <v>238716</v>
      </c>
      <c r="W76" s="878"/>
      <c r="X76" s="878"/>
      <c r="Y76" s="878"/>
      <c r="Z76" s="834"/>
      <c r="AA76" s="879">
        <v>14831</v>
      </c>
      <c r="AB76" s="878"/>
      <c r="AC76" s="878"/>
      <c r="AD76" s="878"/>
      <c r="AE76" s="834"/>
      <c r="AF76" s="879">
        <v>14831</v>
      </c>
      <c r="AG76" s="878"/>
      <c r="AH76" s="878"/>
      <c r="AI76" s="878"/>
      <c r="AJ76" s="834"/>
      <c r="AK76" s="879">
        <v>635</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v>2005</v>
      </c>
      <c r="R77" s="878"/>
      <c r="S77" s="878"/>
      <c r="T77" s="878"/>
      <c r="U77" s="834"/>
      <c r="V77" s="879">
        <v>1980</v>
      </c>
      <c r="W77" s="878"/>
      <c r="X77" s="878"/>
      <c r="Y77" s="878"/>
      <c r="Z77" s="834"/>
      <c r="AA77" s="879">
        <v>25</v>
      </c>
      <c r="AB77" s="878"/>
      <c r="AC77" s="878"/>
      <c r="AD77" s="878"/>
      <c r="AE77" s="834"/>
      <c r="AF77" s="879">
        <v>25</v>
      </c>
      <c r="AG77" s="878"/>
      <c r="AH77" s="878"/>
      <c r="AI77" s="878"/>
      <c r="AJ77" s="834"/>
      <c r="AK77" s="879">
        <v>92</v>
      </c>
      <c r="AL77" s="878"/>
      <c r="AM77" s="878"/>
      <c r="AN77" s="878"/>
      <c r="AO77" s="834"/>
      <c r="AP77" s="879">
        <v>1348</v>
      </c>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597</v>
      </c>
      <c r="C78" s="874"/>
      <c r="D78" s="874"/>
      <c r="E78" s="874"/>
      <c r="F78" s="874"/>
      <c r="G78" s="874"/>
      <c r="H78" s="874"/>
      <c r="I78" s="874"/>
      <c r="J78" s="874"/>
      <c r="K78" s="874"/>
      <c r="L78" s="874"/>
      <c r="M78" s="874"/>
      <c r="N78" s="874"/>
      <c r="O78" s="874"/>
      <c r="P78" s="875"/>
      <c r="Q78" s="876">
        <v>55</v>
      </c>
      <c r="R78" s="830"/>
      <c r="S78" s="830"/>
      <c r="T78" s="830"/>
      <c r="U78" s="830"/>
      <c r="V78" s="830">
        <v>55</v>
      </c>
      <c r="W78" s="830"/>
      <c r="X78" s="830"/>
      <c r="Y78" s="830"/>
      <c r="Z78" s="830"/>
      <c r="AA78" s="830"/>
      <c r="AB78" s="830"/>
      <c r="AC78" s="830"/>
      <c r="AD78" s="830"/>
      <c r="AE78" s="830"/>
      <c r="AF78" s="830"/>
      <c r="AG78" s="830"/>
      <c r="AH78" s="830"/>
      <c r="AI78" s="830"/>
      <c r="AJ78" s="830"/>
      <c r="AK78" s="830">
        <v>1</v>
      </c>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598</v>
      </c>
      <c r="C79" s="874"/>
      <c r="D79" s="874"/>
      <c r="E79" s="874"/>
      <c r="F79" s="874"/>
      <c r="G79" s="874"/>
      <c r="H79" s="874"/>
      <c r="I79" s="874"/>
      <c r="J79" s="874"/>
      <c r="K79" s="874"/>
      <c r="L79" s="874"/>
      <c r="M79" s="874"/>
      <c r="N79" s="874"/>
      <c r="O79" s="874"/>
      <c r="P79" s="875"/>
      <c r="Q79" s="876">
        <v>343</v>
      </c>
      <c r="R79" s="830"/>
      <c r="S79" s="830"/>
      <c r="T79" s="830"/>
      <c r="U79" s="830"/>
      <c r="V79" s="830">
        <v>341</v>
      </c>
      <c r="W79" s="830"/>
      <c r="X79" s="830"/>
      <c r="Y79" s="830"/>
      <c r="Z79" s="830"/>
      <c r="AA79" s="830">
        <v>2</v>
      </c>
      <c r="AB79" s="830"/>
      <c r="AC79" s="830"/>
      <c r="AD79" s="830"/>
      <c r="AE79" s="830"/>
      <c r="AF79" s="830">
        <v>2</v>
      </c>
      <c r="AG79" s="830"/>
      <c r="AH79" s="830"/>
      <c r="AI79" s="830"/>
      <c r="AJ79" s="830"/>
      <c r="AK79" s="830">
        <v>41</v>
      </c>
      <c r="AL79" s="830"/>
      <c r="AM79" s="830"/>
      <c r="AN79" s="830"/>
      <c r="AO79" s="830"/>
      <c r="AP79" s="830">
        <v>76</v>
      </c>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599</v>
      </c>
      <c r="C80" s="874"/>
      <c r="D80" s="874"/>
      <c r="E80" s="874"/>
      <c r="F80" s="874"/>
      <c r="G80" s="874"/>
      <c r="H80" s="874"/>
      <c r="I80" s="874"/>
      <c r="J80" s="874"/>
      <c r="K80" s="874"/>
      <c r="L80" s="874"/>
      <c r="M80" s="874"/>
      <c r="N80" s="874"/>
      <c r="O80" s="874"/>
      <c r="P80" s="875"/>
      <c r="Q80" s="876">
        <v>772</v>
      </c>
      <c r="R80" s="830"/>
      <c r="S80" s="830"/>
      <c r="T80" s="830"/>
      <c r="U80" s="830"/>
      <c r="V80" s="830">
        <v>757</v>
      </c>
      <c r="W80" s="830"/>
      <c r="X80" s="830"/>
      <c r="Y80" s="830"/>
      <c r="Z80" s="830"/>
      <c r="AA80" s="830">
        <v>15</v>
      </c>
      <c r="AB80" s="830"/>
      <c r="AC80" s="830"/>
      <c r="AD80" s="830"/>
      <c r="AE80" s="830"/>
      <c r="AF80" s="830">
        <v>15</v>
      </c>
      <c r="AG80" s="830"/>
      <c r="AH80" s="830"/>
      <c r="AI80" s="830"/>
      <c r="AJ80" s="830"/>
      <c r="AK80" s="830">
        <v>4</v>
      </c>
      <c r="AL80" s="830"/>
      <c r="AM80" s="830"/>
      <c r="AN80" s="830"/>
      <c r="AO80" s="830"/>
      <c r="AP80" s="830">
        <v>124</v>
      </c>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313</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313</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313</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581994</v>
      </c>
      <c r="AB110" s="900"/>
      <c r="AC110" s="900"/>
      <c r="AD110" s="900"/>
      <c r="AE110" s="901"/>
      <c r="AF110" s="902">
        <v>621233</v>
      </c>
      <c r="AG110" s="900"/>
      <c r="AH110" s="900"/>
      <c r="AI110" s="900"/>
      <c r="AJ110" s="901"/>
      <c r="AK110" s="902">
        <v>680748</v>
      </c>
      <c r="AL110" s="900"/>
      <c r="AM110" s="900"/>
      <c r="AN110" s="900"/>
      <c r="AO110" s="901"/>
      <c r="AP110" s="903">
        <v>16.899999999999999</v>
      </c>
      <c r="AQ110" s="904"/>
      <c r="AR110" s="904"/>
      <c r="AS110" s="904"/>
      <c r="AT110" s="905"/>
      <c r="AU110" s="906" t="s">
        <v>76</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7898936</v>
      </c>
      <c r="BR110" s="931"/>
      <c r="BS110" s="931"/>
      <c r="BT110" s="931"/>
      <c r="BU110" s="931"/>
      <c r="BV110" s="931">
        <v>8260669</v>
      </c>
      <c r="BW110" s="931"/>
      <c r="BX110" s="931"/>
      <c r="BY110" s="931"/>
      <c r="BZ110" s="931"/>
      <c r="CA110" s="931">
        <v>8985868</v>
      </c>
      <c r="CB110" s="931"/>
      <c r="CC110" s="931"/>
      <c r="CD110" s="931"/>
      <c r="CE110" s="931"/>
      <c r="CF110" s="944">
        <v>223.3</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188</v>
      </c>
      <c r="DH110" s="931"/>
      <c r="DI110" s="931"/>
      <c r="DJ110" s="931"/>
      <c r="DK110" s="931"/>
      <c r="DL110" s="931" t="s">
        <v>188</v>
      </c>
      <c r="DM110" s="931"/>
      <c r="DN110" s="931"/>
      <c r="DO110" s="931"/>
      <c r="DP110" s="931"/>
      <c r="DQ110" s="931" t="s">
        <v>440</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188</v>
      </c>
      <c r="AB111" s="938"/>
      <c r="AC111" s="938"/>
      <c r="AD111" s="938"/>
      <c r="AE111" s="939"/>
      <c r="AF111" s="940" t="s">
        <v>441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188</v>
      </c>
      <c r="BW111" s="926"/>
      <c r="BX111" s="926"/>
      <c r="BY111" s="926"/>
      <c r="BZ111" s="926"/>
      <c r="CA111" s="926" t="s">
        <v>188</v>
      </c>
      <c r="CB111" s="926"/>
      <c r="CC111" s="926"/>
      <c r="CD111" s="926"/>
      <c r="CE111" s="926"/>
      <c r="CF111" s="920" t="s">
        <v>188</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188</v>
      </c>
      <c r="DH111" s="926"/>
      <c r="DI111" s="926"/>
      <c r="DJ111" s="926"/>
      <c r="DK111" s="926"/>
      <c r="DL111" s="926" t="s">
        <v>441</v>
      </c>
      <c r="DM111" s="926"/>
      <c r="DN111" s="926"/>
      <c r="DO111" s="926"/>
      <c r="DP111" s="926"/>
      <c r="DQ111" s="926" t="s">
        <v>445</v>
      </c>
      <c r="DR111" s="926"/>
      <c r="DS111" s="926"/>
      <c r="DT111" s="926"/>
      <c r="DU111" s="926"/>
      <c r="DV111" s="927" t="s">
        <v>188</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188</v>
      </c>
      <c r="AB112" s="959"/>
      <c r="AC112" s="959"/>
      <c r="AD112" s="959"/>
      <c r="AE112" s="960"/>
      <c r="AF112" s="961" t="s">
        <v>188</v>
      </c>
      <c r="AG112" s="959"/>
      <c r="AH112" s="959"/>
      <c r="AI112" s="959"/>
      <c r="AJ112" s="960"/>
      <c r="AK112" s="961" t="s">
        <v>188</v>
      </c>
      <c r="AL112" s="959"/>
      <c r="AM112" s="959"/>
      <c r="AN112" s="959"/>
      <c r="AO112" s="960"/>
      <c r="AP112" s="962" t="s">
        <v>188</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64187</v>
      </c>
      <c r="BR112" s="926"/>
      <c r="BS112" s="926"/>
      <c r="BT112" s="926"/>
      <c r="BU112" s="926"/>
      <c r="BV112" s="926">
        <v>63577</v>
      </c>
      <c r="BW112" s="926"/>
      <c r="BX112" s="926"/>
      <c r="BY112" s="926"/>
      <c r="BZ112" s="926"/>
      <c r="CA112" s="926">
        <v>57433</v>
      </c>
      <c r="CB112" s="926"/>
      <c r="CC112" s="926"/>
      <c r="CD112" s="926"/>
      <c r="CE112" s="926"/>
      <c r="CF112" s="920">
        <v>1.4</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188</v>
      </c>
      <c r="DH112" s="926"/>
      <c r="DI112" s="926"/>
      <c r="DJ112" s="926"/>
      <c r="DK112" s="926"/>
      <c r="DL112" s="926" t="s">
        <v>188</v>
      </c>
      <c r="DM112" s="926"/>
      <c r="DN112" s="926"/>
      <c r="DO112" s="926"/>
      <c r="DP112" s="926"/>
      <c r="DQ112" s="926" t="s">
        <v>441</v>
      </c>
      <c r="DR112" s="926"/>
      <c r="DS112" s="926"/>
      <c r="DT112" s="926"/>
      <c r="DU112" s="926"/>
      <c r="DV112" s="927" t="s">
        <v>188</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13416</v>
      </c>
      <c r="AB113" s="938"/>
      <c r="AC113" s="938"/>
      <c r="AD113" s="938"/>
      <c r="AE113" s="939"/>
      <c r="AF113" s="940">
        <v>950</v>
      </c>
      <c r="AG113" s="938"/>
      <c r="AH113" s="938"/>
      <c r="AI113" s="938"/>
      <c r="AJ113" s="939"/>
      <c r="AK113" s="940">
        <v>1145</v>
      </c>
      <c r="AL113" s="938"/>
      <c r="AM113" s="938"/>
      <c r="AN113" s="938"/>
      <c r="AO113" s="939"/>
      <c r="AP113" s="941">
        <v>0</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248923</v>
      </c>
      <c r="BR113" s="926"/>
      <c r="BS113" s="926"/>
      <c r="BT113" s="926"/>
      <c r="BU113" s="926"/>
      <c r="BV113" s="926">
        <v>217983</v>
      </c>
      <c r="BW113" s="926"/>
      <c r="BX113" s="926"/>
      <c r="BY113" s="926"/>
      <c r="BZ113" s="926"/>
      <c r="CA113" s="926">
        <v>233414</v>
      </c>
      <c r="CB113" s="926"/>
      <c r="CC113" s="926"/>
      <c r="CD113" s="926"/>
      <c r="CE113" s="926"/>
      <c r="CF113" s="920">
        <v>5.8</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188</v>
      </c>
      <c r="DH113" s="959"/>
      <c r="DI113" s="959"/>
      <c r="DJ113" s="959"/>
      <c r="DK113" s="960"/>
      <c r="DL113" s="961" t="s">
        <v>188</v>
      </c>
      <c r="DM113" s="959"/>
      <c r="DN113" s="959"/>
      <c r="DO113" s="959"/>
      <c r="DP113" s="960"/>
      <c r="DQ113" s="961" t="s">
        <v>188</v>
      </c>
      <c r="DR113" s="959"/>
      <c r="DS113" s="959"/>
      <c r="DT113" s="959"/>
      <c r="DU113" s="960"/>
      <c r="DV113" s="962" t="s">
        <v>441</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36554</v>
      </c>
      <c r="AB114" s="959"/>
      <c r="AC114" s="959"/>
      <c r="AD114" s="959"/>
      <c r="AE114" s="960"/>
      <c r="AF114" s="961">
        <v>37895</v>
      </c>
      <c r="AG114" s="959"/>
      <c r="AH114" s="959"/>
      <c r="AI114" s="959"/>
      <c r="AJ114" s="960"/>
      <c r="AK114" s="961">
        <v>36294</v>
      </c>
      <c r="AL114" s="959"/>
      <c r="AM114" s="959"/>
      <c r="AN114" s="959"/>
      <c r="AO114" s="960"/>
      <c r="AP114" s="962">
        <v>0.9</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886083</v>
      </c>
      <c r="BR114" s="926"/>
      <c r="BS114" s="926"/>
      <c r="BT114" s="926"/>
      <c r="BU114" s="926"/>
      <c r="BV114" s="926">
        <v>885182</v>
      </c>
      <c r="BW114" s="926"/>
      <c r="BX114" s="926"/>
      <c r="BY114" s="926"/>
      <c r="BZ114" s="926"/>
      <c r="CA114" s="926">
        <v>760292</v>
      </c>
      <c r="CB114" s="926"/>
      <c r="CC114" s="926"/>
      <c r="CD114" s="926"/>
      <c r="CE114" s="926"/>
      <c r="CF114" s="920">
        <v>18.899999999999999</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188</v>
      </c>
      <c r="DM114" s="959"/>
      <c r="DN114" s="959"/>
      <c r="DO114" s="959"/>
      <c r="DP114" s="960"/>
      <c r="DQ114" s="961" t="s">
        <v>188</v>
      </c>
      <c r="DR114" s="959"/>
      <c r="DS114" s="959"/>
      <c r="DT114" s="959"/>
      <c r="DU114" s="960"/>
      <c r="DV114" s="962" t="s">
        <v>188</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188</v>
      </c>
      <c r="AB115" s="938"/>
      <c r="AC115" s="938"/>
      <c r="AD115" s="938"/>
      <c r="AE115" s="939"/>
      <c r="AF115" s="940" t="s">
        <v>441</v>
      </c>
      <c r="AG115" s="938"/>
      <c r="AH115" s="938"/>
      <c r="AI115" s="938"/>
      <c r="AJ115" s="939"/>
      <c r="AK115" s="940" t="s">
        <v>188</v>
      </c>
      <c r="AL115" s="938"/>
      <c r="AM115" s="938"/>
      <c r="AN115" s="938"/>
      <c r="AO115" s="939"/>
      <c r="AP115" s="941" t="s">
        <v>188</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188</v>
      </c>
      <c r="BR115" s="926"/>
      <c r="BS115" s="926"/>
      <c r="BT115" s="926"/>
      <c r="BU115" s="926"/>
      <c r="BV115" s="926" t="s">
        <v>188</v>
      </c>
      <c r="BW115" s="926"/>
      <c r="BX115" s="926"/>
      <c r="BY115" s="926"/>
      <c r="BZ115" s="926"/>
      <c r="CA115" s="926" t="s">
        <v>188</v>
      </c>
      <c r="CB115" s="926"/>
      <c r="CC115" s="926"/>
      <c r="CD115" s="926"/>
      <c r="CE115" s="926"/>
      <c r="CF115" s="920" t="s">
        <v>188</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188</v>
      </c>
      <c r="DH115" s="959"/>
      <c r="DI115" s="959"/>
      <c r="DJ115" s="959"/>
      <c r="DK115" s="960"/>
      <c r="DL115" s="961" t="s">
        <v>441</v>
      </c>
      <c r="DM115" s="959"/>
      <c r="DN115" s="959"/>
      <c r="DO115" s="959"/>
      <c r="DP115" s="960"/>
      <c r="DQ115" s="961" t="s">
        <v>188</v>
      </c>
      <c r="DR115" s="959"/>
      <c r="DS115" s="959"/>
      <c r="DT115" s="959"/>
      <c r="DU115" s="960"/>
      <c r="DV115" s="962" t="s">
        <v>441</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188</v>
      </c>
      <c r="AG116" s="959"/>
      <c r="AH116" s="959"/>
      <c r="AI116" s="959"/>
      <c r="AJ116" s="960"/>
      <c r="AK116" s="961" t="s">
        <v>188</v>
      </c>
      <c r="AL116" s="959"/>
      <c r="AM116" s="959"/>
      <c r="AN116" s="959"/>
      <c r="AO116" s="960"/>
      <c r="AP116" s="962" t="s">
        <v>188</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188</v>
      </c>
      <c r="BW116" s="926"/>
      <c r="BX116" s="926"/>
      <c r="BY116" s="926"/>
      <c r="BZ116" s="926"/>
      <c r="CA116" s="926" t="s">
        <v>188</v>
      </c>
      <c r="CB116" s="926"/>
      <c r="CC116" s="926"/>
      <c r="CD116" s="926"/>
      <c r="CE116" s="926"/>
      <c r="CF116" s="920" t="s">
        <v>188</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188</v>
      </c>
      <c r="DH116" s="959"/>
      <c r="DI116" s="959"/>
      <c r="DJ116" s="959"/>
      <c r="DK116" s="960"/>
      <c r="DL116" s="961" t="s">
        <v>188</v>
      </c>
      <c r="DM116" s="959"/>
      <c r="DN116" s="959"/>
      <c r="DO116" s="959"/>
      <c r="DP116" s="960"/>
      <c r="DQ116" s="961" t="s">
        <v>188</v>
      </c>
      <c r="DR116" s="959"/>
      <c r="DS116" s="959"/>
      <c r="DT116" s="959"/>
      <c r="DU116" s="960"/>
      <c r="DV116" s="962" t="s">
        <v>188</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631964</v>
      </c>
      <c r="AB117" s="979"/>
      <c r="AC117" s="979"/>
      <c r="AD117" s="979"/>
      <c r="AE117" s="980"/>
      <c r="AF117" s="981">
        <v>660078</v>
      </c>
      <c r="AG117" s="979"/>
      <c r="AH117" s="979"/>
      <c r="AI117" s="979"/>
      <c r="AJ117" s="980"/>
      <c r="AK117" s="981">
        <v>718187</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441</v>
      </c>
      <c r="BW117" s="926"/>
      <c r="BX117" s="926"/>
      <c r="BY117" s="926"/>
      <c r="BZ117" s="926"/>
      <c r="CA117" s="926" t="s">
        <v>441</v>
      </c>
      <c r="CB117" s="926"/>
      <c r="CC117" s="926"/>
      <c r="CD117" s="926"/>
      <c r="CE117" s="926"/>
      <c r="CF117" s="920" t="s">
        <v>441</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441</v>
      </c>
      <c r="DM117" s="959"/>
      <c r="DN117" s="959"/>
      <c r="DO117" s="959"/>
      <c r="DP117" s="960"/>
      <c r="DQ117" s="961" t="s">
        <v>445</v>
      </c>
      <c r="DR117" s="959"/>
      <c r="DS117" s="959"/>
      <c r="DT117" s="959"/>
      <c r="DU117" s="960"/>
      <c r="DV117" s="962" t="s">
        <v>441</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313</v>
      </c>
      <c r="AL118" s="893"/>
      <c r="AM118" s="893"/>
      <c r="AN118" s="893"/>
      <c r="AO118" s="894"/>
      <c r="AP118" s="970" t="s">
        <v>434</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466</v>
      </c>
      <c r="BR118" s="1000"/>
      <c r="BS118" s="1000"/>
      <c r="BT118" s="1000"/>
      <c r="BU118" s="1000"/>
      <c r="BV118" s="1000" t="s">
        <v>466</v>
      </c>
      <c r="BW118" s="1000"/>
      <c r="BX118" s="1000"/>
      <c r="BY118" s="1000"/>
      <c r="BZ118" s="1000"/>
      <c r="CA118" s="1000" t="s">
        <v>466</v>
      </c>
      <c r="CB118" s="1000"/>
      <c r="CC118" s="1000"/>
      <c r="CD118" s="1000"/>
      <c r="CE118" s="1000"/>
      <c r="CF118" s="920" t="s">
        <v>466</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466</v>
      </c>
      <c r="DM118" s="959"/>
      <c r="DN118" s="959"/>
      <c r="DO118" s="959"/>
      <c r="DP118" s="960"/>
      <c r="DQ118" s="961" t="s">
        <v>466</v>
      </c>
      <c r="DR118" s="959"/>
      <c r="DS118" s="959"/>
      <c r="DT118" s="959"/>
      <c r="DU118" s="960"/>
      <c r="DV118" s="962" t="s">
        <v>466</v>
      </c>
      <c r="DW118" s="963"/>
      <c r="DX118" s="963"/>
      <c r="DY118" s="963"/>
      <c r="DZ118" s="964"/>
    </row>
    <row r="119" spans="1:130" s="230" customFormat="1" ht="26.25" customHeight="1" x14ac:dyDescent="0.15">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466</v>
      </c>
      <c r="AB119" s="900"/>
      <c r="AC119" s="900"/>
      <c r="AD119" s="900"/>
      <c r="AE119" s="901"/>
      <c r="AF119" s="902" t="s">
        <v>466</v>
      </c>
      <c r="AG119" s="900"/>
      <c r="AH119" s="900"/>
      <c r="AI119" s="900"/>
      <c r="AJ119" s="901"/>
      <c r="AK119" s="902" t="s">
        <v>466</v>
      </c>
      <c r="AL119" s="900"/>
      <c r="AM119" s="900"/>
      <c r="AN119" s="900"/>
      <c r="AO119" s="901"/>
      <c r="AP119" s="903" t="s">
        <v>466</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9098129</v>
      </c>
      <c r="BR119" s="1000"/>
      <c r="BS119" s="1000"/>
      <c r="BT119" s="1000"/>
      <c r="BU119" s="1000"/>
      <c r="BV119" s="1000">
        <v>9427411</v>
      </c>
      <c r="BW119" s="1000"/>
      <c r="BX119" s="1000"/>
      <c r="BY119" s="1000"/>
      <c r="BZ119" s="1000"/>
      <c r="CA119" s="1000">
        <v>10037007</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466</v>
      </c>
      <c r="DH119" s="986"/>
      <c r="DI119" s="986"/>
      <c r="DJ119" s="986"/>
      <c r="DK119" s="987"/>
      <c r="DL119" s="985" t="s">
        <v>466</v>
      </c>
      <c r="DM119" s="986"/>
      <c r="DN119" s="986"/>
      <c r="DO119" s="986"/>
      <c r="DP119" s="987"/>
      <c r="DQ119" s="985" t="s">
        <v>466</v>
      </c>
      <c r="DR119" s="986"/>
      <c r="DS119" s="986"/>
      <c r="DT119" s="986"/>
      <c r="DU119" s="987"/>
      <c r="DV119" s="988" t="s">
        <v>466</v>
      </c>
      <c r="DW119" s="989"/>
      <c r="DX119" s="989"/>
      <c r="DY119" s="989"/>
      <c r="DZ119" s="990"/>
    </row>
    <row r="120" spans="1:130" s="230" customFormat="1" ht="26.25" customHeight="1" x14ac:dyDescent="0.15">
      <c r="A120" s="1058"/>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466</v>
      </c>
      <c r="AG120" s="959"/>
      <c r="AH120" s="959"/>
      <c r="AI120" s="959"/>
      <c r="AJ120" s="960"/>
      <c r="AK120" s="961" t="s">
        <v>466</v>
      </c>
      <c r="AL120" s="959"/>
      <c r="AM120" s="959"/>
      <c r="AN120" s="959"/>
      <c r="AO120" s="960"/>
      <c r="AP120" s="962" t="s">
        <v>466</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2375102</v>
      </c>
      <c r="BR120" s="931"/>
      <c r="BS120" s="931"/>
      <c r="BT120" s="931"/>
      <c r="BU120" s="931"/>
      <c r="BV120" s="931">
        <v>3057521</v>
      </c>
      <c r="BW120" s="931"/>
      <c r="BX120" s="931"/>
      <c r="BY120" s="931"/>
      <c r="BZ120" s="931"/>
      <c r="CA120" s="931">
        <v>3412143</v>
      </c>
      <c r="CB120" s="931"/>
      <c r="CC120" s="931"/>
      <c r="CD120" s="931"/>
      <c r="CE120" s="931"/>
      <c r="CF120" s="944">
        <v>84.8</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64187</v>
      </c>
      <c r="DH120" s="931"/>
      <c r="DI120" s="931"/>
      <c r="DJ120" s="931"/>
      <c r="DK120" s="931"/>
      <c r="DL120" s="931">
        <v>63577</v>
      </c>
      <c r="DM120" s="931"/>
      <c r="DN120" s="931"/>
      <c r="DO120" s="931"/>
      <c r="DP120" s="931"/>
      <c r="DQ120" s="931">
        <v>57433</v>
      </c>
      <c r="DR120" s="931"/>
      <c r="DS120" s="931"/>
      <c r="DT120" s="931"/>
      <c r="DU120" s="931"/>
      <c r="DV120" s="932">
        <v>1.4</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466</v>
      </c>
      <c r="AG121" s="959"/>
      <c r="AH121" s="959"/>
      <c r="AI121" s="959"/>
      <c r="AJ121" s="960"/>
      <c r="AK121" s="961" t="s">
        <v>466</v>
      </c>
      <c r="AL121" s="959"/>
      <c r="AM121" s="959"/>
      <c r="AN121" s="959"/>
      <c r="AO121" s="960"/>
      <c r="AP121" s="962" t="s">
        <v>466</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28344</v>
      </c>
      <c r="BR121" s="926"/>
      <c r="BS121" s="926"/>
      <c r="BT121" s="926"/>
      <c r="BU121" s="926"/>
      <c r="BV121" s="926">
        <v>21262</v>
      </c>
      <c r="BW121" s="926"/>
      <c r="BX121" s="926"/>
      <c r="BY121" s="926"/>
      <c r="BZ121" s="926"/>
      <c r="CA121" s="926">
        <v>14180</v>
      </c>
      <c r="CB121" s="926"/>
      <c r="CC121" s="926"/>
      <c r="CD121" s="926"/>
      <c r="CE121" s="926"/>
      <c r="CF121" s="920">
        <v>0.4</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466</v>
      </c>
      <c r="DH121" s="926"/>
      <c r="DI121" s="926"/>
      <c r="DJ121" s="926"/>
      <c r="DK121" s="926"/>
      <c r="DL121" s="926" t="s">
        <v>466</v>
      </c>
      <c r="DM121" s="926"/>
      <c r="DN121" s="926"/>
      <c r="DO121" s="926"/>
      <c r="DP121" s="926"/>
      <c r="DQ121" s="926" t="s">
        <v>466</v>
      </c>
      <c r="DR121" s="926"/>
      <c r="DS121" s="926"/>
      <c r="DT121" s="926"/>
      <c r="DU121" s="926"/>
      <c r="DV121" s="927" t="s">
        <v>466</v>
      </c>
      <c r="DW121" s="927"/>
      <c r="DX121" s="927"/>
      <c r="DY121" s="927"/>
      <c r="DZ121" s="928"/>
    </row>
    <row r="122" spans="1:130" s="230" customFormat="1" ht="26.25" customHeight="1" x14ac:dyDescent="0.15">
      <c r="A122" s="1058"/>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466</v>
      </c>
      <c r="AG122" s="959"/>
      <c r="AH122" s="959"/>
      <c r="AI122" s="959"/>
      <c r="AJ122" s="960"/>
      <c r="AK122" s="961" t="s">
        <v>466</v>
      </c>
      <c r="AL122" s="959"/>
      <c r="AM122" s="959"/>
      <c r="AN122" s="959"/>
      <c r="AO122" s="960"/>
      <c r="AP122" s="962" t="s">
        <v>466</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6037765</v>
      </c>
      <c r="BR122" s="1000"/>
      <c r="BS122" s="1000"/>
      <c r="BT122" s="1000"/>
      <c r="BU122" s="1000"/>
      <c r="BV122" s="1000">
        <v>6265108</v>
      </c>
      <c r="BW122" s="1000"/>
      <c r="BX122" s="1000"/>
      <c r="BY122" s="1000"/>
      <c r="BZ122" s="1000"/>
      <c r="CA122" s="1000">
        <v>6762017</v>
      </c>
      <c r="CB122" s="1000"/>
      <c r="CC122" s="1000"/>
      <c r="CD122" s="1000"/>
      <c r="CE122" s="1000"/>
      <c r="CF122" s="1017">
        <v>168</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466</v>
      </c>
      <c r="DH122" s="926"/>
      <c r="DI122" s="926"/>
      <c r="DJ122" s="926"/>
      <c r="DK122" s="926"/>
      <c r="DL122" s="926" t="s">
        <v>466</v>
      </c>
      <c r="DM122" s="926"/>
      <c r="DN122" s="926"/>
      <c r="DO122" s="926"/>
      <c r="DP122" s="926"/>
      <c r="DQ122" s="926" t="s">
        <v>466</v>
      </c>
      <c r="DR122" s="926"/>
      <c r="DS122" s="926"/>
      <c r="DT122" s="926"/>
      <c r="DU122" s="926"/>
      <c r="DV122" s="927" t="s">
        <v>466</v>
      </c>
      <c r="DW122" s="927"/>
      <c r="DX122" s="927"/>
      <c r="DY122" s="927"/>
      <c r="DZ122" s="928"/>
    </row>
    <row r="123" spans="1:130" s="230" customFormat="1" ht="26.25" customHeight="1" x14ac:dyDescent="0.15">
      <c r="A123" s="1058"/>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466</v>
      </c>
      <c r="AG123" s="959"/>
      <c r="AH123" s="959"/>
      <c r="AI123" s="959"/>
      <c r="AJ123" s="960"/>
      <c r="AK123" s="961" t="s">
        <v>466</v>
      </c>
      <c r="AL123" s="959"/>
      <c r="AM123" s="959"/>
      <c r="AN123" s="959"/>
      <c r="AO123" s="960"/>
      <c r="AP123" s="962" t="s">
        <v>466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4">
        <v>8441211</v>
      </c>
      <c r="BR123" s="1031"/>
      <c r="BS123" s="1031"/>
      <c r="BT123" s="1031"/>
      <c r="BU123" s="1031"/>
      <c r="BV123" s="1031">
        <v>9343891</v>
      </c>
      <c r="BW123" s="1031"/>
      <c r="BX123" s="1031"/>
      <c r="BY123" s="1031"/>
      <c r="BZ123" s="1031"/>
      <c r="CA123" s="1031">
        <v>10188340</v>
      </c>
      <c r="CB123" s="1031"/>
      <c r="CC123" s="1031"/>
      <c r="CD123" s="1031"/>
      <c r="CE123" s="1031"/>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466</v>
      </c>
      <c r="DH123" s="959"/>
      <c r="DI123" s="959"/>
      <c r="DJ123" s="959"/>
      <c r="DK123" s="960"/>
      <c r="DL123" s="961" t="s">
        <v>466</v>
      </c>
      <c r="DM123" s="959"/>
      <c r="DN123" s="959"/>
      <c r="DO123" s="959"/>
      <c r="DP123" s="960"/>
      <c r="DQ123" s="961" t="s">
        <v>466</v>
      </c>
      <c r="DR123" s="959"/>
      <c r="DS123" s="959"/>
      <c r="DT123" s="959"/>
      <c r="DU123" s="960"/>
      <c r="DV123" s="962" t="s">
        <v>466</v>
      </c>
      <c r="DW123" s="963"/>
      <c r="DX123" s="963"/>
      <c r="DY123" s="963"/>
      <c r="DZ123" s="964"/>
    </row>
    <row r="124" spans="1:130" s="230" customFormat="1" ht="26.25" customHeight="1" thickBot="1" x14ac:dyDescent="0.2">
      <c r="A124" s="1058"/>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466</v>
      </c>
      <c r="AB124" s="959"/>
      <c r="AC124" s="959"/>
      <c r="AD124" s="959"/>
      <c r="AE124" s="960"/>
      <c r="AF124" s="961" t="s">
        <v>466</v>
      </c>
      <c r="AG124" s="959"/>
      <c r="AH124" s="959"/>
      <c r="AI124" s="959"/>
      <c r="AJ124" s="960"/>
      <c r="AK124" s="961" t="s">
        <v>466</v>
      </c>
      <c r="AL124" s="959"/>
      <c r="AM124" s="959"/>
      <c r="AN124" s="959"/>
      <c r="AO124" s="960"/>
      <c r="AP124" s="962" t="s">
        <v>466</v>
      </c>
      <c r="AQ124" s="963"/>
      <c r="AR124" s="963"/>
      <c r="AS124" s="963"/>
      <c r="AT124" s="964"/>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16.8</v>
      </c>
      <c r="BR124" s="1027"/>
      <c r="BS124" s="1027"/>
      <c r="BT124" s="1027"/>
      <c r="BU124" s="1027"/>
      <c r="BV124" s="1027">
        <v>1.9</v>
      </c>
      <c r="BW124" s="1027"/>
      <c r="BX124" s="1027"/>
      <c r="BY124" s="1027"/>
      <c r="BZ124" s="1027"/>
      <c r="CA124" s="1027" t="s">
        <v>466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483</v>
      </c>
      <c r="DH124" s="986"/>
      <c r="DI124" s="986"/>
      <c r="DJ124" s="986"/>
      <c r="DK124" s="987"/>
      <c r="DL124" s="985" t="s">
        <v>483</v>
      </c>
      <c r="DM124" s="986"/>
      <c r="DN124" s="986"/>
      <c r="DO124" s="986"/>
      <c r="DP124" s="987"/>
      <c r="DQ124" s="985" t="s">
        <v>483</v>
      </c>
      <c r="DR124" s="986"/>
      <c r="DS124" s="986"/>
      <c r="DT124" s="986"/>
      <c r="DU124" s="987"/>
      <c r="DV124" s="988" t="s">
        <v>483</v>
      </c>
      <c r="DW124" s="989"/>
      <c r="DX124" s="989"/>
      <c r="DY124" s="989"/>
      <c r="DZ124" s="990"/>
    </row>
    <row r="125" spans="1:130" s="230" customFormat="1" ht="26.25" customHeight="1" x14ac:dyDescent="0.15">
      <c r="A125" s="1058"/>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483</v>
      </c>
      <c r="AB125" s="959"/>
      <c r="AC125" s="959"/>
      <c r="AD125" s="959"/>
      <c r="AE125" s="960"/>
      <c r="AF125" s="961" t="s">
        <v>483</v>
      </c>
      <c r="AG125" s="959"/>
      <c r="AH125" s="959"/>
      <c r="AI125" s="959"/>
      <c r="AJ125" s="960"/>
      <c r="AK125" s="961" t="s">
        <v>483</v>
      </c>
      <c r="AL125" s="959"/>
      <c r="AM125" s="959"/>
      <c r="AN125" s="959"/>
      <c r="AO125" s="960"/>
      <c r="AP125" s="962" t="s">
        <v>483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483</v>
      </c>
      <c r="DM125" s="931"/>
      <c r="DN125" s="931"/>
      <c r="DO125" s="931"/>
      <c r="DP125" s="931"/>
      <c r="DQ125" s="931" t="s">
        <v>483</v>
      </c>
      <c r="DR125" s="931"/>
      <c r="DS125" s="931"/>
      <c r="DT125" s="931"/>
      <c r="DU125" s="931"/>
      <c r="DV125" s="932" t="s">
        <v>483</v>
      </c>
      <c r="DW125" s="932"/>
      <c r="DX125" s="932"/>
      <c r="DY125" s="932"/>
      <c r="DZ125" s="933"/>
    </row>
    <row r="126" spans="1:130" s="230" customFormat="1" ht="26.25" customHeight="1" thickBot="1" x14ac:dyDescent="0.2">
      <c r="A126" s="1058"/>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483</v>
      </c>
      <c r="AB126" s="959"/>
      <c r="AC126" s="959"/>
      <c r="AD126" s="959"/>
      <c r="AE126" s="960"/>
      <c r="AF126" s="961" t="s">
        <v>483</v>
      </c>
      <c r="AG126" s="959"/>
      <c r="AH126" s="959"/>
      <c r="AI126" s="959"/>
      <c r="AJ126" s="960"/>
      <c r="AK126" s="961" t="s">
        <v>483</v>
      </c>
      <c r="AL126" s="959"/>
      <c r="AM126" s="959"/>
      <c r="AN126" s="959"/>
      <c r="AO126" s="960"/>
      <c r="AP126" s="962" t="s">
        <v>483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483</v>
      </c>
      <c r="DH126" s="926"/>
      <c r="DI126" s="926"/>
      <c r="DJ126" s="926"/>
      <c r="DK126" s="926"/>
      <c r="DL126" s="926" t="s">
        <v>483</v>
      </c>
      <c r="DM126" s="926"/>
      <c r="DN126" s="926"/>
      <c r="DO126" s="926"/>
      <c r="DP126" s="926"/>
      <c r="DQ126" s="926" t="s">
        <v>483</v>
      </c>
      <c r="DR126" s="926"/>
      <c r="DS126" s="926"/>
      <c r="DT126" s="926"/>
      <c r="DU126" s="926"/>
      <c r="DV126" s="927" t="s">
        <v>483</v>
      </c>
      <c r="DW126" s="927"/>
      <c r="DX126" s="927"/>
      <c r="DY126" s="927"/>
      <c r="DZ126" s="928"/>
    </row>
    <row r="127" spans="1:130" s="230" customFormat="1" ht="26.25" customHeight="1" x14ac:dyDescent="0.15">
      <c r="A127" s="1059"/>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483</v>
      </c>
      <c r="AB127" s="959"/>
      <c r="AC127" s="959"/>
      <c r="AD127" s="959"/>
      <c r="AE127" s="960"/>
      <c r="AF127" s="961" t="s">
        <v>483</v>
      </c>
      <c r="AG127" s="959"/>
      <c r="AH127" s="959"/>
      <c r="AI127" s="959"/>
      <c r="AJ127" s="960"/>
      <c r="AK127" s="961" t="s">
        <v>483</v>
      </c>
      <c r="AL127" s="959"/>
      <c r="AM127" s="959"/>
      <c r="AN127" s="959"/>
      <c r="AO127" s="960"/>
      <c r="AP127" s="962" t="s">
        <v>483</v>
      </c>
      <c r="AQ127" s="963"/>
      <c r="AR127" s="963"/>
      <c r="AS127" s="963"/>
      <c r="AT127" s="964"/>
      <c r="AU127" s="232"/>
      <c r="AV127" s="232"/>
      <c r="AW127" s="232"/>
      <c r="AX127" s="1032" t="s">
        <v>488</v>
      </c>
      <c r="AY127" s="1033"/>
      <c r="AZ127" s="1033"/>
      <c r="BA127" s="1033"/>
      <c r="BB127" s="1033"/>
      <c r="BC127" s="1033"/>
      <c r="BD127" s="1033"/>
      <c r="BE127" s="1034"/>
      <c r="BF127" s="1035" t="s">
        <v>489</v>
      </c>
      <c r="BG127" s="1033"/>
      <c r="BH127" s="1033"/>
      <c r="BI127" s="1033"/>
      <c r="BJ127" s="1033"/>
      <c r="BK127" s="1033"/>
      <c r="BL127" s="1034"/>
      <c r="BM127" s="1035" t="s">
        <v>490</v>
      </c>
      <c r="BN127" s="1033"/>
      <c r="BO127" s="1033"/>
      <c r="BP127" s="1033"/>
      <c r="BQ127" s="1033"/>
      <c r="BR127" s="1033"/>
      <c r="BS127" s="1034"/>
      <c r="BT127" s="1035" t="s">
        <v>491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483</v>
      </c>
      <c r="DM127" s="926"/>
      <c r="DN127" s="926"/>
      <c r="DO127" s="926"/>
      <c r="DP127" s="926"/>
      <c r="DQ127" s="926" t="s">
        <v>483</v>
      </c>
      <c r="DR127" s="926"/>
      <c r="DS127" s="926"/>
      <c r="DT127" s="926"/>
      <c r="DU127" s="926"/>
      <c r="DV127" s="927" t="s">
        <v>483</v>
      </c>
      <c r="DW127" s="927"/>
      <c r="DX127" s="927"/>
      <c r="DY127" s="927"/>
      <c r="DZ127" s="928"/>
    </row>
    <row r="128" spans="1:130" s="230" customFormat="1" ht="26.25" customHeight="1" thickBot="1" x14ac:dyDescent="0.2">
      <c r="A128" s="1042" t="s">
        <v>493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494</v>
      </c>
      <c r="X128" s="1044"/>
      <c r="Y128" s="1044"/>
      <c r="Z128" s="1045"/>
      <c r="AA128" s="1046">
        <v>11689</v>
      </c>
      <c r="AB128" s="1047"/>
      <c r="AC128" s="1047"/>
      <c r="AD128" s="1047"/>
      <c r="AE128" s="1048"/>
      <c r="AF128" s="1049">
        <v>11688</v>
      </c>
      <c r="AG128" s="1047"/>
      <c r="AH128" s="1047"/>
      <c r="AI128" s="1047"/>
      <c r="AJ128" s="1048"/>
      <c r="AK128" s="1049">
        <v>12420</v>
      </c>
      <c r="AL128" s="1047"/>
      <c r="AM128" s="1047"/>
      <c r="AN128" s="1047"/>
      <c r="AO128" s="1048"/>
      <c r="AP128" s="1050"/>
      <c r="AQ128" s="1051"/>
      <c r="AR128" s="1051"/>
      <c r="AS128" s="1051"/>
      <c r="AT128" s="1052"/>
      <c r="AU128" s="232"/>
      <c r="AV128" s="232"/>
      <c r="AW128" s="232"/>
      <c r="AX128" s="896" t="s">
        <v>495</v>
      </c>
      <c r="AY128" s="897"/>
      <c r="AZ128" s="897"/>
      <c r="BA128" s="897"/>
      <c r="BB128" s="897"/>
      <c r="BC128" s="897"/>
      <c r="BD128" s="897"/>
      <c r="BE128" s="898"/>
      <c r="BF128" s="1053" t="s">
        <v>496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497</v>
      </c>
      <c r="CQ128" s="726"/>
      <c r="CR128" s="726"/>
      <c r="CS128" s="726"/>
      <c r="CT128" s="726"/>
      <c r="CU128" s="726"/>
      <c r="CV128" s="726"/>
      <c r="CW128" s="726"/>
      <c r="CX128" s="726"/>
      <c r="CY128" s="726"/>
      <c r="CZ128" s="726"/>
      <c r="DA128" s="726"/>
      <c r="DB128" s="726"/>
      <c r="DC128" s="726"/>
      <c r="DD128" s="726"/>
      <c r="DE128" s="726"/>
      <c r="DF128" s="1037"/>
      <c r="DG128" s="1038" t="s">
        <v>466</v>
      </c>
      <c r="DH128" s="1039"/>
      <c r="DI128" s="1039"/>
      <c r="DJ128" s="1039"/>
      <c r="DK128" s="1039"/>
      <c r="DL128" s="1039" t="s">
        <v>466</v>
      </c>
      <c r="DM128" s="1039"/>
      <c r="DN128" s="1039"/>
      <c r="DO128" s="1039"/>
      <c r="DP128" s="1039"/>
      <c r="DQ128" s="1039" t="s">
        <v>466</v>
      </c>
      <c r="DR128" s="1039"/>
      <c r="DS128" s="1039"/>
      <c r="DT128" s="1039"/>
      <c r="DU128" s="1039"/>
      <c r="DV128" s="1040" t="s">
        <v>466</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4340283</v>
      </c>
      <c r="AB129" s="959"/>
      <c r="AC129" s="959"/>
      <c r="AD129" s="959"/>
      <c r="AE129" s="960"/>
      <c r="AF129" s="961">
        <v>4683511</v>
      </c>
      <c r="AG129" s="959"/>
      <c r="AH129" s="959"/>
      <c r="AI129" s="959"/>
      <c r="AJ129" s="960"/>
      <c r="AK129" s="961">
        <v>4545813</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500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441413</v>
      </c>
      <c r="AB130" s="959"/>
      <c r="AC130" s="959"/>
      <c r="AD130" s="959"/>
      <c r="AE130" s="960"/>
      <c r="AF130" s="961">
        <v>477657</v>
      </c>
      <c r="AG130" s="959"/>
      <c r="AH130" s="959"/>
      <c r="AI130" s="959"/>
      <c r="AJ130" s="960"/>
      <c r="AK130" s="961">
        <v>521581</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4.4000000000000004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3898870</v>
      </c>
      <c r="AB131" s="986"/>
      <c r="AC131" s="986"/>
      <c r="AD131" s="986"/>
      <c r="AE131" s="987"/>
      <c r="AF131" s="985">
        <v>4205854</v>
      </c>
      <c r="AG131" s="986"/>
      <c r="AH131" s="986"/>
      <c r="AI131" s="986"/>
      <c r="AJ131" s="987"/>
      <c r="AK131" s="985">
        <v>4024232</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7"/>
      <c r="BF131" s="1084" t="s">
        <v>506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4.5875343370000001</v>
      </c>
      <c r="AB132" s="1097"/>
      <c r="AC132" s="1097"/>
      <c r="AD132" s="1097"/>
      <c r="AE132" s="1098"/>
      <c r="AF132" s="1099">
        <v>4.0594133799999996</v>
      </c>
      <c r="AG132" s="1097"/>
      <c r="AH132" s="1097"/>
      <c r="AI132" s="1097"/>
      <c r="AJ132" s="1098"/>
      <c r="AK132" s="1099">
        <v>4.5769229999999999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4.5</v>
      </c>
      <c r="AB133" s="1080"/>
      <c r="AC133" s="1080"/>
      <c r="AD133" s="1080"/>
      <c r="AE133" s="1081"/>
      <c r="AF133" s="1079">
        <v>4.4000000000000004</v>
      </c>
      <c r="AG133" s="1080"/>
      <c r="AH133" s="1080"/>
      <c r="AI133" s="1080"/>
      <c r="AJ133" s="1081"/>
      <c r="AK133" s="1079">
        <v>4.4000000000000004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PMpP507R1kStZNliCIk8ZIysGKpIsLf649/Ke84PDyc0Gw5DKyQgQi5xb3PIhgcy1HzgzET/7Qcd/8TJyOVRg==" saltValue="nx9PES4q64Go4rTvo4JD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9"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71ZZ8wBTzjSVzgG1ZHOhHrF5waFpHh3UfbgyiKuIJOfKPC5lMjVjXwFYSrKLTSbHhakpEHfJVBvLgjwqz/IQ==" saltValue="unL+BOoltX3+begCLHCm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d68gdYToiPUiyDLQMJZc1Gyx/m81yVOitm9VpSUcgERPmf1RX+WM970DvQjEz2qb+jq5wj9BspfjMlehJfgxw==" saltValue="rP2Dy4NeLsZUNhj+jw6M0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1055213</v>
      </c>
      <c r="AP9" s="281">
        <v>88243</v>
      </c>
      <c r="AQ9" s="282">
        <v>104296</v>
      </c>
      <c r="AR9" s="283">
        <v>-15.4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196102</v>
      </c>
      <c r="AP10" s="284">
        <v>16399</v>
      </c>
      <c r="AQ10" s="285">
        <v>16614</v>
      </c>
      <c r="AR10" s="286">
        <v>-1.3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799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63969</v>
      </c>
      <c r="AP13" s="284">
        <v>5349</v>
      </c>
      <c r="AQ13" s="285">
        <v>4504</v>
      </c>
      <c r="AR13" s="286">
        <v>18.8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72075</v>
      </c>
      <c r="AP14" s="284">
        <v>6027</v>
      </c>
      <c r="AQ14" s="285">
        <v>2125</v>
      </c>
      <c r="AR14" s="286">
        <v>183.6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-70376</v>
      </c>
      <c r="AP15" s="284">
        <v>-5885</v>
      </c>
      <c r="AQ15" s="285">
        <v>-7352</v>
      </c>
      <c r="AR15" s="286">
        <v>-20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1316983</v>
      </c>
      <c r="AP16" s="284">
        <v>110134</v>
      </c>
      <c r="AQ16" s="285">
        <v>120986</v>
      </c>
      <c r="AR16" s="286">
        <v>-9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9.6199999999999992</v>
      </c>
      <c r="AP21" s="298">
        <v>10.56</v>
      </c>
      <c r="AQ21" s="299">
        <v>-0.94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99.8</v>
      </c>
      <c r="AP22" s="303">
        <v>96.8</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680748</v>
      </c>
      <c r="AP32" s="312">
        <v>56928</v>
      </c>
      <c r="AQ32" s="313">
        <v>60627</v>
      </c>
      <c r="AR32" s="314">
        <v>-6.1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1145</v>
      </c>
      <c r="AP35" s="312">
        <v>96</v>
      </c>
      <c r="AQ35" s="313">
        <v>21887</v>
      </c>
      <c r="AR35" s="314">
        <v>-99.6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36294</v>
      </c>
      <c r="AP36" s="312">
        <v>3035</v>
      </c>
      <c r="AQ36" s="313">
        <v>5351</v>
      </c>
      <c r="AR36" s="314">
        <v>-43.3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569</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521</v>
      </c>
      <c r="AP38" s="315" t="s">
        <v>521</v>
      </c>
      <c r="AQ38" s="316">
        <v>12</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-12420</v>
      </c>
      <c r="AP39" s="312">
        <v>-1039</v>
      </c>
      <c r="AQ39" s="313">
        <v>-1532</v>
      </c>
      <c r="AR39" s="314">
        <v>-32.200000000000003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-521581</v>
      </c>
      <c r="AP40" s="312">
        <v>-43618</v>
      </c>
      <c r="AQ40" s="313">
        <v>-57744</v>
      </c>
      <c r="AR40" s="314">
        <v>-24.5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184186</v>
      </c>
      <c r="AP41" s="312">
        <v>15403</v>
      </c>
      <c r="AQ41" s="313">
        <v>29170</v>
      </c>
      <c r="AR41" s="314">
        <v>-47.2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3608101</v>
      </c>
      <c r="AN51" s="334">
        <v>269886</v>
      </c>
      <c r="AO51" s="335">
        <v>-2.9</v>
      </c>
      <c r="AP51" s="336">
        <v>108252</v>
      </c>
      <c r="AQ51" s="337">
        <v>30.4</v>
      </c>
      <c r="AR51" s="338">
        <v>-33.299999999999997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528338</v>
      </c>
      <c r="AN52" s="342">
        <v>39520</v>
      </c>
      <c r="AO52" s="343">
        <v>-29.6</v>
      </c>
      <c r="AP52" s="344">
        <v>50321</v>
      </c>
      <c r="AQ52" s="345">
        <v>7.6</v>
      </c>
      <c r="AR52" s="346">
        <v>-37.200000000000003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2681704</v>
      </c>
      <c r="AN53" s="334">
        <v>206333</v>
      </c>
      <c r="AO53" s="335">
        <v>-23.5</v>
      </c>
      <c r="AP53" s="336">
        <v>93492</v>
      </c>
      <c r="AQ53" s="337">
        <v>-13.6</v>
      </c>
      <c r="AR53" s="338">
        <v>-9.9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580891</v>
      </c>
      <c r="AN54" s="342">
        <v>44694</v>
      </c>
      <c r="AO54" s="343">
        <v>13.1</v>
      </c>
      <c r="AP54" s="344">
        <v>53316</v>
      </c>
      <c r="AQ54" s="345">
        <v>6</v>
      </c>
      <c r="AR54" s="346">
        <v>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2154829</v>
      </c>
      <c r="AN55" s="334">
        <v>170585</v>
      </c>
      <c r="AO55" s="335">
        <v>-17.3</v>
      </c>
      <c r="AP55" s="336">
        <v>94796</v>
      </c>
      <c r="AQ55" s="337">
        <v>1.4</v>
      </c>
      <c r="AR55" s="338">
        <v>-18.7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520816</v>
      </c>
      <c r="AN56" s="342">
        <v>41230</v>
      </c>
      <c r="AO56" s="343">
        <v>-7.8</v>
      </c>
      <c r="AP56" s="344">
        <v>55781</v>
      </c>
      <c r="AQ56" s="345">
        <v>4.5999999999999996</v>
      </c>
      <c r="AR56" s="346">
        <v>-12.4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2040842</v>
      </c>
      <c r="AN57" s="334">
        <v>165291</v>
      </c>
      <c r="AO57" s="335">
        <v>-3.1</v>
      </c>
      <c r="AP57" s="336">
        <v>85942</v>
      </c>
      <c r="AQ57" s="337">
        <v>-9.3000000000000007</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810260</v>
      </c>
      <c r="AN58" s="342">
        <v>65624</v>
      </c>
      <c r="AO58" s="343">
        <v>59.2</v>
      </c>
      <c r="AP58" s="344">
        <v>48630</v>
      </c>
      <c r="AQ58" s="345">
        <v>-12.8</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2536198</v>
      </c>
      <c r="AN59" s="334">
        <v>212092</v>
      </c>
      <c r="AO59" s="335">
        <v>28.3</v>
      </c>
      <c r="AP59" s="336">
        <v>95007</v>
      </c>
      <c r="AQ59" s="337">
        <v>10.5</v>
      </c>
      <c r="AR59" s="338">
        <v>17.8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1864730</v>
      </c>
      <c r="AN60" s="342">
        <v>155940</v>
      </c>
      <c r="AO60" s="343">
        <v>137.6</v>
      </c>
      <c r="AP60" s="344">
        <v>48509</v>
      </c>
      <c r="AQ60" s="345">
        <v>-0.2</v>
      </c>
      <c r="AR60" s="346">
        <v>137.80000000000001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2604335</v>
      </c>
      <c r="AN61" s="349">
        <v>204837</v>
      </c>
      <c r="AO61" s="350">
        <v>-3.7</v>
      </c>
      <c r="AP61" s="351">
        <v>95498</v>
      </c>
      <c r="AQ61" s="352">
        <v>3.9</v>
      </c>
      <c r="AR61" s="338">
        <v>-7.6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861007</v>
      </c>
      <c r="AN62" s="342">
        <v>69402</v>
      </c>
      <c r="AO62" s="343">
        <v>34.5</v>
      </c>
      <c r="AP62" s="344">
        <v>51311</v>
      </c>
      <c r="AQ62" s="345">
        <v>1</v>
      </c>
      <c r="AR62" s="346">
        <v>33.5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k17y0Ip+fPy40CONZFNVvam14I0OTn4QCjxW67/FbzCTbupzSuyokLPQzeVCHdwF4KhkCRK5uwELZQX+Twg==" saltValue="NK/t8NQeQikQLWPBATDS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1hhIugyDm9aoOUEblPZVa9Z0BiNl8xY6sWzIctyaCOmaEUFGazka1ebf16+DQ3v1lDj2HyV4FQrpm8c9XJZK7w==" saltValue="/qaTarEweWN5AtvUUT6K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IJWjIcD59QcOCOifbHkIwNzfIU+yCDs/QVz79NHiUwY4h3J05Z/YxOk5e9bSL46D6PAV3hbojvGjOt3O+WyLgQ==" saltValue="iiFtFthqTQMh03T6cYyd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K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38.72</v>
      </c>
      <c r="G47" s="12">
        <v>34.36</v>
      </c>
      <c r="H47" s="12">
        <v>33.57</v>
      </c>
      <c r="I47" s="12">
        <v>35.950000000000003</v>
      </c>
      <c r="J47" s="13">
        <v>36.14</v>
      </c>
    </row>
    <row r="48" spans="2:10" ht="57.75" customHeight="1" x14ac:dyDescent="0.15">
      <c r="B48" s="14"/>
      <c r="C48" s="1141" t="s">
        <v>4</v>
      </c>
      <c r="D48" s="1141"/>
      <c r="E48" s="1142"/>
      <c r="F48" s="15">
        <v>6.78</v>
      </c>
      <c r="G48" s="16">
        <v>11.75</v>
      </c>
      <c r="H48" s="16">
        <v>10.43</v>
      </c>
      <c r="I48" s="16">
        <v>13.98</v>
      </c>
      <c r="J48" s="17">
        <v>11.59</v>
      </c>
    </row>
    <row r="49" spans="2:10" ht="57.75" customHeight="1" thickBot="1" x14ac:dyDescent="0.2">
      <c r="B49" s="18"/>
      <c r="C49" s="1143" t="s">
        <v>5</v>
      </c>
      <c r="D49" s="1143"/>
      <c r="E49" s="1144"/>
      <c r="F49" s="19">
        <v>2.96</v>
      </c>
      <c r="G49" s="20" t="s">
        <v>568</v>
      </c>
      <c r="H49" s="20" t="s">
        <v>569</v>
      </c>
      <c r="I49" s="20">
        <v>7.83</v>
      </c>
      <c r="J49" s="21" t="s">
        <v>570</v>
      </c>
    </row>
    <row r="50" spans="2:10" x14ac:dyDescent="0.15"/>
  </sheetData>
  <sheetProtection algorithmName="SHA-512" hashValue="bvhcqTrn0rhvNOfOGC+UlUf+Kq1MaLinBZtWIW4afMXk1+y31iv/g07Dqf4cCvJhlzHzHjb+qKGY0nIdjMMm0Q==" saltValue="YgF7CYkHBOFz0uP1jrPd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神野　俊輔</cp:lastModifiedBy>
  <cp:lastPrinted>2024-03-19T02:01:15Z</cp:lastPrinted>
  <dcterms:created xsi:type="dcterms:W3CDTF">2024-03-14T01:17:49Z</dcterms:created>
  <dcterms:modified xsi:type="dcterms:W3CDTF">2024-03-19T02:02:06Z</dcterms:modified>
  <cp:category/>
</cp:coreProperties>
</file>