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部\財政課\10県等報告、庁内等報告\財政状況等一覧表（財政状況資料集）\令和４年度財政状況資料集作成\09_県回答\"/>
    </mc:Choice>
  </mc:AlternateContent>
  <bookViews>
    <workbookView xWindow="0" yWindow="0" windowWidth="15360" windowHeight="7635" firstSheet="3" activeTab="3"/>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<sst xmlns="http://schemas.openxmlformats.org/spreadsheetml/2006/main" count="1147" uniqueCount="631">
  <si>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</si>
  <si>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</si>
  <si>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</si>
  <si>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</si>
  <si>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</si>
  <si>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</si>
  <si>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</si>
  <si>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</si>
  <si>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</si>
  <si>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</si>
  <si>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</si>
  <si>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</si>
  <si>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</si>
  <si>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</si>
  <si>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</si>
  <si>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</si>
  <si>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</si>
  <si>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</si>
  <si>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</si>
  <si>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</si>
  <si>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</si>
  <si>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</si>
  <si>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</si>
  <si>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</si>
  <si>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</si>
  <si>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</si>
  <si>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</si>
  <si>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</si>
  <si>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</si>
  <si>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</si>
  <si>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</si>
  <si>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</si>
  <si>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</si>
  <si>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</si>
  <si>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</si>
  <si>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</si>
  <si>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</si>
  <si>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</si>
  <si>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</si>
  <si>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</si>
  <si>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</si>
  <si>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</si>
  <si>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</si>
  <si>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</si>
  <si>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</si>
  <si>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</si>
  <si>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</si>
  <si>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</si>
  <si>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</si>
  <si>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</si>
  <si>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</si>
  <si>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</si>
  <si>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</si>
  <si>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</si>
  <si>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</si>
  <si>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</si>
  <si>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</si>
  <si>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</si>
  <si>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</si>
  <si>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</si>
  <si>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</si>
  <si>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</si>
  <si>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</si>
  <si>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</si>
  <si>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</si>
  <si>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</si>
  <si>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</si>
  <si>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</si>
  <si>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</si>
  <si>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</si>
  <si>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</si>
  <si>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</si>
  <si>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</si>
  <si>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</si>
  <si>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</si>
  <si>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</si>
  <si>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</si>
  <si>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</si>
  <si>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</si>
  <si>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</si>
  <si>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</si>
  <si>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</si>
  <si>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</si>
  <si>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</si>
  <si>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</si>
  <si>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</si>
  <si>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</si>
  <si>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</si>
  <si>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</si>
  <si>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</si>
  <si>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</si>
  <si>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</si>
  <si>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</si>
  <si>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</si>
  <si>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</si>
  <si>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</si>
  <si>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</si>
  <si>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</si>
  <si>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伊達市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</si>
  <si>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</si>
  <si>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</si>
  <si>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</si>
  <si>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</si>
  <si>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</si>
  <si>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</si>
  <si>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</si>
  <si>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</si>
  <si>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</si>
  <si>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</si>
  <si>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</si>
  <si>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</si>
  <si>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</si>
  <si>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</si>
  <si>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</si>
  <si>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</si>
  <si>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</si>
  <si>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</si>
  <si>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</si>
  <si>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</si>
  <si>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</si>
  <si>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</si>
  <si>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</si>
  <si>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</si>
  <si>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</si>
  <si>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</si>
  <si>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</si>
  <si>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</si>
  <si>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</si>
  <si>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</si>
  <si>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</si>
  <si>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</si>
  <si>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</si>
  <si>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</si>
  <si>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</si>
  <si>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</si>
  <si>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</si>
  <si>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</si>
  <si>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</si>
  <si>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</si>
  <si>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</si>
  <si>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</si>
  <si>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</si>
  <si>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</si>
  <si>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</si>
  <si>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</si>
  <si>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</si>
  <si>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</si>
  <si>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</si>
  <si>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</si>
  <si>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</si>
  <si>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</si>
  <si>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</si>
  <si>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</si>
  <si>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</si>
  <si>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</si>
  <si>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</si>
  <si>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</si>
  <si>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</si>
  <si>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</si>
  <si>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</si>
  <si>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</si>
  <si>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</si>
  <si>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</si>
  <si>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</si>
  <si>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</si>
  <si>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</si>
  <si>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</si>
  <si>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</si>
  <si>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</si>
  <si>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</si>
  <si>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</si>
  <si>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</si>
  <si>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</si>
  <si>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</si>
  <si>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</si>
  <si>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</si>
  <si>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</si>
  <si>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</si>
  <si>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</si>
  <si>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</si>
  <si>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</si>
  <si>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</si>
  <si>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</si>
  <si>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</si>
  <si>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</si>
  <si>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</si>
  <si>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</si>
  <si>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</si>
  <si>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</si>
  <si>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</si>
  <si>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</si>
  <si>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</si>
  <si>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</si>
  <si>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</si>
  <si>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</si>
  <si>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</si>
  <si>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</si>
  <si>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</si>
  <si>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</si>
  <si>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</si>
  <si>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</si>
  <si>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</si>
  <si>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</si>
  <si>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</si>
  <si>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</si>
  <si>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</si>
  <si>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</si>
  <si>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</si>
  <si>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</si>
  <si>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</si>
  <si>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</si>
  <si>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</si>
  <si>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</si>
  <si>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</si>
  <si>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</si>
  <si>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</si>
  <si>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</si>
  <si>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</si>
  <si>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</si>
  <si>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</si>
  <si>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</si>
  <si>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</si>
  <si>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</si>
  <si>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</si>
  <si>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</si>
  <si>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</si>
  <si>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福島県伊達市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</si>
  <si>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</si>
  <si>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</si>
  <si>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</si>
  <si>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</si>
  <si>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</si>
  <si>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</si>
  <si>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</si>
  <si>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</si>
  <si>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</si>
  <si>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</si>
  <si>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</si>
  <si>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</si>
  <si>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</si>
  <si>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</si>
  <si>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</si>
  <si>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</si>
  <si>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</si>
  <si>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</si>
  <si>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</si>
  <si>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</si>
  <si>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</si>
  <si>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</si>
  <si>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</si>
  <si>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</si>
  <si>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</si>
  <si>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</si>
  <si>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</si>
  <si>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</si>
  <si>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</si>
  <si>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</si>
  <si>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</si>
  <si>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</si>
  <si>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</si>
  <si>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</si>
  <si>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</si>
  <si>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</si>
  <si>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</si>
  <si>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</si>
  <si>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</si>
  <si>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</si>
  <si>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</si>
  <si>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</si>
  <si>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</si>
  <si>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</si>
  <si>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</si>
  <si>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</si>
  <si>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</si>
  <si>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</si>
  <si>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</si>
  <si>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</si>
  <si>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</si>
  <si>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</si>
  <si>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</si>
  <si>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</si>
  <si>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</si>
  <si>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</si>
  <si>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</si>
  <si>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</si>
  <si>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</si>
  <si>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</si>
  <si>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</si>
  <si>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</si>
  <si>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</si>
  <si>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</si>
  <si>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</si>
  <si>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</si>
  <si>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</si>
  <si>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</si>
  <si>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</si>
  <si>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</si>
  <si>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</si>
  <si>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</si>
  <si>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</si>
  <si>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</si>
  <si>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</si>
  <si>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</si>
  <si>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</si>
  <si>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</si>
  <si>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</si>
  <si>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</si>
  <si>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</si>
  <si>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</si>
  <si>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</si>
  <si>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</si>
  <si>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</si>
  <si>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</si>
  <si>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</si>
  <si>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</si>
  <si>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</si>
  <si>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</si>
  <si>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</si>
  <si>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</si>
  <si>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</si>
  <si>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</si>
  <si>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</si>
  <si>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</si>
  <si>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</si>
  <si>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</si>
  <si>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</si>
  <si>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</si>
  <si>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</si>
  <si>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</si>
  <si>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</si>
  <si>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</si>
  <si>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</si>
  <si>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</si>
  <si>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</si>
  <si>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</si>
  <si>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</si>
  <si>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</si>
  <si>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</si>
  <si>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</si>
  <si>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</si>
  <si>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</si>
  <si>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</si>
  <si>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</si>
  <si>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</si>
  <si>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</si>
  <si>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宅地造成</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</si>
  <si>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</si>
  <si>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</si>
  <si>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</si>
  <si>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</si>
  <si>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</si>
  <si>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</si>
  <si>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</si>
  <si>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</si>
  <si>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</si>
  <si>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</si>
  <si>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</si>
  <si>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病院</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</si>
  <si>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</si>
  <si>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</si>
  <si>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</si>
  <si>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</si>
  <si>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</si>
  <si>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</si>
  <si>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</si>
  <si>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</si>
  <si>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</si>
  <si>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</si>
  <si>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</si>
  <si>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</si>
  <si>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</si>
  <si>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</si>
  <si>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</si>
  <si>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</si>
  <si>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</si>
  <si>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</si>
  <si>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</si>
  <si>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</si>
  <si>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</si>
  <si>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</si>
  <si>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福島県伊達市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</si>
  <si>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</si>
  <si>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</si>
  <si>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</si>
  <si>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</si>
  <si>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</si>
  <si>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</si>
  <si>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</si>
  <si>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</si>
  <si>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</si>
  <si>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</si>
  <si>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</si>
  <si>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</si>
  <si>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</si>
  <si>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</si>
  <si>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</si>
  <si>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</si>
  <si>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</si>
  <si>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</si>
  <si>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</si>
  <si>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</si>
  <si>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</si>
  <si>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</si>
  <si>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</si>
  <si>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</si>
  <si>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</si>
  <si>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</si>
  <si>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</si>
  <si>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</si>
  <si>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</si>
  <si>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</si>
  <si>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</si>
  <si>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</si>
  <si>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</si>
  <si>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</si>
  <si>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</si>
  <si>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</si>
  <si>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</si>
  <si>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</si>
  <si>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</si>
  <si>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</si>
  <si>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</si>
  <si>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粟野地区農業集落排水処理事業特別会計</t>
    <phoneticPr fontId="5"/>
  </si>
  <si>
    <t>法非適用企業</t>
    <phoneticPr fontId="5"/>
  </si>
  <si>
    <t>工業団地特別会計</t>
    <phoneticPr fontId="5"/>
  </si>
  <si>
    <t>-</t>
    <phoneticPr fontId="5"/>
  </si>
  <si>
    <t>法非適用企業</t>
    <phoneticPr fontId="5"/>
  </si>
  <si>
    <t>月舘宅地造成事業特別会計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</si>
  <si>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</si>
  <si>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</si>
  <si>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</si>
  <si>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</si>
  <si>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</si>
  <si>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</si>
  <si>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</si>
  <si>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</si>
  <si>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</si>
  <si>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</si>
  <si>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</si>
  <si>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</si>
  <si>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</si>
  <si>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</si>
  <si>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</si>
  <si>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</si>
  <si>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</si>
  <si>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</si>
  <si>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</si>
  <si>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</si>
  <si>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</si>
  <si>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</si>
  <si>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</si>
  <si>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</si>
  <si>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</si>
  <si>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</si>
  <si>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</si>
  <si>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</si>
  <si>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</si>
  <si>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</si>
  <si>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</si>
  <si>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</si>
  <si>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</si>
  <si>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</si>
  <si>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</si>
  <si>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</si>
  <si>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</si>
  <si>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</si>
  <si>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</si>
  <si>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</si>
  <si>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</si>
  <si>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</si>
  <si>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</si>
  <si>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</si>
  <si>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</si>
  <si>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</si>
  <si>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</si>
  <si>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</si>
  <si>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</si>
  <si>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</si>
  <si>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</si>
  <si>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</si>
  <si>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</si>
  <si>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</si>
  <si>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</si>
  <si>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</si>
  <si>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</si>
  <si>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</si>
  <si>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</si>
  <si>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</si>
  <si>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</si>
  <si>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</si>
  <si>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</si>
  <si>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</si>
  <si>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</si>
  <si>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</si>
  <si>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</si>
  <si>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</si>
  <si>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工業団地特別会計</t>
    <phoneticPr fontId="5"/>
  </si>
  <si>
    <t>(Ｆ)</t>
    <phoneticPr fontId="5"/>
  </si>
  <si>
    <t>粟野地区農業集落排水処理事業特別会計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</si>
  <si>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</si>
  <si>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</si>
  <si>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</si>
  <si>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</si>
  <si>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</si>
  <si>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</si>
  <si>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</si>
  <si>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</si>
  <si>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</si>
  <si>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</si>
  <si>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</si>
  <si>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</si>
  <si>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</si>
  <si>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</si>
  <si>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</si>
  <si>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</si>
  <si>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</si>
  <si>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</si>
  <si>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</si>
  <si>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</si>
  <si>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</si>
  <si>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</si>
  <si>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</si>
  <si>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</si>
  <si>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</si>
  <si>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</si>
  <si>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</si>
  <si>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</si>
  <si>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</si>
  <si>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</si>
  <si>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</si>
  <si>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</si>
  <si>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</si>
  <si>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</si>
  <si>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</si>
  <si>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</si>
  <si>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</si>
  <si>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</si>
  <si>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</si>
  <si>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</si>
  <si>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</si>
  <si>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</si>
  <si>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</si>
  <si>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</si>
  <si>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</si>
  <si>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</si>
  <si>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</si>
  <si>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</si>
  <si>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</si>
  <si>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</si>
  <si>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</si>
  <si>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</si>
  <si>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</si>
  <si>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</si>
  <si>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</si>
  <si>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</si>
  <si>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</si>
  <si>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</si>
  <si>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</si>
  <si>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</si>
  <si>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</si>
  <si>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</si>
  <si>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</si>
  <si>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</si>
  <si>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</si>
  <si>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</si>
  <si>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</si>
  <si>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</si>
  <si>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</si>
  <si>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</si>
  <si>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</si>
  <si>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</si>
  <si>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</si>
  <si>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</si>
  <si>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</si>
  <si>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</si>
  <si>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</si>
  <si>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</si>
  <si>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</si>
  <si>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</si>
  <si>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</si>
  <si>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</si>
  <si>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</si>
  <si>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</si>
  <si>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5.49</t>
  </si>
  <si>
    <t>▲ 5.28</t>
  </si>
  <si>
    <t>▲ 2.90</t>
  </si>
  <si>
    <t>一般会計</t>
  </si>
  <si>
    <t>水道事業会計</t>
  </si>
  <si>
    <t>介護保険特別会計</t>
  </si>
  <si>
    <t>下水道事業会計</t>
  </si>
  <si>
    <t>月舘宅地造成事業特別会計</t>
  </si>
  <si>
    <t>粟野地区農業集落排水処理事業特別会計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</si>
  <si>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</si>
  <si>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</si>
  <si>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</si>
  <si>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</si>
  <si>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</si>
  <si>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</si>
  <si>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</si>
  <si>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</si>
  <si>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</si>
  <si>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</si>
  <si>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</si>
  <si>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伊達地方消防組合　一般会計</t>
  </si>
  <si>
    <t>伊達地方衛生処理組合　一般会計</t>
  </si>
  <si>
    <t>伊達地方衛生処理組合　し尿処理事業特別会計</t>
  </si>
  <si>
    <t>伊達地方衛生処理組合　ごみ処理事業特別会計</t>
  </si>
  <si>
    <t>福島地方水道用水供給企業団　水道用水供給事業会計</t>
  </si>
  <si>
    <t>公立藤田病院組合　病院事業会計</t>
  </si>
  <si>
    <t>福島県市町村総合事務組合　一般会計</t>
  </si>
  <si>
    <t>福島県市町村総合事務組合　消防補償等特別会計</t>
  </si>
  <si>
    <t>福島県市町村総合事務組合　消防賞じゅつ金特別会計</t>
  </si>
  <si>
    <t>福島県市町村総合事務組合　非常勤特別職員公務災害補償特別会計</t>
  </si>
  <si>
    <t>福島県市町村総合事務組合　自治会館管理特別会計</t>
  </si>
  <si>
    <t>福島県後期高齢者医療広域連合　一般会計</t>
  </si>
  <si>
    <t>福島県後期高齢者医療広域連合　後期高齢者医療特別会計</t>
  </si>
  <si>
    <t>福島県市民交通災害共済組合　一般会計</t>
  </si>
  <si>
    <t>福島土地開発公社</t>
    <rPh sb="0" eb="2">
      <t>フクシマ</t>
    </rPh>
    <rPh sb="2" eb="4">
      <t>トチ</t>
    </rPh>
    <rPh sb="4" eb="6">
      <t>カイハツ</t>
    </rPh>
    <rPh sb="6" eb="8">
      <t>コウシャ</t>
    </rPh>
    <phoneticPr fontId="35"/>
  </si>
  <si>
    <t>保原振興公社</t>
    <rPh sb="0" eb="2">
      <t>ホバラ</t>
    </rPh>
    <rPh sb="2" eb="4">
      <t>シンコウ</t>
    </rPh>
    <rPh sb="4" eb="6">
      <t>コウシャ</t>
    </rPh>
    <phoneticPr fontId="35"/>
  </si>
  <si>
    <t>つきだて振興公社</t>
    <rPh sb="4" eb="6">
      <t>シンコウ</t>
    </rPh>
    <rPh sb="6" eb="8">
      <t>コウシャ</t>
    </rPh>
    <phoneticPr fontId="35"/>
  </si>
  <si>
    <t>伊達市農林業振興公社</t>
    <rPh sb="0" eb="3">
      <t>ダテシ</t>
    </rPh>
    <rPh sb="3" eb="6">
      <t>ノウリンギョウ</t>
    </rPh>
    <rPh sb="6" eb="8">
      <t>シンコウ</t>
    </rPh>
    <rPh sb="8" eb="10">
      <t>コウシャ</t>
    </rPh>
    <phoneticPr fontId="35"/>
  </si>
  <si>
    <t>伊達市スポーツ振興公社</t>
    <rPh sb="0" eb="3">
      <t>ダテシ</t>
    </rPh>
    <rPh sb="7" eb="9">
      <t>シンコウ</t>
    </rPh>
    <rPh sb="9" eb="11">
      <t>コウシャ</t>
    </rPh>
    <phoneticPr fontId="35"/>
  </si>
  <si>
    <t>りょうぜん振興公社</t>
    <rPh sb="5" eb="7">
      <t>シンコウ</t>
    </rPh>
    <rPh sb="7" eb="9">
      <t>コウシャ</t>
    </rPh>
    <phoneticPr fontId="35"/>
  </si>
  <si>
    <t>まちづくり伊達</t>
    <rPh sb="5" eb="7">
      <t>ダテ</t>
    </rPh>
    <phoneticPr fontId="2"/>
  </si>
  <si>
    <t>伊達市観光物産交流協会</t>
    <rPh sb="0" eb="3">
      <t>ダテシ</t>
    </rPh>
    <rPh sb="3" eb="5">
      <t>カンコウ</t>
    </rPh>
    <rPh sb="5" eb="7">
      <t>ブッサン</t>
    </rPh>
    <rPh sb="7" eb="9">
      <t>コウリュウ</t>
    </rPh>
    <rPh sb="9" eb="11">
      <t>キョウカイ</t>
    </rPh>
    <phoneticPr fontId="2"/>
  </si>
  <si>
    <t>地域創造基金</t>
    <rPh sb="0" eb="2">
      <t>チイキ</t>
    </rPh>
    <rPh sb="2" eb="4">
      <t>ソウゾウ</t>
    </rPh>
    <rPh sb="4" eb="6">
      <t>キキン</t>
    </rPh>
    <phoneticPr fontId="5"/>
  </si>
  <si>
    <t>公共施設維持整備基金</t>
    <rPh sb="0" eb="2">
      <t>コウキョウ</t>
    </rPh>
    <rPh sb="2" eb="4">
      <t>シセツ</t>
    </rPh>
    <rPh sb="4" eb="6">
      <t>イジ</t>
    </rPh>
    <rPh sb="6" eb="8">
      <t>セイビ</t>
    </rPh>
    <rPh sb="8" eb="10">
      <t>キキン</t>
    </rPh>
    <phoneticPr fontId="2"/>
  </si>
  <si>
    <t>地域雇用創出・産業活性化基金</t>
    <rPh sb="0" eb="6">
      <t>チイキコヨウソウシュツ</t>
    </rPh>
    <rPh sb="7" eb="14">
      <t>サンギョウカッセイカキキン</t>
    </rPh>
    <phoneticPr fontId="2"/>
  </si>
  <si>
    <t>教育施設整備基金</t>
    <rPh sb="0" eb="2">
      <t>キョウイク</t>
    </rPh>
    <rPh sb="2" eb="4">
      <t>シセツ</t>
    </rPh>
    <rPh sb="4" eb="6">
      <t>セイビ</t>
    </rPh>
    <rPh sb="6" eb="8">
      <t>キキン</t>
    </rPh>
    <phoneticPr fontId="2"/>
  </si>
  <si>
    <t>さわやか現道整備基金</t>
    <rPh sb="4" eb="6">
      <t>ゲンドウ</t>
    </rPh>
    <rPh sb="6" eb="10">
      <t>セイビキキン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</si>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</sst>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79245</c:v>
                </c:pt>
                <c:pt idx="1">
                  <c:v>71604</c:v>
                </c:pt>
                <c:pt idx="2">
                  <c:v>67009</c:v>
                </c:pt>
                <c:pt idx="3">
                  <c:v>71871</c:v>
                </c:pt>
                <c:pt idx="4">
                  <c:v>71807</c:v>
                </c:pt>
              </c:numCache>
            </c:numRef>
          </c:val>
          <c:smooth val="0"/>
          <c:extLst>
            <c:ext xmlns:c16="http://schemas.microsoft.com/office/drawing/2014/chart" uri="{C3380CC4-5D6E-409C-BE32-E72D297353CC}">
              <c16:uniqueId val="{00000000-FC56-4120-A402-8CBCDE4C7F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101379</c:v>
                </c:pt>
                <c:pt idx="1">
                  <c:v>68092</c:v>
                </c:pt>
                <c:pt idx="2">
                  <c:v>75729</c:v>
                </c:pt>
                <c:pt idx="3">
                  <c:v>82432</c:v>
                </c:pt>
                <c:pt idx="4">
                  <c:v>96244</c:v>
                </c:pt>
              </c:numCache>
            </c:numRef>
          </c:val>
          <c:smooth val="0"/>
          <c:extLst>
            <c:ext xmlns:c16="http://schemas.microsoft.com/office/drawing/2014/chart" uri="{C3380CC4-5D6E-409C-BE32-E72D297353CC}">
              <c16:uniqueId val="{00000001-FC56-4120-A402-8CBCDE4C7F6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8.06</c:v>
                </c:pt>
                <c:pt idx="1">
                  <c:v>10.050000000000001</c:v>
                </c:pt>
                <c:pt idx="2">
                  <c:v>12.64</c:v>
                </c:pt>
                <c:pt idx="3">
                  <c:v>14.66</c:v>
                </c:pt>
                <c:pt idx="4">
                  <c:v>14.4</c:v>
                </c:pt>
              </c:numCache>
            </c:numRef>
          </c:val>
          <c:extLst>
            <c:ext xmlns:c16="http://schemas.microsoft.com/office/drawing/2014/chart" uri="{C3380CC4-5D6E-409C-BE32-E72D297353CC}">
              <c16:uniqueId val="{00000000-27B9-4523-AACF-B309F3DF30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22.06</c:v>
                </c:pt>
                <c:pt idx="1">
                  <c:v>15.43</c:v>
                </c:pt>
                <c:pt idx="2">
                  <c:v>15.15</c:v>
                </c:pt>
                <c:pt idx="3">
                  <c:v>16.88</c:v>
                </c:pt>
                <c:pt idx="4">
                  <c:v>14.75</c:v>
                </c:pt>
              </c:numCache>
            </c:numRef>
          </c:val>
          <c:extLst>
            <c:ext xmlns:c16="http://schemas.microsoft.com/office/drawing/2014/chart" uri="{C3380CC4-5D6E-409C-BE32-E72D297353CC}">
              <c16:uniqueId val="{00000001-27B9-4523-AACF-B309F3DF30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-5.49</c:v>
                </c:pt>
                <c:pt idx="1">
                  <c:v>-5.28</c:v>
                </c:pt>
                <c:pt idx="2">
                  <c:v>2.78</c:v>
                </c:pt>
                <c:pt idx="3">
                  <c:v>4.68</c:v>
                </c:pt>
                <c:pt idx="4">
                  <c:v>-2.9</c:v>
                </c:pt>
              </c:numCache>
            </c:numRef>
          </c:val>
          <c:smooth val="0"/>
          <c:extLst>
            <c:ext xmlns:c16="http://schemas.microsoft.com/office/drawing/2014/chart" uri="{C3380CC4-5D6E-409C-BE32-E72D297353CC}">
              <c16:uniqueId val="{00000002-27B9-4523-AACF-B309F3DF30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0.27</c:v>
                </c:pt>
                <c:pt idx="2">
                  <c:v>#N/A</c:v>
                </c:pt>
                <c:pt idx="3">
                  <c:v>0.45</c:v>
                </c:pt>
                <c:pt idx="4">
                  <c:v>#N/A</c:v>
                </c:pt>
                <c:pt idx="5">
                  <c:v>0</c:v>
                </c:pt>
                <c:pt idx="6">
                  <c:v>#N/A</c:v>
                </c:pt>
                <c:pt idx="7">
                  <c:v>0</c:v>
                </c:pt>
                <c:pt idx="8">
                  <c:v>#N/A</c:v>
                </c:pt>
                <c:pt idx="9">
                  <c:v>0</c:v>
                </c:pt>
              </c:numCache>
            </c:numRef>
          </c:val>
          <c:extLst>
            <c:ext xmlns:c16="http://schemas.microsoft.com/office/drawing/2014/chart" uri="{C3380CC4-5D6E-409C-BE32-E72D297353CC}">
              <c16:uniqueId val="{00000000-2F76-4747-97D7-C1EE5ABEBF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76-4747-97D7-C1EE5ABEBFA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2F76-4747-97D7-C1EE5ABEBFAE}"/>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0.5</c:v>
                </c:pt>
                <c:pt idx="2">
                  <c:v>#N/A</c:v>
                </c:pt>
                <c:pt idx="3">
                  <c:v>0.53</c:v>
                </c:pt>
                <c:pt idx="4">
                  <c:v>#N/A</c:v>
                </c:pt>
                <c:pt idx="5">
                  <c:v>7.0000000000000007E-2</c:v>
                </c:pt>
                <c:pt idx="6">
                  <c:v>#N/A</c:v>
                </c:pt>
                <c:pt idx="7">
                  <c:v>0.05</c:v>
                </c:pt>
                <c:pt idx="8">
                  <c:v>#N/A</c:v>
                </c:pt>
                <c:pt idx="9">
                  <c:v>0.01</c:v>
                </c:pt>
              </c:numCache>
            </c:numRef>
          </c:val>
          <c:extLst>
            <c:ext xmlns:c16="http://schemas.microsoft.com/office/drawing/2014/chart" uri="{C3380CC4-5D6E-409C-BE32-E72D297353CC}">
              <c16:uniqueId val="{00000003-2F76-4747-97D7-C1EE5ABEBFAE}"/>
            </c:ext>
          </c:extLst>
        </c:ser>
        <c:ser>
          <c:idx val="4"/>
          <c:order val="4"/>
          <c:tx>
            <c:strRef>
              <c:f>データシート!$A$31</c:f>
              <c:strCache>
                <c:ptCount val="1"/>
                <c:pt idx="0">
                  <c:v>粟野地区農業集落排水処理事業特別会計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2F76-4747-97D7-C1EE5ABEBFAE}"/>
            </c:ext>
          </c:extLst>
        </c:ser>
        <c:ser>
          <c:idx val="5"/>
          <c:order val="5"/>
          <c:tx>
            <c:strRef>
              <c:f>データシート!$A$32</c:f>
              <c:strCache>
                <c:ptCount val="1"/>
                <c:pt idx="0">
                  <c:v>月舘宅地造成事業特別会計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0.09</c:v>
                </c:pt>
                <c:pt idx="2">
                  <c:v>#N/A</c:v>
                </c:pt>
                <c:pt idx="3">
                  <c:v>0.09</c:v>
                </c:pt>
                <c:pt idx="4">
                  <c:v>#N/A</c:v>
                </c:pt>
                <c:pt idx="5">
                  <c:v>0.09</c:v>
                </c:pt>
                <c:pt idx="6">
                  <c:v>#N/A</c:v>
                </c:pt>
                <c:pt idx="7">
                  <c:v>0.08</c:v>
                </c:pt>
                <c:pt idx="8">
                  <c:v>#N/A</c:v>
                </c:pt>
                <c:pt idx="9">
                  <c:v>0.08</c:v>
                </c:pt>
              </c:numCache>
            </c:numRef>
          </c:val>
          <c:extLst>
            <c:ext xmlns:c16="http://schemas.microsoft.com/office/drawing/2014/chart" uri="{C3380CC4-5D6E-409C-BE32-E72D297353CC}">
              <c16:uniqueId val="{00000005-2F76-4747-97D7-C1EE5ABEBFA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1.0900000000000001</c:v>
                </c:pt>
                <c:pt idx="6">
                  <c:v>#N/A</c:v>
                </c:pt>
                <c:pt idx="7">
                  <c:v>1.65</c:v>
                </c:pt>
                <c:pt idx="8">
                  <c:v>#N/A</c:v>
                </c:pt>
                <c:pt idx="9">
                  <c:v>0.45</c:v>
                </c:pt>
              </c:numCache>
            </c:numRef>
          </c:val>
          <c:extLst>
            <c:ext xmlns:c16="http://schemas.microsoft.com/office/drawing/2014/chart" uri="{C3380CC4-5D6E-409C-BE32-E72D297353CC}">
              <c16:uniqueId val="{00000006-2F76-4747-97D7-C1EE5ABEBFA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1.1200000000000001</c:v>
                </c:pt>
                <c:pt idx="2">
                  <c:v>#N/A</c:v>
                </c:pt>
                <c:pt idx="3">
                  <c:v>0.77</c:v>
                </c:pt>
                <c:pt idx="4">
                  <c:v>#N/A</c:v>
                </c:pt>
                <c:pt idx="5">
                  <c:v>0.84</c:v>
                </c:pt>
                <c:pt idx="6">
                  <c:v>#N/A</c:v>
                </c:pt>
                <c:pt idx="7">
                  <c:v>3.13</c:v>
                </c:pt>
                <c:pt idx="8">
                  <c:v>#N/A</c:v>
                </c:pt>
                <c:pt idx="9">
                  <c:v>2.58</c:v>
                </c:pt>
              </c:numCache>
            </c:numRef>
          </c:val>
          <c:extLst>
            <c:ext xmlns:c16="http://schemas.microsoft.com/office/drawing/2014/chart" uri="{C3380CC4-5D6E-409C-BE32-E72D297353CC}">
              <c16:uniqueId val="{00000007-2F76-4747-97D7-C1EE5ABEBFA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5.24</c:v>
                </c:pt>
                <c:pt idx="2">
                  <c:v>#N/A</c:v>
                </c:pt>
                <c:pt idx="3">
                  <c:v>6.13</c:v>
                </c:pt>
                <c:pt idx="4">
                  <c:v>#N/A</c:v>
                </c:pt>
                <c:pt idx="5">
                  <c:v>6.81</c:v>
                </c:pt>
                <c:pt idx="6">
                  <c:v>#N/A</c:v>
                </c:pt>
                <c:pt idx="7">
                  <c:v>7.5</c:v>
                </c:pt>
                <c:pt idx="8">
                  <c:v>#N/A</c:v>
                </c:pt>
                <c:pt idx="9">
                  <c:v>8.3800000000000008</c:v>
                </c:pt>
              </c:numCache>
            </c:numRef>
          </c:val>
          <c:extLst>
            <c:ext xmlns:c16="http://schemas.microsoft.com/office/drawing/2014/chart" uri="{C3380CC4-5D6E-409C-BE32-E72D297353CC}">
              <c16:uniqueId val="{00000008-2F76-4747-97D7-C1EE5ABEBFA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8.06</c:v>
                </c:pt>
                <c:pt idx="2">
                  <c:v>#N/A</c:v>
                </c:pt>
                <c:pt idx="3">
                  <c:v>10.039999999999999</c:v>
                </c:pt>
                <c:pt idx="4">
                  <c:v>#N/A</c:v>
                </c:pt>
                <c:pt idx="5">
                  <c:v>12.63</c:v>
                </c:pt>
                <c:pt idx="6">
                  <c:v>#N/A</c:v>
                </c:pt>
                <c:pt idx="7">
                  <c:v>14.66</c:v>
                </c:pt>
                <c:pt idx="8">
                  <c:v>#N/A</c:v>
                </c:pt>
                <c:pt idx="9">
                  <c:v>14.39</c:v>
                </c:pt>
              </c:numCache>
            </c:numRef>
          </c:val>
          <c:extLst>
            <c:ext xmlns:c16="http://schemas.microsoft.com/office/drawing/2014/chart" uri="{C3380CC4-5D6E-409C-BE32-E72D297353CC}">
              <c16:uniqueId val="{00000009-2F76-4747-97D7-C1EE5ABEBFA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2767</c:v>
                </c:pt>
                <c:pt idx="5">
                  <c:v>2671</c:v>
                </c:pt>
                <c:pt idx="8">
                  <c:v>2626</c:v>
                </c:pt>
                <c:pt idx="11">
                  <c:v>2698</c:v>
                </c:pt>
                <c:pt idx="14">
                  <c:v>2832</c:v>
                </c:pt>
              </c:numCache>
            </c:numRef>
          </c:val>
          <c:extLst>
            <c:ext xmlns:c16="http://schemas.microsoft.com/office/drawing/2014/chart" uri="{C3380CC4-5D6E-409C-BE32-E72D297353CC}">
              <c16:uniqueId val="{00000000-4829-4E9A-A69F-5BA2169627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829-4E9A-A69F-5BA2169627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13</c:v>
                </c:pt>
                <c:pt idx="3">
                  <c:v>0</c:v>
                </c:pt>
                <c:pt idx="6">
                  <c:v>0</c:v>
                </c:pt>
                <c:pt idx="9">
                  <c:v>0</c:v>
                </c:pt>
                <c:pt idx="12">
                  <c:v>0</c:v>
                </c:pt>
              </c:numCache>
            </c:numRef>
          </c:val>
          <c:extLst>
            <c:ext xmlns:c16="http://schemas.microsoft.com/office/drawing/2014/chart" uri="{C3380CC4-5D6E-409C-BE32-E72D297353CC}">
              <c16:uniqueId val="{00000002-4829-4E9A-A69F-5BA2169627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261</c:v>
                </c:pt>
                <c:pt idx="3">
                  <c:v>256</c:v>
                </c:pt>
                <c:pt idx="6">
                  <c:v>256</c:v>
                </c:pt>
                <c:pt idx="9">
                  <c:v>255</c:v>
                </c:pt>
                <c:pt idx="12">
                  <c:v>250</c:v>
                </c:pt>
              </c:numCache>
            </c:numRef>
          </c:val>
          <c:extLst>
            <c:ext xmlns:c16="http://schemas.microsoft.com/office/drawing/2014/chart" uri="{C3380CC4-5D6E-409C-BE32-E72D297353CC}">
              <c16:uniqueId val="{00000003-4829-4E9A-A69F-5BA2169627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437</c:v>
                </c:pt>
                <c:pt idx="3">
                  <c:v>454</c:v>
                </c:pt>
                <c:pt idx="6">
                  <c:v>449</c:v>
                </c:pt>
                <c:pt idx="9">
                  <c:v>434</c:v>
                </c:pt>
                <c:pt idx="12">
                  <c:v>413</c:v>
                </c:pt>
              </c:numCache>
            </c:numRef>
          </c:val>
          <c:extLst>
            <c:ext xmlns:c16="http://schemas.microsoft.com/office/drawing/2014/chart" uri="{C3380CC4-5D6E-409C-BE32-E72D297353CC}">
              <c16:uniqueId val="{00000004-4829-4E9A-A69F-5BA2169627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20</c:v>
                </c:pt>
                <c:pt idx="3">
                  <c:v>13</c:v>
                </c:pt>
                <c:pt idx="6">
                  <c:v>7</c:v>
                </c:pt>
                <c:pt idx="9">
                  <c:v>0</c:v>
                </c:pt>
                <c:pt idx="12">
                  <c:v>0</c:v>
                </c:pt>
              </c:numCache>
            </c:numRef>
          </c:val>
          <c:extLst>
            <c:ext xmlns:c16="http://schemas.microsoft.com/office/drawing/2014/chart" uri="{C3380CC4-5D6E-409C-BE32-E72D297353CC}">
              <c16:uniqueId val="{00000005-4829-4E9A-A69F-5BA2169627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29-4E9A-A69F-5BA2169627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3014</c:v>
                </c:pt>
                <c:pt idx="3">
                  <c:v>2953</c:v>
                </c:pt>
                <c:pt idx="6">
                  <c:v>3049</c:v>
                </c:pt>
                <c:pt idx="9">
                  <c:v>3287</c:v>
                </c:pt>
                <c:pt idx="12">
                  <c:v>3625</c:v>
                </c:pt>
              </c:numCache>
            </c:numRef>
          </c:val>
          <c:extLst>
            <c:ext xmlns:c16="http://schemas.microsoft.com/office/drawing/2014/chart" uri="{C3380CC4-5D6E-409C-BE32-E72D297353CC}">
              <c16:uniqueId val="{00000007-4829-4E9A-A69F-5BA2169627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978</c:v>
                </c:pt>
                <c:pt idx="2">
                  <c:v>#N/A</c:v>
                </c:pt>
                <c:pt idx="3">
                  <c:v>#N/A</c:v>
                </c:pt>
                <c:pt idx="4">
                  <c:v>1005</c:v>
                </c:pt>
                <c:pt idx="5">
                  <c:v>#N/A</c:v>
                </c:pt>
                <c:pt idx="6">
                  <c:v>#N/A</c:v>
                </c:pt>
                <c:pt idx="7">
                  <c:v>1135</c:v>
                </c:pt>
                <c:pt idx="8">
                  <c:v>#N/A</c:v>
                </c:pt>
                <c:pt idx="9">
                  <c:v>#N/A</c:v>
                </c:pt>
                <c:pt idx="10">
                  <c:v>1278</c:v>
                </c:pt>
                <c:pt idx="11">
                  <c:v>#N/A</c:v>
                </c:pt>
                <c:pt idx="12">
                  <c:v>#N/A</c:v>
                </c:pt>
                <c:pt idx="13">
                  <c:v>1456</c:v>
                </c:pt>
                <c:pt idx="14">
                  <c:v>#N/A</c:v>
                </c:pt>
              </c:numCache>
            </c:numRef>
          </c:val>
          <c:smooth val="0"/>
          <c:extLst>
            <c:ext xmlns:c16="http://schemas.microsoft.com/office/drawing/2014/chart" uri="{C3380CC4-5D6E-409C-BE32-E72D297353CC}">
              <c16:uniqueId val="{00000008-4829-4E9A-A69F-5BA2169627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33773</c:v>
                </c:pt>
                <c:pt idx="5">
                  <c:v>33662</c:v>
                </c:pt>
                <c:pt idx="8">
                  <c:v>34195</c:v>
                </c:pt>
                <c:pt idx="11">
                  <c:v>34187</c:v>
                </c:pt>
                <c:pt idx="14">
                  <c:v>33924</c:v>
                </c:pt>
              </c:numCache>
            </c:numRef>
          </c:val>
          <c:extLst>
            <c:ext xmlns:c16="http://schemas.microsoft.com/office/drawing/2014/chart" uri="{C3380CC4-5D6E-409C-BE32-E72D297353CC}">
              <c16:uniqueId val="{00000000-ECE8-4992-B7F9-260C46FBAF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165</c:v>
                </c:pt>
                <c:pt idx="5">
                  <c:v>140</c:v>
                </c:pt>
                <c:pt idx="8">
                  <c:v>110</c:v>
                </c:pt>
                <c:pt idx="11">
                  <c:v>80</c:v>
                </c:pt>
                <c:pt idx="14">
                  <c:v>64</c:v>
                </c:pt>
              </c:numCache>
            </c:numRef>
          </c:val>
          <c:extLst>
            <c:ext xmlns:c16="http://schemas.microsoft.com/office/drawing/2014/chart" uri="{C3380CC4-5D6E-409C-BE32-E72D297353CC}">
              <c16:uniqueId val="{00000001-ECE8-4992-B7F9-260C46FBAF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11311</c:v>
                </c:pt>
                <c:pt idx="5">
                  <c:v>9116</c:v>
                </c:pt>
                <c:pt idx="8">
                  <c:v>8860</c:v>
                </c:pt>
                <c:pt idx="11">
                  <c:v>8423</c:v>
                </c:pt>
                <c:pt idx="14">
                  <c:v>8816</c:v>
                </c:pt>
              </c:numCache>
            </c:numRef>
          </c:val>
          <c:extLst>
            <c:ext xmlns:c16="http://schemas.microsoft.com/office/drawing/2014/chart" uri="{C3380CC4-5D6E-409C-BE32-E72D297353CC}">
              <c16:uniqueId val="{00000002-ECE8-4992-B7F9-260C46FBAF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E8-4992-B7F9-260C46FBAF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E8-4992-B7F9-260C46FBAF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E8-4992-B7F9-260C46FBAF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3676</c:v>
                </c:pt>
                <c:pt idx="3">
                  <c:v>3564</c:v>
                </c:pt>
                <c:pt idx="6">
                  <c:v>3457</c:v>
                </c:pt>
                <c:pt idx="9">
                  <c:v>3356</c:v>
                </c:pt>
                <c:pt idx="12">
                  <c:v>3323</c:v>
                </c:pt>
              </c:numCache>
            </c:numRef>
          </c:val>
          <c:extLst>
            <c:ext xmlns:c16="http://schemas.microsoft.com/office/drawing/2014/chart" uri="{C3380CC4-5D6E-409C-BE32-E72D297353CC}">
              <c16:uniqueId val="{00000006-ECE8-4992-B7F9-260C46FBAF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1666</c:v>
                </c:pt>
                <c:pt idx="3">
                  <c:v>1434</c:v>
                </c:pt>
                <c:pt idx="6">
                  <c:v>1606</c:v>
                </c:pt>
                <c:pt idx="9">
                  <c:v>1377</c:v>
                </c:pt>
                <c:pt idx="12">
                  <c:v>1256</c:v>
                </c:pt>
              </c:numCache>
            </c:numRef>
          </c:val>
          <c:extLst>
            <c:ext xmlns:c16="http://schemas.microsoft.com/office/drawing/2014/chart" uri="{C3380CC4-5D6E-409C-BE32-E72D297353CC}">
              <c16:uniqueId val="{00000007-ECE8-4992-B7F9-260C46FBAF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5903</c:v>
                </c:pt>
                <c:pt idx="3">
                  <c:v>5472</c:v>
                </c:pt>
                <c:pt idx="6">
                  <c:v>5156</c:v>
                </c:pt>
                <c:pt idx="9">
                  <c:v>4746</c:v>
                </c:pt>
                <c:pt idx="12">
                  <c:v>4124</c:v>
                </c:pt>
              </c:numCache>
            </c:numRef>
          </c:val>
          <c:extLst>
            <c:ext xmlns:c16="http://schemas.microsoft.com/office/drawing/2014/chart" uri="{C3380CC4-5D6E-409C-BE32-E72D297353CC}">
              <c16:uniqueId val="{00000008-ECE8-4992-B7F9-260C46FBAF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48</c:v>
                </c:pt>
                <c:pt idx="3">
                  <c:v>48</c:v>
                </c:pt>
                <c:pt idx="6">
                  <c:v>0</c:v>
                </c:pt>
                <c:pt idx="9">
                  <c:v>0</c:v>
                </c:pt>
                <c:pt idx="12">
                  <c:v>0</c:v>
                </c:pt>
              </c:numCache>
            </c:numRef>
          </c:val>
          <c:extLst>
            <c:ext xmlns:c16="http://schemas.microsoft.com/office/drawing/2014/chart" uri="{C3380CC4-5D6E-409C-BE32-E72D297353CC}">
              <c16:uniqueId val="{00000009-ECE8-4992-B7F9-260C46FBAF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39629</c:v>
                </c:pt>
                <c:pt idx="3">
                  <c:v>40060</c:v>
                </c:pt>
                <c:pt idx="6">
                  <c:v>41123</c:v>
                </c:pt>
                <c:pt idx="9">
                  <c:v>41518</c:v>
                </c:pt>
                <c:pt idx="12">
                  <c:v>41698</c:v>
                </c:pt>
              </c:numCache>
            </c:numRef>
          </c:val>
          <c:extLst>
            <c:ext xmlns:c16="http://schemas.microsoft.com/office/drawing/2014/chart" uri="{C3380CC4-5D6E-409C-BE32-E72D297353CC}">
              <c16:uniqueId val="{0000000A-ECE8-4992-B7F9-260C46FBAF0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5671</c:v>
                </c:pt>
                <c:pt idx="2">
                  <c:v>#N/A</c:v>
                </c:pt>
                <c:pt idx="3">
                  <c:v>#N/A</c:v>
                </c:pt>
                <c:pt idx="4">
                  <c:v>7659</c:v>
                </c:pt>
                <c:pt idx="5">
                  <c:v>#N/A</c:v>
                </c:pt>
                <c:pt idx="6">
                  <c:v>#N/A</c:v>
                </c:pt>
                <c:pt idx="7">
                  <c:v>8176</c:v>
                </c:pt>
                <c:pt idx="8">
                  <c:v>#N/A</c:v>
                </c:pt>
                <c:pt idx="9">
                  <c:v>#N/A</c:v>
                </c:pt>
                <c:pt idx="10">
                  <c:v>8309</c:v>
                </c:pt>
                <c:pt idx="11">
                  <c:v>#N/A</c:v>
                </c:pt>
                <c:pt idx="12">
                  <c:v>#N/A</c:v>
                </c:pt>
                <c:pt idx="13">
                  <c:v>7597</c:v>
                </c:pt>
                <c:pt idx="14">
                  <c:v>#N/A</c:v>
                </c:pt>
              </c:numCache>
            </c:numRef>
          </c:val>
          <c:smooth val="0"/>
          <c:extLst>
            <c:ext xmlns:c16="http://schemas.microsoft.com/office/drawing/2014/chart" uri="{C3380CC4-5D6E-409C-BE32-E72D297353CC}">
              <c16:uniqueId val="{0000000B-ECE8-4992-B7F9-260C46FBAF0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2580</c:v>
                </c:pt>
                <c:pt idx="1">
                  <c:v>2973</c:v>
                </c:pt>
                <c:pt idx="2">
                  <c:v>2557</c:v>
                </c:pt>
              </c:numCache>
            </c:numRef>
          </c:val>
          <c:extLst>
            <c:ext xmlns:c16="http://schemas.microsoft.com/office/drawing/2014/chart" uri="{C3380CC4-5D6E-409C-BE32-E72D297353CC}">
              <c16:uniqueId val="{00000000-A701-49CC-A5E9-E97C001FC2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863</c:v>
                </c:pt>
                <c:pt idx="1">
                  <c:v>723</c:v>
                </c:pt>
                <c:pt idx="2">
                  <c:v>823</c:v>
                </c:pt>
              </c:numCache>
            </c:numRef>
          </c:val>
          <c:extLst>
            <c:ext xmlns:c16="http://schemas.microsoft.com/office/drawing/2014/chart" uri="{C3380CC4-5D6E-409C-BE32-E72D297353CC}">
              <c16:uniqueId val="{00000001-A701-49CC-A5E9-E97C001FC2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8116</c:v>
                </c:pt>
                <c:pt idx="1">
                  <c:v>7480</c:v>
                </c:pt>
                <c:pt idx="2">
                  <c:v>7716</c:v>
                </c:pt>
              </c:numCache>
            </c:numRef>
          </c:val>
          <c:extLst>
            <c:ext xmlns:c16="http://schemas.microsoft.com/office/drawing/2014/chart" uri="{C3380CC4-5D6E-409C-BE32-E72D297353CC}">
              <c16:uniqueId val="{00000002-A701-49CC-A5E9-E97C001FC26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合併特例債（</a:t>
          </a:r>
          <a:r>
            <a:rPr kumimoji="1" lang="en-US" altLang="ja-JP" sz="1100">
              <a:latin typeface="ＭＳ ゴシック" pitchFamily="49" charset="-128"/>
              <a:ea typeface="ＭＳ ゴシック" pitchFamily="49" charset="-128"/>
            </a:rPr>
            <a:t>H30</a:t>
          </a:r>
          <a:r>
            <a:rPr kumimoji="1" lang="ja-JP" altLang="en-US" sz="1100">
              <a:latin typeface="ＭＳ ゴシック" pitchFamily="49" charset="-128"/>
              <a:ea typeface="ＭＳ ゴシック" pitchFamily="49" charset="-128"/>
            </a:rPr>
            <a:t>同意の本庁舎増築事業及び通学合宿所整備事業、</a:t>
          </a:r>
          <a:r>
            <a:rPr kumimoji="1" lang="en-US" altLang="ja-JP" sz="1100">
              <a:latin typeface="ＭＳ ゴシック" pitchFamily="49" charset="-128"/>
              <a:ea typeface="ＭＳ ゴシック" pitchFamily="49" charset="-128"/>
            </a:rPr>
            <a:t>R2</a:t>
          </a:r>
          <a:r>
            <a:rPr kumimoji="1" lang="ja-JP" altLang="en-US" sz="1100">
              <a:latin typeface="ＭＳ ゴシック" pitchFamily="49" charset="-128"/>
              <a:ea typeface="ＭＳ ゴシック" pitchFamily="49" charset="-128"/>
            </a:rPr>
            <a:t>同意の道路新設改良事業（新市）等）、災害復旧事業債（現年発生農地等小災害復旧事業）等が償還開始となり、さらに、繰上償還（防災・減災・国土強靭化事業、過年補助災害復旧事業等）により前年度比</a:t>
          </a:r>
          <a:r>
            <a:rPr kumimoji="1" lang="en-US" altLang="ja-JP" sz="1100">
              <a:latin typeface="ＭＳ ゴシック" pitchFamily="49" charset="-128"/>
              <a:ea typeface="ＭＳ ゴシック" pitchFamily="49" charset="-128"/>
            </a:rPr>
            <a:t>10.3</a:t>
          </a:r>
          <a:r>
            <a:rPr kumimoji="1" lang="ja-JP" altLang="en-US" sz="1100">
              <a:latin typeface="ＭＳ ゴシック" pitchFamily="49" charset="-128"/>
              <a:ea typeface="ＭＳ ゴシック" pitchFamily="49" charset="-128"/>
            </a:rPr>
            <a:t>％増加し、元利償還金等（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）は増加となった。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一方で、公営住宅建設事業（</a:t>
          </a:r>
          <a:r>
            <a:rPr kumimoji="1" lang="en-US" altLang="ja-JP" sz="1100">
              <a:latin typeface="ＭＳ ゴシック" pitchFamily="49" charset="-128"/>
              <a:ea typeface="ＭＳ ゴシック" pitchFamily="49" charset="-128"/>
            </a:rPr>
            <a:t>H8</a:t>
          </a:r>
          <a:r>
            <a:rPr kumimoji="1" lang="ja-JP" altLang="en-US" sz="1100">
              <a:latin typeface="ＭＳ ゴシック" pitchFamily="49" charset="-128"/>
              <a:ea typeface="ＭＳ ゴシック" pitchFamily="49" charset="-128"/>
            </a:rPr>
            <a:t>同意）の償還終了に伴う住宅使用料を充当すべき地方償還金の減により、控除できる特定財源の額は</a:t>
          </a:r>
          <a:r>
            <a:rPr kumimoji="1" lang="en-US" altLang="ja-JP" sz="1100">
              <a:latin typeface="ＭＳ ゴシック" pitchFamily="49" charset="-128"/>
              <a:ea typeface="ＭＳ ゴシック" pitchFamily="49" charset="-128"/>
            </a:rPr>
            <a:t>49.9</a:t>
          </a:r>
          <a:r>
            <a:rPr kumimoji="1" lang="ja-JP" altLang="en-US" sz="1100">
              <a:latin typeface="ＭＳ ゴシック" pitchFamily="49" charset="-128"/>
              <a:ea typeface="ＭＳ ゴシック" pitchFamily="49" charset="-128"/>
            </a:rPr>
            <a:t>％減少したものの、基準財政需要額に算入された合併特例債・災害復旧費等の償還費が</a:t>
          </a:r>
          <a:r>
            <a:rPr kumimoji="1" lang="en-US" altLang="ja-JP" sz="1100">
              <a:latin typeface="ＭＳ ゴシック" pitchFamily="49" charset="-128"/>
              <a:ea typeface="ＭＳ ゴシック" pitchFamily="49" charset="-128"/>
            </a:rPr>
            <a:t>8.1</a:t>
          </a:r>
          <a:r>
            <a:rPr kumimoji="1" lang="ja-JP" altLang="en-US" sz="1100">
              <a:latin typeface="ＭＳ ゴシック" pitchFamily="49" charset="-128"/>
              <a:ea typeface="ＭＳ ゴシック" pitchFamily="49" charset="-128"/>
            </a:rPr>
            <a:t>％増加したため、算入公債費等（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）は増加となった。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）いずれも増加となったが、元利償還金等（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）が算入公債費等（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）以上に増加したため、総額で実質公債費比率の分子は前年度比</a:t>
          </a:r>
          <a:r>
            <a:rPr kumimoji="1" lang="en-US" altLang="ja-JP" sz="1100">
              <a:latin typeface="ＭＳ ゴシック" pitchFamily="49" charset="-128"/>
              <a:ea typeface="ＭＳ ゴシック" pitchFamily="49" charset="-128"/>
            </a:rPr>
            <a:t>13.8</a:t>
          </a:r>
          <a:r>
            <a:rPr kumimoji="1" lang="ja-JP" altLang="en-US" sz="1100">
              <a:latin typeface="ＭＳ ゴシック" pitchFamily="49" charset="-128"/>
              <a:ea typeface="ＭＳ ゴシック" pitchFamily="49" charset="-128"/>
            </a:rPr>
            <a:t>％の増加となった。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発行額の２億円を満期一括償還期間の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年間で積み立てており、市場公募債の償還の財源として、毎年４千万円を減債基金に積立てしていた。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市場公募債の発行は平成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年度で終了（借入実績</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）しており、令和２年度の積立てが最後となり、令和２年度においてすべての償還が完了した。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に係る地方債の現在高は合併特例事業債（伊達小学校改築事業、月舘地域交流推進事業、保原総合公園拡張整備事業、伊達市保健センター改修・増築事業等）、災害復旧事業債（令和４年３月福島県沖地震に係る災害復旧事業）等の借り入れに伴い</a:t>
          </a:r>
          <a:r>
            <a:rPr kumimoji="1" lang="en-US" altLang="ja-JP" sz="1200">
              <a:latin typeface="ＭＳ ゴシック" pitchFamily="49" charset="-128"/>
              <a:ea typeface="ＭＳ ゴシック" pitchFamily="49" charset="-128"/>
            </a:rPr>
            <a:t>0.4</a:t>
          </a:r>
          <a:r>
            <a:rPr kumimoji="1" lang="ja-JP" altLang="en-US" sz="1200">
              <a:latin typeface="ＭＳ ゴシック" pitchFamily="49" charset="-128"/>
              <a:ea typeface="ＭＳ ゴシック" pitchFamily="49" charset="-128"/>
            </a:rPr>
            <a:t>％の微増となったが、水道事業及び下水道事業における元金の残高減少に伴う公営企業債等繰入見込額が</a:t>
          </a:r>
          <a:r>
            <a:rPr kumimoji="1" lang="en-US" altLang="ja-JP" sz="1200">
              <a:latin typeface="ＭＳ ゴシック" pitchFamily="49" charset="-128"/>
              <a:ea typeface="ＭＳ ゴシック" pitchFamily="49" charset="-128"/>
            </a:rPr>
            <a:t>13.1</a:t>
          </a:r>
          <a:r>
            <a:rPr kumimoji="1" lang="ja-JP" altLang="en-US" sz="1200">
              <a:latin typeface="ＭＳ ゴシック" pitchFamily="49" charset="-128"/>
              <a:ea typeface="ＭＳ ゴシック" pitchFamily="49" charset="-128"/>
            </a:rPr>
            <a:t>％の減、伊達地方衛生処理組合、公立藤田総合病院の伊達市負担分地方債現在高の減等に伴う組合等負担等見込額が</a:t>
          </a:r>
          <a:r>
            <a:rPr kumimoji="1" lang="en-US" altLang="ja-JP" sz="1200">
              <a:latin typeface="ＭＳ ゴシック" pitchFamily="49" charset="-128"/>
              <a:ea typeface="ＭＳ ゴシック" pitchFamily="49" charset="-128"/>
            </a:rPr>
            <a:t>8.8</a:t>
          </a:r>
          <a:r>
            <a:rPr kumimoji="1" lang="ja-JP" altLang="en-US" sz="1200">
              <a:latin typeface="ＭＳ ゴシック" pitchFamily="49" charset="-128"/>
              <a:ea typeface="ＭＳ ゴシック" pitchFamily="49" charset="-128"/>
            </a:rPr>
            <a:t>％の減少となったことにより、将来負担額（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）は</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％の減少となった。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一方で、新工業団地造成に伴う土地売払収入の積立による地域雇用創出・産業活性化基金への積立等による充当可能基金が</a:t>
          </a:r>
          <a:r>
            <a:rPr kumimoji="1" lang="en-US" altLang="ja-JP" sz="1200">
              <a:latin typeface="ＭＳ ゴシック" pitchFamily="49" charset="-128"/>
              <a:ea typeface="ＭＳ ゴシック" pitchFamily="49" charset="-128"/>
            </a:rPr>
            <a:t>4.7</a:t>
          </a:r>
          <a:r>
            <a:rPr kumimoji="1" lang="ja-JP" altLang="en-US" sz="1200">
              <a:latin typeface="ＭＳ ゴシック" pitchFamily="49" charset="-128"/>
              <a:ea typeface="ＭＳ ゴシック" pitchFamily="49" charset="-128"/>
            </a:rPr>
            <a:t>％増加したこと等により、充当可能財源等（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）は</a:t>
          </a:r>
          <a:r>
            <a:rPr kumimoji="1" lang="en-US" altLang="ja-JP" sz="1200">
              <a:latin typeface="ＭＳ ゴシック" pitchFamily="49" charset="-128"/>
              <a:ea typeface="ＭＳ ゴシック" pitchFamily="49" charset="-128"/>
            </a:rPr>
            <a:t>0.3</a:t>
          </a:r>
          <a:r>
            <a:rPr kumimoji="1" lang="ja-JP" altLang="en-US" sz="1200">
              <a:latin typeface="ＭＳ ゴシック" pitchFamily="49" charset="-128"/>
              <a:ea typeface="ＭＳ ゴシック" pitchFamily="49" charset="-128"/>
            </a:rPr>
            <a:t>％の微増となった。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）は減少、（</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）は増加したことにより、総額で将来負担比率の分子は前年度比</a:t>
          </a:r>
          <a:r>
            <a:rPr kumimoji="1" lang="en-US" altLang="ja-JP" sz="1200">
              <a:latin typeface="ＭＳ ゴシック" pitchFamily="49" charset="-128"/>
              <a:ea typeface="ＭＳ ゴシック" pitchFamily="49" charset="-128"/>
            </a:rPr>
            <a:t>8.6</a:t>
          </a:r>
          <a:r>
            <a:rPr kumimoji="1" lang="ja-JP" altLang="en-US" sz="1200">
              <a:latin typeface="ＭＳ ゴシック" pitchFamily="49" charset="-128"/>
              <a:ea typeface="ＭＳ ゴシック" pitchFamily="49" charset="-128"/>
            </a:rPr>
            <a:t>％の減少となった。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福島県伊達市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令和４年度の基金残高は普通会計で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110.9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億円となっており、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これは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新工業団地造成に伴う土地売払収入の積立に伴う地域雇用創出・産業活性化の財源として地域雇用創出・産業活性化基金を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億円積み立てた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ものの、財源調整のため財政調整基金を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土地区画整理事業支援業務等の合併に伴う地域振興の財源として地域創造基金を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億円、教育施設整備の財源として教育施設整備基金を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億円、公共施設維持整備の財源として公共施設維持整備基金を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億円を取り崩したこと等によるものである。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税収減や災害等の不測の事態への対応のため、財政調整基金については標準財政規模の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％程度の残高を維持しつつ、その他の特定目的基金については今後の事業計画を踏まえて、計画的に積立・取崩しを行っていく。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地域創造基金：合併に伴う地域振興事業に充当する。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公共施設維持整備基金：公共施設の維持・整備事業に充当する。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地域雇用創出・産業活性化基金：地域雇用創出及び産業の活性化事業に充当する。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教育施設整備基金：教育施設の維持・整備事業に充当する。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さわやか現道整備基金：安全な生活環境の確保のため市道整備事業に充当する。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地域創造基金：土地区画整備事業支援業務の財源として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億円の取崩しを行ったため減少となった。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公共施設維持整備基金：企業誘致推進事業や庁舎維持管理事業（月舘総合支所）等の財源として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億円の取崩しを行い、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億円の積立を行ったため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地域雇用創出・産業活性化基金：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新工業団地造成に伴う土地売払収入の積立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億円の増加となった。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教育施設整備基金：伊達小学校改築事業や中学校施設維持管理事業等の財源として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億円の取崩しを行い、寄附採納による教育施設整備の財源として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億円の積立を行ったため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さわやか現道整備基金：市道舗装等工事のため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億円の取崩しを行ったため減少となった。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383</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公共施設維持整備基金：公共施設適正配置計画に基づき、公共施設の計画的な更新を行いつつ緊急的な施設修繕に備えるため、一定程度の残高を維持していく。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教育施設整備基金：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小・中学校施設維持管理事業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、かみほばら放課後児童クラブ建設事業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を実施するため、減少が見込まれる。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地域雇用創出・産業活性化基金：令和４年度に新工業団地開発整備事業が完了し、土地売却収入分について基金積立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整備費用の財源として借入した地方債償還や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立地企業に対する用地・操業・雇用促進奨励金の交付により減少が見込まれる。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令和４年度の基金残高は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億円となっており、前年度より約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主な要因としては、財源調整のため繰入を行ったことによるものである。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削減・歳入確保といった財政健全化の取組を進めてきたが、そうした取組をしてもなお、解消できない財源不足額や、災害や国・県補正等の対応については、財源調整的な基金の取り崩し等により対応してき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大規模災害などの緊急時に備えるため、財政調整基金残高の目安は標準財政規模の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％程度とする。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令和４年度の残高は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主な要因としては、決算剰余金の積立によるものである。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令和５年度に地方債</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残高がピークを迎え、それに伴う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ピーク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は令和９年度を見込んでおり、その後は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減少となっていく見込みである。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57,558
57,113
265.12
39,735,310
36,913,529
2,495,190
17,330,599
41,697,939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前年度と同ポイントであり、依然として類似団体平均との比較では低い水準である。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コロナ禍等による景気後退や消費低迷等による企業の利益減少により市町村民税（法人分）が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％の減となったものの、東日本大震災後に実施していた固定資産税（家屋）の原発事故に係る損耗補正を一部解除したことに伴う課税額及び収入額の増により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％の増となり、税収は前年度比で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239,697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税収の徴収業務強化に努めるとともに、遊休資産の売却や新工業団地の分譲に伴う企業誘致の推進等により歳入確保に努める必要がある。また、行政評価による事務事業の見直し、職員の定数管理や給与の適正化など行政の効率化に努め、財政基盤の強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71" name="直線コネクタ 70"/>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127907</xdr:rowOff>
    </xdr:to>
    <xdr:cxnSp macro="">
      <xdr:nvCxnSpPr>
        <xdr:cNvPr id="74" name="直線コネクタ 73"/>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127907</xdr:rowOff>
    </xdr:to>
    <xdr:cxnSp macro="">
      <xdr:nvCxnSpPr>
        <xdr:cNvPr id="77" name="直線コネクタ 76"/>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35</xdr:row>
      <xdr:rowOff>71664</xdr:rowOff>
    </xdr:from>
    <xdr:to>
      <xdr:col>15</xdr:col>
      <xdr:colOff>133350</xdr:colOff>
      <xdr:row>36</xdr:row>
      <xdr:rowOff>1814</xdr:rowOff>
    </xdr:to>
    <xdr:sp macro="" textlink="">
      <xdr:nvSpPr>
        <xdr:cNvPr id="78" name="フローチャート: 判断 77"/>
        <xdr:cNvSpPr/>
      </xdr:nvSpPr>
      <xdr:spPr>
        <a:xfrm>
          <a:off x="3175000" y="607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11991</xdr:rowOff>
    </xdr:from>
    <xdr:ext cx="762000" cy="259045"/>
    <xdr:sp macro="" textlink="">
      <xdr:nvSpPr>
        <xdr:cNvPr id="79" name="テキスト ボックス 78"/>
        <xdr:cNvSpPr txBox="1"/>
      </xdr:nvSpPr>
      <xdr:spPr>
        <a:xfrm>
          <a:off x="2844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127907</xdr:rowOff>
    </xdr:to>
    <xdr:cxnSp macro="">
      <xdr:nvCxnSpPr>
        <xdr:cNvPr id="80" name="直線コネクタ 79"/>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35</xdr:row>
      <xdr:rowOff>71664</xdr:rowOff>
    </xdr:from>
    <xdr:to>
      <xdr:col>11</xdr:col>
      <xdr:colOff>82550</xdr:colOff>
      <xdr:row>36</xdr:row>
      <xdr:rowOff>1814</xdr:rowOff>
    </xdr:to>
    <xdr:sp macro="" textlink="">
      <xdr:nvSpPr>
        <xdr:cNvPr id="81" name="フローチャート: 判断 80"/>
        <xdr:cNvSpPr/>
      </xdr:nvSpPr>
      <xdr:spPr>
        <a:xfrm>
          <a:off x="2286000" y="607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11991</xdr:rowOff>
    </xdr:from>
    <xdr:ext cx="762000" cy="259045"/>
    <xdr:sp macro="" textlink="">
      <xdr:nvSpPr>
        <xdr:cNvPr id="82" name="テキスト ボックス 81"/>
        <xdr:cNvSpPr txBox="1"/>
      </xdr:nvSpPr>
      <xdr:spPr>
        <a:xfrm>
          <a:off x="1955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106136</xdr:rowOff>
    </xdr:from>
    <xdr:to>
      <xdr:col>7</xdr:col>
      <xdr:colOff>31750</xdr:colOff>
      <xdr:row>36</xdr:row>
      <xdr:rowOff>36286</xdr:rowOff>
    </xdr:to>
    <xdr:sp macro="" textlink="">
      <xdr:nvSpPr>
        <xdr:cNvPr id="83" name="フローチャート: 判断 82"/>
        <xdr:cNvSpPr/>
      </xdr:nvSpPr>
      <xdr:spPr>
        <a:xfrm>
          <a:off x="1397000" y="61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46463</xdr:rowOff>
    </xdr:from>
    <xdr:ext cx="762000" cy="259045"/>
    <xdr:sp macro="" textlink="">
      <xdr:nvSpPr>
        <xdr:cNvPr id="84" name="テキスト ボックス 83"/>
        <xdr:cNvSpPr txBox="1"/>
      </xdr:nvSpPr>
      <xdr:spPr>
        <a:xfrm>
          <a:off x="1066800" y="58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91" name="財政力該当値テキスト"/>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93" name="テキスト ボックス 92"/>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4" name="楕円 93"/>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95" name="テキスト ボックス 94"/>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97" name="テキスト ボックス 96"/>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9" name="テキスト ボックス 98"/>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歳入では地方税（固定資産税）が増額となったが、歳出では経常的な物件費や公債費の割合が増額となったことにより、対前年度比で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歳出の主な増加要因は、物件費については燃料費・物価高騰による公共施設等の維持管理費の増加、公債費については合併特例債・災害復旧事業債の償還開始による元利償還金の増加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平均との比較では大きく下回った水準であり、公共施設の統廃合や事務事業の廃止・見直しによる経常経費の削減を進め、財政計画に基づき地方債発行額の抑制により償還額の縮減に努めていく。また、課税・徴収の強化、ふるさと納税等による更なる自主財源の確保を推進し、財政構造の転換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4656</xdr:rowOff>
    </xdr:from>
    <xdr:to>
      <xdr:col>23</xdr:col>
      <xdr:colOff>133350</xdr:colOff>
      <xdr:row>65</xdr:row>
      <xdr:rowOff>133350</xdr:rowOff>
    </xdr:to>
    <xdr:cxnSp macro="">
      <xdr:nvCxnSpPr>
        <xdr:cNvPr id="134" name="直線コネクタ 133"/>
        <xdr:cNvCxnSpPr/>
      </xdr:nvCxnSpPr>
      <xdr:spPr>
        <a:xfrm>
          <a:off x="4114800" y="11148906"/>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5"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4656</xdr:rowOff>
    </xdr:from>
    <xdr:to>
      <xdr:col>19</xdr:col>
      <xdr:colOff>133350</xdr:colOff>
      <xdr:row>65</xdr:row>
      <xdr:rowOff>149437</xdr:rowOff>
    </xdr:to>
    <xdr:cxnSp macro="">
      <xdr:nvCxnSpPr>
        <xdr:cNvPr id="137" name="直線コネクタ 136"/>
        <xdr:cNvCxnSpPr/>
      </xdr:nvCxnSpPr>
      <xdr:spPr>
        <a:xfrm flipV="1">
          <a:off x="3225800" y="1114890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9" name="テキスト ボックス 138"/>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149437</xdr:rowOff>
    </xdr:from>
    <xdr:to>
      <xdr:col>15</xdr:col>
      <xdr:colOff>82550</xdr:colOff>
      <xdr:row>66</xdr:row>
      <xdr:rowOff>50377</xdr:rowOff>
    </xdr:to>
    <xdr:cxnSp macro="">
      <xdr:nvCxnSpPr>
        <xdr:cNvPr id="140" name="直線コネクタ 139"/>
        <xdr:cNvCxnSpPr/>
      </xdr:nvCxnSpPr>
      <xdr:spPr>
        <a:xfrm flipV="1">
          <a:off x="2336800" y="112936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10160</xdr:rowOff>
    </xdr:from>
    <xdr:to>
      <xdr:col>11</xdr:col>
      <xdr:colOff>31750</xdr:colOff>
      <xdr:row>66</xdr:row>
      <xdr:rowOff>50377</xdr:rowOff>
    </xdr:to>
    <xdr:cxnSp macro="">
      <xdr:nvCxnSpPr>
        <xdr:cNvPr id="143" name="直線コネクタ 142"/>
        <xdr:cNvCxnSpPr/>
      </xdr:nvCxnSpPr>
      <xdr:spPr>
        <a:xfrm>
          <a:off x="1447800" y="113258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6" name="フローチャート: 判断 145"/>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7" name="テキスト ボックス 146"/>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53" name="楕円 152"/>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4"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125306</xdr:rowOff>
    </xdr:from>
    <xdr:to>
      <xdr:col>19</xdr:col>
      <xdr:colOff>184150</xdr:colOff>
      <xdr:row>65</xdr:row>
      <xdr:rowOff>55456</xdr:rowOff>
    </xdr:to>
    <xdr:sp macro="" textlink="">
      <xdr:nvSpPr>
        <xdr:cNvPr id="155" name="楕円 154"/>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56" name="テキスト ボックス 155"/>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98637</xdr:rowOff>
    </xdr:from>
    <xdr:to>
      <xdr:col>15</xdr:col>
      <xdr:colOff>133350</xdr:colOff>
      <xdr:row>66</xdr:row>
      <xdr:rowOff>28787</xdr:rowOff>
    </xdr:to>
    <xdr:sp macro="" textlink="">
      <xdr:nvSpPr>
        <xdr:cNvPr id="157" name="楕円 156"/>
        <xdr:cNvSpPr/>
      </xdr:nvSpPr>
      <xdr:spPr>
        <a:xfrm>
          <a:off x="3175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13564</xdr:rowOff>
    </xdr:from>
    <xdr:ext cx="762000" cy="259045"/>
    <xdr:sp macro="" textlink="">
      <xdr:nvSpPr>
        <xdr:cNvPr id="158" name="テキスト ボックス 157"/>
        <xdr:cNvSpPr txBox="1"/>
      </xdr:nvSpPr>
      <xdr:spPr>
        <a:xfrm>
          <a:off x="2844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171027</xdr:rowOff>
    </xdr:from>
    <xdr:to>
      <xdr:col>11</xdr:col>
      <xdr:colOff>82550</xdr:colOff>
      <xdr:row>66</xdr:row>
      <xdr:rowOff>101177</xdr:rowOff>
    </xdr:to>
    <xdr:sp macro="" textlink="">
      <xdr:nvSpPr>
        <xdr:cNvPr id="159" name="楕円 158"/>
        <xdr:cNvSpPr/>
      </xdr:nvSpPr>
      <xdr:spPr>
        <a:xfrm>
          <a:off x="2286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85954</xdr:rowOff>
    </xdr:from>
    <xdr:ext cx="762000" cy="259045"/>
    <xdr:sp macro="" textlink="">
      <xdr:nvSpPr>
        <xdr:cNvPr id="160" name="テキスト ボックス 159"/>
        <xdr:cNvSpPr txBox="1"/>
      </xdr:nvSpPr>
      <xdr:spPr>
        <a:xfrm>
          <a:off x="1955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61" name="楕円 160"/>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62" name="テキスト ボックス 161"/>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円増と横ばい傾向ではあるが、類似団体平均と比較して高い状況が継続しており、主に物件費が要因となっている。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物件費は、除染対策事業、新型コロナウイルスワクチン接種業務の減等により、前年度と比較して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％の減となっているが、人口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107,890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23,151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円高い状況である。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依然として類似団体平均との比較では下回った水準にあることから、公共施設の統廃合や事務事業の廃止・見直しによる経常経費の削減を図る。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142666</xdr:rowOff>
    </xdr:from>
    <xdr:to>
      <xdr:col>23</xdr:col>
      <xdr:colOff>133350</xdr:colOff>
      <xdr:row>84</xdr:row>
      <xdr:rowOff>170737</xdr:rowOff>
    </xdr:to>
    <xdr:cxnSp macro="">
      <xdr:nvCxnSpPr>
        <xdr:cNvPr id="197" name="直線コネクタ 196"/>
        <xdr:cNvCxnSpPr/>
      </xdr:nvCxnSpPr>
      <xdr:spPr>
        <a:xfrm>
          <a:off x="4114800" y="14544466"/>
          <a:ext cx="838200" cy="2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149686</xdr:rowOff>
    </xdr:from>
    <xdr:ext cx="762000" cy="259045"/>
    <xdr:sp macro="" textlink="">
      <xdr:nvSpPr>
        <xdr:cNvPr id="198" name="人件費・物件費等の状況平均値テキスト"/>
        <xdr:cNvSpPr txBox="1"/>
      </xdr:nvSpPr>
      <xdr:spPr>
        <a:xfrm>
          <a:off x="5041900" y="14208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142666</xdr:rowOff>
    </xdr:from>
    <xdr:to>
      <xdr:col>19</xdr:col>
      <xdr:colOff>133350</xdr:colOff>
      <xdr:row>86</xdr:row>
      <xdr:rowOff>163638</xdr:rowOff>
    </xdr:to>
    <xdr:cxnSp macro="">
      <xdr:nvCxnSpPr>
        <xdr:cNvPr id="200" name="直線コネクタ 199"/>
        <xdr:cNvCxnSpPr/>
      </xdr:nvCxnSpPr>
      <xdr:spPr>
        <a:xfrm flipV="1">
          <a:off x="3225800" y="14544466"/>
          <a:ext cx="889000" cy="36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34315</xdr:rowOff>
    </xdr:from>
    <xdr:ext cx="736600" cy="259045"/>
    <xdr:sp macro="" textlink="">
      <xdr:nvSpPr>
        <xdr:cNvPr id="202" name="テキスト ボックス 201"/>
        <xdr:cNvSpPr txBox="1"/>
      </xdr:nvSpPr>
      <xdr:spPr>
        <a:xfrm>
          <a:off x="3733800" y="1409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124134</xdr:rowOff>
    </xdr:from>
    <xdr:to>
      <xdr:col>15</xdr:col>
      <xdr:colOff>82550</xdr:colOff>
      <xdr:row>86</xdr:row>
      <xdr:rowOff>163638</xdr:rowOff>
    </xdr:to>
    <xdr:cxnSp macro="">
      <xdr:nvCxnSpPr>
        <xdr:cNvPr id="203" name="直線コネクタ 202"/>
        <xdr:cNvCxnSpPr/>
      </xdr:nvCxnSpPr>
      <xdr:spPr>
        <a:xfrm>
          <a:off x="2336800" y="14525934"/>
          <a:ext cx="889000" cy="38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4225</xdr:rowOff>
    </xdr:from>
    <xdr:to>
      <xdr:col>15</xdr:col>
      <xdr:colOff>133350</xdr:colOff>
      <xdr:row>83</xdr:row>
      <xdr:rowOff>105825</xdr:rowOff>
    </xdr:to>
    <xdr:sp macro="" textlink="">
      <xdr:nvSpPr>
        <xdr:cNvPr id="204" name="フローチャート: 判断 203"/>
        <xdr:cNvSpPr/>
      </xdr:nvSpPr>
      <xdr:spPr>
        <a:xfrm>
          <a:off x="3175000" y="142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116002</xdr:rowOff>
    </xdr:from>
    <xdr:ext cx="762000" cy="259045"/>
    <xdr:sp macro="" textlink="">
      <xdr:nvSpPr>
        <xdr:cNvPr id="205" name="テキスト ボックス 204"/>
        <xdr:cNvSpPr txBox="1"/>
      </xdr:nvSpPr>
      <xdr:spPr>
        <a:xfrm>
          <a:off x="2844800" y="140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133801</xdr:rowOff>
    </xdr:from>
    <xdr:to>
      <xdr:col>11</xdr:col>
      <xdr:colOff>31750</xdr:colOff>
      <xdr:row>84</xdr:row>
      <xdr:rowOff>124134</xdr:rowOff>
    </xdr:to>
    <xdr:cxnSp macro="">
      <xdr:nvCxnSpPr>
        <xdr:cNvPr id="206" name="直線コネクタ 205"/>
        <xdr:cNvCxnSpPr/>
      </xdr:nvCxnSpPr>
      <xdr:spPr>
        <a:xfrm>
          <a:off x="1447800" y="14364151"/>
          <a:ext cx="889000" cy="16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65891</xdr:rowOff>
    </xdr:from>
    <xdr:to>
      <xdr:col>11</xdr:col>
      <xdr:colOff>82550</xdr:colOff>
      <xdr:row>82</xdr:row>
      <xdr:rowOff>167491</xdr:rowOff>
    </xdr:to>
    <xdr:sp macro="" textlink="">
      <xdr:nvSpPr>
        <xdr:cNvPr id="207" name="フローチャート: 判断 206"/>
        <xdr:cNvSpPr/>
      </xdr:nvSpPr>
      <xdr:spPr>
        <a:xfrm>
          <a:off x="2286000" y="1412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6218</xdr:rowOff>
    </xdr:from>
    <xdr:ext cx="762000" cy="259045"/>
    <xdr:sp macro="" textlink="">
      <xdr:nvSpPr>
        <xdr:cNvPr id="208" name="テキスト ボックス 207"/>
        <xdr:cNvSpPr txBox="1"/>
      </xdr:nvSpPr>
      <xdr:spPr>
        <a:xfrm>
          <a:off x="1955800" y="1389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7592</xdr:rowOff>
    </xdr:from>
    <xdr:to>
      <xdr:col>7</xdr:col>
      <xdr:colOff>31750</xdr:colOff>
      <xdr:row>82</xdr:row>
      <xdr:rowOff>109192</xdr:rowOff>
    </xdr:to>
    <xdr:sp macro="" textlink="">
      <xdr:nvSpPr>
        <xdr:cNvPr id="209" name="フローチャート: 判断 208"/>
        <xdr:cNvSpPr/>
      </xdr:nvSpPr>
      <xdr:spPr>
        <a:xfrm>
          <a:off x="1397000" y="1406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119369</xdr:rowOff>
    </xdr:from>
    <xdr:ext cx="762000" cy="259045"/>
    <xdr:sp macro="" textlink="">
      <xdr:nvSpPr>
        <xdr:cNvPr id="210" name="テキスト ボックス 209"/>
        <xdr:cNvSpPr txBox="1"/>
      </xdr:nvSpPr>
      <xdr:spPr>
        <a:xfrm>
          <a:off x="1066800" y="1383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119937</xdr:rowOff>
    </xdr:from>
    <xdr:to>
      <xdr:col>23</xdr:col>
      <xdr:colOff>184150</xdr:colOff>
      <xdr:row>85</xdr:row>
      <xdr:rowOff>50087</xdr:rowOff>
    </xdr:to>
    <xdr:sp macro="" textlink="">
      <xdr:nvSpPr>
        <xdr:cNvPr id="216" name="楕円 215"/>
        <xdr:cNvSpPr/>
      </xdr:nvSpPr>
      <xdr:spPr>
        <a:xfrm>
          <a:off x="4902200" y="1452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92014</xdr:rowOff>
    </xdr:from>
    <xdr:ext cx="762000" cy="259045"/>
    <xdr:sp macro="" textlink="">
      <xdr:nvSpPr>
        <xdr:cNvPr id="217" name="人件費・物件費等の状況該当値テキスト"/>
        <xdr:cNvSpPr txBox="1"/>
      </xdr:nvSpPr>
      <xdr:spPr>
        <a:xfrm>
          <a:off x="5041900" y="1449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91866</xdr:rowOff>
    </xdr:from>
    <xdr:to>
      <xdr:col>19</xdr:col>
      <xdr:colOff>184150</xdr:colOff>
      <xdr:row>85</xdr:row>
      <xdr:rowOff>22016</xdr:rowOff>
    </xdr:to>
    <xdr:sp macro="" textlink="">
      <xdr:nvSpPr>
        <xdr:cNvPr id="218" name="楕円 217"/>
        <xdr:cNvSpPr/>
      </xdr:nvSpPr>
      <xdr:spPr>
        <a:xfrm>
          <a:off x="4064000" y="1449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6793</xdr:rowOff>
    </xdr:from>
    <xdr:ext cx="736600" cy="259045"/>
    <xdr:sp macro="" textlink="">
      <xdr:nvSpPr>
        <xdr:cNvPr id="219" name="テキスト ボックス 218"/>
        <xdr:cNvSpPr txBox="1"/>
      </xdr:nvSpPr>
      <xdr:spPr>
        <a:xfrm>
          <a:off x="3733800" y="1458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112838</xdr:rowOff>
    </xdr:from>
    <xdr:to>
      <xdr:col>15</xdr:col>
      <xdr:colOff>133350</xdr:colOff>
      <xdr:row>87</xdr:row>
      <xdr:rowOff>42988</xdr:rowOff>
    </xdr:to>
    <xdr:sp macro="" textlink="">
      <xdr:nvSpPr>
        <xdr:cNvPr id="220" name="楕円 219"/>
        <xdr:cNvSpPr/>
      </xdr:nvSpPr>
      <xdr:spPr>
        <a:xfrm>
          <a:off x="3175000" y="1485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27765</xdr:rowOff>
    </xdr:from>
    <xdr:ext cx="762000" cy="259045"/>
    <xdr:sp macro="" textlink="">
      <xdr:nvSpPr>
        <xdr:cNvPr id="221" name="テキスト ボックス 220"/>
        <xdr:cNvSpPr txBox="1"/>
      </xdr:nvSpPr>
      <xdr:spPr>
        <a:xfrm>
          <a:off x="2844800" y="1494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73334</xdr:rowOff>
    </xdr:from>
    <xdr:to>
      <xdr:col>11</xdr:col>
      <xdr:colOff>82550</xdr:colOff>
      <xdr:row>85</xdr:row>
      <xdr:rowOff>3484</xdr:rowOff>
    </xdr:to>
    <xdr:sp macro="" textlink="">
      <xdr:nvSpPr>
        <xdr:cNvPr id="222" name="楕円 221"/>
        <xdr:cNvSpPr/>
      </xdr:nvSpPr>
      <xdr:spPr>
        <a:xfrm>
          <a:off x="2286000" y="144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159711</xdr:rowOff>
    </xdr:from>
    <xdr:ext cx="762000" cy="259045"/>
    <xdr:sp macro="" textlink="">
      <xdr:nvSpPr>
        <xdr:cNvPr id="223" name="テキスト ボックス 222"/>
        <xdr:cNvSpPr txBox="1"/>
      </xdr:nvSpPr>
      <xdr:spPr>
        <a:xfrm>
          <a:off x="1955800" y="1456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83001</xdr:rowOff>
    </xdr:from>
    <xdr:to>
      <xdr:col>7</xdr:col>
      <xdr:colOff>31750</xdr:colOff>
      <xdr:row>84</xdr:row>
      <xdr:rowOff>13151</xdr:rowOff>
    </xdr:to>
    <xdr:sp macro="" textlink="">
      <xdr:nvSpPr>
        <xdr:cNvPr id="224" name="楕円 223"/>
        <xdr:cNvSpPr/>
      </xdr:nvSpPr>
      <xdr:spPr>
        <a:xfrm>
          <a:off x="1397000" y="1431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169378</xdr:rowOff>
    </xdr:from>
    <xdr:ext cx="762000" cy="259045"/>
    <xdr:sp macro="" textlink="">
      <xdr:nvSpPr>
        <xdr:cNvPr id="225" name="テキスト ボックス 224"/>
        <xdr:cNvSpPr txBox="1"/>
      </xdr:nvSpPr>
      <xdr:spPr>
        <a:xfrm>
          <a:off x="1066800" y="1439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ポイント減少し、引き続き類似団体との比較では高い数値となっていることから、今後も給与の構造改革と給与水準の適正化に努める。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117929</xdr:rowOff>
    </xdr:to>
    <xdr:cxnSp macro="">
      <xdr:nvCxnSpPr>
        <xdr:cNvPr id="261" name="直線コネクタ 260"/>
        <xdr:cNvCxnSpPr/>
      </xdr:nvCxnSpPr>
      <xdr:spPr>
        <a:xfrm flipV="1">
          <a:off x="16179800" y="1465670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2" name="給与水準   （国との比較）平均値テキスト"/>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85</xdr:row>
      <xdr:rowOff>135164</xdr:rowOff>
    </xdr:to>
    <xdr:cxnSp macro="">
      <xdr:nvCxnSpPr>
        <xdr:cNvPr id="264" name="直線コネクタ 263"/>
        <xdr:cNvCxnSpPr/>
      </xdr:nvCxnSpPr>
      <xdr:spPr>
        <a:xfrm flipV="1">
          <a:off x="15290800" y="146911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135164</xdr:rowOff>
    </xdr:to>
    <xdr:cxnSp macro="">
      <xdr:nvCxnSpPr>
        <xdr:cNvPr id="267" name="直線コネクタ 266"/>
        <xdr:cNvCxnSpPr/>
      </xdr:nvCxnSpPr>
      <xdr:spPr>
        <a:xfrm>
          <a:off x="14401800" y="146739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152400</xdr:rowOff>
    </xdr:to>
    <xdr:cxnSp macro="">
      <xdr:nvCxnSpPr>
        <xdr:cNvPr id="270" name="直線コネクタ 269"/>
        <xdr:cNvCxnSpPr/>
      </xdr:nvCxnSpPr>
      <xdr:spPr>
        <a:xfrm flipV="1">
          <a:off x="13512800" y="146739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33564</xdr:rowOff>
    </xdr:from>
    <xdr:to>
      <xdr:col>68</xdr:col>
      <xdr:colOff>203200</xdr:colOff>
      <xdr:row>86</xdr:row>
      <xdr:rowOff>135164</xdr:rowOff>
    </xdr:to>
    <xdr:sp macro="" textlink="">
      <xdr:nvSpPr>
        <xdr:cNvPr id="271" name="フローチャート: 判断 270"/>
        <xdr:cNvSpPr/>
      </xdr:nvSpPr>
      <xdr:spPr>
        <a:xfrm>
          <a:off x="14351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72" name="テキスト ボックス 271"/>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3" name="フローチャート: 判断 272"/>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4" name="テキスト ボックス 273"/>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80" name="楕円 279"/>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81" name="給与水準   （国との比較）該当値テキスト"/>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82" name="楕円 281"/>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83" name="テキスト ボックス 282"/>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4" name="楕円 283"/>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85" name="テキスト ボックス 28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6" name="楕円 285"/>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7" name="テキスト ボックス 286"/>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8" name="楕円 287"/>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9" name="テキスト ボックス 288"/>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人増加したが、類似団体平均と比較すると高い水準にあることから、引き続き定員適正化計画に沿った職員の定数管理や給与の適正化に努める。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65375</xdr:rowOff>
    </xdr:from>
    <xdr:to>
      <xdr:col>81</xdr:col>
      <xdr:colOff>44450</xdr:colOff>
      <xdr:row>61</xdr:row>
      <xdr:rowOff>74567</xdr:rowOff>
    </xdr:to>
    <xdr:cxnSp macro="">
      <xdr:nvCxnSpPr>
        <xdr:cNvPr id="326" name="直線コネクタ 325"/>
        <xdr:cNvCxnSpPr/>
      </xdr:nvCxnSpPr>
      <xdr:spPr>
        <a:xfrm>
          <a:off x="16179800" y="10523825"/>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47551</xdr:rowOff>
    </xdr:from>
    <xdr:ext cx="762000" cy="259045"/>
    <xdr:sp macro="" textlink="">
      <xdr:nvSpPr>
        <xdr:cNvPr id="327" name="定員管理の状況平均値テキスト"/>
        <xdr:cNvSpPr txBox="1"/>
      </xdr:nvSpPr>
      <xdr:spPr>
        <a:xfrm>
          <a:off x="17106900" y="10506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51586</xdr:rowOff>
    </xdr:from>
    <xdr:to>
      <xdr:col>77</xdr:col>
      <xdr:colOff>44450</xdr:colOff>
      <xdr:row>61</xdr:row>
      <xdr:rowOff>65375</xdr:rowOff>
    </xdr:to>
    <xdr:cxnSp macro="">
      <xdr:nvCxnSpPr>
        <xdr:cNvPr id="329" name="直線コネクタ 328"/>
        <xdr:cNvCxnSpPr/>
      </xdr:nvCxnSpPr>
      <xdr:spPr>
        <a:xfrm>
          <a:off x="15290800" y="1051003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31" name="テキスト ボックス 330"/>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51586</xdr:rowOff>
    </xdr:from>
    <xdr:to>
      <xdr:col>72</xdr:col>
      <xdr:colOff>203200</xdr:colOff>
      <xdr:row>61</xdr:row>
      <xdr:rowOff>52736</xdr:rowOff>
    </xdr:to>
    <xdr:cxnSp macro="">
      <xdr:nvCxnSpPr>
        <xdr:cNvPr id="332" name="直線コネクタ 331"/>
        <xdr:cNvCxnSpPr/>
      </xdr:nvCxnSpPr>
      <xdr:spPr>
        <a:xfrm flipV="1">
          <a:off x="14401800" y="1051003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138914</xdr:rowOff>
    </xdr:from>
    <xdr:to>
      <xdr:col>73</xdr:col>
      <xdr:colOff>44450</xdr:colOff>
      <xdr:row>61</xdr:row>
      <xdr:rowOff>69064</xdr:rowOff>
    </xdr:to>
    <xdr:sp macro="" textlink="">
      <xdr:nvSpPr>
        <xdr:cNvPr id="333" name="フローチャート: 判断 332"/>
        <xdr:cNvSpPr/>
      </xdr:nvSpPr>
      <xdr:spPr>
        <a:xfrm>
          <a:off x="15240000" y="1042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79241</xdr:rowOff>
    </xdr:from>
    <xdr:ext cx="762000" cy="259045"/>
    <xdr:sp macro="" textlink="">
      <xdr:nvSpPr>
        <xdr:cNvPr id="334" name="テキスト ボックス 333"/>
        <xdr:cNvSpPr txBox="1"/>
      </xdr:nvSpPr>
      <xdr:spPr>
        <a:xfrm>
          <a:off x="14909800" y="101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48139</xdr:rowOff>
    </xdr:from>
    <xdr:to>
      <xdr:col>68</xdr:col>
      <xdr:colOff>152400</xdr:colOff>
      <xdr:row>61</xdr:row>
      <xdr:rowOff>52736</xdr:rowOff>
    </xdr:to>
    <xdr:cxnSp macro="">
      <xdr:nvCxnSpPr>
        <xdr:cNvPr id="335" name="直線コネクタ 334"/>
        <xdr:cNvCxnSpPr/>
      </xdr:nvCxnSpPr>
      <xdr:spPr>
        <a:xfrm>
          <a:off x="13512800" y="10506589"/>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134317</xdr:rowOff>
    </xdr:from>
    <xdr:to>
      <xdr:col>68</xdr:col>
      <xdr:colOff>203200</xdr:colOff>
      <xdr:row>61</xdr:row>
      <xdr:rowOff>64467</xdr:rowOff>
    </xdr:to>
    <xdr:sp macro="" textlink="">
      <xdr:nvSpPr>
        <xdr:cNvPr id="336" name="フローチャート: 判断 335"/>
        <xdr:cNvSpPr/>
      </xdr:nvSpPr>
      <xdr:spPr>
        <a:xfrm>
          <a:off x="143510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74644</xdr:rowOff>
    </xdr:from>
    <xdr:ext cx="762000" cy="259045"/>
    <xdr:sp macro="" textlink="">
      <xdr:nvSpPr>
        <xdr:cNvPr id="337" name="テキスト ボックス 336"/>
        <xdr:cNvSpPr txBox="1"/>
      </xdr:nvSpPr>
      <xdr:spPr>
        <a:xfrm>
          <a:off x="14020800" y="10190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125125</xdr:rowOff>
    </xdr:from>
    <xdr:to>
      <xdr:col>64</xdr:col>
      <xdr:colOff>152400</xdr:colOff>
      <xdr:row>61</xdr:row>
      <xdr:rowOff>55275</xdr:rowOff>
    </xdr:to>
    <xdr:sp macro="" textlink="">
      <xdr:nvSpPr>
        <xdr:cNvPr id="338" name="フローチャート: 判断 337"/>
        <xdr:cNvSpPr/>
      </xdr:nvSpPr>
      <xdr:spPr>
        <a:xfrm>
          <a:off x="13462000" y="1041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65452</xdr:rowOff>
    </xdr:from>
    <xdr:ext cx="762000" cy="259045"/>
    <xdr:sp macro="" textlink="">
      <xdr:nvSpPr>
        <xdr:cNvPr id="339" name="テキスト ボックス 338"/>
        <xdr:cNvSpPr txBox="1"/>
      </xdr:nvSpPr>
      <xdr:spPr>
        <a:xfrm>
          <a:off x="13131800" y="1018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45" name="楕円 344"/>
        <xdr:cNvSpPr/>
      </xdr:nvSpPr>
      <xdr:spPr>
        <a:xfrm>
          <a:off x="169672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40294</xdr:rowOff>
    </xdr:from>
    <xdr:ext cx="762000" cy="259045"/>
    <xdr:sp macro="" textlink="">
      <xdr:nvSpPr>
        <xdr:cNvPr id="346" name="定員管理の状況該当値テキスト"/>
        <xdr:cNvSpPr txBox="1"/>
      </xdr:nvSpPr>
      <xdr:spPr>
        <a:xfrm>
          <a:off x="171069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14575</xdr:rowOff>
    </xdr:from>
    <xdr:to>
      <xdr:col>77</xdr:col>
      <xdr:colOff>95250</xdr:colOff>
      <xdr:row>61</xdr:row>
      <xdr:rowOff>116175</xdr:rowOff>
    </xdr:to>
    <xdr:sp macro="" textlink="">
      <xdr:nvSpPr>
        <xdr:cNvPr id="347" name="楕円 346"/>
        <xdr:cNvSpPr/>
      </xdr:nvSpPr>
      <xdr:spPr>
        <a:xfrm>
          <a:off x="16129000" y="104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126352</xdr:rowOff>
    </xdr:from>
    <xdr:ext cx="736600" cy="259045"/>
    <xdr:sp macro="" textlink="">
      <xdr:nvSpPr>
        <xdr:cNvPr id="348" name="テキスト ボックス 347"/>
        <xdr:cNvSpPr txBox="1"/>
      </xdr:nvSpPr>
      <xdr:spPr>
        <a:xfrm>
          <a:off x="15798800" y="1024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786</xdr:rowOff>
    </xdr:from>
    <xdr:to>
      <xdr:col>73</xdr:col>
      <xdr:colOff>44450</xdr:colOff>
      <xdr:row>61</xdr:row>
      <xdr:rowOff>102386</xdr:rowOff>
    </xdr:to>
    <xdr:sp macro="" textlink="">
      <xdr:nvSpPr>
        <xdr:cNvPr id="349" name="楕円 348"/>
        <xdr:cNvSpPr/>
      </xdr:nvSpPr>
      <xdr:spPr>
        <a:xfrm>
          <a:off x="152400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87163</xdr:rowOff>
    </xdr:from>
    <xdr:ext cx="762000" cy="259045"/>
    <xdr:sp macro="" textlink="">
      <xdr:nvSpPr>
        <xdr:cNvPr id="350" name="テキスト ボックス 349"/>
        <xdr:cNvSpPr txBox="1"/>
      </xdr:nvSpPr>
      <xdr:spPr>
        <a:xfrm>
          <a:off x="14909800" y="105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1936</xdr:rowOff>
    </xdr:from>
    <xdr:to>
      <xdr:col>68</xdr:col>
      <xdr:colOff>203200</xdr:colOff>
      <xdr:row>61</xdr:row>
      <xdr:rowOff>103536</xdr:rowOff>
    </xdr:to>
    <xdr:sp macro="" textlink="">
      <xdr:nvSpPr>
        <xdr:cNvPr id="351" name="楕円 350"/>
        <xdr:cNvSpPr/>
      </xdr:nvSpPr>
      <xdr:spPr>
        <a:xfrm>
          <a:off x="14351000" y="1046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88313</xdr:rowOff>
    </xdr:from>
    <xdr:ext cx="762000" cy="259045"/>
    <xdr:sp macro="" textlink="">
      <xdr:nvSpPr>
        <xdr:cNvPr id="352" name="テキスト ボックス 351"/>
        <xdr:cNvSpPr txBox="1"/>
      </xdr:nvSpPr>
      <xdr:spPr>
        <a:xfrm>
          <a:off x="14020800" y="1054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168789</xdr:rowOff>
    </xdr:from>
    <xdr:to>
      <xdr:col>64</xdr:col>
      <xdr:colOff>152400</xdr:colOff>
      <xdr:row>61</xdr:row>
      <xdr:rowOff>98939</xdr:rowOff>
    </xdr:to>
    <xdr:sp macro="" textlink="">
      <xdr:nvSpPr>
        <xdr:cNvPr id="353" name="楕円 352"/>
        <xdr:cNvSpPr/>
      </xdr:nvSpPr>
      <xdr:spPr>
        <a:xfrm>
          <a:off x="13462000" y="1045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83716</xdr:rowOff>
    </xdr:from>
    <xdr:ext cx="762000" cy="259045"/>
    <xdr:sp macro="" textlink="">
      <xdr:nvSpPr>
        <xdr:cNvPr id="354" name="テキスト ボックス 353"/>
        <xdr:cNvSpPr txBox="1"/>
      </xdr:nvSpPr>
      <xdr:spPr>
        <a:xfrm>
          <a:off x="13131800" y="105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普通交付税の合併算定替の縮減、一本算定への移行により、標準財政規模は減少傾向にあり、令和元年度から増加傾向となっている。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令和４年度については、元利償還金の額が増加し、基準財政収入額の増加により臨時財政対策債発行可能額が大きく減少したことにより、前年度と比較して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の比較では、令和４年度より類似団体平均より低い水準に転じたため、伊達市財政計画に基づき、地方債発行額の抑制、交付税措置率の高い地方債を発行する等、起債依存の事業実施を見直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161472</xdr:rowOff>
    </xdr:from>
    <xdr:to>
      <xdr:col>81</xdr:col>
      <xdr:colOff>44450</xdr:colOff>
      <xdr:row>41</xdr:row>
      <xdr:rowOff>104926</xdr:rowOff>
    </xdr:to>
    <xdr:cxnSp macro="">
      <xdr:nvCxnSpPr>
        <xdr:cNvPr id="390" name="直線コネクタ 389"/>
        <xdr:cNvCxnSpPr/>
      </xdr:nvCxnSpPr>
      <xdr:spPr>
        <a:xfrm>
          <a:off x="16179800" y="7019472"/>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150179</xdr:rowOff>
    </xdr:from>
    <xdr:ext cx="762000" cy="259045"/>
    <xdr:sp macro="" textlink="">
      <xdr:nvSpPr>
        <xdr:cNvPr id="391" name="公債費負担の状況平均値テキスト"/>
        <xdr:cNvSpPr txBox="1"/>
      </xdr:nvSpPr>
      <xdr:spPr>
        <a:xfrm>
          <a:off x="17106900" y="683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40</xdr:row>
      <xdr:rowOff>161472</xdr:rowOff>
    </xdr:to>
    <xdr:cxnSp macro="">
      <xdr:nvCxnSpPr>
        <xdr:cNvPr id="393" name="直線コネクタ 392"/>
        <xdr:cNvCxnSpPr/>
      </xdr:nvCxnSpPr>
      <xdr:spPr>
        <a:xfrm>
          <a:off x="15290800" y="69505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48579</xdr:rowOff>
    </xdr:from>
    <xdr:ext cx="736600" cy="259045"/>
    <xdr:sp macro="" textlink="">
      <xdr:nvSpPr>
        <xdr:cNvPr id="395" name="テキスト ボックス 394"/>
        <xdr:cNvSpPr txBox="1"/>
      </xdr:nvSpPr>
      <xdr:spPr>
        <a:xfrm>
          <a:off x="15798800" y="707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58057</xdr:rowOff>
    </xdr:from>
    <xdr:to>
      <xdr:col>72</xdr:col>
      <xdr:colOff>203200</xdr:colOff>
      <xdr:row>40</xdr:row>
      <xdr:rowOff>92528</xdr:rowOff>
    </xdr:to>
    <xdr:cxnSp macro="">
      <xdr:nvCxnSpPr>
        <xdr:cNvPr id="396" name="直線コネクタ 395"/>
        <xdr:cNvCxnSpPr/>
      </xdr:nvCxnSpPr>
      <xdr:spPr>
        <a:xfrm>
          <a:off x="14401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7" name="フローチャート: 判断 396"/>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8" name="テキスト ボックス 397"/>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23585</xdr:rowOff>
    </xdr:from>
    <xdr:to>
      <xdr:col>68</xdr:col>
      <xdr:colOff>152400</xdr:colOff>
      <xdr:row>40</xdr:row>
      <xdr:rowOff>58057</xdr:rowOff>
    </xdr:to>
    <xdr:cxnSp macro="">
      <xdr:nvCxnSpPr>
        <xdr:cNvPr id="399" name="直線コネクタ 398"/>
        <xdr:cNvCxnSpPr/>
      </xdr:nvCxnSpPr>
      <xdr:spPr>
        <a:xfrm>
          <a:off x="13512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18748</xdr:rowOff>
    </xdr:from>
    <xdr:to>
      <xdr:col>68</xdr:col>
      <xdr:colOff>203200</xdr:colOff>
      <xdr:row>40</xdr:row>
      <xdr:rowOff>120348</xdr:rowOff>
    </xdr:to>
    <xdr:sp macro="" textlink="">
      <xdr:nvSpPr>
        <xdr:cNvPr id="400" name="フローチャート: 判断 399"/>
        <xdr:cNvSpPr/>
      </xdr:nvSpPr>
      <xdr:spPr>
        <a:xfrm>
          <a:off x="143510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105125</xdr:rowOff>
    </xdr:from>
    <xdr:ext cx="762000" cy="259045"/>
    <xdr:sp macro="" textlink="">
      <xdr:nvSpPr>
        <xdr:cNvPr id="401" name="テキスト ボックス 400"/>
        <xdr:cNvSpPr txBox="1"/>
      </xdr:nvSpPr>
      <xdr:spPr>
        <a:xfrm>
          <a:off x="140208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402" name="フローチャート: 判断 401"/>
        <xdr:cNvSpPr/>
      </xdr:nvSpPr>
      <xdr:spPr>
        <a:xfrm>
          <a:off x="13462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93634</xdr:rowOff>
    </xdr:from>
    <xdr:ext cx="762000" cy="259045"/>
    <xdr:sp macro="" textlink="">
      <xdr:nvSpPr>
        <xdr:cNvPr id="403" name="テキスト ボックス 402"/>
        <xdr:cNvSpPr txBox="1"/>
      </xdr:nvSpPr>
      <xdr:spPr>
        <a:xfrm>
          <a:off x="13131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54126</xdr:rowOff>
    </xdr:from>
    <xdr:to>
      <xdr:col>81</xdr:col>
      <xdr:colOff>95250</xdr:colOff>
      <xdr:row>41</xdr:row>
      <xdr:rowOff>155726</xdr:rowOff>
    </xdr:to>
    <xdr:sp macro="" textlink="">
      <xdr:nvSpPr>
        <xdr:cNvPr id="409" name="楕円 408"/>
        <xdr:cNvSpPr/>
      </xdr:nvSpPr>
      <xdr:spPr>
        <a:xfrm>
          <a:off x="16967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26203</xdr:rowOff>
    </xdr:from>
    <xdr:ext cx="762000" cy="259045"/>
    <xdr:sp macro="" textlink="">
      <xdr:nvSpPr>
        <xdr:cNvPr id="410" name="公債費負担の状況該当値テキスト"/>
        <xdr:cNvSpPr txBox="1"/>
      </xdr:nvSpPr>
      <xdr:spPr>
        <a:xfrm>
          <a:off x="17106900" y="705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110672</xdr:rowOff>
    </xdr:from>
    <xdr:to>
      <xdr:col>77</xdr:col>
      <xdr:colOff>95250</xdr:colOff>
      <xdr:row>41</xdr:row>
      <xdr:rowOff>40822</xdr:rowOff>
    </xdr:to>
    <xdr:sp macro="" textlink="">
      <xdr:nvSpPr>
        <xdr:cNvPr id="411" name="楕円 410"/>
        <xdr:cNvSpPr/>
      </xdr:nvSpPr>
      <xdr:spPr>
        <a:xfrm>
          <a:off x="16129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412" name="テキスト ボックス 411"/>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41728</xdr:rowOff>
    </xdr:from>
    <xdr:to>
      <xdr:col>73</xdr:col>
      <xdr:colOff>44450</xdr:colOff>
      <xdr:row>40</xdr:row>
      <xdr:rowOff>143328</xdr:rowOff>
    </xdr:to>
    <xdr:sp macro="" textlink="">
      <xdr:nvSpPr>
        <xdr:cNvPr id="413" name="楕円 412"/>
        <xdr:cNvSpPr/>
      </xdr:nvSpPr>
      <xdr:spPr>
        <a:xfrm>
          <a:off x="15240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414" name="テキスト ボックス 413"/>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7257</xdr:rowOff>
    </xdr:from>
    <xdr:to>
      <xdr:col>68</xdr:col>
      <xdr:colOff>203200</xdr:colOff>
      <xdr:row>40</xdr:row>
      <xdr:rowOff>108857</xdr:rowOff>
    </xdr:to>
    <xdr:sp macro="" textlink="">
      <xdr:nvSpPr>
        <xdr:cNvPr id="415" name="楕円 414"/>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416" name="テキスト ボックス 415"/>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417" name="楕円 416"/>
        <xdr:cNvSpPr/>
      </xdr:nvSpPr>
      <xdr:spPr>
        <a:xfrm>
          <a:off x="13462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418" name="テキスト ボックス 417"/>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建設事業債の残高減少により充当可能特定歳入が減少となったものの、工業団地造成に伴う土地売払収入の基金積立により充当可能基金が増加したため、充当可能財源は微増となった。また、下水道事業の元金残高減少に伴い公営企業債等繰入見込額が減少し、伊達地方衛生処理組合の伊達市分地方債現在高減少に伴い組合等負担等見込額も減少したため、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依然として類似団体平均と比較しても低い水準であり、将来負担額で高い割合を占める地方債現在高は増加傾向となっていることから、事業の見直し等により地方債発行額を抑制するとともに繰上償還の実施等、より一層財政の健全化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157127</xdr:rowOff>
    </xdr:from>
    <xdr:to>
      <xdr:col>81</xdr:col>
      <xdr:colOff>44450</xdr:colOff>
      <xdr:row>18</xdr:row>
      <xdr:rowOff>28575</xdr:rowOff>
    </xdr:to>
    <xdr:cxnSp macro="">
      <xdr:nvCxnSpPr>
        <xdr:cNvPr id="452" name="直線コネクタ 451"/>
        <xdr:cNvCxnSpPr/>
      </xdr:nvCxnSpPr>
      <xdr:spPr>
        <a:xfrm flipV="1">
          <a:off x="16179800" y="3071777"/>
          <a:ext cx="8382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171044</xdr:rowOff>
    </xdr:from>
    <xdr:ext cx="762000" cy="259045"/>
    <xdr:sp macro="" textlink="">
      <xdr:nvSpPr>
        <xdr:cNvPr id="453" name="将来負担の状況平均値テキスト"/>
        <xdr:cNvSpPr txBox="1"/>
      </xdr:nvSpPr>
      <xdr:spPr>
        <a:xfrm>
          <a:off x="17106900" y="222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4" name="フローチャート: 判断 453"/>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28575</xdr:rowOff>
    </xdr:from>
    <xdr:to>
      <xdr:col>77</xdr:col>
      <xdr:colOff>44450</xdr:colOff>
      <xdr:row>18</xdr:row>
      <xdr:rowOff>43321</xdr:rowOff>
    </xdr:to>
    <xdr:cxnSp macro="">
      <xdr:nvCxnSpPr>
        <xdr:cNvPr id="455" name="直線コネクタ 454"/>
        <xdr:cNvCxnSpPr/>
      </xdr:nvCxnSpPr>
      <xdr:spPr>
        <a:xfrm flipV="1">
          <a:off x="15290800" y="3114675"/>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6" name="フローチャート: 判断 455"/>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57" name="テキスト ボックス 456"/>
        <xdr:cNvSpPr txBox="1"/>
      </xdr:nvSpPr>
      <xdr:spPr>
        <a:xfrm>
          <a:off x="15798800" y="23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13829</xdr:rowOff>
    </xdr:from>
    <xdr:to>
      <xdr:col>72</xdr:col>
      <xdr:colOff>203200</xdr:colOff>
      <xdr:row>18</xdr:row>
      <xdr:rowOff>43321</xdr:rowOff>
    </xdr:to>
    <xdr:cxnSp macro="">
      <xdr:nvCxnSpPr>
        <xdr:cNvPr id="458" name="直線コネクタ 457"/>
        <xdr:cNvCxnSpPr/>
      </xdr:nvCxnSpPr>
      <xdr:spPr>
        <a:xfrm>
          <a:off x="14401800" y="3099929"/>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106186</xdr:rowOff>
    </xdr:from>
    <xdr:to>
      <xdr:col>73</xdr:col>
      <xdr:colOff>44450</xdr:colOff>
      <xdr:row>17</xdr:row>
      <xdr:rowOff>36336</xdr:rowOff>
    </xdr:to>
    <xdr:sp macro="" textlink="">
      <xdr:nvSpPr>
        <xdr:cNvPr id="459" name="フローチャート: 判断 458"/>
        <xdr:cNvSpPr/>
      </xdr:nvSpPr>
      <xdr:spPr>
        <a:xfrm>
          <a:off x="15240000" y="284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46513</xdr:rowOff>
    </xdr:from>
    <xdr:ext cx="762000" cy="259045"/>
    <xdr:sp macro="" textlink="">
      <xdr:nvSpPr>
        <xdr:cNvPr id="460" name="テキスト ボックス 459"/>
        <xdr:cNvSpPr txBox="1"/>
      </xdr:nvSpPr>
      <xdr:spPr>
        <a:xfrm>
          <a:off x="14909800" y="261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156986</xdr:rowOff>
    </xdr:from>
    <xdr:to>
      <xdr:col>68</xdr:col>
      <xdr:colOff>152400</xdr:colOff>
      <xdr:row>18</xdr:row>
      <xdr:rowOff>13829</xdr:rowOff>
    </xdr:to>
    <xdr:cxnSp macro="">
      <xdr:nvCxnSpPr>
        <xdr:cNvPr id="461" name="直線コネクタ 460"/>
        <xdr:cNvCxnSpPr/>
      </xdr:nvCxnSpPr>
      <xdr:spPr>
        <a:xfrm>
          <a:off x="13512800" y="2900186"/>
          <a:ext cx="889000" cy="19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118251</xdr:rowOff>
    </xdr:from>
    <xdr:to>
      <xdr:col>68</xdr:col>
      <xdr:colOff>203200</xdr:colOff>
      <xdr:row>17</xdr:row>
      <xdr:rowOff>48401</xdr:rowOff>
    </xdr:to>
    <xdr:sp macro="" textlink="">
      <xdr:nvSpPr>
        <xdr:cNvPr id="462" name="フローチャート: 判断 461"/>
        <xdr:cNvSpPr/>
      </xdr:nvSpPr>
      <xdr:spPr>
        <a:xfrm>
          <a:off x="14351000" y="28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58578</xdr:rowOff>
    </xdr:from>
    <xdr:ext cx="762000" cy="259045"/>
    <xdr:sp macro="" textlink="">
      <xdr:nvSpPr>
        <xdr:cNvPr id="463" name="テキスト ボックス 462"/>
        <xdr:cNvSpPr txBox="1"/>
      </xdr:nvSpPr>
      <xdr:spPr>
        <a:xfrm>
          <a:off x="14020800" y="26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48542</xdr:rowOff>
    </xdr:from>
    <xdr:to>
      <xdr:col>64</xdr:col>
      <xdr:colOff>152400</xdr:colOff>
      <xdr:row>16</xdr:row>
      <xdr:rowOff>150142</xdr:rowOff>
    </xdr:to>
    <xdr:sp macro="" textlink="">
      <xdr:nvSpPr>
        <xdr:cNvPr id="464" name="フローチャート: 判断 463"/>
        <xdr:cNvSpPr/>
      </xdr:nvSpPr>
      <xdr:spPr>
        <a:xfrm>
          <a:off x="13462000" y="27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160319</xdr:rowOff>
    </xdr:from>
    <xdr:ext cx="762000" cy="259045"/>
    <xdr:sp macro="" textlink="">
      <xdr:nvSpPr>
        <xdr:cNvPr id="465" name="テキスト ボックス 464"/>
        <xdr:cNvSpPr txBox="1"/>
      </xdr:nvSpPr>
      <xdr:spPr>
        <a:xfrm>
          <a:off x="13131800" y="256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106327</xdr:rowOff>
    </xdr:from>
    <xdr:to>
      <xdr:col>81</xdr:col>
      <xdr:colOff>95250</xdr:colOff>
      <xdr:row>18</xdr:row>
      <xdr:rowOff>36477</xdr:rowOff>
    </xdr:to>
    <xdr:sp macro="" textlink="">
      <xdr:nvSpPr>
        <xdr:cNvPr id="471" name="楕円 470"/>
        <xdr:cNvSpPr/>
      </xdr:nvSpPr>
      <xdr:spPr>
        <a:xfrm>
          <a:off x="16967200" y="30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78404</xdr:rowOff>
    </xdr:from>
    <xdr:ext cx="762000" cy="259045"/>
    <xdr:sp macro="" textlink="">
      <xdr:nvSpPr>
        <xdr:cNvPr id="472" name="将来負担の状況該当値テキスト"/>
        <xdr:cNvSpPr txBox="1"/>
      </xdr:nvSpPr>
      <xdr:spPr>
        <a:xfrm>
          <a:off x="17106900" y="29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149225</xdr:rowOff>
    </xdr:from>
    <xdr:to>
      <xdr:col>77</xdr:col>
      <xdr:colOff>95250</xdr:colOff>
      <xdr:row>18</xdr:row>
      <xdr:rowOff>79375</xdr:rowOff>
    </xdr:to>
    <xdr:sp macro="" textlink="">
      <xdr:nvSpPr>
        <xdr:cNvPr id="473" name="楕円 472"/>
        <xdr:cNvSpPr/>
      </xdr:nvSpPr>
      <xdr:spPr>
        <a:xfrm>
          <a:off x="16129000" y="306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64152</xdr:rowOff>
    </xdr:from>
    <xdr:ext cx="736600" cy="259045"/>
    <xdr:sp macro="" textlink="">
      <xdr:nvSpPr>
        <xdr:cNvPr id="474" name="テキスト ボックス 473"/>
        <xdr:cNvSpPr txBox="1"/>
      </xdr:nvSpPr>
      <xdr:spPr>
        <a:xfrm>
          <a:off x="15798800" y="315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163971</xdr:rowOff>
    </xdr:from>
    <xdr:to>
      <xdr:col>73</xdr:col>
      <xdr:colOff>44450</xdr:colOff>
      <xdr:row>18</xdr:row>
      <xdr:rowOff>94121</xdr:rowOff>
    </xdr:to>
    <xdr:sp macro="" textlink="">
      <xdr:nvSpPr>
        <xdr:cNvPr id="475" name="楕円 474"/>
        <xdr:cNvSpPr/>
      </xdr:nvSpPr>
      <xdr:spPr>
        <a:xfrm>
          <a:off x="15240000" y="307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78898</xdr:rowOff>
    </xdr:from>
    <xdr:ext cx="762000" cy="259045"/>
    <xdr:sp macro="" textlink="">
      <xdr:nvSpPr>
        <xdr:cNvPr id="476" name="テキスト ボックス 475"/>
        <xdr:cNvSpPr txBox="1"/>
      </xdr:nvSpPr>
      <xdr:spPr>
        <a:xfrm>
          <a:off x="14909800" y="316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134479</xdr:rowOff>
    </xdr:from>
    <xdr:to>
      <xdr:col>68</xdr:col>
      <xdr:colOff>203200</xdr:colOff>
      <xdr:row>18</xdr:row>
      <xdr:rowOff>64629</xdr:rowOff>
    </xdr:to>
    <xdr:sp macro="" textlink="">
      <xdr:nvSpPr>
        <xdr:cNvPr id="477" name="楕円 476"/>
        <xdr:cNvSpPr/>
      </xdr:nvSpPr>
      <xdr:spPr>
        <a:xfrm>
          <a:off x="14351000" y="30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49406</xdr:rowOff>
    </xdr:from>
    <xdr:ext cx="762000" cy="259045"/>
    <xdr:sp macro="" textlink="">
      <xdr:nvSpPr>
        <xdr:cNvPr id="478" name="テキスト ボックス 477"/>
        <xdr:cNvSpPr txBox="1"/>
      </xdr:nvSpPr>
      <xdr:spPr>
        <a:xfrm>
          <a:off x="14020800" y="313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106186</xdr:rowOff>
    </xdr:from>
    <xdr:to>
      <xdr:col>64</xdr:col>
      <xdr:colOff>152400</xdr:colOff>
      <xdr:row>17</xdr:row>
      <xdr:rowOff>36336</xdr:rowOff>
    </xdr:to>
    <xdr:sp macro="" textlink="">
      <xdr:nvSpPr>
        <xdr:cNvPr id="479" name="楕円 478"/>
        <xdr:cNvSpPr/>
      </xdr:nvSpPr>
      <xdr:spPr>
        <a:xfrm>
          <a:off x="13462000" y="28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21113</xdr:rowOff>
    </xdr:from>
    <xdr:ext cx="762000" cy="259045"/>
    <xdr:sp macro="" textlink="">
      <xdr:nvSpPr>
        <xdr:cNvPr id="480" name="テキスト ボックス 479"/>
        <xdr:cNvSpPr txBox="1"/>
      </xdr:nvSpPr>
      <xdr:spPr>
        <a:xfrm>
          <a:off x="13131800" y="29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57,558
57,113
265.12
39,735,310
36,913,529
2,495,190
17,330,599
41,697,939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ポイントの減少となっており、類似団体平均より高い水準に転じている。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として、人件費総額は前年度と比較してほぼ横ばいを推移しているが、地方税の増加により経常的一般財源が増加している。また、令和４年３月福島県沖地震に伴う災害対応に係る超過勤務が増加したことで、人件費に占める臨時的支出が増加したことも起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今後も継続して給与の構造改革と給与水準の適正化に努める。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36</xdr:row>
      <xdr:rowOff>165100</xdr:rowOff>
    </xdr:to>
    <xdr:cxnSp macro="">
      <xdr:nvCxnSpPr>
        <xdr:cNvPr id="66" name="直線コネクタ 65"/>
        <xdr:cNvCxnSpPr/>
      </xdr:nvCxnSpPr>
      <xdr:spPr>
        <a:xfrm flipV="1">
          <a:off x="3987800" y="6329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69850</xdr:rowOff>
    </xdr:to>
    <xdr:cxnSp macro="">
      <xdr:nvCxnSpPr>
        <xdr:cNvPr id="69" name="直線コネクタ 68"/>
        <xdr:cNvCxnSpPr/>
      </xdr:nvCxnSpPr>
      <xdr:spPr>
        <a:xfrm flipV="1">
          <a:off x="3098800" y="633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37</xdr:row>
      <xdr:rowOff>69850</xdr:rowOff>
    </xdr:to>
    <xdr:cxnSp macro="">
      <xdr:nvCxnSpPr>
        <xdr:cNvPr id="72" name="直線コネクタ 71"/>
        <xdr:cNvCxnSpPr/>
      </xdr:nvCxnSpPr>
      <xdr:spPr>
        <a:xfrm>
          <a:off x="2209800" y="62306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96520</xdr:rowOff>
    </xdr:to>
    <xdr:cxnSp macro="">
      <xdr:nvCxnSpPr>
        <xdr:cNvPr id="75" name="直線コネクタ 74"/>
        <xdr:cNvCxnSpPr/>
      </xdr:nvCxnSpPr>
      <xdr:spPr>
        <a:xfrm flipV="1">
          <a:off x="1320800" y="6230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123207</xdr:rowOff>
    </xdr:from>
    <xdr:ext cx="762000" cy="259045"/>
    <xdr:sp macro="" textlink="">
      <xdr:nvSpPr>
        <xdr:cNvPr id="86" name="人件費該当値テキスト"/>
        <xdr:cNvSpPr txBox="1"/>
      </xdr:nvSpPr>
      <xdr:spPr>
        <a:xfrm>
          <a:off x="49149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93997</xdr:rowOff>
    </xdr:from>
    <xdr:ext cx="762000" cy="259045"/>
    <xdr:sp macro="" textlink="">
      <xdr:nvSpPr>
        <xdr:cNvPr id="92" name="テキスト ボックス 91"/>
        <xdr:cNvSpPr txBox="1"/>
      </xdr:nvSpPr>
      <xdr:spPr>
        <a:xfrm>
          <a:off x="1828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132097</xdr:rowOff>
    </xdr:from>
    <xdr:ext cx="762000" cy="259045"/>
    <xdr:sp macro="" textlink="">
      <xdr:nvSpPr>
        <xdr:cNvPr id="94" name="テキスト ボックス 93"/>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ポイント増加し、依然として類似団体平均より低い水準となっている。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主な要因として、物件費総額は前年度と比較して減少しているが、燃料費・物価高騰に伴い公共施設の維持管理費用が増加し、経常的な一般財源に占める物件費の割合が増加したことによるものである。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近年、公共施設の維持管理経費や委託料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等の増により、経常的な一般財源に占める物件費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が増加傾向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にあるため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、事務事業の見直しや公共施設適正配置計画に基づく公共施設の統廃合を推進し、経費の節減に努める。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19</xdr:row>
      <xdr:rowOff>107950</xdr:rowOff>
    </xdr:to>
    <xdr:cxnSp macro="">
      <xdr:nvCxnSpPr>
        <xdr:cNvPr id="124" name="直線コネクタ 123"/>
        <xdr:cNvCxnSpPr/>
      </xdr:nvCxnSpPr>
      <xdr:spPr>
        <a:xfrm flipV="1">
          <a:off x="16510000" y="212452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80027</xdr:rowOff>
    </xdr:from>
    <xdr:ext cx="762000" cy="259045"/>
    <xdr:sp macro="" textlink="">
      <xdr:nvSpPr>
        <xdr:cNvPr id="125" name="物件費最小値テキスト"/>
        <xdr:cNvSpPr txBox="1"/>
      </xdr:nvSpPr>
      <xdr:spPr>
        <a:xfrm>
          <a:off x="165989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107950</xdr:rowOff>
    </xdr:from>
    <xdr:to>
      <xdr:col>82</xdr:col>
      <xdr:colOff>196850</xdr:colOff>
      <xdr:row>19</xdr:row>
      <xdr:rowOff>107950</xdr:rowOff>
    </xdr:to>
    <xdr:cxnSp macro="">
      <xdr:nvCxnSpPr>
        <xdr:cNvPr id="126" name="直線コネクタ 125"/>
        <xdr:cNvCxnSpPr/>
      </xdr:nvCxnSpPr>
      <xdr:spPr>
        <a:xfrm>
          <a:off x="16421100" y="33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94343</xdr:rowOff>
    </xdr:from>
    <xdr:to>
      <xdr:col>82</xdr:col>
      <xdr:colOff>107950</xdr:colOff>
      <xdr:row>18</xdr:row>
      <xdr:rowOff>148771</xdr:rowOff>
    </xdr:to>
    <xdr:cxnSp macro="">
      <xdr:nvCxnSpPr>
        <xdr:cNvPr id="129" name="直線コネクタ 128"/>
        <xdr:cNvCxnSpPr/>
      </xdr:nvCxnSpPr>
      <xdr:spPr>
        <a:xfrm>
          <a:off x="15671800" y="31804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30"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31" name="フローチャート: 判断 130"/>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18</xdr:row>
      <xdr:rowOff>159657</xdr:rowOff>
    </xdr:to>
    <xdr:cxnSp macro="">
      <xdr:nvCxnSpPr>
        <xdr:cNvPr id="132" name="直線コネクタ 131"/>
        <xdr:cNvCxnSpPr/>
      </xdr:nvCxnSpPr>
      <xdr:spPr>
        <a:xfrm flipV="1">
          <a:off x="14782800" y="3180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163286</xdr:rowOff>
    </xdr:from>
    <xdr:to>
      <xdr:col>78</xdr:col>
      <xdr:colOff>120650</xdr:colOff>
      <xdr:row>15</xdr:row>
      <xdr:rowOff>93436</xdr:rowOff>
    </xdr:to>
    <xdr:sp macro="" textlink="">
      <xdr:nvSpPr>
        <xdr:cNvPr id="133" name="フローチャート: 判断 132"/>
        <xdr:cNvSpPr/>
      </xdr:nvSpPr>
      <xdr:spPr>
        <a:xfrm>
          <a:off x="15621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103613</xdr:rowOff>
    </xdr:from>
    <xdr:ext cx="736600" cy="259045"/>
    <xdr:sp macro="" textlink="">
      <xdr:nvSpPr>
        <xdr:cNvPr id="134" name="テキスト ボックス 133"/>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159657</xdr:rowOff>
    </xdr:from>
    <xdr:to>
      <xdr:col>73</xdr:col>
      <xdr:colOff>180975</xdr:colOff>
      <xdr:row>20</xdr:row>
      <xdr:rowOff>154214</xdr:rowOff>
    </xdr:to>
    <xdr:cxnSp macro="">
      <xdr:nvCxnSpPr>
        <xdr:cNvPr id="135" name="直線コネクタ 134"/>
        <xdr:cNvCxnSpPr/>
      </xdr:nvCxnSpPr>
      <xdr:spPr>
        <a:xfrm flipV="1">
          <a:off x="13893800" y="3245757"/>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6" name="フローチャート: 判断 135"/>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163484</xdr:rowOff>
    </xdr:from>
    <xdr:ext cx="762000" cy="259045"/>
    <xdr:sp macro="" textlink="">
      <xdr:nvSpPr>
        <xdr:cNvPr id="137" name="テキスト ボックス 136"/>
        <xdr:cNvSpPr txBox="1"/>
      </xdr:nvSpPr>
      <xdr:spPr>
        <a:xfrm>
          <a:off x="14401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78014</xdr:rowOff>
    </xdr:from>
    <xdr:to>
      <xdr:col>69</xdr:col>
      <xdr:colOff>92075</xdr:colOff>
      <xdr:row>20</xdr:row>
      <xdr:rowOff>154214</xdr:rowOff>
    </xdr:to>
    <xdr:cxnSp macro="">
      <xdr:nvCxnSpPr>
        <xdr:cNvPr id="138" name="直線コネクタ 137"/>
        <xdr:cNvCxnSpPr/>
      </xdr:nvCxnSpPr>
      <xdr:spPr>
        <a:xfrm>
          <a:off x="13004800" y="3507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9" name="フローチャート: 判断 138"/>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90006</xdr:rowOff>
    </xdr:from>
    <xdr:ext cx="762000" cy="259045"/>
    <xdr:sp macro="" textlink="">
      <xdr:nvSpPr>
        <xdr:cNvPr id="140" name="テキスト ボックス 139"/>
        <xdr:cNvSpPr txBox="1"/>
      </xdr:nvSpPr>
      <xdr:spPr>
        <a:xfrm>
          <a:off x="13512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84364</xdr:rowOff>
    </xdr:from>
    <xdr:to>
      <xdr:col>65</xdr:col>
      <xdr:colOff>53975</xdr:colOff>
      <xdr:row>18</xdr:row>
      <xdr:rowOff>14514</xdr:rowOff>
    </xdr:to>
    <xdr:sp macro="" textlink="">
      <xdr:nvSpPr>
        <xdr:cNvPr id="141" name="フローチャート: 判断 140"/>
        <xdr:cNvSpPr/>
      </xdr:nvSpPr>
      <xdr:spPr>
        <a:xfrm>
          <a:off x="12954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24691</xdr:rowOff>
    </xdr:from>
    <xdr:ext cx="762000" cy="259045"/>
    <xdr:sp macro="" textlink="">
      <xdr:nvSpPr>
        <xdr:cNvPr id="142" name="テキスト ボックス 141"/>
        <xdr:cNvSpPr txBox="1"/>
      </xdr:nvSpPr>
      <xdr:spPr>
        <a:xfrm>
          <a:off x="12623800" y="27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97971</xdr:rowOff>
    </xdr:from>
    <xdr:to>
      <xdr:col>82</xdr:col>
      <xdr:colOff>158750</xdr:colOff>
      <xdr:row>19</xdr:row>
      <xdr:rowOff>28122</xdr:rowOff>
    </xdr:to>
    <xdr:sp macro="" textlink="">
      <xdr:nvSpPr>
        <xdr:cNvPr id="148" name="楕円 147"/>
        <xdr:cNvSpPr/>
      </xdr:nvSpPr>
      <xdr:spPr>
        <a:xfrm>
          <a:off x="164592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70048</xdr:rowOff>
    </xdr:from>
    <xdr:ext cx="762000" cy="259045"/>
    <xdr:sp macro="" textlink="">
      <xdr:nvSpPr>
        <xdr:cNvPr id="149" name="物件費該当値テキスト"/>
        <xdr:cNvSpPr txBox="1"/>
      </xdr:nvSpPr>
      <xdr:spPr>
        <a:xfrm>
          <a:off x="16598900" y="315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43543</xdr:rowOff>
    </xdr:from>
    <xdr:to>
      <xdr:col>78</xdr:col>
      <xdr:colOff>120650</xdr:colOff>
      <xdr:row>18</xdr:row>
      <xdr:rowOff>145143</xdr:rowOff>
    </xdr:to>
    <xdr:sp macro="" textlink="">
      <xdr:nvSpPr>
        <xdr:cNvPr id="150" name="楕円 149"/>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129920</xdr:rowOff>
    </xdr:from>
    <xdr:ext cx="736600" cy="259045"/>
    <xdr:sp macro="" textlink="">
      <xdr:nvSpPr>
        <xdr:cNvPr id="151" name="テキスト ボックス 150"/>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108857</xdr:rowOff>
    </xdr:from>
    <xdr:to>
      <xdr:col>74</xdr:col>
      <xdr:colOff>31750</xdr:colOff>
      <xdr:row>19</xdr:row>
      <xdr:rowOff>39007</xdr:rowOff>
    </xdr:to>
    <xdr:sp macro="" textlink="">
      <xdr:nvSpPr>
        <xdr:cNvPr id="152" name="楕円 151"/>
        <xdr:cNvSpPr/>
      </xdr:nvSpPr>
      <xdr:spPr>
        <a:xfrm>
          <a:off x="14732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23784</xdr:rowOff>
    </xdr:from>
    <xdr:ext cx="762000" cy="259045"/>
    <xdr:sp macro="" textlink="">
      <xdr:nvSpPr>
        <xdr:cNvPr id="153" name="テキスト ボックス 152"/>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103414</xdr:rowOff>
    </xdr:from>
    <xdr:to>
      <xdr:col>69</xdr:col>
      <xdr:colOff>142875</xdr:colOff>
      <xdr:row>21</xdr:row>
      <xdr:rowOff>33564</xdr:rowOff>
    </xdr:to>
    <xdr:sp macro="" textlink="">
      <xdr:nvSpPr>
        <xdr:cNvPr id="154" name="楕円 153"/>
        <xdr:cNvSpPr/>
      </xdr:nvSpPr>
      <xdr:spPr>
        <a:xfrm>
          <a:off x="13843000" y="35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18341</xdr:rowOff>
    </xdr:from>
    <xdr:ext cx="762000" cy="259045"/>
    <xdr:sp macro="" textlink="">
      <xdr:nvSpPr>
        <xdr:cNvPr id="155" name="テキスト ボックス 154"/>
        <xdr:cNvSpPr txBox="1"/>
      </xdr:nvSpPr>
      <xdr:spPr>
        <a:xfrm>
          <a:off x="13512800" y="36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27214</xdr:rowOff>
    </xdr:from>
    <xdr:to>
      <xdr:col>65</xdr:col>
      <xdr:colOff>53975</xdr:colOff>
      <xdr:row>20</xdr:row>
      <xdr:rowOff>128814</xdr:rowOff>
    </xdr:to>
    <xdr:sp macro="" textlink="">
      <xdr:nvSpPr>
        <xdr:cNvPr id="156" name="楕円 155"/>
        <xdr:cNvSpPr/>
      </xdr:nvSpPr>
      <xdr:spPr>
        <a:xfrm>
          <a:off x="12954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113591</xdr:rowOff>
    </xdr:from>
    <xdr:ext cx="762000" cy="259045"/>
    <xdr:sp macro="" textlink="">
      <xdr:nvSpPr>
        <xdr:cNvPr id="157" name="テキスト ボックス 156"/>
        <xdr:cNvSpPr txBox="1"/>
      </xdr:nvSpPr>
      <xdr:spPr>
        <a:xfrm>
          <a:off x="12623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ポイント増加したが、引き続き類似団体平均と比較して高い水準となっている。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地方税の増加により経常的一般財源が増加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したものの、障がい福祉サービス事業（訓練等給付）、認定こども園運営費負担金事務等により経常的な一般財源に占める扶助費の割合が増加したためである。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今後、少子高齢化による医療費や生活保護費等の増加が見込まれるものの、義務的経費であり、一律な抑制や削減はできないが、適正な執行に努める。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3" name="直線コネクタ 182"/>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4"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5" name="直線コネクタ 184"/>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6" name="扶助費最大値テキスト"/>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7" name="直線コネクタ 186"/>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163576</xdr:rowOff>
    </xdr:from>
    <xdr:to>
      <xdr:col>24</xdr:col>
      <xdr:colOff>25400</xdr:colOff>
      <xdr:row>55</xdr:row>
      <xdr:rowOff>19558</xdr:rowOff>
    </xdr:to>
    <xdr:cxnSp macro="">
      <xdr:nvCxnSpPr>
        <xdr:cNvPr id="188" name="直線コネクタ 187"/>
        <xdr:cNvCxnSpPr/>
      </xdr:nvCxnSpPr>
      <xdr:spPr>
        <a:xfrm>
          <a:off x="3987800" y="94218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41419</xdr:rowOff>
    </xdr:from>
    <xdr:ext cx="762000" cy="259045"/>
    <xdr:sp macro="" textlink="">
      <xdr:nvSpPr>
        <xdr:cNvPr id="189" name="扶助費平均値テキスト"/>
        <xdr:cNvSpPr txBox="1"/>
      </xdr:nvSpPr>
      <xdr:spPr>
        <a:xfrm>
          <a:off x="4914900" y="9471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90" name="フローチャート: 判断 189"/>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163576</xdr:rowOff>
    </xdr:from>
    <xdr:to>
      <xdr:col>19</xdr:col>
      <xdr:colOff>187325</xdr:colOff>
      <xdr:row>55</xdr:row>
      <xdr:rowOff>28702</xdr:rowOff>
    </xdr:to>
    <xdr:cxnSp macro="">
      <xdr:nvCxnSpPr>
        <xdr:cNvPr id="191" name="直線コネクタ 190"/>
        <xdr:cNvCxnSpPr/>
      </xdr:nvCxnSpPr>
      <xdr:spPr>
        <a:xfrm flipV="1">
          <a:off x="3098800" y="9421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2" name="フローチャート: 判断 191"/>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137431</xdr:rowOff>
    </xdr:from>
    <xdr:ext cx="736600" cy="259045"/>
    <xdr:sp macro="" textlink="">
      <xdr:nvSpPr>
        <xdr:cNvPr id="193" name="テキスト ボックス 192"/>
        <xdr:cNvSpPr txBox="1"/>
      </xdr:nvSpPr>
      <xdr:spPr>
        <a:xfrm>
          <a:off x="3606800" y="9567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10414</xdr:rowOff>
    </xdr:from>
    <xdr:to>
      <xdr:col>15</xdr:col>
      <xdr:colOff>98425</xdr:colOff>
      <xdr:row>55</xdr:row>
      <xdr:rowOff>28702</xdr:rowOff>
    </xdr:to>
    <xdr:cxnSp macro="">
      <xdr:nvCxnSpPr>
        <xdr:cNvPr id="194" name="直線コネクタ 193"/>
        <xdr:cNvCxnSpPr/>
      </xdr:nvCxnSpPr>
      <xdr:spPr>
        <a:xfrm>
          <a:off x="2209800" y="94401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60198</xdr:rowOff>
    </xdr:from>
    <xdr:to>
      <xdr:col>15</xdr:col>
      <xdr:colOff>149225</xdr:colOff>
      <xdr:row>55</xdr:row>
      <xdr:rowOff>161798</xdr:rowOff>
    </xdr:to>
    <xdr:sp macro="" textlink="">
      <xdr:nvSpPr>
        <xdr:cNvPr id="195" name="フローチャート: 判断 194"/>
        <xdr:cNvSpPr/>
      </xdr:nvSpPr>
      <xdr:spPr>
        <a:xfrm>
          <a:off x="3048000" y="948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146575</xdr:rowOff>
    </xdr:from>
    <xdr:ext cx="762000" cy="259045"/>
    <xdr:sp macro="" textlink="">
      <xdr:nvSpPr>
        <xdr:cNvPr id="196" name="テキスト ボックス 195"/>
        <xdr:cNvSpPr txBox="1"/>
      </xdr:nvSpPr>
      <xdr:spPr>
        <a:xfrm>
          <a:off x="2717800" y="957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10414</xdr:rowOff>
    </xdr:from>
    <xdr:to>
      <xdr:col>11</xdr:col>
      <xdr:colOff>9525</xdr:colOff>
      <xdr:row>55</xdr:row>
      <xdr:rowOff>19558</xdr:rowOff>
    </xdr:to>
    <xdr:cxnSp macro="">
      <xdr:nvCxnSpPr>
        <xdr:cNvPr id="197" name="直線コネクタ 196"/>
        <xdr:cNvCxnSpPr/>
      </xdr:nvCxnSpPr>
      <xdr:spPr>
        <a:xfrm flipV="1">
          <a:off x="1320800" y="9440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8" name="フローチャート: 判断 197"/>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66565</xdr:rowOff>
    </xdr:from>
    <xdr:ext cx="762000" cy="259045"/>
    <xdr:sp macro="" textlink="">
      <xdr:nvSpPr>
        <xdr:cNvPr id="199" name="テキスト ボックス 198"/>
        <xdr:cNvSpPr txBox="1"/>
      </xdr:nvSpPr>
      <xdr:spPr>
        <a:xfrm>
          <a:off x="1828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200" name="フローチャート: 判断 199"/>
        <xdr:cNvSpPr/>
      </xdr:nvSpPr>
      <xdr:spPr>
        <a:xfrm>
          <a:off x="1270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2557</xdr:rowOff>
    </xdr:from>
    <xdr:ext cx="762000" cy="259045"/>
    <xdr:sp macro="" textlink="">
      <xdr:nvSpPr>
        <xdr:cNvPr id="201" name="テキスト ボックス 200"/>
        <xdr:cNvSpPr txBox="1"/>
      </xdr:nvSpPr>
      <xdr:spPr>
        <a:xfrm>
          <a:off x="939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140208</xdr:rowOff>
    </xdr:from>
    <xdr:to>
      <xdr:col>24</xdr:col>
      <xdr:colOff>76200</xdr:colOff>
      <xdr:row>55</xdr:row>
      <xdr:rowOff>70358</xdr:rowOff>
    </xdr:to>
    <xdr:sp macro="" textlink="">
      <xdr:nvSpPr>
        <xdr:cNvPr id="207" name="楕円 206"/>
        <xdr:cNvSpPr/>
      </xdr:nvSpPr>
      <xdr:spPr>
        <a:xfrm>
          <a:off x="47752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156735</xdr:rowOff>
    </xdr:from>
    <xdr:ext cx="762000" cy="259045"/>
    <xdr:sp macro="" textlink="">
      <xdr:nvSpPr>
        <xdr:cNvPr id="208" name="扶助費該当値テキスト"/>
        <xdr:cNvSpPr txBox="1"/>
      </xdr:nvSpPr>
      <xdr:spPr>
        <a:xfrm>
          <a:off x="4914900" y="924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112776</xdr:rowOff>
    </xdr:from>
    <xdr:to>
      <xdr:col>20</xdr:col>
      <xdr:colOff>38100</xdr:colOff>
      <xdr:row>55</xdr:row>
      <xdr:rowOff>42926</xdr:rowOff>
    </xdr:to>
    <xdr:sp macro="" textlink="">
      <xdr:nvSpPr>
        <xdr:cNvPr id="209" name="楕円 208"/>
        <xdr:cNvSpPr/>
      </xdr:nvSpPr>
      <xdr:spPr>
        <a:xfrm>
          <a:off x="3937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53103</xdr:rowOff>
    </xdr:from>
    <xdr:ext cx="736600" cy="259045"/>
    <xdr:sp macro="" textlink="">
      <xdr:nvSpPr>
        <xdr:cNvPr id="210" name="テキスト ボックス 209"/>
        <xdr:cNvSpPr txBox="1"/>
      </xdr:nvSpPr>
      <xdr:spPr>
        <a:xfrm>
          <a:off x="3606800" y="913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149352</xdr:rowOff>
    </xdr:from>
    <xdr:to>
      <xdr:col>15</xdr:col>
      <xdr:colOff>149225</xdr:colOff>
      <xdr:row>55</xdr:row>
      <xdr:rowOff>79502</xdr:rowOff>
    </xdr:to>
    <xdr:sp macro="" textlink="">
      <xdr:nvSpPr>
        <xdr:cNvPr id="211" name="楕円 210"/>
        <xdr:cNvSpPr/>
      </xdr:nvSpPr>
      <xdr:spPr>
        <a:xfrm>
          <a:off x="3048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89679</xdr:rowOff>
    </xdr:from>
    <xdr:ext cx="762000" cy="259045"/>
    <xdr:sp macro="" textlink="">
      <xdr:nvSpPr>
        <xdr:cNvPr id="212" name="テキスト ボックス 211"/>
        <xdr:cNvSpPr txBox="1"/>
      </xdr:nvSpPr>
      <xdr:spPr>
        <a:xfrm>
          <a:off x="2717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131064</xdr:rowOff>
    </xdr:from>
    <xdr:to>
      <xdr:col>11</xdr:col>
      <xdr:colOff>60325</xdr:colOff>
      <xdr:row>55</xdr:row>
      <xdr:rowOff>61214</xdr:rowOff>
    </xdr:to>
    <xdr:sp macro="" textlink="">
      <xdr:nvSpPr>
        <xdr:cNvPr id="213" name="楕円 212"/>
        <xdr:cNvSpPr/>
      </xdr:nvSpPr>
      <xdr:spPr>
        <a:xfrm>
          <a:off x="2159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71391</xdr:rowOff>
    </xdr:from>
    <xdr:ext cx="762000" cy="259045"/>
    <xdr:sp macro="" textlink="">
      <xdr:nvSpPr>
        <xdr:cNvPr id="214" name="テキスト ボックス 213"/>
        <xdr:cNvSpPr txBox="1"/>
      </xdr:nvSpPr>
      <xdr:spPr>
        <a:xfrm>
          <a:off x="1828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215" name="楕円 214"/>
        <xdr:cNvSpPr/>
      </xdr:nvSpPr>
      <xdr:spPr>
        <a:xfrm>
          <a:off x="1270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80535</xdr:rowOff>
    </xdr:from>
    <xdr:ext cx="762000" cy="259045"/>
    <xdr:sp macro="" textlink="">
      <xdr:nvSpPr>
        <xdr:cNvPr id="216" name="テキスト ボックス 215"/>
        <xdr:cNvSpPr txBox="1"/>
      </xdr:nvSpPr>
      <xdr:spPr>
        <a:xfrm>
          <a:off x="939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ポイント減少しており、類似団体平均より高い水準に転じている。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主な要因として、維持補修費が</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ポイントの減となっているが、前年度と比較して除排雪対策事業の事業費が減少したことにより、経常的な一般財源に占める維持補修費の割合が減少したためである。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維持補修費等については、適正な執行に努め、事業費の抑制に努める。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6" name="直線コネクタ 245"/>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7"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8" name="直線コネクタ 247"/>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9" name="その他最大値テキスト"/>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50" name="直線コネクタ 249"/>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53522</xdr:rowOff>
    </xdr:from>
    <xdr:to>
      <xdr:col>82</xdr:col>
      <xdr:colOff>107950</xdr:colOff>
      <xdr:row>57</xdr:row>
      <xdr:rowOff>69850</xdr:rowOff>
    </xdr:to>
    <xdr:cxnSp macro="">
      <xdr:nvCxnSpPr>
        <xdr:cNvPr id="251" name="直線コネクタ 250"/>
        <xdr:cNvCxnSpPr/>
      </xdr:nvCxnSpPr>
      <xdr:spPr>
        <a:xfrm flipV="1">
          <a:off x="15671800" y="98261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7455</xdr:rowOff>
    </xdr:from>
    <xdr:ext cx="762000" cy="259045"/>
    <xdr:sp macro="" textlink="">
      <xdr:nvSpPr>
        <xdr:cNvPr id="252" name="その他平均値テキスト"/>
        <xdr:cNvSpPr txBox="1"/>
      </xdr:nvSpPr>
      <xdr:spPr>
        <a:xfrm>
          <a:off x="16598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3" name="フローチャート: 判断 252"/>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57</xdr:row>
      <xdr:rowOff>69850</xdr:rowOff>
    </xdr:to>
    <xdr:cxnSp macro="">
      <xdr:nvCxnSpPr>
        <xdr:cNvPr id="254" name="直線コネクタ 253"/>
        <xdr:cNvCxnSpPr/>
      </xdr:nvCxnSpPr>
      <xdr:spPr>
        <a:xfrm>
          <a:off x="14782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5" name="フローチャート: 判断 254"/>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56" name="テキスト ボックス 255"/>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37193</xdr:rowOff>
    </xdr:from>
    <xdr:to>
      <xdr:col>73</xdr:col>
      <xdr:colOff>180975</xdr:colOff>
      <xdr:row>59</xdr:row>
      <xdr:rowOff>37193</xdr:rowOff>
    </xdr:to>
    <xdr:cxnSp macro="">
      <xdr:nvCxnSpPr>
        <xdr:cNvPr id="257" name="直線コネクタ 256"/>
        <xdr:cNvCxnSpPr/>
      </xdr:nvCxnSpPr>
      <xdr:spPr>
        <a:xfrm flipV="1">
          <a:off x="13893800" y="9809843"/>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68035</xdr:rowOff>
    </xdr:from>
    <xdr:to>
      <xdr:col>74</xdr:col>
      <xdr:colOff>31750</xdr:colOff>
      <xdr:row>55</xdr:row>
      <xdr:rowOff>169635</xdr:rowOff>
    </xdr:to>
    <xdr:sp macro="" textlink="">
      <xdr:nvSpPr>
        <xdr:cNvPr id="258" name="フローチャート: 判断 257"/>
        <xdr:cNvSpPr/>
      </xdr:nvSpPr>
      <xdr:spPr>
        <a:xfrm>
          <a:off x="14732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8362</xdr:rowOff>
    </xdr:from>
    <xdr:ext cx="762000" cy="259045"/>
    <xdr:sp macro="" textlink="">
      <xdr:nvSpPr>
        <xdr:cNvPr id="259" name="テキスト ボックス 258"/>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143328</xdr:rowOff>
    </xdr:from>
    <xdr:to>
      <xdr:col>69</xdr:col>
      <xdr:colOff>92075</xdr:colOff>
      <xdr:row>59</xdr:row>
      <xdr:rowOff>37193</xdr:rowOff>
    </xdr:to>
    <xdr:cxnSp macro="">
      <xdr:nvCxnSpPr>
        <xdr:cNvPr id="260" name="直線コネクタ 259"/>
        <xdr:cNvCxnSpPr/>
      </xdr:nvCxnSpPr>
      <xdr:spPr>
        <a:xfrm>
          <a:off x="13004800" y="100874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27215</xdr:rowOff>
    </xdr:from>
    <xdr:to>
      <xdr:col>69</xdr:col>
      <xdr:colOff>142875</xdr:colOff>
      <xdr:row>58</xdr:row>
      <xdr:rowOff>128815</xdr:rowOff>
    </xdr:to>
    <xdr:sp macro="" textlink="">
      <xdr:nvSpPr>
        <xdr:cNvPr id="261" name="フローチャート: 判断 260"/>
        <xdr:cNvSpPr/>
      </xdr:nvSpPr>
      <xdr:spPr>
        <a:xfrm>
          <a:off x="13843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138992</xdr:rowOff>
    </xdr:from>
    <xdr:ext cx="762000" cy="259045"/>
    <xdr:sp macro="" textlink="">
      <xdr:nvSpPr>
        <xdr:cNvPr id="262" name="テキスト ボックス 261"/>
        <xdr:cNvSpPr txBox="1"/>
      </xdr:nvSpPr>
      <xdr:spPr>
        <a:xfrm>
          <a:off x="13512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63" name="フローチャート: 判断 262"/>
        <xdr:cNvSpPr/>
      </xdr:nvSpPr>
      <xdr:spPr>
        <a:xfrm>
          <a:off x="12954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122662</xdr:rowOff>
    </xdr:from>
    <xdr:ext cx="762000" cy="259045"/>
    <xdr:sp macro="" textlink="">
      <xdr:nvSpPr>
        <xdr:cNvPr id="264" name="テキスト ボックス 263"/>
        <xdr:cNvSpPr txBox="1"/>
      </xdr:nvSpPr>
      <xdr:spPr>
        <a:xfrm>
          <a:off x="12623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2722</xdr:rowOff>
    </xdr:from>
    <xdr:to>
      <xdr:col>82</xdr:col>
      <xdr:colOff>158750</xdr:colOff>
      <xdr:row>57</xdr:row>
      <xdr:rowOff>104322</xdr:rowOff>
    </xdr:to>
    <xdr:sp macro="" textlink="">
      <xdr:nvSpPr>
        <xdr:cNvPr id="270" name="楕円 269"/>
        <xdr:cNvSpPr/>
      </xdr:nvSpPr>
      <xdr:spPr>
        <a:xfrm>
          <a:off x="16459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19249</xdr:rowOff>
    </xdr:from>
    <xdr:ext cx="762000" cy="259045"/>
    <xdr:sp macro="" textlink="">
      <xdr:nvSpPr>
        <xdr:cNvPr id="271" name="その他該当値テキスト"/>
        <xdr:cNvSpPr txBox="1"/>
      </xdr:nvSpPr>
      <xdr:spPr>
        <a:xfrm>
          <a:off x="16598900" y="962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2" name="楕円 271"/>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3" name="テキスト ボックス 272"/>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157843</xdr:rowOff>
    </xdr:from>
    <xdr:to>
      <xdr:col>74</xdr:col>
      <xdr:colOff>31750</xdr:colOff>
      <xdr:row>57</xdr:row>
      <xdr:rowOff>87993</xdr:rowOff>
    </xdr:to>
    <xdr:sp macro="" textlink="">
      <xdr:nvSpPr>
        <xdr:cNvPr id="274" name="楕円 273"/>
        <xdr:cNvSpPr/>
      </xdr:nvSpPr>
      <xdr:spPr>
        <a:xfrm>
          <a:off x="14732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75" name="テキスト ボックス 274"/>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157843</xdr:rowOff>
    </xdr:from>
    <xdr:to>
      <xdr:col>69</xdr:col>
      <xdr:colOff>142875</xdr:colOff>
      <xdr:row>59</xdr:row>
      <xdr:rowOff>87993</xdr:rowOff>
    </xdr:to>
    <xdr:sp macro="" textlink="">
      <xdr:nvSpPr>
        <xdr:cNvPr id="276" name="楕円 275"/>
        <xdr:cNvSpPr/>
      </xdr:nvSpPr>
      <xdr:spPr>
        <a:xfrm>
          <a:off x="13843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72770</xdr:rowOff>
    </xdr:from>
    <xdr:ext cx="762000" cy="259045"/>
    <xdr:sp macro="" textlink="">
      <xdr:nvSpPr>
        <xdr:cNvPr id="277" name="テキスト ボックス 276"/>
        <xdr:cNvSpPr txBox="1"/>
      </xdr:nvSpPr>
      <xdr:spPr>
        <a:xfrm>
          <a:off x="13512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92528</xdr:rowOff>
    </xdr:from>
    <xdr:to>
      <xdr:col>65</xdr:col>
      <xdr:colOff>53975</xdr:colOff>
      <xdr:row>59</xdr:row>
      <xdr:rowOff>22678</xdr:rowOff>
    </xdr:to>
    <xdr:sp macro="" textlink="">
      <xdr:nvSpPr>
        <xdr:cNvPr id="278" name="楕円 277"/>
        <xdr:cNvSpPr/>
      </xdr:nvSpPr>
      <xdr:spPr>
        <a:xfrm>
          <a:off x="12954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7455</xdr:rowOff>
    </xdr:from>
    <xdr:ext cx="762000" cy="259045"/>
    <xdr:sp macro="" textlink="">
      <xdr:nvSpPr>
        <xdr:cNvPr id="279" name="テキスト ボックス 278"/>
        <xdr:cNvSpPr txBox="1"/>
      </xdr:nvSpPr>
      <xdr:spPr>
        <a:xfrm>
          <a:off x="12623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ポイントの減となっており、類似団体平均より高い水準に転じている。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広域常備消防活動運営事業の臨時経費の増により、経常的な一般財源に占める補助費の割合が減少したことが主な要因である。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引き続き、補助金や負担金の見直しを行い、廃止・統合・縮減、及び終期設定等により適正化を図り、事業費の抑制に努める。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2" name="直線コネクタ 301"/>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3" name="補助費等最小値テキスト"/>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4" name="直線コネクタ 303"/>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5"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6" name="直線コネクタ 305"/>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149860</xdr:rowOff>
    </xdr:from>
    <xdr:to>
      <xdr:col>82</xdr:col>
      <xdr:colOff>107950</xdr:colOff>
      <xdr:row>38</xdr:row>
      <xdr:rowOff>58420</xdr:rowOff>
    </xdr:to>
    <xdr:cxnSp macro="">
      <xdr:nvCxnSpPr>
        <xdr:cNvPr id="307" name="直線コネクタ 306"/>
        <xdr:cNvCxnSpPr/>
      </xdr:nvCxnSpPr>
      <xdr:spPr>
        <a:xfrm flipV="1">
          <a:off x="15671800" y="649351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111142</xdr:rowOff>
    </xdr:from>
    <xdr:ext cx="762000" cy="259045"/>
    <xdr:sp macro="" textlink="">
      <xdr:nvSpPr>
        <xdr:cNvPr id="308" name="補助費等平均値テキスト"/>
        <xdr:cNvSpPr txBox="1"/>
      </xdr:nvSpPr>
      <xdr:spPr>
        <a:xfrm>
          <a:off x="16598900" y="645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9" name="フローチャート: 判断 308"/>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75565</xdr:rowOff>
    </xdr:to>
    <xdr:cxnSp macro="">
      <xdr:nvCxnSpPr>
        <xdr:cNvPr id="310" name="直線コネクタ 309"/>
        <xdr:cNvCxnSpPr/>
      </xdr:nvCxnSpPr>
      <xdr:spPr>
        <a:xfrm flipV="1">
          <a:off x="14782800" y="65735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11" name="フローチャート: 判断 310"/>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73677</xdr:rowOff>
    </xdr:from>
    <xdr:ext cx="736600" cy="259045"/>
    <xdr:sp macro="" textlink="">
      <xdr:nvSpPr>
        <xdr:cNvPr id="312" name="テキスト ボックス 311"/>
        <xdr:cNvSpPr txBox="1"/>
      </xdr:nvSpPr>
      <xdr:spPr>
        <a:xfrm>
          <a:off x="15290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167005</xdr:rowOff>
    </xdr:from>
    <xdr:to>
      <xdr:col>73</xdr:col>
      <xdr:colOff>180975</xdr:colOff>
      <xdr:row>38</xdr:row>
      <xdr:rowOff>75565</xdr:rowOff>
    </xdr:to>
    <xdr:cxnSp macro="">
      <xdr:nvCxnSpPr>
        <xdr:cNvPr id="313" name="直線コネクタ 312"/>
        <xdr:cNvCxnSpPr/>
      </xdr:nvCxnSpPr>
      <xdr:spPr>
        <a:xfrm>
          <a:off x="13893800" y="651065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121920</xdr:rowOff>
    </xdr:from>
    <xdr:to>
      <xdr:col>74</xdr:col>
      <xdr:colOff>31750</xdr:colOff>
      <xdr:row>39</xdr:row>
      <xdr:rowOff>52070</xdr:rowOff>
    </xdr:to>
    <xdr:sp macro="" textlink="">
      <xdr:nvSpPr>
        <xdr:cNvPr id="314" name="フローチャート: 判断 313"/>
        <xdr:cNvSpPr/>
      </xdr:nvSpPr>
      <xdr:spPr>
        <a:xfrm>
          <a:off x="14732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36847</xdr:rowOff>
    </xdr:from>
    <xdr:ext cx="762000" cy="259045"/>
    <xdr:sp macro="" textlink="">
      <xdr:nvSpPr>
        <xdr:cNvPr id="315" name="テキスト ボックス 314"/>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149860</xdr:rowOff>
    </xdr:from>
    <xdr:to>
      <xdr:col>69</xdr:col>
      <xdr:colOff>92075</xdr:colOff>
      <xdr:row>37</xdr:row>
      <xdr:rowOff>167005</xdr:rowOff>
    </xdr:to>
    <xdr:cxnSp macro="">
      <xdr:nvCxnSpPr>
        <xdr:cNvPr id="316" name="直線コネクタ 315"/>
        <xdr:cNvCxnSpPr/>
      </xdr:nvCxnSpPr>
      <xdr:spPr>
        <a:xfrm>
          <a:off x="13004800" y="64935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156210</xdr:rowOff>
    </xdr:from>
    <xdr:to>
      <xdr:col>69</xdr:col>
      <xdr:colOff>142875</xdr:colOff>
      <xdr:row>38</xdr:row>
      <xdr:rowOff>86360</xdr:rowOff>
    </xdr:to>
    <xdr:sp macro="" textlink="">
      <xdr:nvSpPr>
        <xdr:cNvPr id="317" name="フローチャート: 判断 316"/>
        <xdr:cNvSpPr/>
      </xdr:nvSpPr>
      <xdr:spPr>
        <a:xfrm>
          <a:off x="13843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71137</xdr:rowOff>
    </xdr:from>
    <xdr:ext cx="762000" cy="259045"/>
    <xdr:sp macro="" textlink="">
      <xdr:nvSpPr>
        <xdr:cNvPr id="318" name="テキスト ボックス 317"/>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19" name="フローチャート: 判断 318"/>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20" name="テキスト ボックス 319"/>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99060</xdr:rowOff>
    </xdr:from>
    <xdr:to>
      <xdr:col>82</xdr:col>
      <xdr:colOff>158750</xdr:colOff>
      <xdr:row>38</xdr:row>
      <xdr:rowOff>29210</xdr:rowOff>
    </xdr:to>
    <xdr:sp macro="" textlink="">
      <xdr:nvSpPr>
        <xdr:cNvPr id="326" name="楕円 325"/>
        <xdr:cNvSpPr/>
      </xdr:nvSpPr>
      <xdr:spPr>
        <a:xfrm>
          <a:off x="164592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115587</xdr:rowOff>
    </xdr:from>
    <xdr:ext cx="762000" cy="259045"/>
    <xdr:sp macro="" textlink="">
      <xdr:nvSpPr>
        <xdr:cNvPr id="327" name="補助費等該当値テキスト"/>
        <xdr:cNvSpPr txBox="1"/>
      </xdr:nvSpPr>
      <xdr:spPr>
        <a:xfrm>
          <a:off x="16598900" y="628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28" name="楕円 327"/>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29" name="テキスト ボックス 328"/>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24765</xdr:rowOff>
    </xdr:from>
    <xdr:to>
      <xdr:col>74</xdr:col>
      <xdr:colOff>31750</xdr:colOff>
      <xdr:row>38</xdr:row>
      <xdr:rowOff>126365</xdr:rowOff>
    </xdr:to>
    <xdr:sp macro="" textlink="">
      <xdr:nvSpPr>
        <xdr:cNvPr id="330" name="楕円 329"/>
        <xdr:cNvSpPr/>
      </xdr:nvSpPr>
      <xdr:spPr>
        <a:xfrm>
          <a:off x="147320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136542</xdr:rowOff>
    </xdr:from>
    <xdr:ext cx="762000" cy="259045"/>
    <xdr:sp macro="" textlink="">
      <xdr:nvSpPr>
        <xdr:cNvPr id="331" name="テキスト ボックス 330"/>
        <xdr:cNvSpPr txBox="1"/>
      </xdr:nvSpPr>
      <xdr:spPr>
        <a:xfrm>
          <a:off x="14401800" y="630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116205</xdr:rowOff>
    </xdr:from>
    <xdr:to>
      <xdr:col>69</xdr:col>
      <xdr:colOff>142875</xdr:colOff>
      <xdr:row>38</xdr:row>
      <xdr:rowOff>46355</xdr:rowOff>
    </xdr:to>
    <xdr:sp macro="" textlink="">
      <xdr:nvSpPr>
        <xdr:cNvPr id="332" name="楕円 331"/>
        <xdr:cNvSpPr/>
      </xdr:nvSpPr>
      <xdr:spPr>
        <a:xfrm>
          <a:off x="138430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56532</xdr:rowOff>
    </xdr:from>
    <xdr:ext cx="762000" cy="259045"/>
    <xdr:sp macro="" textlink="">
      <xdr:nvSpPr>
        <xdr:cNvPr id="333" name="テキスト ボックス 332"/>
        <xdr:cNvSpPr txBox="1"/>
      </xdr:nvSpPr>
      <xdr:spPr>
        <a:xfrm>
          <a:off x="13512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99060</xdr:rowOff>
    </xdr:from>
    <xdr:to>
      <xdr:col>65</xdr:col>
      <xdr:colOff>53975</xdr:colOff>
      <xdr:row>38</xdr:row>
      <xdr:rowOff>29210</xdr:rowOff>
    </xdr:to>
    <xdr:sp macro="" textlink="">
      <xdr:nvSpPr>
        <xdr:cNvPr id="334" name="楕円 333"/>
        <xdr:cNvSpPr/>
      </xdr:nvSpPr>
      <xdr:spPr>
        <a:xfrm>
          <a:off x="12954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39387</xdr:rowOff>
    </xdr:from>
    <xdr:ext cx="762000" cy="259045"/>
    <xdr:sp macro="" textlink="">
      <xdr:nvSpPr>
        <xdr:cNvPr id="335" name="テキスト ボックス 334"/>
        <xdr:cNvSpPr txBox="1"/>
      </xdr:nvSpPr>
      <xdr:spPr>
        <a:xfrm>
          <a:off x="12623800" y="621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ポイント増加し、類似団体平均と比較すると</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ポイント低い水準に悪化している。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主な要因として、新市建設計画に基づく合併特例事業の実施や令和元年東日本台風の災害復旧事業に伴う災害復旧事業債の元金償還開始に伴うものである。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新市建設計画は令和６年度まで継続する予定であり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地方債発行額は増加する見込みであることから、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財政計画に基づく適正な起債管理や、既存事業の見直しにより地方債の発行を抑制することで公債費抑制に努める。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5" name="直線コネクタ 364"/>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6"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7" name="直線コネクタ 366"/>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8"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9" name="直線コネクタ 368"/>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121557</xdr:rowOff>
    </xdr:from>
    <xdr:to>
      <xdr:col>24</xdr:col>
      <xdr:colOff>25400</xdr:colOff>
      <xdr:row>78</xdr:row>
      <xdr:rowOff>39914</xdr:rowOff>
    </xdr:to>
    <xdr:cxnSp macro="">
      <xdr:nvCxnSpPr>
        <xdr:cNvPr id="370" name="直線コネクタ 369"/>
        <xdr:cNvCxnSpPr/>
      </xdr:nvCxnSpPr>
      <xdr:spPr>
        <a:xfrm>
          <a:off x="3987800" y="13151757"/>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141713</xdr:rowOff>
    </xdr:from>
    <xdr:ext cx="762000" cy="259045"/>
    <xdr:sp macro="" textlink="">
      <xdr:nvSpPr>
        <xdr:cNvPr id="371" name="公債費平均値テキスト"/>
        <xdr:cNvSpPr txBox="1"/>
      </xdr:nvSpPr>
      <xdr:spPr>
        <a:xfrm>
          <a:off x="4914900" y="1300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2" name="フローチャート: 判断 371"/>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121557</xdr:rowOff>
    </xdr:to>
    <xdr:cxnSp macro="">
      <xdr:nvCxnSpPr>
        <xdr:cNvPr id="373" name="直線コネクタ 372"/>
        <xdr:cNvCxnSpPr/>
      </xdr:nvCxnSpPr>
      <xdr:spPr>
        <a:xfrm>
          <a:off x="3098800" y="13119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4" name="フローチャート: 判断 373"/>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75" name="テキスト ボックス 374"/>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56243</xdr:rowOff>
    </xdr:from>
    <xdr:to>
      <xdr:col>15</xdr:col>
      <xdr:colOff>98425</xdr:colOff>
      <xdr:row>76</xdr:row>
      <xdr:rowOff>88900</xdr:rowOff>
    </xdr:to>
    <xdr:cxnSp macro="">
      <xdr:nvCxnSpPr>
        <xdr:cNvPr id="376" name="直線コネクタ 375"/>
        <xdr:cNvCxnSpPr/>
      </xdr:nvCxnSpPr>
      <xdr:spPr>
        <a:xfrm>
          <a:off x="2209800" y="13086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97972</xdr:rowOff>
    </xdr:from>
    <xdr:to>
      <xdr:col>15</xdr:col>
      <xdr:colOff>149225</xdr:colOff>
      <xdr:row>75</xdr:row>
      <xdr:rowOff>28122</xdr:rowOff>
    </xdr:to>
    <xdr:sp macro="" textlink="">
      <xdr:nvSpPr>
        <xdr:cNvPr id="377" name="フローチャート: 判断 376"/>
        <xdr:cNvSpPr/>
      </xdr:nvSpPr>
      <xdr:spPr>
        <a:xfrm>
          <a:off x="3048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38299</xdr:rowOff>
    </xdr:from>
    <xdr:ext cx="762000" cy="259045"/>
    <xdr:sp macro="" textlink="">
      <xdr:nvSpPr>
        <xdr:cNvPr id="378" name="テキスト ボックス 377"/>
        <xdr:cNvSpPr txBox="1"/>
      </xdr:nvSpPr>
      <xdr:spPr>
        <a:xfrm>
          <a:off x="2717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56243</xdr:rowOff>
    </xdr:from>
    <xdr:to>
      <xdr:col>11</xdr:col>
      <xdr:colOff>9525</xdr:colOff>
      <xdr:row>76</xdr:row>
      <xdr:rowOff>88900</xdr:rowOff>
    </xdr:to>
    <xdr:cxnSp macro="">
      <xdr:nvCxnSpPr>
        <xdr:cNvPr id="379" name="直線コネクタ 378"/>
        <xdr:cNvCxnSpPr/>
      </xdr:nvCxnSpPr>
      <xdr:spPr>
        <a:xfrm flipV="1">
          <a:off x="1320800" y="13086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87085</xdr:rowOff>
    </xdr:from>
    <xdr:to>
      <xdr:col>11</xdr:col>
      <xdr:colOff>60325</xdr:colOff>
      <xdr:row>75</xdr:row>
      <xdr:rowOff>17235</xdr:rowOff>
    </xdr:to>
    <xdr:sp macro="" textlink="">
      <xdr:nvSpPr>
        <xdr:cNvPr id="380" name="フローチャート: 判断 379"/>
        <xdr:cNvSpPr/>
      </xdr:nvSpPr>
      <xdr:spPr>
        <a:xfrm>
          <a:off x="2159000" y="127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27412</xdr:rowOff>
    </xdr:from>
    <xdr:ext cx="762000" cy="259045"/>
    <xdr:sp macro="" textlink="">
      <xdr:nvSpPr>
        <xdr:cNvPr id="381" name="テキスト ボックス 380"/>
        <xdr:cNvSpPr txBox="1"/>
      </xdr:nvSpPr>
      <xdr:spPr>
        <a:xfrm>
          <a:off x="18288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43543</xdr:rowOff>
    </xdr:from>
    <xdr:to>
      <xdr:col>6</xdr:col>
      <xdr:colOff>171450</xdr:colOff>
      <xdr:row>74</xdr:row>
      <xdr:rowOff>145143</xdr:rowOff>
    </xdr:to>
    <xdr:sp macro="" textlink="">
      <xdr:nvSpPr>
        <xdr:cNvPr id="382" name="フローチャート: 判断 381"/>
        <xdr:cNvSpPr/>
      </xdr:nvSpPr>
      <xdr:spPr>
        <a:xfrm>
          <a:off x="1270000" y="127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155320</xdr:rowOff>
    </xdr:from>
    <xdr:ext cx="762000" cy="259045"/>
    <xdr:sp macro="" textlink="">
      <xdr:nvSpPr>
        <xdr:cNvPr id="383" name="テキスト ボックス 382"/>
        <xdr:cNvSpPr txBox="1"/>
      </xdr:nvSpPr>
      <xdr:spPr>
        <a:xfrm>
          <a:off x="939800" y="1249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160564</xdr:rowOff>
    </xdr:from>
    <xdr:to>
      <xdr:col>24</xdr:col>
      <xdr:colOff>76200</xdr:colOff>
      <xdr:row>78</xdr:row>
      <xdr:rowOff>90714</xdr:rowOff>
    </xdr:to>
    <xdr:sp macro="" textlink="">
      <xdr:nvSpPr>
        <xdr:cNvPr id="389" name="楕円 388"/>
        <xdr:cNvSpPr/>
      </xdr:nvSpPr>
      <xdr:spPr>
        <a:xfrm>
          <a:off x="47752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132641</xdr:rowOff>
    </xdr:from>
    <xdr:ext cx="762000" cy="259045"/>
    <xdr:sp macro="" textlink="">
      <xdr:nvSpPr>
        <xdr:cNvPr id="390" name="公債費該当値テキスト"/>
        <xdr:cNvSpPr txBox="1"/>
      </xdr:nvSpPr>
      <xdr:spPr>
        <a:xfrm>
          <a:off x="4914900" y="1333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70757</xdr:rowOff>
    </xdr:from>
    <xdr:to>
      <xdr:col>20</xdr:col>
      <xdr:colOff>38100</xdr:colOff>
      <xdr:row>77</xdr:row>
      <xdr:rowOff>907</xdr:rowOff>
    </xdr:to>
    <xdr:sp macro="" textlink="">
      <xdr:nvSpPr>
        <xdr:cNvPr id="391" name="楕円 390"/>
        <xdr:cNvSpPr/>
      </xdr:nvSpPr>
      <xdr:spPr>
        <a:xfrm>
          <a:off x="3937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157134</xdr:rowOff>
    </xdr:from>
    <xdr:ext cx="736600" cy="259045"/>
    <xdr:sp macro="" textlink="">
      <xdr:nvSpPr>
        <xdr:cNvPr id="392" name="テキスト ボックス 391"/>
        <xdr:cNvSpPr txBox="1"/>
      </xdr:nvSpPr>
      <xdr:spPr>
        <a:xfrm>
          <a:off x="3606800" y="13187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93" name="楕円 392"/>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124477</xdr:rowOff>
    </xdr:from>
    <xdr:ext cx="762000" cy="259045"/>
    <xdr:sp macro="" textlink="">
      <xdr:nvSpPr>
        <xdr:cNvPr id="394" name="テキスト ボックス 393"/>
        <xdr:cNvSpPr txBox="1"/>
      </xdr:nvSpPr>
      <xdr:spPr>
        <a:xfrm>
          <a:off x="2717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5443</xdr:rowOff>
    </xdr:from>
    <xdr:to>
      <xdr:col>11</xdr:col>
      <xdr:colOff>60325</xdr:colOff>
      <xdr:row>76</xdr:row>
      <xdr:rowOff>107043</xdr:rowOff>
    </xdr:to>
    <xdr:sp macro="" textlink="">
      <xdr:nvSpPr>
        <xdr:cNvPr id="395" name="楕円 394"/>
        <xdr:cNvSpPr/>
      </xdr:nvSpPr>
      <xdr:spPr>
        <a:xfrm>
          <a:off x="2159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91820</xdr:rowOff>
    </xdr:from>
    <xdr:ext cx="762000" cy="259045"/>
    <xdr:sp macro="" textlink="">
      <xdr:nvSpPr>
        <xdr:cNvPr id="396" name="テキスト ボックス 395"/>
        <xdr:cNvSpPr txBox="1"/>
      </xdr:nvSpPr>
      <xdr:spPr>
        <a:xfrm>
          <a:off x="1828800" y="1312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97" name="楕円 396"/>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124477</xdr:rowOff>
    </xdr:from>
    <xdr:ext cx="762000" cy="259045"/>
    <xdr:sp macro="" textlink="">
      <xdr:nvSpPr>
        <xdr:cNvPr id="398" name="テキスト ボックス 397"/>
        <xdr:cNvSpPr txBox="1"/>
      </xdr:nvSpPr>
      <xdr:spPr>
        <a:xfrm>
          <a:off x="939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ポイント減少したが、依然として類似団体平均より低い水準となっている。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人件費・物件費が経常収支比率の４割を占めており、定員適正化計画に基づいた定員管理・給与水準の適正化に努め、事務事業の見直しや公共施設の統廃合を進めることで、経常経費の削減を推進する。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また、扶助費や補助費については適正な執行に努め、事業費を抑制していく。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6" name="直線コネクタ 425"/>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7"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8" name="直線コネクタ 427"/>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9"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30" name="直線コネクタ 429"/>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85089</xdr:rowOff>
    </xdr:from>
    <xdr:to>
      <xdr:col>82</xdr:col>
      <xdr:colOff>107950</xdr:colOff>
      <xdr:row>77</xdr:row>
      <xdr:rowOff>146050</xdr:rowOff>
    </xdr:to>
    <xdr:cxnSp macro="">
      <xdr:nvCxnSpPr>
        <xdr:cNvPr id="431" name="直線コネクタ 430"/>
        <xdr:cNvCxnSpPr/>
      </xdr:nvCxnSpPr>
      <xdr:spPr>
        <a:xfrm flipV="1">
          <a:off x="15671800" y="132867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32"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3" name="フローチャート: 判断 432"/>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146050</xdr:rowOff>
    </xdr:from>
    <xdr:to>
      <xdr:col>78</xdr:col>
      <xdr:colOff>69850</xdr:colOff>
      <xdr:row>78</xdr:row>
      <xdr:rowOff>134620</xdr:rowOff>
    </xdr:to>
    <xdr:cxnSp macro="">
      <xdr:nvCxnSpPr>
        <xdr:cNvPr id="434" name="直線コネクタ 433"/>
        <xdr:cNvCxnSpPr/>
      </xdr:nvCxnSpPr>
      <xdr:spPr>
        <a:xfrm flipV="1">
          <a:off x="14782800" y="133477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5" name="フローチャート: 判断 434"/>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115587</xdr:rowOff>
    </xdr:from>
    <xdr:ext cx="736600" cy="259045"/>
    <xdr:sp macro="" textlink="">
      <xdr:nvSpPr>
        <xdr:cNvPr id="436" name="テキスト ボックス 435"/>
        <xdr:cNvSpPr txBox="1"/>
      </xdr:nvSpPr>
      <xdr:spPr>
        <a:xfrm>
          <a:off x="15290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134620</xdr:rowOff>
    </xdr:from>
    <xdr:to>
      <xdr:col>73</xdr:col>
      <xdr:colOff>180975</xdr:colOff>
      <xdr:row>79</xdr:row>
      <xdr:rowOff>54611</xdr:rowOff>
    </xdr:to>
    <xdr:cxnSp macro="">
      <xdr:nvCxnSpPr>
        <xdr:cNvPr id="437" name="直線コネクタ 436"/>
        <xdr:cNvCxnSpPr/>
      </xdr:nvCxnSpPr>
      <xdr:spPr>
        <a:xfrm flipV="1">
          <a:off x="13893800" y="135077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38" name="フローチャート: 判断 437"/>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39" name="テキスト ボックス 438"/>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165100</xdr:rowOff>
    </xdr:from>
    <xdr:to>
      <xdr:col>69</xdr:col>
      <xdr:colOff>92075</xdr:colOff>
      <xdr:row>79</xdr:row>
      <xdr:rowOff>54611</xdr:rowOff>
    </xdr:to>
    <xdr:cxnSp macro="">
      <xdr:nvCxnSpPr>
        <xdr:cNvPr id="440" name="直線コネクタ 439"/>
        <xdr:cNvCxnSpPr/>
      </xdr:nvCxnSpPr>
      <xdr:spPr>
        <a:xfrm>
          <a:off x="13004800" y="135382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156211</xdr:rowOff>
    </xdr:from>
    <xdr:to>
      <xdr:col>69</xdr:col>
      <xdr:colOff>142875</xdr:colOff>
      <xdr:row>78</xdr:row>
      <xdr:rowOff>86361</xdr:rowOff>
    </xdr:to>
    <xdr:sp macro="" textlink="">
      <xdr:nvSpPr>
        <xdr:cNvPr id="441" name="フローチャート: 判断 440"/>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96538</xdr:rowOff>
    </xdr:from>
    <xdr:ext cx="762000" cy="259045"/>
    <xdr:sp macro="" textlink="">
      <xdr:nvSpPr>
        <xdr:cNvPr id="442" name="テキスト ボックス 441"/>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3" name="フローチャート: 判断 442"/>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4" name="テキスト ボックス 443"/>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34289</xdr:rowOff>
    </xdr:from>
    <xdr:to>
      <xdr:col>82</xdr:col>
      <xdr:colOff>158750</xdr:colOff>
      <xdr:row>77</xdr:row>
      <xdr:rowOff>135889</xdr:rowOff>
    </xdr:to>
    <xdr:sp macro="" textlink="">
      <xdr:nvSpPr>
        <xdr:cNvPr id="450" name="楕円 449"/>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6366</xdr:rowOff>
    </xdr:from>
    <xdr:ext cx="762000" cy="259045"/>
    <xdr:sp macro="" textlink="">
      <xdr:nvSpPr>
        <xdr:cNvPr id="451" name="公債費以外該当値テキスト"/>
        <xdr:cNvSpPr txBox="1"/>
      </xdr:nvSpPr>
      <xdr:spPr>
        <a:xfrm>
          <a:off x="16598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95250</xdr:rowOff>
    </xdr:from>
    <xdr:to>
      <xdr:col>78</xdr:col>
      <xdr:colOff>120650</xdr:colOff>
      <xdr:row>78</xdr:row>
      <xdr:rowOff>25400</xdr:rowOff>
    </xdr:to>
    <xdr:sp macro="" textlink="">
      <xdr:nvSpPr>
        <xdr:cNvPr id="452" name="楕円 451"/>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10177</xdr:rowOff>
    </xdr:from>
    <xdr:ext cx="736600" cy="259045"/>
    <xdr:sp macro="" textlink="">
      <xdr:nvSpPr>
        <xdr:cNvPr id="453" name="テキスト ボックス 452"/>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83820</xdr:rowOff>
    </xdr:from>
    <xdr:to>
      <xdr:col>74</xdr:col>
      <xdr:colOff>31750</xdr:colOff>
      <xdr:row>79</xdr:row>
      <xdr:rowOff>13970</xdr:rowOff>
    </xdr:to>
    <xdr:sp macro="" textlink="">
      <xdr:nvSpPr>
        <xdr:cNvPr id="454" name="楕円 453"/>
        <xdr:cNvSpPr/>
      </xdr:nvSpPr>
      <xdr:spPr>
        <a:xfrm>
          <a:off x="14732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170197</xdr:rowOff>
    </xdr:from>
    <xdr:ext cx="762000" cy="259045"/>
    <xdr:sp macro="" textlink="">
      <xdr:nvSpPr>
        <xdr:cNvPr id="455" name="テキスト ボックス 454"/>
        <xdr:cNvSpPr txBox="1"/>
      </xdr:nvSpPr>
      <xdr:spPr>
        <a:xfrm>
          <a:off x="14401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3811</xdr:rowOff>
    </xdr:from>
    <xdr:to>
      <xdr:col>69</xdr:col>
      <xdr:colOff>142875</xdr:colOff>
      <xdr:row>79</xdr:row>
      <xdr:rowOff>105411</xdr:rowOff>
    </xdr:to>
    <xdr:sp macro="" textlink="">
      <xdr:nvSpPr>
        <xdr:cNvPr id="456" name="楕円 455"/>
        <xdr:cNvSpPr/>
      </xdr:nvSpPr>
      <xdr:spPr>
        <a:xfrm>
          <a:off x="13843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90188</xdr:rowOff>
    </xdr:from>
    <xdr:ext cx="762000" cy="259045"/>
    <xdr:sp macro="" textlink="">
      <xdr:nvSpPr>
        <xdr:cNvPr id="457" name="テキスト ボックス 456"/>
        <xdr:cNvSpPr txBox="1"/>
      </xdr:nvSpPr>
      <xdr:spPr>
        <a:xfrm>
          <a:off x="13512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58" name="楕円 457"/>
        <xdr:cNvSpPr/>
      </xdr:nvSpPr>
      <xdr:spPr>
        <a:xfrm>
          <a:off x="12954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59" name="テキスト ボックス 458"/>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2611</xdr:rowOff>
    </xdr:from>
    <xdr:to>
      <xdr:col>29</xdr:col>
      <xdr:colOff>127000</xdr:colOff>
      <xdr:row>17</xdr:row>
      <xdr:rowOff>43896</xdr:rowOff>
    </xdr:to>
    <xdr:cxnSp macro="">
      <xdr:nvCxnSpPr>
        <xdr:cNvPr id="48" name="直線コネクタ 47"/>
        <xdr:cNvCxnSpPr/>
      </xdr:nvCxnSpPr>
      <xdr:spPr bwMode="auto">
        <a:xfrm flipV="1">
          <a:off x="5003800" y="2964886"/>
          <a:ext cx="647700" cy="41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133235</xdr:rowOff>
    </xdr:from>
    <xdr:ext cx="762000" cy="259045"/>
    <xdr:sp macro="" textlink="">
      <xdr:nvSpPr>
        <xdr:cNvPr id="49" name="人口1人当たり決算額の推移平均値テキスト130"/>
        <xdr:cNvSpPr txBox="1"/>
      </xdr:nvSpPr>
      <xdr:spPr>
        <a:xfrm>
          <a:off x="5740400" y="275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43896</xdr:rowOff>
    </xdr:from>
    <xdr:to>
      <xdr:col>26</xdr:col>
      <xdr:colOff>50800</xdr:colOff>
      <xdr:row>17</xdr:row>
      <xdr:rowOff>59837</xdr:rowOff>
    </xdr:to>
    <xdr:cxnSp macro="">
      <xdr:nvCxnSpPr>
        <xdr:cNvPr id="51" name="直線コネクタ 50"/>
        <xdr:cNvCxnSpPr/>
      </xdr:nvCxnSpPr>
      <xdr:spPr bwMode="auto">
        <a:xfrm flipV="1">
          <a:off x="4305300" y="3006171"/>
          <a:ext cx="698500" cy="15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73890</xdr:rowOff>
    </xdr:from>
    <xdr:ext cx="736600" cy="259045"/>
    <xdr:sp macro="" textlink="">
      <xdr:nvSpPr>
        <xdr:cNvPr id="53" name="テキスト ボックス 52"/>
        <xdr:cNvSpPr txBox="1"/>
      </xdr:nvSpPr>
      <xdr:spPr>
        <a:xfrm>
          <a:off x="4622800" y="2693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59837</xdr:rowOff>
    </xdr:from>
    <xdr:to>
      <xdr:col>22</xdr:col>
      <xdr:colOff>114300</xdr:colOff>
      <xdr:row>17</xdr:row>
      <xdr:rowOff>76998</xdr:rowOff>
    </xdr:to>
    <xdr:cxnSp macro="">
      <xdr:nvCxnSpPr>
        <xdr:cNvPr id="54" name="直線コネクタ 53"/>
        <xdr:cNvCxnSpPr/>
      </xdr:nvCxnSpPr>
      <xdr:spPr bwMode="auto">
        <a:xfrm flipV="1">
          <a:off x="3606800" y="3022112"/>
          <a:ext cx="698500" cy="17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56784</xdr:rowOff>
    </xdr:from>
    <xdr:to>
      <xdr:col>22</xdr:col>
      <xdr:colOff>165100</xdr:colOff>
      <xdr:row>17</xdr:row>
      <xdr:rowOff>158384</xdr:rowOff>
    </xdr:to>
    <xdr:sp macro="" textlink="">
      <xdr:nvSpPr>
        <xdr:cNvPr id="55" name="フローチャート: 判断 54"/>
        <xdr:cNvSpPr/>
      </xdr:nvSpPr>
      <xdr:spPr bwMode="auto">
        <a:xfrm>
          <a:off x="4254500" y="3019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143161</xdr:rowOff>
    </xdr:from>
    <xdr:ext cx="762000" cy="259045"/>
    <xdr:sp macro="" textlink="">
      <xdr:nvSpPr>
        <xdr:cNvPr id="56" name="テキスト ボックス 55"/>
        <xdr:cNvSpPr txBox="1"/>
      </xdr:nvSpPr>
      <xdr:spPr>
        <a:xfrm>
          <a:off x="3924300" y="310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76998</xdr:rowOff>
    </xdr:from>
    <xdr:to>
      <xdr:col>18</xdr:col>
      <xdr:colOff>177800</xdr:colOff>
      <xdr:row>17</xdr:row>
      <xdr:rowOff>115494</xdr:rowOff>
    </xdr:to>
    <xdr:cxnSp macro="">
      <xdr:nvCxnSpPr>
        <xdr:cNvPr id="57" name="直線コネクタ 56"/>
        <xdr:cNvCxnSpPr/>
      </xdr:nvCxnSpPr>
      <xdr:spPr bwMode="auto">
        <a:xfrm flipV="1">
          <a:off x="2908300" y="3039273"/>
          <a:ext cx="698500" cy="38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124876</xdr:rowOff>
    </xdr:from>
    <xdr:to>
      <xdr:col>19</xdr:col>
      <xdr:colOff>38100</xdr:colOff>
      <xdr:row>18</xdr:row>
      <xdr:rowOff>55026</xdr:rowOff>
    </xdr:to>
    <xdr:sp macro="" textlink="">
      <xdr:nvSpPr>
        <xdr:cNvPr id="58" name="フローチャート: 判断 57"/>
        <xdr:cNvSpPr/>
      </xdr:nvSpPr>
      <xdr:spPr bwMode="auto">
        <a:xfrm>
          <a:off x="3556000" y="3087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39803</xdr:rowOff>
    </xdr:from>
    <xdr:ext cx="762000" cy="259045"/>
    <xdr:sp macro="" textlink="">
      <xdr:nvSpPr>
        <xdr:cNvPr id="59" name="テキスト ボックス 58"/>
        <xdr:cNvSpPr txBox="1"/>
      </xdr:nvSpPr>
      <xdr:spPr>
        <a:xfrm>
          <a:off x="3225800" y="317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150754</xdr:rowOff>
    </xdr:from>
    <xdr:to>
      <xdr:col>15</xdr:col>
      <xdr:colOff>101600</xdr:colOff>
      <xdr:row>18</xdr:row>
      <xdr:rowOff>80904</xdr:rowOff>
    </xdr:to>
    <xdr:sp macro="" textlink="">
      <xdr:nvSpPr>
        <xdr:cNvPr id="60" name="フローチャート: 判断 59"/>
        <xdr:cNvSpPr/>
      </xdr:nvSpPr>
      <xdr:spPr bwMode="auto">
        <a:xfrm>
          <a:off x="2857500" y="31130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65681</xdr:rowOff>
    </xdr:from>
    <xdr:ext cx="762000" cy="259045"/>
    <xdr:sp macro="" textlink="">
      <xdr:nvSpPr>
        <xdr:cNvPr id="61" name="テキスト ボックス 60"/>
        <xdr:cNvSpPr txBox="1"/>
      </xdr:nvSpPr>
      <xdr:spPr>
        <a:xfrm>
          <a:off x="2527300" y="319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123261</xdr:rowOff>
    </xdr:from>
    <xdr:to>
      <xdr:col>29</xdr:col>
      <xdr:colOff>177800</xdr:colOff>
      <xdr:row>17</xdr:row>
      <xdr:rowOff>53411</xdr:rowOff>
    </xdr:to>
    <xdr:sp macro="" textlink="">
      <xdr:nvSpPr>
        <xdr:cNvPr id="67" name="楕円 66"/>
        <xdr:cNvSpPr/>
      </xdr:nvSpPr>
      <xdr:spPr bwMode="auto">
        <a:xfrm>
          <a:off x="5600700" y="2914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95338</xdr:rowOff>
    </xdr:from>
    <xdr:ext cx="762000" cy="259045"/>
    <xdr:sp macro="" textlink="">
      <xdr:nvSpPr>
        <xdr:cNvPr id="68" name="人口1人当たり決算額の推移該当値テキスト130"/>
        <xdr:cNvSpPr txBox="1"/>
      </xdr:nvSpPr>
      <xdr:spPr>
        <a:xfrm>
          <a:off x="5740400" y="288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164546</xdr:rowOff>
    </xdr:from>
    <xdr:to>
      <xdr:col>26</xdr:col>
      <xdr:colOff>101600</xdr:colOff>
      <xdr:row>17</xdr:row>
      <xdr:rowOff>94696</xdr:rowOff>
    </xdr:to>
    <xdr:sp macro="" textlink="">
      <xdr:nvSpPr>
        <xdr:cNvPr id="69" name="楕円 68"/>
        <xdr:cNvSpPr/>
      </xdr:nvSpPr>
      <xdr:spPr bwMode="auto">
        <a:xfrm>
          <a:off x="4953000" y="2955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79473</xdr:rowOff>
    </xdr:from>
    <xdr:ext cx="736600" cy="259045"/>
    <xdr:sp macro="" textlink="">
      <xdr:nvSpPr>
        <xdr:cNvPr id="70" name="テキスト ボックス 69"/>
        <xdr:cNvSpPr txBox="1"/>
      </xdr:nvSpPr>
      <xdr:spPr>
        <a:xfrm>
          <a:off x="4622800" y="3041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9037</xdr:rowOff>
    </xdr:from>
    <xdr:to>
      <xdr:col>22</xdr:col>
      <xdr:colOff>165100</xdr:colOff>
      <xdr:row>17</xdr:row>
      <xdr:rowOff>110637</xdr:rowOff>
    </xdr:to>
    <xdr:sp macro="" textlink="">
      <xdr:nvSpPr>
        <xdr:cNvPr id="71" name="楕円 70"/>
        <xdr:cNvSpPr/>
      </xdr:nvSpPr>
      <xdr:spPr bwMode="auto">
        <a:xfrm>
          <a:off x="4254500" y="2971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120814</xdr:rowOff>
    </xdr:from>
    <xdr:ext cx="762000" cy="259045"/>
    <xdr:sp macro="" textlink="">
      <xdr:nvSpPr>
        <xdr:cNvPr id="72" name="テキスト ボックス 71"/>
        <xdr:cNvSpPr txBox="1"/>
      </xdr:nvSpPr>
      <xdr:spPr>
        <a:xfrm>
          <a:off x="3924300" y="274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26198</xdr:rowOff>
    </xdr:from>
    <xdr:to>
      <xdr:col>19</xdr:col>
      <xdr:colOff>38100</xdr:colOff>
      <xdr:row>17</xdr:row>
      <xdr:rowOff>127798</xdr:rowOff>
    </xdr:to>
    <xdr:sp macro="" textlink="">
      <xdr:nvSpPr>
        <xdr:cNvPr id="73" name="楕円 72"/>
        <xdr:cNvSpPr/>
      </xdr:nvSpPr>
      <xdr:spPr bwMode="auto">
        <a:xfrm>
          <a:off x="3556000" y="2988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137975</xdr:rowOff>
    </xdr:from>
    <xdr:ext cx="762000" cy="259045"/>
    <xdr:sp macro="" textlink="">
      <xdr:nvSpPr>
        <xdr:cNvPr id="74" name="テキスト ボックス 73"/>
        <xdr:cNvSpPr txBox="1"/>
      </xdr:nvSpPr>
      <xdr:spPr>
        <a:xfrm>
          <a:off x="3225800" y="275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64694</xdr:rowOff>
    </xdr:from>
    <xdr:to>
      <xdr:col>15</xdr:col>
      <xdr:colOff>101600</xdr:colOff>
      <xdr:row>17</xdr:row>
      <xdr:rowOff>166294</xdr:rowOff>
    </xdr:to>
    <xdr:sp macro="" textlink="">
      <xdr:nvSpPr>
        <xdr:cNvPr id="75" name="楕円 74"/>
        <xdr:cNvSpPr/>
      </xdr:nvSpPr>
      <xdr:spPr bwMode="auto">
        <a:xfrm>
          <a:off x="2857500" y="3026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5021</xdr:rowOff>
    </xdr:from>
    <xdr:ext cx="762000" cy="259045"/>
    <xdr:sp macro="" textlink="">
      <xdr:nvSpPr>
        <xdr:cNvPr id="76" name="テキスト ボックス 75"/>
        <xdr:cNvSpPr txBox="1"/>
      </xdr:nvSpPr>
      <xdr:spPr>
        <a:xfrm>
          <a:off x="2527300" y="279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174973</xdr:rowOff>
    </xdr:from>
    <xdr:to>
      <xdr:col>29</xdr:col>
      <xdr:colOff>127000</xdr:colOff>
      <xdr:row>35</xdr:row>
      <xdr:rowOff>284766</xdr:rowOff>
    </xdr:to>
    <xdr:cxnSp macro="">
      <xdr:nvCxnSpPr>
        <xdr:cNvPr id="112" name="直線コネクタ 111"/>
        <xdr:cNvCxnSpPr/>
      </xdr:nvCxnSpPr>
      <xdr:spPr bwMode="auto">
        <a:xfrm flipV="1">
          <a:off x="5003800" y="6785323"/>
          <a:ext cx="647700" cy="109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199937</xdr:rowOff>
    </xdr:from>
    <xdr:ext cx="762000" cy="259045"/>
    <xdr:sp macro="" textlink="">
      <xdr:nvSpPr>
        <xdr:cNvPr id="113" name="人口1人当たり決算額の推移平均値テキスト445"/>
        <xdr:cNvSpPr txBox="1"/>
      </xdr:nvSpPr>
      <xdr:spPr>
        <a:xfrm>
          <a:off x="5740400" y="6810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284766</xdr:rowOff>
    </xdr:from>
    <xdr:to>
      <xdr:col>26</xdr:col>
      <xdr:colOff>50800</xdr:colOff>
      <xdr:row>36</xdr:row>
      <xdr:rowOff>31772</xdr:rowOff>
    </xdr:to>
    <xdr:cxnSp macro="">
      <xdr:nvCxnSpPr>
        <xdr:cNvPr id="115" name="直線コネクタ 114"/>
        <xdr:cNvCxnSpPr/>
      </xdr:nvCxnSpPr>
      <xdr:spPr bwMode="auto">
        <a:xfrm flipV="1">
          <a:off x="4305300" y="6895116"/>
          <a:ext cx="698500" cy="8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8533</xdr:rowOff>
    </xdr:from>
    <xdr:ext cx="736600" cy="259045"/>
    <xdr:sp macro="" textlink="">
      <xdr:nvSpPr>
        <xdr:cNvPr id="117" name="テキスト ボックス 116"/>
        <xdr:cNvSpPr txBox="1"/>
      </xdr:nvSpPr>
      <xdr:spPr>
        <a:xfrm>
          <a:off x="4622800" y="696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31772</xdr:rowOff>
    </xdr:from>
    <xdr:to>
      <xdr:col>22</xdr:col>
      <xdr:colOff>114300</xdr:colOff>
      <xdr:row>36</xdr:row>
      <xdr:rowOff>110573</xdr:rowOff>
    </xdr:to>
    <xdr:cxnSp macro="">
      <xdr:nvCxnSpPr>
        <xdr:cNvPr id="118" name="直線コネクタ 117"/>
        <xdr:cNvCxnSpPr/>
      </xdr:nvCxnSpPr>
      <xdr:spPr bwMode="auto">
        <a:xfrm flipV="1">
          <a:off x="3606800" y="6985022"/>
          <a:ext cx="698500" cy="7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118099</xdr:rowOff>
    </xdr:from>
    <xdr:to>
      <xdr:col>22</xdr:col>
      <xdr:colOff>165100</xdr:colOff>
      <xdr:row>37</xdr:row>
      <xdr:rowOff>48249</xdr:rowOff>
    </xdr:to>
    <xdr:sp macro="" textlink="">
      <xdr:nvSpPr>
        <xdr:cNvPr id="119" name="フローチャート: 判断 118"/>
        <xdr:cNvSpPr/>
      </xdr:nvSpPr>
      <xdr:spPr bwMode="auto">
        <a:xfrm>
          <a:off x="4254500" y="7071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33026</xdr:rowOff>
    </xdr:from>
    <xdr:ext cx="762000" cy="259045"/>
    <xdr:sp macro="" textlink="">
      <xdr:nvSpPr>
        <xdr:cNvPr id="120" name="テキスト ボックス 119"/>
        <xdr:cNvSpPr txBox="1"/>
      </xdr:nvSpPr>
      <xdr:spPr>
        <a:xfrm>
          <a:off x="3924300" y="715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110573</xdr:rowOff>
    </xdr:from>
    <xdr:to>
      <xdr:col>18</xdr:col>
      <xdr:colOff>177800</xdr:colOff>
      <xdr:row>36</xdr:row>
      <xdr:rowOff>132878</xdr:rowOff>
    </xdr:to>
    <xdr:cxnSp macro="">
      <xdr:nvCxnSpPr>
        <xdr:cNvPr id="121" name="直線コネクタ 120"/>
        <xdr:cNvCxnSpPr/>
      </xdr:nvCxnSpPr>
      <xdr:spPr bwMode="auto">
        <a:xfrm flipV="1">
          <a:off x="2908300" y="7063823"/>
          <a:ext cx="698500" cy="22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61700</xdr:rowOff>
    </xdr:from>
    <xdr:to>
      <xdr:col>19</xdr:col>
      <xdr:colOff>38100</xdr:colOff>
      <xdr:row>36</xdr:row>
      <xdr:rowOff>163300</xdr:rowOff>
    </xdr:to>
    <xdr:sp macro="" textlink="">
      <xdr:nvSpPr>
        <xdr:cNvPr id="122" name="フローチャート: 判断 121"/>
        <xdr:cNvSpPr/>
      </xdr:nvSpPr>
      <xdr:spPr bwMode="auto">
        <a:xfrm>
          <a:off x="3556000" y="70149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148077</xdr:rowOff>
    </xdr:from>
    <xdr:ext cx="762000" cy="259045"/>
    <xdr:sp macro="" textlink="">
      <xdr:nvSpPr>
        <xdr:cNvPr id="123" name="テキスト ボックス 122"/>
        <xdr:cNvSpPr txBox="1"/>
      </xdr:nvSpPr>
      <xdr:spPr>
        <a:xfrm>
          <a:off x="3225800" y="710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36358</xdr:rowOff>
    </xdr:from>
    <xdr:to>
      <xdr:col>15</xdr:col>
      <xdr:colOff>101600</xdr:colOff>
      <xdr:row>36</xdr:row>
      <xdr:rowOff>137958</xdr:rowOff>
    </xdr:to>
    <xdr:sp macro="" textlink="">
      <xdr:nvSpPr>
        <xdr:cNvPr id="124" name="フローチャート: 判断 123"/>
        <xdr:cNvSpPr/>
      </xdr:nvSpPr>
      <xdr:spPr bwMode="auto">
        <a:xfrm>
          <a:off x="2857500" y="6989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148135</xdr:rowOff>
    </xdr:from>
    <xdr:ext cx="762000" cy="259045"/>
    <xdr:sp macro="" textlink="">
      <xdr:nvSpPr>
        <xdr:cNvPr id="125" name="テキスト ボックス 124"/>
        <xdr:cNvSpPr txBox="1"/>
      </xdr:nvSpPr>
      <xdr:spPr>
        <a:xfrm>
          <a:off x="2527300" y="675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124173</xdr:rowOff>
    </xdr:from>
    <xdr:to>
      <xdr:col>29</xdr:col>
      <xdr:colOff>177800</xdr:colOff>
      <xdr:row>35</xdr:row>
      <xdr:rowOff>225773</xdr:rowOff>
    </xdr:to>
    <xdr:sp macro="" textlink="">
      <xdr:nvSpPr>
        <xdr:cNvPr id="131" name="楕円 130"/>
        <xdr:cNvSpPr/>
      </xdr:nvSpPr>
      <xdr:spPr bwMode="auto">
        <a:xfrm>
          <a:off x="5600700" y="6734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312150</xdr:rowOff>
    </xdr:from>
    <xdr:ext cx="762000" cy="259045"/>
    <xdr:sp macro="" textlink="">
      <xdr:nvSpPr>
        <xdr:cNvPr id="132" name="人口1人当たり決算額の推移該当値テキスト445"/>
        <xdr:cNvSpPr txBox="1"/>
      </xdr:nvSpPr>
      <xdr:spPr>
        <a:xfrm>
          <a:off x="5740400" y="657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233966</xdr:rowOff>
    </xdr:from>
    <xdr:to>
      <xdr:col>26</xdr:col>
      <xdr:colOff>101600</xdr:colOff>
      <xdr:row>35</xdr:row>
      <xdr:rowOff>335566</xdr:rowOff>
    </xdr:to>
    <xdr:sp macro="" textlink="">
      <xdr:nvSpPr>
        <xdr:cNvPr id="133" name="楕円 132"/>
        <xdr:cNvSpPr/>
      </xdr:nvSpPr>
      <xdr:spPr bwMode="auto">
        <a:xfrm>
          <a:off x="4953000" y="6844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2843</xdr:rowOff>
    </xdr:from>
    <xdr:ext cx="736600" cy="259045"/>
    <xdr:sp macro="" textlink="">
      <xdr:nvSpPr>
        <xdr:cNvPr id="134" name="テキスト ボックス 133"/>
        <xdr:cNvSpPr txBox="1"/>
      </xdr:nvSpPr>
      <xdr:spPr>
        <a:xfrm>
          <a:off x="4622800" y="6613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323872</xdr:rowOff>
    </xdr:from>
    <xdr:to>
      <xdr:col>22</xdr:col>
      <xdr:colOff>165100</xdr:colOff>
      <xdr:row>36</xdr:row>
      <xdr:rowOff>82572</xdr:rowOff>
    </xdr:to>
    <xdr:sp macro="" textlink="">
      <xdr:nvSpPr>
        <xdr:cNvPr id="135" name="楕円 134"/>
        <xdr:cNvSpPr/>
      </xdr:nvSpPr>
      <xdr:spPr bwMode="auto">
        <a:xfrm>
          <a:off x="4254500" y="6934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92749</xdr:rowOff>
    </xdr:from>
    <xdr:ext cx="762000" cy="259045"/>
    <xdr:sp macro="" textlink="">
      <xdr:nvSpPr>
        <xdr:cNvPr id="136" name="テキスト ボックス 135"/>
        <xdr:cNvSpPr txBox="1"/>
      </xdr:nvSpPr>
      <xdr:spPr>
        <a:xfrm>
          <a:off x="3924300" y="67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59773</xdr:rowOff>
    </xdr:from>
    <xdr:to>
      <xdr:col>19</xdr:col>
      <xdr:colOff>38100</xdr:colOff>
      <xdr:row>36</xdr:row>
      <xdr:rowOff>161373</xdr:rowOff>
    </xdr:to>
    <xdr:sp macro="" textlink="">
      <xdr:nvSpPr>
        <xdr:cNvPr id="137" name="楕円 136"/>
        <xdr:cNvSpPr/>
      </xdr:nvSpPr>
      <xdr:spPr bwMode="auto">
        <a:xfrm>
          <a:off x="3556000" y="7013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171550</xdr:rowOff>
    </xdr:from>
    <xdr:ext cx="762000" cy="259045"/>
    <xdr:sp macro="" textlink="">
      <xdr:nvSpPr>
        <xdr:cNvPr id="138" name="テキスト ボックス 137"/>
        <xdr:cNvSpPr txBox="1"/>
      </xdr:nvSpPr>
      <xdr:spPr>
        <a:xfrm>
          <a:off x="3225800" y="678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82078</xdr:rowOff>
    </xdr:from>
    <xdr:to>
      <xdr:col>15</xdr:col>
      <xdr:colOff>101600</xdr:colOff>
      <xdr:row>37</xdr:row>
      <xdr:rowOff>12228</xdr:rowOff>
    </xdr:to>
    <xdr:sp macro="" textlink="">
      <xdr:nvSpPr>
        <xdr:cNvPr id="139" name="楕円 138"/>
        <xdr:cNvSpPr/>
      </xdr:nvSpPr>
      <xdr:spPr bwMode="auto">
        <a:xfrm>
          <a:off x="2857500" y="7035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168455</xdr:rowOff>
    </xdr:from>
    <xdr:ext cx="762000" cy="259045"/>
    <xdr:sp macro="" textlink="">
      <xdr:nvSpPr>
        <xdr:cNvPr id="140" name="テキスト ボックス 139"/>
        <xdr:cNvSpPr txBox="1"/>
      </xdr:nvSpPr>
      <xdr:spPr>
        <a:xfrm>
          <a:off x="2527300" y="712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57,558
57,113
265.12
39,735,310
36,913,529
2,495,190
17,330,599
41,697,939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84341</xdr:rowOff>
    </xdr:from>
    <xdr:to>
      <xdr:col>24</xdr:col>
      <xdr:colOff>63500</xdr:colOff>
      <xdr:row>35</xdr:row>
      <xdr:rowOff>97828</xdr:rowOff>
    </xdr:to>
    <xdr:cxnSp macro="">
      <xdr:nvCxnSpPr>
        <xdr:cNvPr id="61" name="直線コネクタ 60"/>
        <xdr:cNvCxnSpPr/>
      </xdr:nvCxnSpPr>
      <xdr:spPr>
        <a:xfrm flipV="1">
          <a:off x="3797300" y="6085091"/>
          <a:ext cx="8382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151718</xdr:rowOff>
    </xdr:from>
    <xdr:ext cx="534377" cy="259045"/>
    <xdr:sp macro="" textlink="">
      <xdr:nvSpPr>
        <xdr:cNvPr id="62" name="人件費平均値テキスト"/>
        <xdr:cNvSpPr txBox="1"/>
      </xdr:nvSpPr>
      <xdr:spPr>
        <a:xfrm>
          <a:off x="4686300" y="5809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97828</xdr:rowOff>
    </xdr:from>
    <xdr:to>
      <xdr:col>19</xdr:col>
      <xdr:colOff>177800</xdr:colOff>
      <xdr:row>35</xdr:row>
      <xdr:rowOff>114402</xdr:rowOff>
    </xdr:to>
    <xdr:cxnSp macro="">
      <xdr:nvCxnSpPr>
        <xdr:cNvPr id="64" name="直線コネクタ 63"/>
        <xdr:cNvCxnSpPr/>
      </xdr:nvCxnSpPr>
      <xdr:spPr>
        <a:xfrm flipV="1">
          <a:off x="2908300" y="6098578"/>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90187</xdr:rowOff>
    </xdr:from>
    <xdr:ext cx="534377" cy="259045"/>
    <xdr:sp macro="" textlink="">
      <xdr:nvSpPr>
        <xdr:cNvPr id="66" name="テキスト ボックス 65"/>
        <xdr:cNvSpPr txBox="1"/>
      </xdr:nvSpPr>
      <xdr:spPr>
        <a:xfrm>
          <a:off x="3530111" y="57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114402</xdr:rowOff>
    </xdr:from>
    <xdr:to>
      <xdr:col>15</xdr:col>
      <xdr:colOff>50800</xdr:colOff>
      <xdr:row>36</xdr:row>
      <xdr:rowOff>82093</xdr:rowOff>
    </xdr:to>
    <xdr:cxnSp macro="">
      <xdr:nvCxnSpPr>
        <xdr:cNvPr id="67" name="直線コネクタ 66"/>
        <xdr:cNvCxnSpPr/>
      </xdr:nvCxnSpPr>
      <xdr:spPr>
        <a:xfrm flipV="1">
          <a:off x="2019300" y="6115152"/>
          <a:ext cx="889000" cy="13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106985</xdr:rowOff>
    </xdr:from>
    <xdr:to>
      <xdr:col>15</xdr:col>
      <xdr:colOff>101600</xdr:colOff>
      <xdr:row>36</xdr:row>
      <xdr:rowOff>37135</xdr:rowOff>
    </xdr:to>
    <xdr:sp macro="" textlink="">
      <xdr:nvSpPr>
        <xdr:cNvPr id="68" name="フローチャート: 判断 67"/>
        <xdr:cNvSpPr/>
      </xdr:nvSpPr>
      <xdr:spPr>
        <a:xfrm>
          <a:off x="2857500" y="61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28262</xdr:rowOff>
    </xdr:from>
    <xdr:ext cx="534377" cy="259045"/>
    <xdr:sp macro="" textlink="">
      <xdr:nvSpPr>
        <xdr:cNvPr id="69" name="テキスト ボックス 68"/>
        <xdr:cNvSpPr txBox="1"/>
      </xdr:nvSpPr>
      <xdr:spPr>
        <a:xfrm>
          <a:off x="2641111" y="620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76835</xdr:rowOff>
    </xdr:from>
    <xdr:to>
      <xdr:col>10</xdr:col>
      <xdr:colOff>114300</xdr:colOff>
      <xdr:row>36</xdr:row>
      <xdr:rowOff>82093</xdr:rowOff>
    </xdr:to>
    <xdr:cxnSp macro="">
      <xdr:nvCxnSpPr>
        <xdr:cNvPr id="70" name="直線コネクタ 69"/>
        <xdr:cNvCxnSpPr/>
      </xdr:nvCxnSpPr>
      <xdr:spPr>
        <a:xfrm>
          <a:off x="1130300" y="6249035"/>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44005</xdr:rowOff>
    </xdr:from>
    <xdr:to>
      <xdr:col>10</xdr:col>
      <xdr:colOff>165100</xdr:colOff>
      <xdr:row>36</xdr:row>
      <xdr:rowOff>145605</xdr:rowOff>
    </xdr:to>
    <xdr:sp macro="" textlink="">
      <xdr:nvSpPr>
        <xdr:cNvPr id="71" name="フローチャート: 判断 70"/>
        <xdr:cNvSpPr/>
      </xdr:nvSpPr>
      <xdr:spPr>
        <a:xfrm>
          <a:off x="1968500" y="62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136732</xdr:rowOff>
    </xdr:from>
    <xdr:ext cx="534377" cy="259045"/>
    <xdr:sp macro="" textlink="">
      <xdr:nvSpPr>
        <xdr:cNvPr id="72" name="テキスト ボックス 71"/>
        <xdr:cNvSpPr txBox="1"/>
      </xdr:nvSpPr>
      <xdr:spPr>
        <a:xfrm>
          <a:off x="1752111" y="630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47308</xdr:rowOff>
    </xdr:from>
    <xdr:to>
      <xdr:col>6</xdr:col>
      <xdr:colOff>38100</xdr:colOff>
      <xdr:row>36</xdr:row>
      <xdr:rowOff>148908</xdr:rowOff>
    </xdr:to>
    <xdr:sp macro="" textlink="">
      <xdr:nvSpPr>
        <xdr:cNvPr id="73" name="フローチャート: 判断 72"/>
        <xdr:cNvSpPr/>
      </xdr:nvSpPr>
      <xdr:spPr>
        <a:xfrm>
          <a:off x="1079500" y="621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140035</xdr:rowOff>
    </xdr:from>
    <xdr:ext cx="534377" cy="259045"/>
    <xdr:sp macro="" textlink="">
      <xdr:nvSpPr>
        <xdr:cNvPr id="74" name="テキスト ボックス 73"/>
        <xdr:cNvSpPr txBox="1"/>
      </xdr:nvSpPr>
      <xdr:spPr>
        <a:xfrm>
          <a:off x="863111" y="631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33541</xdr:rowOff>
    </xdr:from>
    <xdr:to>
      <xdr:col>24</xdr:col>
      <xdr:colOff>114300</xdr:colOff>
      <xdr:row>35</xdr:row>
      <xdr:rowOff>135141</xdr:rowOff>
    </xdr:to>
    <xdr:sp macro="" textlink="">
      <xdr:nvSpPr>
        <xdr:cNvPr id="80" name="楕円 79"/>
        <xdr:cNvSpPr/>
      </xdr:nvSpPr>
      <xdr:spPr>
        <a:xfrm>
          <a:off x="4584700" y="603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11968</xdr:rowOff>
    </xdr:from>
    <xdr:ext cx="534377" cy="259045"/>
    <xdr:sp macro="" textlink="">
      <xdr:nvSpPr>
        <xdr:cNvPr id="81" name="人件費該当値テキスト"/>
        <xdr:cNvSpPr txBox="1"/>
      </xdr:nvSpPr>
      <xdr:spPr>
        <a:xfrm>
          <a:off x="4686300" y="601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47028</xdr:rowOff>
    </xdr:from>
    <xdr:to>
      <xdr:col>20</xdr:col>
      <xdr:colOff>38100</xdr:colOff>
      <xdr:row>35</xdr:row>
      <xdr:rowOff>148628</xdr:rowOff>
    </xdr:to>
    <xdr:sp macro="" textlink="">
      <xdr:nvSpPr>
        <xdr:cNvPr id="82" name="楕円 81"/>
        <xdr:cNvSpPr/>
      </xdr:nvSpPr>
      <xdr:spPr>
        <a:xfrm>
          <a:off x="3746500" y="60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139755</xdr:rowOff>
    </xdr:from>
    <xdr:ext cx="534377" cy="259045"/>
    <xdr:sp macro="" textlink="">
      <xdr:nvSpPr>
        <xdr:cNvPr id="83" name="テキスト ボックス 82"/>
        <xdr:cNvSpPr txBox="1"/>
      </xdr:nvSpPr>
      <xdr:spPr>
        <a:xfrm>
          <a:off x="3530111" y="614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63602</xdr:rowOff>
    </xdr:from>
    <xdr:to>
      <xdr:col>15</xdr:col>
      <xdr:colOff>101600</xdr:colOff>
      <xdr:row>35</xdr:row>
      <xdr:rowOff>165202</xdr:rowOff>
    </xdr:to>
    <xdr:sp macro="" textlink="">
      <xdr:nvSpPr>
        <xdr:cNvPr id="84" name="楕円 83"/>
        <xdr:cNvSpPr/>
      </xdr:nvSpPr>
      <xdr:spPr>
        <a:xfrm>
          <a:off x="2857500" y="60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10279</xdr:rowOff>
    </xdr:from>
    <xdr:ext cx="534377" cy="259045"/>
    <xdr:sp macro="" textlink="">
      <xdr:nvSpPr>
        <xdr:cNvPr id="85" name="テキスト ボックス 84"/>
        <xdr:cNvSpPr txBox="1"/>
      </xdr:nvSpPr>
      <xdr:spPr>
        <a:xfrm>
          <a:off x="2641111" y="583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31293</xdr:rowOff>
    </xdr:from>
    <xdr:to>
      <xdr:col>10</xdr:col>
      <xdr:colOff>165100</xdr:colOff>
      <xdr:row>36</xdr:row>
      <xdr:rowOff>132893</xdr:rowOff>
    </xdr:to>
    <xdr:sp macro="" textlink="">
      <xdr:nvSpPr>
        <xdr:cNvPr id="86" name="楕円 85"/>
        <xdr:cNvSpPr/>
      </xdr:nvSpPr>
      <xdr:spPr>
        <a:xfrm>
          <a:off x="1968500" y="62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149420</xdr:rowOff>
    </xdr:from>
    <xdr:ext cx="534377" cy="259045"/>
    <xdr:sp macro="" textlink="">
      <xdr:nvSpPr>
        <xdr:cNvPr id="87" name="テキスト ボックス 86"/>
        <xdr:cNvSpPr txBox="1"/>
      </xdr:nvSpPr>
      <xdr:spPr>
        <a:xfrm>
          <a:off x="1752111" y="597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26035</xdr:rowOff>
    </xdr:from>
    <xdr:to>
      <xdr:col>6</xdr:col>
      <xdr:colOff>38100</xdr:colOff>
      <xdr:row>36</xdr:row>
      <xdr:rowOff>127635</xdr:rowOff>
    </xdr:to>
    <xdr:sp macro="" textlink="">
      <xdr:nvSpPr>
        <xdr:cNvPr id="88" name="楕円 87"/>
        <xdr:cNvSpPr/>
      </xdr:nvSpPr>
      <xdr:spPr>
        <a:xfrm>
          <a:off x="10795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144162</xdr:rowOff>
    </xdr:from>
    <xdr:ext cx="534377" cy="259045"/>
    <xdr:sp macro="" textlink="">
      <xdr:nvSpPr>
        <xdr:cNvPr id="89" name="テキスト ボックス 88"/>
        <xdr:cNvSpPr txBox="1"/>
      </xdr:nvSpPr>
      <xdr:spPr>
        <a:xfrm>
          <a:off x="863111" y="597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115138</xdr:rowOff>
    </xdr:from>
    <xdr:to>
      <xdr:col>24</xdr:col>
      <xdr:colOff>62865</xdr:colOff>
      <xdr:row>59</xdr:row>
      <xdr:rowOff>131267</xdr:rowOff>
    </xdr:to>
    <xdr:cxnSp macro="">
      <xdr:nvCxnSpPr>
        <xdr:cNvPr id="114" name="直線コネクタ 113"/>
        <xdr:cNvCxnSpPr/>
      </xdr:nvCxnSpPr>
      <xdr:spPr>
        <a:xfrm flipV="1">
          <a:off x="4633595" y="9201988"/>
          <a:ext cx="1270" cy="104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135094</xdr:rowOff>
    </xdr:from>
    <xdr:ext cx="534377" cy="259045"/>
    <xdr:sp macro="" textlink="">
      <xdr:nvSpPr>
        <xdr:cNvPr id="115" name="物件費最小値テキスト"/>
        <xdr:cNvSpPr txBox="1"/>
      </xdr:nvSpPr>
      <xdr:spPr>
        <a:xfrm>
          <a:off x="4686300" y="1025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131267</xdr:rowOff>
    </xdr:from>
    <xdr:to>
      <xdr:col>24</xdr:col>
      <xdr:colOff>152400</xdr:colOff>
      <xdr:row>59</xdr:row>
      <xdr:rowOff>131267</xdr:rowOff>
    </xdr:to>
    <xdr:cxnSp macro="">
      <xdr:nvCxnSpPr>
        <xdr:cNvPr id="116" name="直線コネクタ 115"/>
        <xdr:cNvCxnSpPr/>
      </xdr:nvCxnSpPr>
      <xdr:spPr>
        <a:xfrm>
          <a:off x="4546600" y="1024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61815</xdr:rowOff>
    </xdr:from>
    <xdr:ext cx="599010" cy="259045"/>
    <xdr:sp macro="" textlink="">
      <xdr:nvSpPr>
        <xdr:cNvPr id="117" name="物件費最大値テキスト"/>
        <xdr:cNvSpPr txBox="1"/>
      </xdr:nvSpPr>
      <xdr:spPr>
        <a:xfrm>
          <a:off x="4686300" y="897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115138</xdr:rowOff>
    </xdr:from>
    <xdr:to>
      <xdr:col>24</xdr:col>
      <xdr:colOff>152400</xdr:colOff>
      <xdr:row>53</xdr:row>
      <xdr:rowOff>115138</xdr:rowOff>
    </xdr:to>
    <xdr:cxnSp macro="">
      <xdr:nvCxnSpPr>
        <xdr:cNvPr id="118" name="直線コネクタ 117"/>
        <xdr:cNvCxnSpPr/>
      </xdr:nvCxnSpPr>
      <xdr:spPr>
        <a:xfrm>
          <a:off x="4546600" y="920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85116</xdr:rowOff>
    </xdr:from>
    <xdr:to>
      <xdr:col>24</xdr:col>
      <xdr:colOff>63500</xdr:colOff>
      <xdr:row>55</xdr:row>
      <xdr:rowOff>122047</xdr:rowOff>
    </xdr:to>
    <xdr:cxnSp macro="">
      <xdr:nvCxnSpPr>
        <xdr:cNvPr id="119" name="直線コネクタ 118"/>
        <xdr:cNvCxnSpPr/>
      </xdr:nvCxnSpPr>
      <xdr:spPr>
        <a:xfrm>
          <a:off x="3797300" y="9514866"/>
          <a:ext cx="838200" cy="3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538</xdr:rowOff>
    </xdr:from>
    <xdr:ext cx="534377" cy="259045"/>
    <xdr:sp macro="" textlink="">
      <xdr:nvSpPr>
        <xdr:cNvPr id="120" name="物件費平均値テキスト"/>
        <xdr:cNvSpPr txBox="1"/>
      </xdr:nvSpPr>
      <xdr:spPr>
        <a:xfrm>
          <a:off x="4686300" y="9773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22111</xdr:rowOff>
    </xdr:from>
    <xdr:to>
      <xdr:col>24</xdr:col>
      <xdr:colOff>114300</xdr:colOff>
      <xdr:row>57</xdr:row>
      <xdr:rowOff>123711</xdr:rowOff>
    </xdr:to>
    <xdr:sp macro="" textlink="">
      <xdr:nvSpPr>
        <xdr:cNvPr id="121" name="フローチャート: 判断 120"/>
        <xdr:cNvSpPr/>
      </xdr:nvSpPr>
      <xdr:spPr>
        <a:xfrm>
          <a:off x="45847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150076</xdr:rowOff>
    </xdr:from>
    <xdr:to>
      <xdr:col>19</xdr:col>
      <xdr:colOff>177800</xdr:colOff>
      <xdr:row>55</xdr:row>
      <xdr:rowOff>85116</xdr:rowOff>
    </xdr:to>
    <xdr:cxnSp macro="">
      <xdr:nvCxnSpPr>
        <xdr:cNvPr id="122" name="直線コネクタ 121"/>
        <xdr:cNvCxnSpPr/>
      </xdr:nvCxnSpPr>
      <xdr:spPr>
        <a:xfrm>
          <a:off x="2908300" y="8894026"/>
          <a:ext cx="889000" cy="6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66332</xdr:rowOff>
    </xdr:from>
    <xdr:to>
      <xdr:col>20</xdr:col>
      <xdr:colOff>38100</xdr:colOff>
      <xdr:row>57</xdr:row>
      <xdr:rowOff>167932</xdr:rowOff>
    </xdr:to>
    <xdr:sp macro="" textlink="">
      <xdr:nvSpPr>
        <xdr:cNvPr id="123" name="フローチャート: 判断 122"/>
        <xdr:cNvSpPr/>
      </xdr:nvSpPr>
      <xdr:spPr>
        <a:xfrm>
          <a:off x="3746500" y="983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159059</xdr:rowOff>
    </xdr:from>
    <xdr:ext cx="534377" cy="259045"/>
    <xdr:sp macro="" textlink="">
      <xdr:nvSpPr>
        <xdr:cNvPr id="124" name="テキスト ボックス 123"/>
        <xdr:cNvSpPr txBox="1"/>
      </xdr:nvSpPr>
      <xdr:spPr>
        <a:xfrm>
          <a:off x="3530111" y="993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150076</xdr:rowOff>
    </xdr:from>
    <xdr:to>
      <xdr:col>15</xdr:col>
      <xdr:colOff>50800</xdr:colOff>
      <xdr:row>54</xdr:row>
      <xdr:rowOff>111252</xdr:rowOff>
    </xdr:to>
    <xdr:cxnSp macro="">
      <xdr:nvCxnSpPr>
        <xdr:cNvPr id="125" name="直線コネクタ 124"/>
        <xdr:cNvCxnSpPr/>
      </xdr:nvCxnSpPr>
      <xdr:spPr>
        <a:xfrm flipV="1">
          <a:off x="2019300" y="8894026"/>
          <a:ext cx="889000" cy="47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30125</xdr:rowOff>
    </xdr:from>
    <xdr:to>
      <xdr:col>15</xdr:col>
      <xdr:colOff>101600</xdr:colOff>
      <xdr:row>57</xdr:row>
      <xdr:rowOff>131725</xdr:rowOff>
    </xdr:to>
    <xdr:sp macro="" textlink="">
      <xdr:nvSpPr>
        <xdr:cNvPr id="126" name="フローチャート: 判断 125"/>
        <xdr:cNvSpPr/>
      </xdr:nvSpPr>
      <xdr:spPr>
        <a:xfrm>
          <a:off x="2857500" y="98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122852</xdr:rowOff>
    </xdr:from>
    <xdr:ext cx="534377" cy="259045"/>
    <xdr:sp macro="" textlink="">
      <xdr:nvSpPr>
        <xdr:cNvPr id="127" name="テキスト ボックス 126"/>
        <xdr:cNvSpPr txBox="1"/>
      </xdr:nvSpPr>
      <xdr:spPr>
        <a:xfrm>
          <a:off x="2641111" y="989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111252</xdr:rowOff>
    </xdr:from>
    <xdr:to>
      <xdr:col>10</xdr:col>
      <xdr:colOff>114300</xdr:colOff>
      <xdr:row>55</xdr:row>
      <xdr:rowOff>147396</xdr:rowOff>
    </xdr:to>
    <xdr:cxnSp macro="">
      <xdr:nvCxnSpPr>
        <xdr:cNvPr id="128" name="直線コネクタ 127"/>
        <xdr:cNvCxnSpPr/>
      </xdr:nvCxnSpPr>
      <xdr:spPr>
        <a:xfrm flipV="1">
          <a:off x="1130300" y="9369552"/>
          <a:ext cx="889000" cy="20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100571</xdr:rowOff>
    </xdr:from>
    <xdr:to>
      <xdr:col>10</xdr:col>
      <xdr:colOff>165100</xdr:colOff>
      <xdr:row>58</xdr:row>
      <xdr:rowOff>30721</xdr:rowOff>
    </xdr:to>
    <xdr:sp macro="" textlink="">
      <xdr:nvSpPr>
        <xdr:cNvPr id="129" name="フローチャート: 判断 128"/>
        <xdr:cNvSpPr/>
      </xdr:nvSpPr>
      <xdr:spPr>
        <a:xfrm>
          <a:off x="1968500" y="98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21848</xdr:rowOff>
    </xdr:from>
    <xdr:ext cx="534377" cy="259045"/>
    <xdr:sp macro="" textlink="">
      <xdr:nvSpPr>
        <xdr:cNvPr id="130" name="テキスト ボックス 129"/>
        <xdr:cNvSpPr txBox="1"/>
      </xdr:nvSpPr>
      <xdr:spPr>
        <a:xfrm>
          <a:off x="1752111" y="99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7747</xdr:rowOff>
    </xdr:from>
    <xdr:to>
      <xdr:col>6</xdr:col>
      <xdr:colOff>38100</xdr:colOff>
      <xdr:row>58</xdr:row>
      <xdr:rowOff>109347</xdr:rowOff>
    </xdr:to>
    <xdr:sp macro="" textlink="">
      <xdr:nvSpPr>
        <xdr:cNvPr id="131" name="フローチャート: 判断 130"/>
        <xdr:cNvSpPr/>
      </xdr:nvSpPr>
      <xdr:spPr>
        <a:xfrm>
          <a:off x="1079500" y="995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100474</xdr:rowOff>
    </xdr:from>
    <xdr:ext cx="534377" cy="259045"/>
    <xdr:sp macro="" textlink="">
      <xdr:nvSpPr>
        <xdr:cNvPr id="132" name="テキスト ボックス 131"/>
        <xdr:cNvSpPr txBox="1"/>
      </xdr:nvSpPr>
      <xdr:spPr>
        <a:xfrm>
          <a:off x="863111" y="1004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71247</xdr:rowOff>
    </xdr:from>
    <xdr:to>
      <xdr:col>24</xdr:col>
      <xdr:colOff>114300</xdr:colOff>
      <xdr:row>56</xdr:row>
      <xdr:rowOff>1397</xdr:rowOff>
    </xdr:to>
    <xdr:sp macro="" textlink="">
      <xdr:nvSpPr>
        <xdr:cNvPr id="138" name="楕円 137"/>
        <xdr:cNvSpPr/>
      </xdr:nvSpPr>
      <xdr:spPr>
        <a:xfrm>
          <a:off x="4584700" y="950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94124</xdr:rowOff>
    </xdr:from>
    <xdr:ext cx="599010" cy="259045"/>
    <xdr:sp macro="" textlink="">
      <xdr:nvSpPr>
        <xdr:cNvPr id="139" name="物件費該当値テキスト"/>
        <xdr:cNvSpPr txBox="1"/>
      </xdr:nvSpPr>
      <xdr:spPr>
        <a:xfrm>
          <a:off x="4686300" y="935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34316</xdr:rowOff>
    </xdr:from>
    <xdr:to>
      <xdr:col>20</xdr:col>
      <xdr:colOff>38100</xdr:colOff>
      <xdr:row>55</xdr:row>
      <xdr:rowOff>135916</xdr:rowOff>
    </xdr:to>
    <xdr:sp macro="" textlink="">
      <xdr:nvSpPr>
        <xdr:cNvPr id="140" name="楕円 139"/>
        <xdr:cNvSpPr/>
      </xdr:nvSpPr>
      <xdr:spPr>
        <a:xfrm>
          <a:off x="3746500" y="946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152443</xdr:rowOff>
    </xdr:from>
    <xdr:ext cx="599010" cy="259045"/>
    <xdr:sp macro="" textlink="">
      <xdr:nvSpPr>
        <xdr:cNvPr id="141" name="テキスト ボックス 140"/>
        <xdr:cNvSpPr txBox="1"/>
      </xdr:nvSpPr>
      <xdr:spPr>
        <a:xfrm>
          <a:off x="3497795" y="923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99276</xdr:rowOff>
    </xdr:from>
    <xdr:to>
      <xdr:col>15</xdr:col>
      <xdr:colOff>101600</xdr:colOff>
      <xdr:row>52</xdr:row>
      <xdr:rowOff>29426</xdr:rowOff>
    </xdr:to>
    <xdr:sp macro="" textlink="">
      <xdr:nvSpPr>
        <xdr:cNvPr id="142" name="楕円 141"/>
        <xdr:cNvSpPr/>
      </xdr:nvSpPr>
      <xdr:spPr>
        <a:xfrm>
          <a:off x="2857500" y="884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45953</xdr:rowOff>
    </xdr:from>
    <xdr:ext cx="599010" cy="259045"/>
    <xdr:sp macro="" textlink="">
      <xdr:nvSpPr>
        <xdr:cNvPr id="143" name="テキスト ボックス 142"/>
        <xdr:cNvSpPr txBox="1"/>
      </xdr:nvSpPr>
      <xdr:spPr>
        <a:xfrm>
          <a:off x="2608795" y="861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60452</xdr:rowOff>
    </xdr:from>
    <xdr:to>
      <xdr:col>10</xdr:col>
      <xdr:colOff>165100</xdr:colOff>
      <xdr:row>54</xdr:row>
      <xdr:rowOff>162052</xdr:rowOff>
    </xdr:to>
    <xdr:sp macro="" textlink="">
      <xdr:nvSpPr>
        <xdr:cNvPr id="144" name="楕円 143"/>
        <xdr:cNvSpPr/>
      </xdr:nvSpPr>
      <xdr:spPr>
        <a:xfrm>
          <a:off x="1968500" y="931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7129</xdr:rowOff>
    </xdr:from>
    <xdr:ext cx="599010" cy="259045"/>
    <xdr:sp macro="" textlink="">
      <xdr:nvSpPr>
        <xdr:cNvPr id="145" name="テキスト ボックス 144"/>
        <xdr:cNvSpPr txBox="1"/>
      </xdr:nvSpPr>
      <xdr:spPr>
        <a:xfrm>
          <a:off x="1719795" y="909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96596</xdr:rowOff>
    </xdr:from>
    <xdr:to>
      <xdr:col>6</xdr:col>
      <xdr:colOff>38100</xdr:colOff>
      <xdr:row>56</xdr:row>
      <xdr:rowOff>26746</xdr:rowOff>
    </xdr:to>
    <xdr:sp macro="" textlink="">
      <xdr:nvSpPr>
        <xdr:cNvPr id="146" name="楕円 145"/>
        <xdr:cNvSpPr/>
      </xdr:nvSpPr>
      <xdr:spPr>
        <a:xfrm>
          <a:off x="1079500" y="95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43273</xdr:rowOff>
    </xdr:from>
    <xdr:ext cx="599010" cy="259045"/>
    <xdr:sp macro="" textlink="">
      <xdr:nvSpPr>
        <xdr:cNvPr id="147" name="テキスト ボックス 146"/>
        <xdr:cNvSpPr txBox="1"/>
      </xdr:nvSpPr>
      <xdr:spPr>
        <a:xfrm>
          <a:off x="830795" y="930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69" name="直線コネクタ 168"/>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0" name="維持補修費最小値テキスト"/>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1" name="直線コネクタ 170"/>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2" name="維持補修費最大値テキスト"/>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3" name="直線コネクタ 172"/>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28966</xdr:rowOff>
    </xdr:from>
    <xdr:to>
      <xdr:col>24</xdr:col>
      <xdr:colOff>63500</xdr:colOff>
      <xdr:row>77</xdr:row>
      <xdr:rowOff>43231</xdr:rowOff>
    </xdr:to>
    <xdr:cxnSp macro="">
      <xdr:nvCxnSpPr>
        <xdr:cNvPr id="174" name="直線コネクタ 173"/>
        <xdr:cNvCxnSpPr/>
      </xdr:nvCxnSpPr>
      <xdr:spPr>
        <a:xfrm flipV="1">
          <a:off x="3797300" y="13059166"/>
          <a:ext cx="838200" cy="18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170837</xdr:rowOff>
    </xdr:from>
    <xdr:ext cx="469744" cy="259045"/>
    <xdr:sp macro="" textlink="">
      <xdr:nvSpPr>
        <xdr:cNvPr id="175" name="維持補修費平均値テキスト"/>
        <xdr:cNvSpPr txBox="1"/>
      </xdr:nvSpPr>
      <xdr:spPr>
        <a:xfrm>
          <a:off x="4686300" y="1302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6" name="フローチャート: 判断 175"/>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43231</xdr:rowOff>
    </xdr:from>
    <xdr:to>
      <xdr:col>19</xdr:col>
      <xdr:colOff>177800</xdr:colOff>
      <xdr:row>77</xdr:row>
      <xdr:rowOff>154194</xdr:rowOff>
    </xdr:to>
    <xdr:cxnSp macro="">
      <xdr:nvCxnSpPr>
        <xdr:cNvPr id="177" name="直線コネクタ 176"/>
        <xdr:cNvCxnSpPr/>
      </xdr:nvCxnSpPr>
      <xdr:spPr>
        <a:xfrm flipV="1">
          <a:off x="2908300" y="13244881"/>
          <a:ext cx="889000" cy="11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78" name="フローチャート: 判断 177"/>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79" name="テキスト ボックス 178"/>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132842</xdr:rowOff>
    </xdr:from>
    <xdr:to>
      <xdr:col>15</xdr:col>
      <xdr:colOff>50800</xdr:colOff>
      <xdr:row>77</xdr:row>
      <xdr:rowOff>154194</xdr:rowOff>
    </xdr:to>
    <xdr:cxnSp macro="">
      <xdr:nvCxnSpPr>
        <xdr:cNvPr id="180" name="直線コネクタ 179"/>
        <xdr:cNvCxnSpPr/>
      </xdr:nvCxnSpPr>
      <xdr:spPr>
        <a:xfrm>
          <a:off x="2019300" y="13334492"/>
          <a:ext cx="889000" cy="2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35224</xdr:rowOff>
    </xdr:from>
    <xdr:to>
      <xdr:col>15</xdr:col>
      <xdr:colOff>101600</xdr:colOff>
      <xdr:row>77</xdr:row>
      <xdr:rowOff>136824</xdr:rowOff>
    </xdr:to>
    <xdr:sp macro="" textlink="">
      <xdr:nvSpPr>
        <xdr:cNvPr id="181" name="フローチャート: 判断 180"/>
        <xdr:cNvSpPr/>
      </xdr:nvSpPr>
      <xdr:spPr>
        <a:xfrm>
          <a:off x="2857500" y="1323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153351</xdr:rowOff>
    </xdr:from>
    <xdr:ext cx="469744" cy="259045"/>
    <xdr:sp macro="" textlink="">
      <xdr:nvSpPr>
        <xdr:cNvPr id="182" name="テキスト ボックス 181"/>
        <xdr:cNvSpPr txBox="1"/>
      </xdr:nvSpPr>
      <xdr:spPr>
        <a:xfrm>
          <a:off x="2673428" y="1301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132842</xdr:rowOff>
    </xdr:from>
    <xdr:to>
      <xdr:col>10</xdr:col>
      <xdr:colOff>114300</xdr:colOff>
      <xdr:row>78</xdr:row>
      <xdr:rowOff>16027</xdr:rowOff>
    </xdr:to>
    <xdr:cxnSp macro="">
      <xdr:nvCxnSpPr>
        <xdr:cNvPr id="183" name="直線コネクタ 182"/>
        <xdr:cNvCxnSpPr/>
      </xdr:nvCxnSpPr>
      <xdr:spPr>
        <a:xfrm flipV="1">
          <a:off x="1130300" y="13334492"/>
          <a:ext cx="889000" cy="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7885</xdr:rowOff>
    </xdr:from>
    <xdr:to>
      <xdr:col>10</xdr:col>
      <xdr:colOff>165100</xdr:colOff>
      <xdr:row>77</xdr:row>
      <xdr:rowOff>109485</xdr:rowOff>
    </xdr:to>
    <xdr:sp macro="" textlink="">
      <xdr:nvSpPr>
        <xdr:cNvPr id="184" name="フローチャート: 判断 183"/>
        <xdr:cNvSpPr/>
      </xdr:nvSpPr>
      <xdr:spPr>
        <a:xfrm>
          <a:off x="1968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126012</xdr:rowOff>
    </xdr:from>
    <xdr:ext cx="469744" cy="259045"/>
    <xdr:sp macro="" textlink="">
      <xdr:nvSpPr>
        <xdr:cNvPr id="185" name="テキスト ボックス 184"/>
        <xdr:cNvSpPr txBox="1"/>
      </xdr:nvSpPr>
      <xdr:spPr>
        <a:xfrm>
          <a:off x="1784428" y="1298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18035</xdr:rowOff>
    </xdr:from>
    <xdr:to>
      <xdr:col>6</xdr:col>
      <xdr:colOff>38100</xdr:colOff>
      <xdr:row>77</xdr:row>
      <xdr:rowOff>119635</xdr:rowOff>
    </xdr:to>
    <xdr:sp macro="" textlink="">
      <xdr:nvSpPr>
        <xdr:cNvPr id="186" name="フローチャート: 判断 185"/>
        <xdr:cNvSpPr/>
      </xdr:nvSpPr>
      <xdr:spPr>
        <a:xfrm>
          <a:off x="1079500" y="1321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136162</xdr:rowOff>
    </xdr:from>
    <xdr:ext cx="469744" cy="259045"/>
    <xdr:sp macro="" textlink="">
      <xdr:nvSpPr>
        <xdr:cNvPr id="187" name="テキスト ボックス 186"/>
        <xdr:cNvSpPr txBox="1"/>
      </xdr:nvSpPr>
      <xdr:spPr>
        <a:xfrm>
          <a:off x="895428" y="1299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149616</xdr:rowOff>
    </xdr:from>
    <xdr:to>
      <xdr:col>24</xdr:col>
      <xdr:colOff>114300</xdr:colOff>
      <xdr:row>76</xdr:row>
      <xdr:rowOff>79766</xdr:rowOff>
    </xdr:to>
    <xdr:sp macro="" textlink="">
      <xdr:nvSpPr>
        <xdr:cNvPr id="193" name="楕円 192"/>
        <xdr:cNvSpPr/>
      </xdr:nvSpPr>
      <xdr:spPr>
        <a:xfrm>
          <a:off x="4584700" y="1300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1043</xdr:rowOff>
    </xdr:from>
    <xdr:ext cx="469744" cy="259045"/>
    <xdr:sp macro="" textlink="">
      <xdr:nvSpPr>
        <xdr:cNvPr id="194" name="維持補修費該当値テキスト"/>
        <xdr:cNvSpPr txBox="1"/>
      </xdr:nvSpPr>
      <xdr:spPr>
        <a:xfrm>
          <a:off x="4686300" y="1285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163881</xdr:rowOff>
    </xdr:from>
    <xdr:to>
      <xdr:col>20</xdr:col>
      <xdr:colOff>38100</xdr:colOff>
      <xdr:row>77</xdr:row>
      <xdr:rowOff>94031</xdr:rowOff>
    </xdr:to>
    <xdr:sp macro="" textlink="">
      <xdr:nvSpPr>
        <xdr:cNvPr id="195" name="楕円 194"/>
        <xdr:cNvSpPr/>
      </xdr:nvSpPr>
      <xdr:spPr>
        <a:xfrm>
          <a:off x="3746500" y="1319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85158</xdr:rowOff>
    </xdr:from>
    <xdr:ext cx="469744" cy="259045"/>
    <xdr:sp macro="" textlink="">
      <xdr:nvSpPr>
        <xdr:cNvPr id="196" name="テキスト ボックス 195"/>
        <xdr:cNvSpPr txBox="1"/>
      </xdr:nvSpPr>
      <xdr:spPr>
        <a:xfrm>
          <a:off x="3562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103394</xdr:rowOff>
    </xdr:from>
    <xdr:to>
      <xdr:col>15</xdr:col>
      <xdr:colOff>101600</xdr:colOff>
      <xdr:row>78</xdr:row>
      <xdr:rowOff>33544</xdr:rowOff>
    </xdr:to>
    <xdr:sp macro="" textlink="">
      <xdr:nvSpPr>
        <xdr:cNvPr id="197" name="楕円 196"/>
        <xdr:cNvSpPr/>
      </xdr:nvSpPr>
      <xdr:spPr>
        <a:xfrm>
          <a:off x="2857500" y="1330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24671</xdr:rowOff>
    </xdr:from>
    <xdr:ext cx="469744" cy="259045"/>
    <xdr:sp macro="" textlink="">
      <xdr:nvSpPr>
        <xdr:cNvPr id="198" name="テキスト ボックス 197"/>
        <xdr:cNvSpPr txBox="1"/>
      </xdr:nvSpPr>
      <xdr:spPr>
        <a:xfrm>
          <a:off x="2673428" y="1339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82042</xdr:rowOff>
    </xdr:from>
    <xdr:to>
      <xdr:col>10</xdr:col>
      <xdr:colOff>165100</xdr:colOff>
      <xdr:row>78</xdr:row>
      <xdr:rowOff>12192</xdr:rowOff>
    </xdr:to>
    <xdr:sp macro="" textlink="">
      <xdr:nvSpPr>
        <xdr:cNvPr id="199" name="楕円 198"/>
        <xdr:cNvSpPr/>
      </xdr:nvSpPr>
      <xdr:spPr>
        <a:xfrm>
          <a:off x="1968500" y="132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3319</xdr:rowOff>
    </xdr:from>
    <xdr:ext cx="469744" cy="259045"/>
    <xdr:sp macro="" textlink="">
      <xdr:nvSpPr>
        <xdr:cNvPr id="200" name="テキスト ボックス 199"/>
        <xdr:cNvSpPr txBox="1"/>
      </xdr:nvSpPr>
      <xdr:spPr>
        <a:xfrm>
          <a:off x="1784428" y="1337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136677</xdr:rowOff>
    </xdr:from>
    <xdr:to>
      <xdr:col>6</xdr:col>
      <xdr:colOff>38100</xdr:colOff>
      <xdr:row>78</xdr:row>
      <xdr:rowOff>66827</xdr:rowOff>
    </xdr:to>
    <xdr:sp macro="" textlink="">
      <xdr:nvSpPr>
        <xdr:cNvPr id="201" name="楕円 200"/>
        <xdr:cNvSpPr/>
      </xdr:nvSpPr>
      <xdr:spPr>
        <a:xfrm>
          <a:off x="1079500" y="1333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57954</xdr:rowOff>
    </xdr:from>
    <xdr:ext cx="469744" cy="259045"/>
    <xdr:sp macro="" textlink="">
      <xdr:nvSpPr>
        <xdr:cNvPr id="202" name="テキスト ボックス 201"/>
        <xdr:cNvSpPr txBox="1"/>
      </xdr:nvSpPr>
      <xdr:spPr>
        <a:xfrm>
          <a:off x="895428" y="1343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29" name="直線コネクタ 228"/>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0" name="扶助費最小値テキスト"/>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1" name="直線コネクタ 230"/>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2" name="扶助費最大値テキスト"/>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3" name="直線コネクタ 232"/>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143325</xdr:rowOff>
    </xdr:from>
    <xdr:to>
      <xdr:col>24</xdr:col>
      <xdr:colOff>63500</xdr:colOff>
      <xdr:row>97</xdr:row>
      <xdr:rowOff>78761</xdr:rowOff>
    </xdr:to>
    <xdr:cxnSp macro="">
      <xdr:nvCxnSpPr>
        <xdr:cNvPr id="234" name="直線コネクタ 233"/>
        <xdr:cNvCxnSpPr/>
      </xdr:nvCxnSpPr>
      <xdr:spPr>
        <a:xfrm>
          <a:off x="3797300" y="16602525"/>
          <a:ext cx="838200" cy="10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31441</xdr:rowOff>
    </xdr:from>
    <xdr:ext cx="599010" cy="259045"/>
    <xdr:sp macro="" textlink="">
      <xdr:nvSpPr>
        <xdr:cNvPr id="235" name="扶助費平均値テキスト"/>
        <xdr:cNvSpPr txBox="1"/>
      </xdr:nvSpPr>
      <xdr:spPr>
        <a:xfrm>
          <a:off x="4686300" y="16319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6" name="フローチャート: 判断 235"/>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143325</xdr:rowOff>
    </xdr:from>
    <xdr:to>
      <xdr:col>19</xdr:col>
      <xdr:colOff>177800</xdr:colOff>
      <xdr:row>98</xdr:row>
      <xdr:rowOff>26750</xdr:rowOff>
    </xdr:to>
    <xdr:cxnSp macro="">
      <xdr:nvCxnSpPr>
        <xdr:cNvPr id="237" name="直線コネクタ 236"/>
        <xdr:cNvCxnSpPr/>
      </xdr:nvCxnSpPr>
      <xdr:spPr>
        <a:xfrm flipV="1">
          <a:off x="2908300" y="16602525"/>
          <a:ext cx="889000" cy="22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38" name="フローチャート: 判断 237"/>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157694</xdr:rowOff>
    </xdr:from>
    <xdr:ext cx="599010" cy="259045"/>
    <xdr:sp macro="" textlink="">
      <xdr:nvSpPr>
        <xdr:cNvPr id="239" name="テキスト ボックス 238"/>
        <xdr:cNvSpPr txBox="1"/>
      </xdr:nvSpPr>
      <xdr:spPr>
        <a:xfrm>
          <a:off x="3497795" y="1610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26750</xdr:rowOff>
    </xdr:from>
    <xdr:to>
      <xdr:col>15</xdr:col>
      <xdr:colOff>50800</xdr:colOff>
      <xdr:row>98</xdr:row>
      <xdr:rowOff>60758</xdr:rowOff>
    </xdr:to>
    <xdr:cxnSp macro="">
      <xdr:nvCxnSpPr>
        <xdr:cNvPr id="240" name="直線コネクタ 239"/>
        <xdr:cNvCxnSpPr/>
      </xdr:nvCxnSpPr>
      <xdr:spPr>
        <a:xfrm flipV="1">
          <a:off x="2019300" y="16828850"/>
          <a:ext cx="889000" cy="3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105021</xdr:rowOff>
    </xdr:from>
    <xdr:to>
      <xdr:col>15</xdr:col>
      <xdr:colOff>101600</xdr:colOff>
      <xdr:row>98</xdr:row>
      <xdr:rowOff>35171</xdr:rowOff>
    </xdr:to>
    <xdr:sp macro="" textlink="">
      <xdr:nvSpPr>
        <xdr:cNvPr id="241" name="フローチャート: 判断 240"/>
        <xdr:cNvSpPr/>
      </xdr:nvSpPr>
      <xdr:spPr>
        <a:xfrm>
          <a:off x="2857500" y="1673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51698</xdr:rowOff>
    </xdr:from>
    <xdr:ext cx="534377" cy="259045"/>
    <xdr:sp macro="" textlink="">
      <xdr:nvSpPr>
        <xdr:cNvPr id="242" name="テキスト ボックス 241"/>
        <xdr:cNvSpPr txBox="1"/>
      </xdr:nvSpPr>
      <xdr:spPr>
        <a:xfrm>
          <a:off x="2641111" y="1651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60758</xdr:rowOff>
    </xdr:from>
    <xdr:to>
      <xdr:col>10</xdr:col>
      <xdr:colOff>114300</xdr:colOff>
      <xdr:row>98</xdr:row>
      <xdr:rowOff>131068</xdr:rowOff>
    </xdr:to>
    <xdr:cxnSp macro="">
      <xdr:nvCxnSpPr>
        <xdr:cNvPr id="243" name="直線コネクタ 242"/>
        <xdr:cNvCxnSpPr/>
      </xdr:nvCxnSpPr>
      <xdr:spPr>
        <a:xfrm flipV="1">
          <a:off x="1130300" y="16862858"/>
          <a:ext cx="889000" cy="7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132824</xdr:rowOff>
    </xdr:from>
    <xdr:to>
      <xdr:col>10</xdr:col>
      <xdr:colOff>165100</xdr:colOff>
      <xdr:row>98</xdr:row>
      <xdr:rowOff>62974</xdr:rowOff>
    </xdr:to>
    <xdr:sp macro="" textlink="">
      <xdr:nvSpPr>
        <xdr:cNvPr id="244" name="フローチャート: 判断 243"/>
        <xdr:cNvSpPr/>
      </xdr:nvSpPr>
      <xdr:spPr>
        <a:xfrm>
          <a:off x="1968500" y="1676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79501</xdr:rowOff>
    </xdr:from>
    <xdr:ext cx="534377" cy="259045"/>
    <xdr:sp macro="" textlink="">
      <xdr:nvSpPr>
        <xdr:cNvPr id="245" name="テキスト ボックス 244"/>
        <xdr:cNvSpPr txBox="1"/>
      </xdr:nvSpPr>
      <xdr:spPr>
        <a:xfrm>
          <a:off x="1752111" y="1653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16652</xdr:rowOff>
    </xdr:from>
    <xdr:to>
      <xdr:col>6</xdr:col>
      <xdr:colOff>38100</xdr:colOff>
      <xdr:row>98</xdr:row>
      <xdr:rowOff>118252</xdr:rowOff>
    </xdr:to>
    <xdr:sp macro="" textlink="">
      <xdr:nvSpPr>
        <xdr:cNvPr id="246" name="フローチャート: 判断 245"/>
        <xdr:cNvSpPr/>
      </xdr:nvSpPr>
      <xdr:spPr>
        <a:xfrm>
          <a:off x="1079500" y="1681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134779</xdr:rowOff>
    </xdr:from>
    <xdr:ext cx="534377" cy="259045"/>
    <xdr:sp macro="" textlink="">
      <xdr:nvSpPr>
        <xdr:cNvPr id="247" name="テキスト ボックス 246"/>
        <xdr:cNvSpPr txBox="1"/>
      </xdr:nvSpPr>
      <xdr:spPr>
        <a:xfrm>
          <a:off x="863111" y="1659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27961</xdr:rowOff>
    </xdr:from>
    <xdr:to>
      <xdr:col>24</xdr:col>
      <xdr:colOff>114300</xdr:colOff>
      <xdr:row>97</xdr:row>
      <xdr:rowOff>129561</xdr:rowOff>
    </xdr:to>
    <xdr:sp macro="" textlink="">
      <xdr:nvSpPr>
        <xdr:cNvPr id="253" name="楕円 252"/>
        <xdr:cNvSpPr/>
      </xdr:nvSpPr>
      <xdr:spPr>
        <a:xfrm>
          <a:off x="4584700" y="166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6388</xdr:rowOff>
    </xdr:from>
    <xdr:ext cx="534377" cy="259045"/>
    <xdr:sp macro="" textlink="">
      <xdr:nvSpPr>
        <xdr:cNvPr id="254" name="扶助費該当値テキスト"/>
        <xdr:cNvSpPr txBox="1"/>
      </xdr:nvSpPr>
      <xdr:spPr>
        <a:xfrm>
          <a:off x="4686300" y="1663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92525</xdr:rowOff>
    </xdr:from>
    <xdr:to>
      <xdr:col>20</xdr:col>
      <xdr:colOff>38100</xdr:colOff>
      <xdr:row>97</xdr:row>
      <xdr:rowOff>22675</xdr:rowOff>
    </xdr:to>
    <xdr:sp macro="" textlink="">
      <xdr:nvSpPr>
        <xdr:cNvPr id="255" name="楕円 254"/>
        <xdr:cNvSpPr/>
      </xdr:nvSpPr>
      <xdr:spPr>
        <a:xfrm>
          <a:off x="3746500" y="1655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13802</xdr:rowOff>
    </xdr:from>
    <xdr:ext cx="599010" cy="259045"/>
    <xdr:sp macro="" textlink="">
      <xdr:nvSpPr>
        <xdr:cNvPr id="256" name="テキスト ボックス 255"/>
        <xdr:cNvSpPr txBox="1"/>
      </xdr:nvSpPr>
      <xdr:spPr>
        <a:xfrm>
          <a:off x="3497795" y="1664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147400</xdr:rowOff>
    </xdr:from>
    <xdr:to>
      <xdr:col>15</xdr:col>
      <xdr:colOff>101600</xdr:colOff>
      <xdr:row>98</xdr:row>
      <xdr:rowOff>77550</xdr:rowOff>
    </xdr:to>
    <xdr:sp macro="" textlink="">
      <xdr:nvSpPr>
        <xdr:cNvPr id="257" name="楕円 256"/>
        <xdr:cNvSpPr/>
      </xdr:nvSpPr>
      <xdr:spPr>
        <a:xfrm>
          <a:off x="2857500" y="167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68677</xdr:rowOff>
    </xdr:from>
    <xdr:ext cx="534377" cy="259045"/>
    <xdr:sp macro="" textlink="">
      <xdr:nvSpPr>
        <xdr:cNvPr id="258" name="テキスト ボックス 257"/>
        <xdr:cNvSpPr txBox="1"/>
      </xdr:nvSpPr>
      <xdr:spPr>
        <a:xfrm>
          <a:off x="2641111" y="1687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9958</xdr:rowOff>
    </xdr:from>
    <xdr:to>
      <xdr:col>10</xdr:col>
      <xdr:colOff>165100</xdr:colOff>
      <xdr:row>98</xdr:row>
      <xdr:rowOff>111558</xdr:rowOff>
    </xdr:to>
    <xdr:sp macro="" textlink="">
      <xdr:nvSpPr>
        <xdr:cNvPr id="259" name="楕円 258"/>
        <xdr:cNvSpPr/>
      </xdr:nvSpPr>
      <xdr:spPr>
        <a:xfrm>
          <a:off x="1968500" y="1681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102685</xdr:rowOff>
    </xdr:from>
    <xdr:ext cx="534377" cy="259045"/>
    <xdr:sp macro="" textlink="">
      <xdr:nvSpPr>
        <xdr:cNvPr id="260" name="テキスト ボックス 259"/>
        <xdr:cNvSpPr txBox="1"/>
      </xdr:nvSpPr>
      <xdr:spPr>
        <a:xfrm>
          <a:off x="1752111" y="169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80268</xdr:rowOff>
    </xdr:from>
    <xdr:to>
      <xdr:col>6</xdr:col>
      <xdr:colOff>38100</xdr:colOff>
      <xdr:row>99</xdr:row>
      <xdr:rowOff>10418</xdr:rowOff>
    </xdr:to>
    <xdr:sp macro="" textlink="">
      <xdr:nvSpPr>
        <xdr:cNvPr id="261" name="楕円 260"/>
        <xdr:cNvSpPr/>
      </xdr:nvSpPr>
      <xdr:spPr>
        <a:xfrm>
          <a:off x="1079500" y="16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1545</xdr:rowOff>
    </xdr:from>
    <xdr:ext cx="534377" cy="259045"/>
    <xdr:sp macro="" textlink="">
      <xdr:nvSpPr>
        <xdr:cNvPr id="262" name="テキスト ボックス 261"/>
        <xdr:cNvSpPr txBox="1"/>
      </xdr:nvSpPr>
      <xdr:spPr>
        <a:xfrm>
          <a:off x="863111" y="1697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128020</xdr:rowOff>
    </xdr:from>
    <xdr:to>
      <xdr:col>54</xdr:col>
      <xdr:colOff>189865</xdr:colOff>
      <xdr:row>39</xdr:row>
      <xdr:rowOff>72372</xdr:rowOff>
    </xdr:to>
    <xdr:cxnSp macro="">
      <xdr:nvCxnSpPr>
        <xdr:cNvPr id="289" name="直線コネクタ 288"/>
        <xdr:cNvCxnSpPr/>
      </xdr:nvCxnSpPr>
      <xdr:spPr>
        <a:xfrm flipV="1">
          <a:off x="10475595" y="5271520"/>
          <a:ext cx="1270" cy="14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76199</xdr:rowOff>
    </xdr:from>
    <xdr:ext cx="534377" cy="259045"/>
    <xdr:sp macro="" textlink="">
      <xdr:nvSpPr>
        <xdr:cNvPr id="290" name="補助費等最小値テキスト"/>
        <xdr:cNvSpPr txBox="1"/>
      </xdr:nvSpPr>
      <xdr:spPr>
        <a:xfrm>
          <a:off x="10528300" y="676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72372</xdr:rowOff>
    </xdr:from>
    <xdr:to>
      <xdr:col>55</xdr:col>
      <xdr:colOff>88900</xdr:colOff>
      <xdr:row>39</xdr:row>
      <xdr:rowOff>72372</xdr:rowOff>
    </xdr:to>
    <xdr:cxnSp macro="">
      <xdr:nvCxnSpPr>
        <xdr:cNvPr id="291" name="直線コネクタ 290"/>
        <xdr:cNvCxnSpPr/>
      </xdr:nvCxnSpPr>
      <xdr:spPr>
        <a:xfrm>
          <a:off x="10388600" y="675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74697</xdr:rowOff>
    </xdr:from>
    <xdr:ext cx="599010" cy="259045"/>
    <xdr:sp macro="" textlink="">
      <xdr:nvSpPr>
        <xdr:cNvPr id="292" name="補助費等最大値テキスト"/>
        <xdr:cNvSpPr txBox="1"/>
      </xdr:nvSpPr>
      <xdr:spPr>
        <a:xfrm>
          <a:off x="10528300" y="504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128020</xdr:rowOff>
    </xdr:from>
    <xdr:to>
      <xdr:col>55</xdr:col>
      <xdr:colOff>88900</xdr:colOff>
      <xdr:row>30</xdr:row>
      <xdr:rowOff>128020</xdr:rowOff>
    </xdr:to>
    <xdr:cxnSp macro="">
      <xdr:nvCxnSpPr>
        <xdr:cNvPr id="293" name="直線コネクタ 292"/>
        <xdr:cNvCxnSpPr/>
      </xdr:nvCxnSpPr>
      <xdr:spPr>
        <a:xfrm>
          <a:off x="10388600" y="527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145720</xdr:rowOff>
    </xdr:from>
    <xdr:to>
      <xdr:col>55</xdr:col>
      <xdr:colOff>0</xdr:colOff>
      <xdr:row>37</xdr:row>
      <xdr:rowOff>41598</xdr:rowOff>
    </xdr:to>
    <xdr:cxnSp macro="">
      <xdr:nvCxnSpPr>
        <xdr:cNvPr id="294" name="直線コネクタ 293"/>
        <xdr:cNvCxnSpPr/>
      </xdr:nvCxnSpPr>
      <xdr:spPr>
        <a:xfrm flipV="1">
          <a:off x="9639300" y="6317920"/>
          <a:ext cx="838200" cy="6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32083</xdr:rowOff>
    </xdr:from>
    <xdr:ext cx="534377" cy="259045"/>
    <xdr:sp macro="" textlink="">
      <xdr:nvSpPr>
        <xdr:cNvPr id="295" name="補助費等平均値テキスト"/>
        <xdr:cNvSpPr txBox="1"/>
      </xdr:nvSpPr>
      <xdr:spPr>
        <a:xfrm>
          <a:off x="10528300" y="60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9206</xdr:rowOff>
    </xdr:from>
    <xdr:to>
      <xdr:col>55</xdr:col>
      <xdr:colOff>50800</xdr:colOff>
      <xdr:row>36</xdr:row>
      <xdr:rowOff>110806</xdr:rowOff>
    </xdr:to>
    <xdr:sp macro="" textlink="">
      <xdr:nvSpPr>
        <xdr:cNvPr id="296" name="フローチャート: 判断 295"/>
        <xdr:cNvSpPr/>
      </xdr:nvSpPr>
      <xdr:spPr>
        <a:xfrm>
          <a:off x="10426700" y="61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7428</xdr:rowOff>
    </xdr:from>
    <xdr:to>
      <xdr:col>50</xdr:col>
      <xdr:colOff>114300</xdr:colOff>
      <xdr:row>37</xdr:row>
      <xdr:rowOff>41598</xdr:rowOff>
    </xdr:to>
    <xdr:cxnSp macro="">
      <xdr:nvCxnSpPr>
        <xdr:cNvPr id="297" name="直線コネクタ 296"/>
        <xdr:cNvCxnSpPr/>
      </xdr:nvCxnSpPr>
      <xdr:spPr>
        <a:xfrm>
          <a:off x="8750300" y="5322378"/>
          <a:ext cx="889000" cy="106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42483</xdr:rowOff>
    </xdr:from>
    <xdr:to>
      <xdr:col>50</xdr:col>
      <xdr:colOff>165100</xdr:colOff>
      <xdr:row>36</xdr:row>
      <xdr:rowOff>144083</xdr:rowOff>
    </xdr:to>
    <xdr:sp macro="" textlink="">
      <xdr:nvSpPr>
        <xdr:cNvPr id="298" name="フローチャート: 判断 297"/>
        <xdr:cNvSpPr/>
      </xdr:nvSpPr>
      <xdr:spPr>
        <a:xfrm>
          <a:off x="95885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160610</xdr:rowOff>
    </xdr:from>
    <xdr:ext cx="534377" cy="259045"/>
    <xdr:sp macro="" textlink="">
      <xdr:nvSpPr>
        <xdr:cNvPr id="299" name="テキスト ボックス 298"/>
        <xdr:cNvSpPr txBox="1"/>
      </xdr:nvSpPr>
      <xdr:spPr>
        <a:xfrm>
          <a:off x="9372111" y="598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7428</xdr:rowOff>
    </xdr:from>
    <xdr:to>
      <xdr:col>45</xdr:col>
      <xdr:colOff>177800</xdr:colOff>
      <xdr:row>38</xdr:row>
      <xdr:rowOff>78163</xdr:rowOff>
    </xdr:to>
    <xdr:cxnSp macro="">
      <xdr:nvCxnSpPr>
        <xdr:cNvPr id="300" name="直線コネクタ 299"/>
        <xdr:cNvCxnSpPr/>
      </xdr:nvCxnSpPr>
      <xdr:spPr>
        <a:xfrm flipV="1">
          <a:off x="7861300" y="5322378"/>
          <a:ext cx="889000" cy="127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139050</xdr:rowOff>
    </xdr:from>
    <xdr:to>
      <xdr:col>46</xdr:col>
      <xdr:colOff>38100</xdr:colOff>
      <xdr:row>30</xdr:row>
      <xdr:rowOff>69200</xdr:rowOff>
    </xdr:to>
    <xdr:sp macro="" textlink="">
      <xdr:nvSpPr>
        <xdr:cNvPr id="301" name="フローチャート: 判断 300"/>
        <xdr:cNvSpPr/>
      </xdr:nvSpPr>
      <xdr:spPr>
        <a:xfrm>
          <a:off x="8699500" y="511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85727</xdr:rowOff>
    </xdr:from>
    <xdr:ext cx="599010" cy="259045"/>
    <xdr:sp macro="" textlink="">
      <xdr:nvSpPr>
        <xdr:cNvPr id="302" name="テキスト ボックス 301"/>
        <xdr:cNvSpPr txBox="1"/>
      </xdr:nvSpPr>
      <xdr:spPr>
        <a:xfrm>
          <a:off x="8450795" y="488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78163</xdr:rowOff>
    </xdr:from>
    <xdr:to>
      <xdr:col>41</xdr:col>
      <xdr:colOff>50800</xdr:colOff>
      <xdr:row>38</xdr:row>
      <xdr:rowOff>108556</xdr:rowOff>
    </xdr:to>
    <xdr:cxnSp macro="">
      <xdr:nvCxnSpPr>
        <xdr:cNvPr id="303" name="直線コネクタ 302"/>
        <xdr:cNvCxnSpPr/>
      </xdr:nvCxnSpPr>
      <xdr:spPr>
        <a:xfrm flipV="1">
          <a:off x="6972300" y="6593263"/>
          <a:ext cx="889000" cy="3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126815</xdr:rowOff>
    </xdr:from>
    <xdr:to>
      <xdr:col>41</xdr:col>
      <xdr:colOff>101600</xdr:colOff>
      <xdr:row>38</xdr:row>
      <xdr:rowOff>56966</xdr:rowOff>
    </xdr:to>
    <xdr:sp macro="" textlink="">
      <xdr:nvSpPr>
        <xdr:cNvPr id="304" name="フローチャート: 判断 303"/>
        <xdr:cNvSpPr/>
      </xdr:nvSpPr>
      <xdr:spPr>
        <a:xfrm>
          <a:off x="7810500" y="64704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73492</xdr:rowOff>
    </xdr:from>
    <xdr:ext cx="534377" cy="259045"/>
    <xdr:sp macro="" textlink="">
      <xdr:nvSpPr>
        <xdr:cNvPr id="305" name="テキスト ボックス 304"/>
        <xdr:cNvSpPr txBox="1"/>
      </xdr:nvSpPr>
      <xdr:spPr>
        <a:xfrm>
          <a:off x="7594111" y="6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140781</xdr:rowOff>
    </xdr:from>
    <xdr:to>
      <xdr:col>36</xdr:col>
      <xdr:colOff>165100</xdr:colOff>
      <xdr:row>38</xdr:row>
      <xdr:rowOff>70931</xdr:rowOff>
    </xdr:to>
    <xdr:sp macro="" textlink="">
      <xdr:nvSpPr>
        <xdr:cNvPr id="306" name="フローチャート: 判断 305"/>
        <xdr:cNvSpPr/>
      </xdr:nvSpPr>
      <xdr:spPr>
        <a:xfrm>
          <a:off x="6921500" y="64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87458</xdr:rowOff>
    </xdr:from>
    <xdr:ext cx="534377" cy="259045"/>
    <xdr:sp macro="" textlink="">
      <xdr:nvSpPr>
        <xdr:cNvPr id="307" name="テキスト ボックス 306"/>
        <xdr:cNvSpPr txBox="1"/>
      </xdr:nvSpPr>
      <xdr:spPr>
        <a:xfrm>
          <a:off x="6705111" y="62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94920</xdr:rowOff>
    </xdr:from>
    <xdr:to>
      <xdr:col>55</xdr:col>
      <xdr:colOff>50800</xdr:colOff>
      <xdr:row>37</xdr:row>
      <xdr:rowOff>25070</xdr:rowOff>
    </xdr:to>
    <xdr:sp macro="" textlink="">
      <xdr:nvSpPr>
        <xdr:cNvPr id="313" name="楕円 312"/>
        <xdr:cNvSpPr/>
      </xdr:nvSpPr>
      <xdr:spPr>
        <a:xfrm>
          <a:off x="10426700" y="62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73347</xdr:rowOff>
    </xdr:from>
    <xdr:ext cx="534377" cy="259045"/>
    <xdr:sp macro="" textlink="">
      <xdr:nvSpPr>
        <xdr:cNvPr id="314" name="補助費等該当値テキスト"/>
        <xdr:cNvSpPr txBox="1"/>
      </xdr:nvSpPr>
      <xdr:spPr>
        <a:xfrm>
          <a:off x="10528300" y="624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162248</xdr:rowOff>
    </xdr:from>
    <xdr:to>
      <xdr:col>50</xdr:col>
      <xdr:colOff>165100</xdr:colOff>
      <xdr:row>37</xdr:row>
      <xdr:rowOff>92398</xdr:rowOff>
    </xdr:to>
    <xdr:sp macro="" textlink="">
      <xdr:nvSpPr>
        <xdr:cNvPr id="315" name="楕円 314"/>
        <xdr:cNvSpPr/>
      </xdr:nvSpPr>
      <xdr:spPr>
        <a:xfrm>
          <a:off x="9588500" y="63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83525</xdr:rowOff>
    </xdr:from>
    <xdr:ext cx="534377" cy="259045"/>
    <xdr:sp macro="" textlink="">
      <xdr:nvSpPr>
        <xdr:cNvPr id="316" name="テキスト ボックス 315"/>
        <xdr:cNvSpPr txBox="1"/>
      </xdr:nvSpPr>
      <xdr:spPr>
        <a:xfrm>
          <a:off x="9372111" y="642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128078</xdr:rowOff>
    </xdr:from>
    <xdr:to>
      <xdr:col>46</xdr:col>
      <xdr:colOff>38100</xdr:colOff>
      <xdr:row>31</xdr:row>
      <xdr:rowOff>58228</xdr:rowOff>
    </xdr:to>
    <xdr:sp macro="" textlink="">
      <xdr:nvSpPr>
        <xdr:cNvPr id="317" name="楕円 316"/>
        <xdr:cNvSpPr/>
      </xdr:nvSpPr>
      <xdr:spPr>
        <a:xfrm>
          <a:off x="8699500" y="527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49355</xdr:rowOff>
    </xdr:from>
    <xdr:ext cx="599010" cy="259045"/>
    <xdr:sp macro="" textlink="">
      <xdr:nvSpPr>
        <xdr:cNvPr id="318" name="テキスト ボックス 317"/>
        <xdr:cNvSpPr txBox="1"/>
      </xdr:nvSpPr>
      <xdr:spPr>
        <a:xfrm>
          <a:off x="8450795" y="536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27363</xdr:rowOff>
    </xdr:from>
    <xdr:to>
      <xdr:col>41</xdr:col>
      <xdr:colOff>101600</xdr:colOff>
      <xdr:row>38</xdr:row>
      <xdr:rowOff>128963</xdr:rowOff>
    </xdr:to>
    <xdr:sp macro="" textlink="">
      <xdr:nvSpPr>
        <xdr:cNvPr id="319" name="楕円 318"/>
        <xdr:cNvSpPr/>
      </xdr:nvSpPr>
      <xdr:spPr>
        <a:xfrm>
          <a:off x="7810500" y="654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120090</xdr:rowOff>
    </xdr:from>
    <xdr:ext cx="534377" cy="259045"/>
    <xdr:sp macro="" textlink="">
      <xdr:nvSpPr>
        <xdr:cNvPr id="320" name="テキスト ボックス 319"/>
        <xdr:cNvSpPr txBox="1"/>
      </xdr:nvSpPr>
      <xdr:spPr>
        <a:xfrm>
          <a:off x="7594111" y="66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57756</xdr:rowOff>
    </xdr:from>
    <xdr:to>
      <xdr:col>36</xdr:col>
      <xdr:colOff>165100</xdr:colOff>
      <xdr:row>38</xdr:row>
      <xdr:rowOff>159356</xdr:rowOff>
    </xdr:to>
    <xdr:sp macro="" textlink="">
      <xdr:nvSpPr>
        <xdr:cNvPr id="321" name="楕円 320"/>
        <xdr:cNvSpPr/>
      </xdr:nvSpPr>
      <xdr:spPr>
        <a:xfrm>
          <a:off x="6921500" y="657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150483</xdr:rowOff>
    </xdr:from>
    <xdr:ext cx="534377" cy="259045"/>
    <xdr:sp macro="" textlink="">
      <xdr:nvSpPr>
        <xdr:cNvPr id="322" name="テキスト ボックス 321"/>
        <xdr:cNvSpPr txBox="1"/>
      </xdr:nvSpPr>
      <xdr:spPr>
        <a:xfrm>
          <a:off x="6705111" y="666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7" name="直線コネクタ 346"/>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48" name="普通建設事業費最小値テキスト"/>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49" name="直線コネクタ 348"/>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50" name="普通建設事業費最大値テキスト"/>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1" name="直線コネクタ 350"/>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60401</xdr:rowOff>
    </xdr:from>
    <xdr:to>
      <xdr:col>55</xdr:col>
      <xdr:colOff>0</xdr:colOff>
      <xdr:row>55</xdr:row>
      <xdr:rowOff>64364</xdr:rowOff>
    </xdr:to>
    <xdr:cxnSp macro="">
      <xdr:nvCxnSpPr>
        <xdr:cNvPr id="352" name="直線コネクタ 351"/>
        <xdr:cNvCxnSpPr/>
      </xdr:nvCxnSpPr>
      <xdr:spPr>
        <a:xfrm flipV="1">
          <a:off x="9639300" y="9318701"/>
          <a:ext cx="838200" cy="17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126928</xdr:rowOff>
    </xdr:from>
    <xdr:ext cx="534377" cy="259045"/>
    <xdr:sp macro="" textlink="">
      <xdr:nvSpPr>
        <xdr:cNvPr id="353" name="普通建設事業費平均値テキスト"/>
        <xdr:cNvSpPr txBox="1"/>
      </xdr:nvSpPr>
      <xdr:spPr>
        <a:xfrm>
          <a:off x="10528300" y="955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4" name="フローチャート: 判断 353"/>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64364</xdr:rowOff>
    </xdr:from>
    <xdr:to>
      <xdr:col>50</xdr:col>
      <xdr:colOff>114300</xdr:colOff>
      <xdr:row>55</xdr:row>
      <xdr:rowOff>149492</xdr:rowOff>
    </xdr:to>
    <xdr:cxnSp macro="">
      <xdr:nvCxnSpPr>
        <xdr:cNvPr id="355" name="直線コネクタ 354"/>
        <xdr:cNvCxnSpPr/>
      </xdr:nvCxnSpPr>
      <xdr:spPr>
        <a:xfrm flipV="1">
          <a:off x="8750300" y="9494114"/>
          <a:ext cx="889000" cy="8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6" name="フローチャート: 判断 355"/>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68966</xdr:rowOff>
    </xdr:from>
    <xdr:ext cx="534377" cy="259045"/>
    <xdr:sp macro="" textlink="">
      <xdr:nvSpPr>
        <xdr:cNvPr id="357" name="テキスト ボックス 356"/>
        <xdr:cNvSpPr txBox="1"/>
      </xdr:nvSpPr>
      <xdr:spPr>
        <a:xfrm>
          <a:off x="9372111" y="967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149492</xdr:rowOff>
    </xdr:from>
    <xdr:to>
      <xdr:col>45</xdr:col>
      <xdr:colOff>177800</xdr:colOff>
      <xdr:row>56</xdr:row>
      <xdr:rowOff>75032</xdr:rowOff>
    </xdr:to>
    <xdr:cxnSp macro="">
      <xdr:nvCxnSpPr>
        <xdr:cNvPr id="358" name="直線コネクタ 357"/>
        <xdr:cNvCxnSpPr/>
      </xdr:nvCxnSpPr>
      <xdr:spPr>
        <a:xfrm flipV="1">
          <a:off x="7861300" y="9579242"/>
          <a:ext cx="889000" cy="9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37986</xdr:rowOff>
    </xdr:from>
    <xdr:to>
      <xdr:col>46</xdr:col>
      <xdr:colOff>38100</xdr:colOff>
      <xdr:row>56</xdr:row>
      <xdr:rowOff>139586</xdr:rowOff>
    </xdr:to>
    <xdr:sp macro="" textlink="">
      <xdr:nvSpPr>
        <xdr:cNvPr id="359" name="フローチャート: 判断 358"/>
        <xdr:cNvSpPr/>
      </xdr:nvSpPr>
      <xdr:spPr>
        <a:xfrm>
          <a:off x="8699500" y="963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130713</xdr:rowOff>
    </xdr:from>
    <xdr:ext cx="534377" cy="259045"/>
    <xdr:sp macro="" textlink="">
      <xdr:nvSpPr>
        <xdr:cNvPr id="360" name="テキスト ボックス 359"/>
        <xdr:cNvSpPr txBox="1"/>
      </xdr:nvSpPr>
      <xdr:spPr>
        <a:xfrm>
          <a:off x="8483111" y="97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166636</xdr:rowOff>
    </xdr:from>
    <xdr:to>
      <xdr:col>41</xdr:col>
      <xdr:colOff>50800</xdr:colOff>
      <xdr:row>56</xdr:row>
      <xdr:rowOff>75032</xdr:rowOff>
    </xdr:to>
    <xdr:cxnSp macro="">
      <xdr:nvCxnSpPr>
        <xdr:cNvPr id="361" name="直線コネクタ 360"/>
        <xdr:cNvCxnSpPr/>
      </xdr:nvCxnSpPr>
      <xdr:spPr>
        <a:xfrm>
          <a:off x="6972300" y="9253486"/>
          <a:ext cx="889000" cy="4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151079</xdr:rowOff>
    </xdr:from>
    <xdr:to>
      <xdr:col>41</xdr:col>
      <xdr:colOff>101600</xdr:colOff>
      <xdr:row>56</xdr:row>
      <xdr:rowOff>81229</xdr:rowOff>
    </xdr:to>
    <xdr:sp macro="" textlink="">
      <xdr:nvSpPr>
        <xdr:cNvPr id="362" name="フローチャート: 判断 361"/>
        <xdr:cNvSpPr/>
      </xdr:nvSpPr>
      <xdr:spPr>
        <a:xfrm>
          <a:off x="7810500" y="958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97756</xdr:rowOff>
    </xdr:from>
    <xdr:ext cx="534377" cy="259045"/>
    <xdr:sp macro="" textlink="">
      <xdr:nvSpPr>
        <xdr:cNvPr id="363" name="テキスト ボックス 362"/>
        <xdr:cNvSpPr txBox="1"/>
      </xdr:nvSpPr>
      <xdr:spPr>
        <a:xfrm>
          <a:off x="7594111" y="935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54039</xdr:rowOff>
    </xdr:from>
    <xdr:to>
      <xdr:col>36</xdr:col>
      <xdr:colOff>165100</xdr:colOff>
      <xdr:row>55</xdr:row>
      <xdr:rowOff>155639</xdr:rowOff>
    </xdr:to>
    <xdr:sp macro="" textlink="">
      <xdr:nvSpPr>
        <xdr:cNvPr id="364" name="フローチャート: 判断 363"/>
        <xdr:cNvSpPr/>
      </xdr:nvSpPr>
      <xdr:spPr>
        <a:xfrm>
          <a:off x="6921500" y="948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146766</xdr:rowOff>
    </xdr:from>
    <xdr:ext cx="534377" cy="259045"/>
    <xdr:sp macro="" textlink="">
      <xdr:nvSpPr>
        <xdr:cNvPr id="365" name="テキスト ボックス 364"/>
        <xdr:cNvSpPr txBox="1"/>
      </xdr:nvSpPr>
      <xdr:spPr>
        <a:xfrm>
          <a:off x="6705111" y="957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9601</xdr:rowOff>
    </xdr:from>
    <xdr:to>
      <xdr:col>55</xdr:col>
      <xdr:colOff>50800</xdr:colOff>
      <xdr:row>54</xdr:row>
      <xdr:rowOff>111201</xdr:rowOff>
    </xdr:to>
    <xdr:sp macro="" textlink="">
      <xdr:nvSpPr>
        <xdr:cNvPr id="371" name="楕円 370"/>
        <xdr:cNvSpPr/>
      </xdr:nvSpPr>
      <xdr:spPr>
        <a:xfrm>
          <a:off x="10426700" y="926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32478</xdr:rowOff>
    </xdr:from>
    <xdr:ext cx="534377" cy="259045"/>
    <xdr:sp macro="" textlink="">
      <xdr:nvSpPr>
        <xdr:cNvPr id="372" name="普通建設事業費該当値テキスト"/>
        <xdr:cNvSpPr txBox="1"/>
      </xdr:nvSpPr>
      <xdr:spPr>
        <a:xfrm>
          <a:off x="10528300" y="911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13564</xdr:rowOff>
    </xdr:from>
    <xdr:to>
      <xdr:col>50</xdr:col>
      <xdr:colOff>165100</xdr:colOff>
      <xdr:row>55</xdr:row>
      <xdr:rowOff>115164</xdr:rowOff>
    </xdr:to>
    <xdr:sp macro="" textlink="">
      <xdr:nvSpPr>
        <xdr:cNvPr id="373" name="楕円 372"/>
        <xdr:cNvSpPr/>
      </xdr:nvSpPr>
      <xdr:spPr>
        <a:xfrm>
          <a:off x="9588500" y="944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131691</xdr:rowOff>
    </xdr:from>
    <xdr:ext cx="534377" cy="259045"/>
    <xdr:sp macro="" textlink="">
      <xdr:nvSpPr>
        <xdr:cNvPr id="374" name="テキスト ボックス 373"/>
        <xdr:cNvSpPr txBox="1"/>
      </xdr:nvSpPr>
      <xdr:spPr>
        <a:xfrm>
          <a:off x="9372111" y="921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98692</xdr:rowOff>
    </xdr:from>
    <xdr:to>
      <xdr:col>46</xdr:col>
      <xdr:colOff>38100</xdr:colOff>
      <xdr:row>56</xdr:row>
      <xdr:rowOff>28842</xdr:rowOff>
    </xdr:to>
    <xdr:sp macro="" textlink="">
      <xdr:nvSpPr>
        <xdr:cNvPr id="375" name="楕円 374"/>
        <xdr:cNvSpPr/>
      </xdr:nvSpPr>
      <xdr:spPr>
        <a:xfrm>
          <a:off x="8699500" y="95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45369</xdr:rowOff>
    </xdr:from>
    <xdr:ext cx="534377" cy="259045"/>
    <xdr:sp macro="" textlink="">
      <xdr:nvSpPr>
        <xdr:cNvPr id="376" name="テキスト ボックス 375"/>
        <xdr:cNvSpPr txBox="1"/>
      </xdr:nvSpPr>
      <xdr:spPr>
        <a:xfrm>
          <a:off x="8483111" y="930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24232</xdr:rowOff>
    </xdr:from>
    <xdr:to>
      <xdr:col>41</xdr:col>
      <xdr:colOff>101600</xdr:colOff>
      <xdr:row>56</xdr:row>
      <xdr:rowOff>125832</xdr:rowOff>
    </xdr:to>
    <xdr:sp macro="" textlink="">
      <xdr:nvSpPr>
        <xdr:cNvPr id="377" name="楕円 376"/>
        <xdr:cNvSpPr/>
      </xdr:nvSpPr>
      <xdr:spPr>
        <a:xfrm>
          <a:off x="7810500" y="962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116959</xdr:rowOff>
    </xdr:from>
    <xdr:ext cx="534377" cy="259045"/>
    <xdr:sp macro="" textlink="">
      <xdr:nvSpPr>
        <xdr:cNvPr id="378" name="テキスト ボックス 377"/>
        <xdr:cNvSpPr txBox="1"/>
      </xdr:nvSpPr>
      <xdr:spPr>
        <a:xfrm>
          <a:off x="7594111" y="971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115836</xdr:rowOff>
    </xdr:from>
    <xdr:to>
      <xdr:col>36</xdr:col>
      <xdr:colOff>165100</xdr:colOff>
      <xdr:row>54</xdr:row>
      <xdr:rowOff>45986</xdr:rowOff>
    </xdr:to>
    <xdr:sp macro="" textlink="">
      <xdr:nvSpPr>
        <xdr:cNvPr id="379" name="楕円 378"/>
        <xdr:cNvSpPr/>
      </xdr:nvSpPr>
      <xdr:spPr>
        <a:xfrm>
          <a:off x="6921500" y="920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62513</xdr:rowOff>
    </xdr:from>
    <xdr:ext cx="599010" cy="259045"/>
    <xdr:sp macro="" textlink="">
      <xdr:nvSpPr>
        <xdr:cNvPr id="380" name="テキスト ボックス 379"/>
        <xdr:cNvSpPr txBox="1"/>
      </xdr:nvSpPr>
      <xdr:spPr>
        <a:xfrm>
          <a:off x="6672795" y="897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4" name="直線コネクタ 403"/>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5" name="普通建設事業費 （ うち新規整備　）最小値テキスト"/>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6" name="直線コネクタ 405"/>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7" name="普通建設事業費 （ うち新規整備　）最大値テキスト"/>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08" name="直線コネクタ 407"/>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167297</xdr:rowOff>
    </xdr:from>
    <xdr:to>
      <xdr:col>55</xdr:col>
      <xdr:colOff>0</xdr:colOff>
      <xdr:row>75</xdr:row>
      <xdr:rowOff>87757</xdr:rowOff>
    </xdr:to>
    <xdr:cxnSp macro="">
      <xdr:nvCxnSpPr>
        <xdr:cNvPr id="409" name="直線コネクタ 408"/>
        <xdr:cNvCxnSpPr/>
      </xdr:nvCxnSpPr>
      <xdr:spPr>
        <a:xfrm flipV="1">
          <a:off x="9639300" y="12683147"/>
          <a:ext cx="838200" cy="26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103636</xdr:rowOff>
    </xdr:from>
    <xdr:ext cx="534377" cy="259045"/>
    <xdr:sp macro="" textlink="">
      <xdr:nvSpPr>
        <xdr:cNvPr id="410" name="普通建設事業費 （ うち新規整備　）平均値テキスト"/>
        <xdr:cNvSpPr txBox="1"/>
      </xdr:nvSpPr>
      <xdr:spPr>
        <a:xfrm>
          <a:off x="10528300" y="13305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1" name="フローチャート: 判断 410"/>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87757</xdr:rowOff>
    </xdr:from>
    <xdr:to>
      <xdr:col>50</xdr:col>
      <xdr:colOff>114300</xdr:colOff>
      <xdr:row>75</xdr:row>
      <xdr:rowOff>160299</xdr:rowOff>
    </xdr:to>
    <xdr:cxnSp macro="">
      <xdr:nvCxnSpPr>
        <xdr:cNvPr id="412" name="直線コネクタ 411"/>
        <xdr:cNvCxnSpPr/>
      </xdr:nvCxnSpPr>
      <xdr:spPr>
        <a:xfrm flipV="1">
          <a:off x="8750300" y="12946507"/>
          <a:ext cx="889000" cy="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3" name="フローチャート: 判断 412"/>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47274</xdr:rowOff>
    </xdr:from>
    <xdr:ext cx="534377" cy="259045"/>
    <xdr:sp macro="" textlink="">
      <xdr:nvSpPr>
        <xdr:cNvPr id="414" name="テキスト ボックス 413"/>
        <xdr:cNvSpPr txBox="1"/>
      </xdr:nvSpPr>
      <xdr:spPr>
        <a:xfrm>
          <a:off x="9372111" y="1342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160299</xdr:rowOff>
    </xdr:from>
    <xdr:to>
      <xdr:col>45</xdr:col>
      <xdr:colOff>177800</xdr:colOff>
      <xdr:row>76</xdr:row>
      <xdr:rowOff>93929</xdr:rowOff>
    </xdr:to>
    <xdr:cxnSp macro="">
      <xdr:nvCxnSpPr>
        <xdr:cNvPr id="415" name="直線コネクタ 414"/>
        <xdr:cNvCxnSpPr/>
      </xdr:nvCxnSpPr>
      <xdr:spPr>
        <a:xfrm flipV="1">
          <a:off x="7861300" y="13019049"/>
          <a:ext cx="889000" cy="10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59055</xdr:rowOff>
    </xdr:from>
    <xdr:to>
      <xdr:col>46</xdr:col>
      <xdr:colOff>38100</xdr:colOff>
      <xdr:row>77</xdr:row>
      <xdr:rowOff>160655</xdr:rowOff>
    </xdr:to>
    <xdr:sp macro="" textlink="">
      <xdr:nvSpPr>
        <xdr:cNvPr id="416" name="フローチャート: 判断 415"/>
        <xdr:cNvSpPr/>
      </xdr:nvSpPr>
      <xdr:spPr>
        <a:xfrm>
          <a:off x="86995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151782</xdr:rowOff>
    </xdr:from>
    <xdr:ext cx="534377" cy="259045"/>
    <xdr:sp macro="" textlink="">
      <xdr:nvSpPr>
        <xdr:cNvPr id="417" name="テキスト ボックス 416"/>
        <xdr:cNvSpPr txBox="1"/>
      </xdr:nvSpPr>
      <xdr:spPr>
        <a:xfrm>
          <a:off x="8483111" y="1335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141795</xdr:rowOff>
    </xdr:from>
    <xdr:to>
      <xdr:col>41</xdr:col>
      <xdr:colOff>50800</xdr:colOff>
      <xdr:row>76</xdr:row>
      <xdr:rowOff>93929</xdr:rowOff>
    </xdr:to>
    <xdr:cxnSp macro="">
      <xdr:nvCxnSpPr>
        <xdr:cNvPr id="418" name="直線コネクタ 417"/>
        <xdr:cNvCxnSpPr/>
      </xdr:nvCxnSpPr>
      <xdr:spPr>
        <a:xfrm>
          <a:off x="6972300" y="12657645"/>
          <a:ext cx="889000" cy="4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60782</xdr:rowOff>
    </xdr:from>
    <xdr:to>
      <xdr:col>41</xdr:col>
      <xdr:colOff>101600</xdr:colOff>
      <xdr:row>77</xdr:row>
      <xdr:rowOff>162382</xdr:rowOff>
    </xdr:to>
    <xdr:sp macro="" textlink="">
      <xdr:nvSpPr>
        <xdr:cNvPr id="419" name="フローチャート: 判断 418"/>
        <xdr:cNvSpPr/>
      </xdr:nvSpPr>
      <xdr:spPr>
        <a:xfrm>
          <a:off x="7810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153509</xdr:rowOff>
    </xdr:from>
    <xdr:ext cx="534377" cy="259045"/>
    <xdr:sp macro="" textlink="">
      <xdr:nvSpPr>
        <xdr:cNvPr id="420" name="テキスト ボックス 419"/>
        <xdr:cNvSpPr txBox="1"/>
      </xdr:nvSpPr>
      <xdr:spPr>
        <a:xfrm>
          <a:off x="7594111" y="133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112128</xdr:rowOff>
    </xdr:from>
    <xdr:to>
      <xdr:col>36</xdr:col>
      <xdr:colOff>165100</xdr:colOff>
      <xdr:row>77</xdr:row>
      <xdr:rowOff>42278</xdr:rowOff>
    </xdr:to>
    <xdr:sp macro="" textlink="">
      <xdr:nvSpPr>
        <xdr:cNvPr id="421" name="フローチャート: 判断 420"/>
        <xdr:cNvSpPr/>
      </xdr:nvSpPr>
      <xdr:spPr>
        <a:xfrm>
          <a:off x="6921500" y="1314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33405</xdr:rowOff>
    </xdr:from>
    <xdr:ext cx="534377" cy="259045"/>
    <xdr:sp macro="" textlink="">
      <xdr:nvSpPr>
        <xdr:cNvPr id="422" name="テキスト ボックス 421"/>
        <xdr:cNvSpPr txBox="1"/>
      </xdr:nvSpPr>
      <xdr:spPr>
        <a:xfrm>
          <a:off x="6705111" y="1323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116497</xdr:rowOff>
    </xdr:from>
    <xdr:to>
      <xdr:col>55</xdr:col>
      <xdr:colOff>50800</xdr:colOff>
      <xdr:row>74</xdr:row>
      <xdr:rowOff>46647</xdr:rowOff>
    </xdr:to>
    <xdr:sp macro="" textlink="">
      <xdr:nvSpPr>
        <xdr:cNvPr id="428" name="楕円 427"/>
        <xdr:cNvSpPr/>
      </xdr:nvSpPr>
      <xdr:spPr>
        <a:xfrm>
          <a:off x="10426700" y="1263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139374</xdr:rowOff>
    </xdr:from>
    <xdr:ext cx="534377" cy="259045"/>
    <xdr:sp macro="" textlink="">
      <xdr:nvSpPr>
        <xdr:cNvPr id="429" name="普通建設事業費 （ うち新規整備　）該当値テキスト"/>
        <xdr:cNvSpPr txBox="1"/>
      </xdr:nvSpPr>
      <xdr:spPr>
        <a:xfrm>
          <a:off x="10528300" y="1248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36957</xdr:rowOff>
    </xdr:from>
    <xdr:to>
      <xdr:col>50</xdr:col>
      <xdr:colOff>165100</xdr:colOff>
      <xdr:row>75</xdr:row>
      <xdr:rowOff>138557</xdr:rowOff>
    </xdr:to>
    <xdr:sp macro="" textlink="">
      <xdr:nvSpPr>
        <xdr:cNvPr id="430" name="楕円 429"/>
        <xdr:cNvSpPr/>
      </xdr:nvSpPr>
      <xdr:spPr>
        <a:xfrm>
          <a:off x="9588500" y="1289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155084</xdr:rowOff>
    </xdr:from>
    <xdr:ext cx="534377" cy="259045"/>
    <xdr:sp macro="" textlink="">
      <xdr:nvSpPr>
        <xdr:cNvPr id="431" name="テキスト ボックス 430"/>
        <xdr:cNvSpPr txBox="1"/>
      </xdr:nvSpPr>
      <xdr:spPr>
        <a:xfrm>
          <a:off x="9372111" y="1267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109500</xdr:rowOff>
    </xdr:from>
    <xdr:to>
      <xdr:col>46</xdr:col>
      <xdr:colOff>38100</xdr:colOff>
      <xdr:row>76</xdr:row>
      <xdr:rowOff>39650</xdr:rowOff>
    </xdr:to>
    <xdr:sp macro="" textlink="">
      <xdr:nvSpPr>
        <xdr:cNvPr id="432" name="楕円 431"/>
        <xdr:cNvSpPr/>
      </xdr:nvSpPr>
      <xdr:spPr>
        <a:xfrm>
          <a:off x="8699500" y="129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56177</xdr:rowOff>
    </xdr:from>
    <xdr:ext cx="534377" cy="259045"/>
    <xdr:sp macro="" textlink="">
      <xdr:nvSpPr>
        <xdr:cNvPr id="433" name="テキスト ボックス 432"/>
        <xdr:cNvSpPr txBox="1"/>
      </xdr:nvSpPr>
      <xdr:spPr>
        <a:xfrm>
          <a:off x="8483111" y="127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43129</xdr:rowOff>
    </xdr:from>
    <xdr:to>
      <xdr:col>41</xdr:col>
      <xdr:colOff>101600</xdr:colOff>
      <xdr:row>76</xdr:row>
      <xdr:rowOff>144729</xdr:rowOff>
    </xdr:to>
    <xdr:sp macro="" textlink="">
      <xdr:nvSpPr>
        <xdr:cNvPr id="434" name="楕円 433"/>
        <xdr:cNvSpPr/>
      </xdr:nvSpPr>
      <xdr:spPr>
        <a:xfrm>
          <a:off x="7810500" y="1307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161256</xdr:rowOff>
    </xdr:from>
    <xdr:ext cx="534377" cy="259045"/>
    <xdr:sp macro="" textlink="">
      <xdr:nvSpPr>
        <xdr:cNvPr id="435" name="テキスト ボックス 434"/>
        <xdr:cNvSpPr txBox="1"/>
      </xdr:nvSpPr>
      <xdr:spPr>
        <a:xfrm>
          <a:off x="7594111" y="128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90995</xdr:rowOff>
    </xdr:from>
    <xdr:to>
      <xdr:col>36</xdr:col>
      <xdr:colOff>165100</xdr:colOff>
      <xdr:row>74</xdr:row>
      <xdr:rowOff>21145</xdr:rowOff>
    </xdr:to>
    <xdr:sp macro="" textlink="">
      <xdr:nvSpPr>
        <xdr:cNvPr id="436" name="楕円 435"/>
        <xdr:cNvSpPr/>
      </xdr:nvSpPr>
      <xdr:spPr>
        <a:xfrm>
          <a:off x="6921500" y="126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37672</xdr:rowOff>
    </xdr:from>
    <xdr:ext cx="534377" cy="259045"/>
    <xdr:sp macro="" textlink="">
      <xdr:nvSpPr>
        <xdr:cNvPr id="437" name="テキスト ボックス 436"/>
        <xdr:cNvSpPr txBox="1"/>
      </xdr:nvSpPr>
      <xdr:spPr>
        <a:xfrm>
          <a:off x="6705111" y="1238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3" name="直線コネクタ 462"/>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4" name="普通建設事業費 （ うち更新整備　）最小値テキスト"/>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5" name="直線コネクタ 464"/>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6" name="普通建設事業費 （ うち更新整備　）最大値テキスト"/>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7" name="直線コネクタ 466"/>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140060</xdr:rowOff>
    </xdr:from>
    <xdr:to>
      <xdr:col>55</xdr:col>
      <xdr:colOff>0</xdr:colOff>
      <xdr:row>98</xdr:row>
      <xdr:rowOff>2164</xdr:rowOff>
    </xdr:to>
    <xdr:cxnSp macro="">
      <xdr:nvCxnSpPr>
        <xdr:cNvPr id="468" name="直線コネクタ 467"/>
        <xdr:cNvCxnSpPr/>
      </xdr:nvCxnSpPr>
      <xdr:spPr>
        <a:xfrm>
          <a:off x="9639300" y="16770710"/>
          <a:ext cx="838200" cy="3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78075</xdr:rowOff>
    </xdr:from>
    <xdr:ext cx="534377" cy="259045"/>
    <xdr:sp macro="" textlink="">
      <xdr:nvSpPr>
        <xdr:cNvPr id="469" name="普通建設事業費 （ うち更新整備　）平均値テキスト"/>
        <xdr:cNvSpPr txBox="1"/>
      </xdr:nvSpPr>
      <xdr:spPr>
        <a:xfrm>
          <a:off x="10528300" y="16194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70" name="フローチャート: 判断 469"/>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140060</xdr:rowOff>
    </xdr:from>
    <xdr:to>
      <xdr:col>50</xdr:col>
      <xdr:colOff>114300</xdr:colOff>
      <xdr:row>98</xdr:row>
      <xdr:rowOff>2409</xdr:rowOff>
    </xdr:to>
    <xdr:cxnSp macro="">
      <xdr:nvCxnSpPr>
        <xdr:cNvPr id="471" name="直線コネクタ 470"/>
        <xdr:cNvCxnSpPr/>
      </xdr:nvCxnSpPr>
      <xdr:spPr>
        <a:xfrm flipV="1">
          <a:off x="8750300" y="16770710"/>
          <a:ext cx="889000" cy="3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2" name="フローチャート: 判断 471"/>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153306</xdr:rowOff>
    </xdr:from>
    <xdr:ext cx="534377" cy="259045"/>
    <xdr:sp macro="" textlink="">
      <xdr:nvSpPr>
        <xdr:cNvPr id="473" name="テキスト ボックス 472"/>
        <xdr:cNvSpPr txBox="1"/>
      </xdr:nvSpPr>
      <xdr:spPr>
        <a:xfrm>
          <a:off x="9372111" y="160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2409</xdr:rowOff>
    </xdr:from>
    <xdr:to>
      <xdr:col>45</xdr:col>
      <xdr:colOff>177800</xdr:colOff>
      <xdr:row>98</xdr:row>
      <xdr:rowOff>95825</xdr:rowOff>
    </xdr:to>
    <xdr:cxnSp macro="">
      <xdr:nvCxnSpPr>
        <xdr:cNvPr id="474" name="直線コネクタ 473"/>
        <xdr:cNvCxnSpPr/>
      </xdr:nvCxnSpPr>
      <xdr:spPr>
        <a:xfrm flipV="1">
          <a:off x="7861300" y="16804509"/>
          <a:ext cx="889000" cy="9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159831</xdr:rowOff>
    </xdr:from>
    <xdr:to>
      <xdr:col>46</xdr:col>
      <xdr:colOff>38100</xdr:colOff>
      <xdr:row>96</xdr:row>
      <xdr:rowOff>89981</xdr:rowOff>
    </xdr:to>
    <xdr:sp macro="" textlink="">
      <xdr:nvSpPr>
        <xdr:cNvPr id="475" name="フローチャート: 判断 474"/>
        <xdr:cNvSpPr/>
      </xdr:nvSpPr>
      <xdr:spPr>
        <a:xfrm>
          <a:off x="8699500" y="1644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106508</xdr:rowOff>
    </xdr:from>
    <xdr:ext cx="534377" cy="259045"/>
    <xdr:sp macro="" textlink="">
      <xdr:nvSpPr>
        <xdr:cNvPr id="476" name="テキスト ボックス 475"/>
        <xdr:cNvSpPr txBox="1"/>
      </xdr:nvSpPr>
      <xdr:spPr>
        <a:xfrm>
          <a:off x="8483111" y="1622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132597</xdr:rowOff>
    </xdr:from>
    <xdr:to>
      <xdr:col>41</xdr:col>
      <xdr:colOff>50800</xdr:colOff>
      <xdr:row>98</xdr:row>
      <xdr:rowOff>95825</xdr:rowOff>
    </xdr:to>
    <xdr:cxnSp macro="">
      <xdr:nvCxnSpPr>
        <xdr:cNvPr id="477" name="直線コネクタ 476"/>
        <xdr:cNvCxnSpPr/>
      </xdr:nvCxnSpPr>
      <xdr:spPr>
        <a:xfrm>
          <a:off x="6972300" y="16763247"/>
          <a:ext cx="889000" cy="13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85683</xdr:rowOff>
    </xdr:from>
    <xdr:to>
      <xdr:col>41</xdr:col>
      <xdr:colOff>101600</xdr:colOff>
      <xdr:row>96</xdr:row>
      <xdr:rowOff>15833</xdr:rowOff>
    </xdr:to>
    <xdr:sp macro="" textlink="">
      <xdr:nvSpPr>
        <xdr:cNvPr id="478" name="フローチャート: 判断 477"/>
        <xdr:cNvSpPr/>
      </xdr:nvSpPr>
      <xdr:spPr>
        <a:xfrm>
          <a:off x="7810500" y="1637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32360</xdr:rowOff>
    </xdr:from>
    <xdr:ext cx="534377" cy="259045"/>
    <xdr:sp macro="" textlink="">
      <xdr:nvSpPr>
        <xdr:cNvPr id="479" name="テキスト ボックス 478"/>
        <xdr:cNvSpPr txBox="1"/>
      </xdr:nvSpPr>
      <xdr:spPr>
        <a:xfrm>
          <a:off x="7594111" y="1614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130880</xdr:rowOff>
    </xdr:from>
    <xdr:to>
      <xdr:col>36</xdr:col>
      <xdr:colOff>165100</xdr:colOff>
      <xdr:row>96</xdr:row>
      <xdr:rowOff>61030</xdr:rowOff>
    </xdr:to>
    <xdr:sp macro="" textlink="">
      <xdr:nvSpPr>
        <xdr:cNvPr id="480" name="フローチャート: 判断 479"/>
        <xdr:cNvSpPr/>
      </xdr:nvSpPr>
      <xdr:spPr>
        <a:xfrm>
          <a:off x="69215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77557</xdr:rowOff>
    </xdr:from>
    <xdr:ext cx="534377" cy="259045"/>
    <xdr:sp macro="" textlink="">
      <xdr:nvSpPr>
        <xdr:cNvPr id="481" name="テキスト ボックス 480"/>
        <xdr:cNvSpPr txBox="1"/>
      </xdr:nvSpPr>
      <xdr:spPr>
        <a:xfrm>
          <a:off x="6705111" y="161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122814</xdr:rowOff>
    </xdr:from>
    <xdr:to>
      <xdr:col>55</xdr:col>
      <xdr:colOff>50800</xdr:colOff>
      <xdr:row>98</xdr:row>
      <xdr:rowOff>52964</xdr:rowOff>
    </xdr:to>
    <xdr:sp macro="" textlink="">
      <xdr:nvSpPr>
        <xdr:cNvPr id="487" name="楕円 486"/>
        <xdr:cNvSpPr/>
      </xdr:nvSpPr>
      <xdr:spPr>
        <a:xfrm>
          <a:off x="10426700" y="1675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37741</xdr:rowOff>
    </xdr:from>
    <xdr:ext cx="534377" cy="259045"/>
    <xdr:sp macro="" textlink="">
      <xdr:nvSpPr>
        <xdr:cNvPr id="488" name="普通建設事業費 （ うち更新整備　）該当値テキスト"/>
        <xdr:cNvSpPr txBox="1"/>
      </xdr:nvSpPr>
      <xdr:spPr>
        <a:xfrm>
          <a:off x="10528300" y="166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89260</xdr:rowOff>
    </xdr:from>
    <xdr:to>
      <xdr:col>50</xdr:col>
      <xdr:colOff>165100</xdr:colOff>
      <xdr:row>98</xdr:row>
      <xdr:rowOff>19410</xdr:rowOff>
    </xdr:to>
    <xdr:sp macro="" textlink="">
      <xdr:nvSpPr>
        <xdr:cNvPr id="489" name="楕円 488"/>
        <xdr:cNvSpPr/>
      </xdr:nvSpPr>
      <xdr:spPr>
        <a:xfrm>
          <a:off x="9588500" y="167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10537</xdr:rowOff>
    </xdr:from>
    <xdr:ext cx="534377" cy="259045"/>
    <xdr:sp macro="" textlink="">
      <xdr:nvSpPr>
        <xdr:cNvPr id="490" name="テキスト ボックス 489"/>
        <xdr:cNvSpPr txBox="1"/>
      </xdr:nvSpPr>
      <xdr:spPr>
        <a:xfrm>
          <a:off x="9372111" y="1681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123059</xdr:rowOff>
    </xdr:from>
    <xdr:to>
      <xdr:col>46</xdr:col>
      <xdr:colOff>38100</xdr:colOff>
      <xdr:row>98</xdr:row>
      <xdr:rowOff>53209</xdr:rowOff>
    </xdr:to>
    <xdr:sp macro="" textlink="">
      <xdr:nvSpPr>
        <xdr:cNvPr id="491" name="楕円 490"/>
        <xdr:cNvSpPr/>
      </xdr:nvSpPr>
      <xdr:spPr>
        <a:xfrm>
          <a:off x="8699500" y="1675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44336</xdr:rowOff>
    </xdr:from>
    <xdr:ext cx="534377" cy="259045"/>
    <xdr:sp macro="" textlink="">
      <xdr:nvSpPr>
        <xdr:cNvPr id="492" name="テキスト ボックス 491"/>
        <xdr:cNvSpPr txBox="1"/>
      </xdr:nvSpPr>
      <xdr:spPr>
        <a:xfrm>
          <a:off x="8483111" y="168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45025</xdr:rowOff>
    </xdr:from>
    <xdr:to>
      <xdr:col>41</xdr:col>
      <xdr:colOff>101600</xdr:colOff>
      <xdr:row>98</xdr:row>
      <xdr:rowOff>146625</xdr:rowOff>
    </xdr:to>
    <xdr:sp macro="" textlink="">
      <xdr:nvSpPr>
        <xdr:cNvPr id="493" name="楕円 492"/>
        <xdr:cNvSpPr/>
      </xdr:nvSpPr>
      <xdr:spPr>
        <a:xfrm>
          <a:off x="7810500" y="1684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137752</xdr:rowOff>
    </xdr:from>
    <xdr:ext cx="534377" cy="259045"/>
    <xdr:sp macro="" textlink="">
      <xdr:nvSpPr>
        <xdr:cNvPr id="494" name="テキスト ボックス 493"/>
        <xdr:cNvSpPr txBox="1"/>
      </xdr:nvSpPr>
      <xdr:spPr>
        <a:xfrm>
          <a:off x="7594111" y="1693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81797</xdr:rowOff>
    </xdr:from>
    <xdr:to>
      <xdr:col>36</xdr:col>
      <xdr:colOff>165100</xdr:colOff>
      <xdr:row>98</xdr:row>
      <xdr:rowOff>11947</xdr:rowOff>
    </xdr:to>
    <xdr:sp macro="" textlink="">
      <xdr:nvSpPr>
        <xdr:cNvPr id="495" name="楕円 494"/>
        <xdr:cNvSpPr/>
      </xdr:nvSpPr>
      <xdr:spPr>
        <a:xfrm>
          <a:off x="6921500" y="1671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3074</xdr:rowOff>
    </xdr:from>
    <xdr:ext cx="534377" cy="259045"/>
    <xdr:sp macro="" textlink="">
      <xdr:nvSpPr>
        <xdr:cNvPr id="496" name="テキスト ボックス 495"/>
        <xdr:cNvSpPr txBox="1"/>
      </xdr:nvSpPr>
      <xdr:spPr>
        <a:xfrm>
          <a:off x="6705111" y="1680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20" name="直線コネクタ 519"/>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3" name="災害復旧事業費最大値テキスト"/>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4" name="直線コネクタ 523"/>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132861</xdr:rowOff>
    </xdr:from>
    <xdr:to>
      <xdr:col>85</xdr:col>
      <xdr:colOff>127000</xdr:colOff>
      <xdr:row>38</xdr:row>
      <xdr:rowOff>24791</xdr:rowOff>
    </xdr:to>
    <xdr:cxnSp macro="">
      <xdr:nvCxnSpPr>
        <xdr:cNvPr id="525" name="直線コネクタ 524"/>
        <xdr:cNvCxnSpPr/>
      </xdr:nvCxnSpPr>
      <xdr:spPr>
        <a:xfrm>
          <a:off x="15481300" y="6476511"/>
          <a:ext cx="838200" cy="6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6310</xdr:rowOff>
    </xdr:from>
    <xdr:ext cx="469744" cy="259045"/>
    <xdr:sp macro="" textlink="">
      <xdr:nvSpPr>
        <xdr:cNvPr id="526" name="災害復旧事業費平均値テキスト"/>
        <xdr:cNvSpPr txBox="1"/>
      </xdr:nvSpPr>
      <xdr:spPr>
        <a:xfrm>
          <a:off x="16370300" y="6521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7" name="フローチャート: 判断 526"/>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12960</xdr:rowOff>
    </xdr:from>
    <xdr:to>
      <xdr:col>81</xdr:col>
      <xdr:colOff>50800</xdr:colOff>
      <xdr:row>37</xdr:row>
      <xdr:rowOff>132861</xdr:rowOff>
    </xdr:to>
    <xdr:cxnSp macro="">
      <xdr:nvCxnSpPr>
        <xdr:cNvPr id="528" name="直線コネクタ 527"/>
        <xdr:cNvCxnSpPr/>
      </xdr:nvCxnSpPr>
      <xdr:spPr>
        <a:xfrm>
          <a:off x="14592300" y="6185160"/>
          <a:ext cx="889000" cy="29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29" name="フローチャート: 判断 528"/>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67918</xdr:rowOff>
    </xdr:from>
    <xdr:ext cx="469744" cy="259045"/>
    <xdr:sp macro="" textlink="">
      <xdr:nvSpPr>
        <xdr:cNvPr id="530" name="テキスト ボックス 529"/>
        <xdr:cNvSpPr txBox="1"/>
      </xdr:nvSpPr>
      <xdr:spPr>
        <a:xfrm>
          <a:off x="15246428" y="658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12960</xdr:rowOff>
    </xdr:from>
    <xdr:to>
      <xdr:col>76</xdr:col>
      <xdr:colOff>114300</xdr:colOff>
      <xdr:row>37</xdr:row>
      <xdr:rowOff>55461</xdr:rowOff>
    </xdr:to>
    <xdr:cxnSp macro="">
      <xdr:nvCxnSpPr>
        <xdr:cNvPr id="531" name="直線コネクタ 530"/>
        <xdr:cNvCxnSpPr/>
      </xdr:nvCxnSpPr>
      <xdr:spPr>
        <a:xfrm flipV="1">
          <a:off x="13703300" y="6185160"/>
          <a:ext cx="889000" cy="21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44056</xdr:rowOff>
    </xdr:from>
    <xdr:to>
      <xdr:col>76</xdr:col>
      <xdr:colOff>165100</xdr:colOff>
      <xdr:row>38</xdr:row>
      <xdr:rowOff>145656</xdr:rowOff>
    </xdr:to>
    <xdr:sp macro="" textlink="">
      <xdr:nvSpPr>
        <xdr:cNvPr id="532" name="フローチャート: 判断 531"/>
        <xdr:cNvSpPr/>
      </xdr:nvSpPr>
      <xdr:spPr>
        <a:xfrm>
          <a:off x="14541500" y="655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136783</xdr:rowOff>
    </xdr:from>
    <xdr:ext cx="469744" cy="259045"/>
    <xdr:sp macro="" textlink="">
      <xdr:nvSpPr>
        <xdr:cNvPr id="533" name="テキスト ボックス 532"/>
        <xdr:cNvSpPr txBox="1"/>
      </xdr:nvSpPr>
      <xdr:spPr>
        <a:xfrm>
          <a:off x="14357428" y="665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55461</xdr:rowOff>
    </xdr:from>
    <xdr:to>
      <xdr:col>71</xdr:col>
      <xdr:colOff>177800</xdr:colOff>
      <xdr:row>39</xdr:row>
      <xdr:rowOff>44450</xdr:rowOff>
    </xdr:to>
    <xdr:cxnSp macro="">
      <xdr:nvCxnSpPr>
        <xdr:cNvPr id="534" name="直線コネクタ 533"/>
        <xdr:cNvCxnSpPr/>
      </xdr:nvCxnSpPr>
      <xdr:spPr>
        <a:xfrm flipV="1">
          <a:off x="12814300" y="6399111"/>
          <a:ext cx="889000" cy="3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96520</xdr:rowOff>
    </xdr:from>
    <xdr:to>
      <xdr:col>72</xdr:col>
      <xdr:colOff>38100</xdr:colOff>
      <xdr:row>39</xdr:row>
      <xdr:rowOff>26670</xdr:rowOff>
    </xdr:to>
    <xdr:sp macro="" textlink="">
      <xdr:nvSpPr>
        <xdr:cNvPr id="535" name="フローチャート: 判断 534"/>
        <xdr:cNvSpPr/>
      </xdr:nvSpPr>
      <xdr:spPr>
        <a:xfrm>
          <a:off x="13652500" y="661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17797</xdr:rowOff>
    </xdr:from>
    <xdr:ext cx="469744" cy="259045"/>
    <xdr:sp macro="" textlink="">
      <xdr:nvSpPr>
        <xdr:cNvPr id="536" name="テキスト ボックス 535"/>
        <xdr:cNvSpPr txBox="1"/>
      </xdr:nvSpPr>
      <xdr:spPr>
        <a:xfrm>
          <a:off x="13468428"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71774</xdr:rowOff>
    </xdr:from>
    <xdr:to>
      <xdr:col>67</xdr:col>
      <xdr:colOff>101600</xdr:colOff>
      <xdr:row>39</xdr:row>
      <xdr:rowOff>1924</xdr:rowOff>
    </xdr:to>
    <xdr:sp macro="" textlink="">
      <xdr:nvSpPr>
        <xdr:cNvPr id="537" name="フローチャート: 判断 536"/>
        <xdr:cNvSpPr/>
      </xdr:nvSpPr>
      <xdr:spPr>
        <a:xfrm>
          <a:off x="12763500" y="658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18451</xdr:rowOff>
    </xdr:from>
    <xdr:ext cx="469744" cy="259045"/>
    <xdr:sp macro="" textlink="">
      <xdr:nvSpPr>
        <xdr:cNvPr id="538" name="テキスト ボックス 537"/>
        <xdr:cNvSpPr txBox="1"/>
      </xdr:nvSpPr>
      <xdr:spPr>
        <a:xfrm>
          <a:off x="12579428" y="636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145440</xdr:rowOff>
    </xdr:from>
    <xdr:to>
      <xdr:col>85</xdr:col>
      <xdr:colOff>177800</xdr:colOff>
      <xdr:row>38</xdr:row>
      <xdr:rowOff>75591</xdr:rowOff>
    </xdr:to>
    <xdr:sp macro="" textlink="">
      <xdr:nvSpPr>
        <xdr:cNvPr id="544" name="楕円 543"/>
        <xdr:cNvSpPr/>
      </xdr:nvSpPr>
      <xdr:spPr>
        <a:xfrm>
          <a:off x="16268700" y="64890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168317</xdr:rowOff>
    </xdr:from>
    <xdr:ext cx="534377" cy="259045"/>
    <xdr:sp macro="" textlink="">
      <xdr:nvSpPr>
        <xdr:cNvPr id="545" name="災害復旧事業費該当値テキスト"/>
        <xdr:cNvSpPr txBox="1"/>
      </xdr:nvSpPr>
      <xdr:spPr>
        <a:xfrm>
          <a:off x="16370300" y="634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82061</xdr:rowOff>
    </xdr:from>
    <xdr:to>
      <xdr:col>81</xdr:col>
      <xdr:colOff>101600</xdr:colOff>
      <xdr:row>38</xdr:row>
      <xdr:rowOff>12211</xdr:rowOff>
    </xdr:to>
    <xdr:sp macro="" textlink="">
      <xdr:nvSpPr>
        <xdr:cNvPr id="546" name="楕円 545"/>
        <xdr:cNvSpPr/>
      </xdr:nvSpPr>
      <xdr:spPr>
        <a:xfrm>
          <a:off x="15430500" y="642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28738</xdr:rowOff>
    </xdr:from>
    <xdr:ext cx="534377" cy="259045"/>
    <xdr:sp macro="" textlink="">
      <xdr:nvSpPr>
        <xdr:cNvPr id="547" name="テキスト ボックス 546"/>
        <xdr:cNvSpPr txBox="1"/>
      </xdr:nvSpPr>
      <xdr:spPr>
        <a:xfrm>
          <a:off x="15214111" y="620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133610</xdr:rowOff>
    </xdr:from>
    <xdr:to>
      <xdr:col>76</xdr:col>
      <xdr:colOff>165100</xdr:colOff>
      <xdr:row>36</xdr:row>
      <xdr:rowOff>63760</xdr:rowOff>
    </xdr:to>
    <xdr:sp macro="" textlink="">
      <xdr:nvSpPr>
        <xdr:cNvPr id="548" name="楕円 547"/>
        <xdr:cNvSpPr/>
      </xdr:nvSpPr>
      <xdr:spPr>
        <a:xfrm>
          <a:off x="14541500" y="61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80287</xdr:rowOff>
    </xdr:from>
    <xdr:ext cx="534377" cy="259045"/>
    <xdr:sp macro="" textlink="">
      <xdr:nvSpPr>
        <xdr:cNvPr id="549" name="テキスト ボックス 548"/>
        <xdr:cNvSpPr txBox="1"/>
      </xdr:nvSpPr>
      <xdr:spPr>
        <a:xfrm>
          <a:off x="14325111" y="590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4661</xdr:rowOff>
    </xdr:from>
    <xdr:to>
      <xdr:col>72</xdr:col>
      <xdr:colOff>38100</xdr:colOff>
      <xdr:row>37</xdr:row>
      <xdr:rowOff>106261</xdr:rowOff>
    </xdr:to>
    <xdr:sp macro="" textlink="">
      <xdr:nvSpPr>
        <xdr:cNvPr id="550" name="楕円 549"/>
        <xdr:cNvSpPr/>
      </xdr:nvSpPr>
      <xdr:spPr>
        <a:xfrm>
          <a:off x="13652500" y="63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122788</xdr:rowOff>
    </xdr:from>
    <xdr:ext cx="534377" cy="259045"/>
    <xdr:sp macro="" textlink="">
      <xdr:nvSpPr>
        <xdr:cNvPr id="551" name="テキスト ボックス 550"/>
        <xdr:cNvSpPr txBox="1"/>
      </xdr:nvSpPr>
      <xdr:spPr>
        <a:xfrm>
          <a:off x="13436111" y="612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5" name="テキスト ボックス 614"/>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29" name="直線コネクタ 628"/>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30" name="公債費最小値テキスト"/>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1" name="直線コネクタ 630"/>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2" name="公債費最大値テキスト"/>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3" name="直線コネクタ 632"/>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70402</xdr:rowOff>
    </xdr:from>
    <xdr:to>
      <xdr:col>85</xdr:col>
      <xdr:colOff>127000</xdr:colOff>
      <xdr:row>76</xdr:row>
      <xdr:rowOff>19097</xdr:rowOff>
    </xdr:to>
    <xdr:cxnSp macro="">
      <xdr:nvCxnSpPr>
        <xdr:cNvPr id="634" name="直線コネクタ 633"/>
        <xdr:cNvCxnSpPr/>
      </xdr:nvCxnSpPr>
      <xdr:spPr>
        <a:xfrm flipV="1">
          <a:off x="15481300" y="12929152"/>
          <a:ext cx="838200" cy="12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13410</xdr:rowOff>
    </xdr:from>
    <xdr:ext cx="534377" cy="259045"/>
    <xdr:sp macro="" textlink="">
      <xdr:nvSpPr>
        <xdr:cNvPr id="635" name="公債費平均値テキスト"/>
        <xdr:cNvSpPr txBox="1"/>
      </xdr:nvSpPr>
      <xdr:spPr>
        <a:xfrm>
          <a:off x="16370300" y="12872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6" name="フローチャート: 判断 635"/>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19097</xdr:rowOff>
    </xdr:from>
    <xdr:to>
      <xdr:col>81</xdr:col>
      <xdr:colOff>50800</xdr:colOff>
      <xdr:row>76</xdr:row>
      <xdr:rowOff>88086</xdr:rowOff>
    </xdr:to>
    <xdr:cxnSp macro="">
      <xdr:nvCxnSpPr>
        <xdr:cNvPr id="637" name="直線コネクタ 636"/>
        <xdr:cNvCxnSpPr/>
      </xdr:nvCxnSpPr>
      <xdr:spPr>
        <a:xfrm flipV="1">
          <a:off x="14592300" y="13049297"/>
          <a:ext cx="889000" cy="6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38" name="フローチャート: 判断 637"/>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152947</xdr:rowOff>
    </xdr:from>
    <xdr:ext cx="534377" cy="259045"/>
    <xdr:sp macro="" textlink="">
      <xdr:nvSpPr>
        <xdr:cNvPr id="639" name="テキスト ボックス 638"/>
        <xdr:cNvSpPr txBox="1"/>
      </xdr:nvSpPr>
      <xdr:spPr>
        <a:xfrm>
          <a:off x="15214111" y="126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88086</xdr:rowOff>
    </xdr:from>
    <xdr:to>
      <xdr:col>76</xdr:col>
      <xdr:colOff>114300</xdr:colOff>
      <xdr:row>76</xdr:row>
      <xdr:rowOff>115844</xdr:rowOff>
    </xdr:to>
    <xdr:cxnSp macro="">
      <xdr:nvCxnSpPr>
        <xdr:cNvPr id="640" name="直線コネクタ 639"/>
        <xdr:cNvCxnSpPr/>
      </xdr:nvCxnSpPr>
      <xdr:spPr>
        <a:xfrm flipV="1">
          <a:off x="13703300" y="1311828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3158</xdr:rowOff>
    </xdr:from>
    <xdr:to>
      <xdr:col>76</xdr:col>
      <xdr:colOff>165100</xdr:colOff>
      <xdr:row>77</xdr:row>
      <xdr:rowOff>104758</xdr:rowOff>
    </xdr:to>
    <xdr:sp macro="" textlink="">
      <xdr:nvSpPr>
        <xdr:cNvPr id="641" name="フローチャート: 判断 640"/>
        <xdr:cNvSpPr/>
      </xdr:nvSpPr>
      <xdr:spPr>
        <a:xfrm>
          <a:off x="14541500" y="1320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95885</xdr:rowOff>
    </xdr:from>
    <xdr:ext cx="534377" cy="259045"/>
    <xdr:sp macro="" textlink="">
      <xdr:nvSpPr>
        <xdr:cNvPr id="642" name="テキスト ボックス 641"/>
        <xdr:cNvSpPr txBox="1"/>
      </xdr:nvSpPr>
      <xdr:spPr>
        <a:xfrm>
          <a:off x="14325111" y="1329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99499</xdr:rowOff>
    </xdr:from>
    <xdr:to>
      <xdr:col>71</xdr:col>
      <xdr:colOff>177800</xdr:colOff>
      <xdr:row>76</xdr:row>
      <xdr:rowOff>115844</xdr:rowOff>
    </xdr:to>
    <xdr:cxnSp macro="">
      <xdr:nvCxnSpPr>
        <xdr:cNvPr id="643" name="直線コネクタ 642"/>
        <xdr:cNvCxnSpPr/>
      </xdr:nvCxnSpPr>
      <xdr:spPr>
        <a:xfrm>
          <a:off x="12814300" y="13129699"/>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20172</xdr:rowOff>
    </xdr:from>
    <xdr:to>
      <xdr:col>72</xdr:col>
      <xdr:colOff>38100</xdr:colOff>
      <xdr:row>77</xdr:row>
      <xdr:rowOff>121772</xdr:rowOff>
    </xdr:to>
    <xdr:sp macro="" textlink="">
      <xdr:nvSpPr>
        <xdr:cNvPr id="644" name="フローチャート: 判断 643"/>
        <xdr:cNvSpPr/>
      </xdr:nvSpPr>
      <xdr:spPr>
        <a:xfrm>
          <a:off x="13652500" y="1322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112899</xdr:rowOff>
    </xdr:from>
    <xdr:ext cx="534377" cy="259045"/>
    <xdr:sp macro="" textlink="">
      <xdr:nvSpPr>
        <xdr:cNvPr id="645" name="テキスト ボックス 644"/>
        <xdr:cNvSpPr txBox="1"/>
      </xdr:nvSpPr>
      <xdr:spPr>
        <a:xfrm>
          <a:off x="13436111" y="1331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25219</xdr:rowOff>
    </xdr:from>
    <xdr:to>
      <xdr:col>67</xdr:col>
      <xdr:colOff>101600</xdr:colOff>
      <xdr:row>77</xdr:row>
      <xdr:rowOff>126819</xdr:rowOff>
    </xdr:to>
    <xdr:sp macro="" textlink="">
      <xdr:nvSpPr>
        <xdr:cNvPr id="646" name="フローチャート: 判断 645"/>
        <xdr:cNvSpPr/>
      </xdr:nvSpPr>
      <xdr:spPr>
        <a:xfrm>
          <a:off x="12763500" y="1322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117946</xdr:rowOff>
    </xdr:from>
    <xdr:ext cx="534377" cy="259045"/>
    <xdr:sp macro="" textlink="">
      <xdr:nvSpPr>
        <xdr:cNvPr id="647" name="テキスト ボックス 646"/>
        <xdr:cNvSpPr txBox="1"/>
      </xdr:nvSpPr>
      <xdr:spPr>
        <a:xfrm>
          <a:off x="12547111" y="1331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19602</xdr:rowOff>
    </xdr:from>
    <xdr:to>
      <xdr:col>85</xdr:col>
      <xdr:colOff>177800</xdr:colOff>
      <xdr:row>75</xdr:row>
      <xdr:rowOff>121202</xdr:rowOff>
    </xdr:to>
    <xdr:sp macro="" textlink="">
      <xdr:nvSpPr>
        <xdr:cNvPr id="653" name="楕円 652"/>
        <xdr:cNvSpPr/>
      </xdr:nvSpPr>
      <xdr:spPr>
        <a:xfrm>
          <a:off x="16268700" y="128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42479</xdr:rowOff>
    </xdr:from>
    <xdr:ext cx="534377" cy="259045"/>
    <xdr:sp macro="" textlink="">
      <xdr:nvSpPr>
        <xdr:cNvPr id="654" name="公債費該当値テキスト"/>
        <xdr:cNvSpPr txBox="1"/>
      </xdr:nvSpPr>
      <xdr:spPr>
        <a:xfrm>
          <a:off x="16370300" y="1272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139747</xdr:rowOff>
    </xdr:from>
    <xdr:to>
      <xdr:col>81</xdr:col>
      <xdr:colOff>101600</xdr:colOff>
      <xdr:row>76</xdr:row>
      <xdr:rowOff>69897</xdr:rowOff>
    </xdr:to>
    <xdr:sp macro="" textlink="">
      <xdr:nvSpPr>
        <xdr:cNvPr id="655" name="楕円 654"/>
        <xdr:cNvSpPr/>
      </xdr:nvSpPr>
      <xdr:spPr>
        <a:xfrm>
          <a:off x="15430500" y="1299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61024</xdr:rowOff>
    </xdr:from>
    <xdr:ext cx="534377" cy="259045"/>
    <xdr:sp macro="" textlink="">
      <xdr:nvSpPr>
        <xdr:cNvPr id="656" name="テキスト ボックス 655"/>
        <xdr:cNvSpPr txBox="1"/>
      </xdr:nvSpPr>
      <xdr:spPr>
        <a:xfrm>
          <a:off x="15214111" y="130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37286</xdr:rowOff>
    </xdr:from>
    <xdr:to>
      <xdr:col>76</xdr:col>
      <xdr:colOff>165100</xdr:colOff>
      <xdr:row>76</xdr:row>
      <xdr:rowOff>138886</xdr:rowOff>
    </xdr:to>
    <xdr:sp macro="" textlink="">
      <xdr:nvSpPr>
        <xdr:cNvPr id="657" name="楕円 656"/>
        <xdr:cNvSpPr/>
      </xdr:nvSpPr>
      <xdr:spPr>
        <a:xfrm>
          <a:off x="14541500" y="1306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155412</xdr:rowOff>
    </xdr:from>
    <xdr:ext cx="534377" cy="259045"/>
    <xdr:sp macro="" textlink="">
      <xdr:nvSpPr>
        <xdr:cNvPr id="658" name="テキスト ボックス 657"/>
        <xdr:cNvSpPr txBox="1"/>
      </xdr:nvSpPr>
      <xdr:spPr>
        <a:xfrm>
          <a:off x="14325111" y="1284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65044</xdr:rowOff>
    </xdr:from>
    <xdr:to>
      <xdr:col>72</xdr:col>
      <xdr:colOff>38100</xdr:colOff>
      <xdr:row>76</xdr:row>
      <xdr:rowOff>166644</xdr:rowOff>
    </xdr:to>
    <xdr:sp macro="" textlink="">
      <xdr:nvSpPr>
        <xdr:cNvPr id="659" name="楕円 658"/>
        <xdr:cNvSpPr/>
      </xdr:nvSpPr>
      <xdr:spPr>
        <a:xfrm>
          <a:off x="13652500" y="130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11721</xdr:rowOff>
    </xdr:from>
    <xdr:ext cx="534377" cy="259045"/>
    <xdr:sp macro="" textlink="">
      <xdr:nvSpPr>
        <xdr:cNvPr id="660" name="テキスト ボックス 659"/>
        <xdr:cNvSpPr txBox="1"/>
      </xdr:nvSpPr>
      <xdr:spPr>
        <a:xfrm>
          <a:off x="13436111" y="1287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48699</xdr:rowOff>
    </xdr:from>
    <xdr:to>
      <xdr:col>67</xdr:col>
      <xdr:colOff>101600</xdr:colOff>
      <xdr:row>76</xdr:row>
      <xdr:rowOff>150299</xdr:rowOff>
    </xdr:to>
    <xdr:sp macro="" textlink="">
      <xdr:nvSpPr>
        <xdr:cNvPr id="661" name="楕円 660"/>
        <xdr:cNvSpPr/>
      </xdr:nvSpPr>
      <xdr:spPr>
        <a:xfrm>
          <a:off x="12763500" y="1307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166826</xdr:rowOff>
    </xdr:from>
    <xdr:ext cx="534377" cy="259045"/>
    <xdr:sp macro="" textlink="">
      <xdr:nvSpPr>
        <xdr:cNvPr id="662" name="テキスト ボックス 661"/>
        <xdr:cNvSpPr txBox="1"/>
      </xdr:nvSpPr>
      <xdr:spPr>
        <a:xfrm>
          <a:off x="12547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6" name="直線コネクタ 685"/>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7" name="積立金最小値テキスト"/>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88" name="直線コネクタ 687"/>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89" name="積立金最大値テキスト"/>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90" name="直線コネクタ 689"/>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158559</xdr:rowOff>
    </xdr:from>
    <xdr:to>
      <xdr:col>85</xdr:col>
      <xdr:colOff>127000</xdr:colOff>
      <xdr:row>95</xdr:row>
      <xdr:rowOff>95028</xdr:rowOff>
    </xdr:to>
    <xdr:cxnSp macro="">
      <xdr:nvCxnSpPr>
        <xdr:cNvPr id="691" name="直線コネクタ 690"/>
        <xdr:cNvCxnSpPr/>
      </xdr:nvCxnSpPr>
      <xdr:spPr>
        <a:xfrm flipV="1">
          <a:off x="15481300" y="16103409"/>
          <a:ext cx="838200" cy="27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148956</xdr:rowOff>
    </xdr:from>
    <xdr:ext cx="534377" cy="259045"/>
    <xdr:sp macro="" textlink="">
      <xdr:nvSpPr>
        <xdr:cNvPr id="692" name="積立金平均値テキスト"/>
        <xdr:cNvSpPr txBox="1"/>
      </xdr:nvSpPr>
      <xdr:spPr>
        <a:xfrm>
          <a:off x="16370300" y="16436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3" name="フローチャート: 判断 692"/>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95028</xdr:rowOff>
    </xdr:from>
    <xdr:to>
      <xdr:col>81</xdr:col>
      <xdr:colOff>50800</xdr:colOff>
      <xdr:row>98</xdr:row>
      <xdr:rowOff>12255</xdr:rowOff>
    </xdr:to>
    <xdr:cxnSp macro="">
      <xdr:nvCxnSpPr>
        <xdr:cNvPr id="694" name="直線コネクタ 693"/>
        <xdr:cNvCxnSpPr/>
      </xdr:nvCxnSpPr>
      <xdr:spPr>
        <a:xfrm flipV="1">
          <a:off x="14592300" y="16382778"/>
          <a:ext cx="889000" cy="43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5" name="フローチャート: 判断 694"/>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4215</xdr:rowOff>
    </xdr:from>
    <xdr:ext cx="534377" cy="259045"/>
    <xdr:sp macro="" textlink="">
      <xdr:nvSpPr>
        <xdr:cNvPr id="696" name="テキスト ボックス 695"/>
        <xdr:cNvSpPr txBox="1"/>
      </xdr:nvSpPr>
      <xdr:spPr>
        <a:xfrm>
          <a:off x="15214111" y="1646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12255</xdr:rowOff>
    </xdr:from>
    <xdr:to>
      <xdr:col>76</xdr:col>
      <xdr:colOff>114300</xdr:colOff>
      <xdr:row>98</xdr:row>
      <xdr:rowOff>148462</xdr:rowOff>
    </xdr:to>
    <xdr:cxnSp macro="">
      <xdr:nvCxnSpPr>
        <xdr:cNvPr id="697" name="直線コネクタ 696"/>
        <xdr:cNvCxnSpPr/>
      </xdr:nvCxnSpPr>
      <xdr:spPr>
        <a:xfrm flipV="1">
          <a:off x="13703300" y="16814355"/>
          <a:ext cx="889000" cy="1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5099</xdr:rowOff>
    </xdr:from>
    <xdr:to>
      <xdr:col>76</xdr:col>
      <xdr:colOff>165100</xdr:colOff>
      <xdr:row>97</xdr:row>
      <xdr:rowOff>106699</xdr:rowOff>
    </xdr:to>
    <xdr:sp macro="" textlink="">
      <xdr:nvSpPr>
        <xdr:cNvPr id="698" name="フローチャート: 判断 697"/>
        <xdr:cNvSpPr/>
      </xdr:nvSpPr>
      <xdr:spPr>
        <a:xfrm>
          <a:off x="14541500" y="1663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123226</xdr:rowOff>
    </xdr:from>
    <xdr:ext cx="534377" cy="259045"/>
    <xdr:sp macro="" textlink="">
      <xdr:nvSpPr>
        <xdr:cNvPr id="699" name="テキスト ボックス 698"/>
        <xdr:cNvSpPr txBox="1"/>
      </xdr:nvSpPr>
      <xdr:spPr>
        <a:xfrm>
          <a:off x="14325111" y="1641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21189</xdr:rowOff>
    </xdr:from>
    <xdr:to>
      <xdr:col>71</xdr:col>
      <xdr:colOff>177800</xdr:colOff>
      <xdr:row>98</xdr:row>
      <xdr:rowOff>148462</xdr:rowOff>
    </xdr:to>
    <xdr:cxnSp macro="">
      <xdr:nvCxnSpPr>
        <xdr:cNvPr id="700" name="直線コネクタ 699"/>
        <xdr:cNvCxnSpPr/>
      </xdr:nvCxnSpPr>
      <xdr:spPr>
        <a:xfrm>
          <a:off x="12814300" y="16651839"/>
          <a:ext cx="889000" cy="29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150774</xdr:rowOff>
    </xdr:from>
    <xdr:to>
      <xdr:col>72</xdr:col>
      <xdr:colOff>38100</xdr:colOff>
      <xdr:row>98</xdr:row>
      <xdr:rowOff>80924</xdr:rowOff>
    </xdr:to>
    <xdr:sp macro="" textlink="">
      <xdr:nvSpPr>
        <xdr:cNvPr id="701" name="フローチャート: 判断 700"/>
        <xdr:cNvSpPr/>
      </xdr:nvSpPr>
      <xdr:spPr>
        <a:xfrm>
          <a:off x="13652500" y="1678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97451</xdr:rowOff>
    </xdr:from>
    <xdr:ext cx="469744" cy="259045"/>
    <xdr:sp macro="" textlink="">
      <xdr:nvSpPr>
        <xdr:cNvPr id="702" name="テキスト ボックス 701"/>
        <xdr:cNvSpPr txBox="1"/>
      </xdr:nvSpPr>
      <xdr:spPr>
        <a:xfrm>
          <a:off x="13468428" y="1655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120771</xdr:rowOff>
    </xdr:from>
    <xdr:to>
      <xdr:col>67</xdr:col>
      <xdr:colOff>101600</xdr:colOff>
      <xdr:row>98</xdr:row>
      <xdr:rowOff>50921</xdr:rowOff>
    </xdr:to>
    <xdr:sp macro="" textlink="">
      <xdr:nvSpPr>
        <xdr:cNvPr id="703" name="フローチャート: 判断 702"/>
        <xdr:cNvSpPr/>
      </xdr:nvSpPr>
      <xdr:spPr>
        <a:xfrm>
          <a:off x="12763500" y="1675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42048</xdr:rowOff>
    </xdr:from>
    <xdr:ext cx="534377" cy="259045"/>
    <xdr:sp macro="" textlink="">
      <xdr:nvSpPr>
        <xdr:cNvPr id="704" name="テキスト ボックス 703"/>
        <xdr:cNvSpPr txBox="1"/>
      </xdr:nvSpPr>
      <xdr:spPr>
        <a:xfrm>
          <a:off x="12547111" y="1684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107759</xdr:rowOff>
    </xdr:from>
    <xdr:to>
      <xdr:col>85</xdr:col>
      <xdr:colOff>177800</xdr:colOff>
      <xdr:row>94</xdr:row>
      <xdr:rowOff>37909</xdr:rowOff>
    </xdr:to>
    <xdr:sp macro="" textlink="">
      <xdr:nvSpPr>
        <xdr:cNvPr id="710" name="楕円 709"/>
        <xdr:cNvSpPr/>
      </xdr:nvSpPr>
      <xdr:spPr>
        <a:xfrm>
          <a:off x="16268700" y="160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130636</xdr:rowOff>
    </xdr:from>
    <xdr:ext cx="534377" cy="259045"/>
    <xdr:sp macro="" textlink="">
      <xdr:nvSpPr>
        <xdr:cNvPr id="711" name="積立金該当値テキスト"/>
        <xdr:cNvSpPr txBox="1"/>
      </xdr:nvSpPr>
      <xdr:spPr>
        <a:xfrm>
          <a:off x="16370300" y="159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44228</xdr:rowOff>
    </xdr:from>
    <xdr:to>
      <xdr:col>81</xdr:col>
      <xdr:colOff>101600</xdr:colOff>
      <xdr:row>95</xdr:row>
      <xdr:rowOff>145828</xdr:rowOff>
    </xdr:to>
    <xdr:sp macro="" textlink="">
      <xdr:nvSpPr>
        <xdr:cNvPr id="712" name="楕円 711"/>
        <xdr:cNvSpPr/>
      </xdr:nvSpPr>
      <xdr:spPr>
        <a:xfrm>
          <a:off x="15430500" y="163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162355</xdr:rowOff>
    </xdr:from>
    <xdr:ext cx="534377" cy="259045"/>
    <xdr:sp macro="" textlink="">
      <xdr:nvSpPr>
        <xdr:cNvPr id="713" name="テキスト ボックス 712"/>
        <xdr:cNvSpPr txBox="1"/>
      </xdr:nvSpPr>
      <xdr:spPr>
        <a:xfrm>
          <a:off x="15214111" y="1610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132905</xdr:rowOff>
    </xdr:from>
    <xdr:to>
      <xdr:col>76</xdr:col>
      <xdr:colOff>165100</xdr:colOff>
      <xdr:row>98</xdr:row>
      <xdr:rowOff>63055</xdr:rowOff>
    </xdr:to>
    <xdr:sp macro="" textlink="">
      <xdr:nvSpPr>
        <xdr:cNvPr id="714" name="楕円 713"/>
        <xdr:cNvSpPr/>
      </xdr:nvSpPr>
      <xdr:spPr>
        <a:xfrm>
          <a:off x="14541500" y="167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54182</xdr:rowOff>
    </xdr:from>
    <xdr:ext cx="534377" cy="259045"/>
    <xdr:sp macro="" textlink="">
      <xdr:nvSpPr>
        <xdr:cNvPr id="715" name="テキスト ボックス 714"/>
        <xdr:cNvSpPr txBox="1"/>
      </xdr:nvSpPr>
      <xdr:spPr>
        <a:xfrm>
          <a:off x="14325111" y="1685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97662</xdr:rowOff>
    </xdr:from>
    <xdr:to>
      <xdr:col>72</xdr:col>
      <xdr:colOff>38100</xdr:colOff>
      <xdr:row>99</xdr:row>
      <xdr:rowOff>27812</xdr:rowOff>
    </xdr:to>
    <xdr:sp macro="" textlink="">
      <xdr:nvSpPr>
        <xdr:cNvPr id="716" name="楕円 715"/>
        <xdr:cNvSpPr/>
      </xdr:nvSpPr>
      <xdr:spPr>
        <a:xfrm>
          <a:off x="13652500" y="168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18939</xdr:rowOff>
    </xdr:from>
    <xdr:ext cx="469744" cy="259045"/>
    <xdr:sp macro="" textlink="">
      <xdr:nvSpPr>
        <xdr:cNvPr id="717" name="テキスト ボックス 716"/>
        <xdr:cNvSpPr txBox="1"/>
      </xdr:nvSpPr>
      <xdr:spPr>
        <a:xfrm>
          <a:off x="13468428" y="1699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141839</xdr:rowOff>
    </xdr:from>
    <xdr:to>
      <xdr:col>67</xdr:col>
      <xdr:colOff>101600</xdr:colOff>
      <xdr:row>97</xdr:row>
      <xdr:rowOff>71989</xdr:rowOff>
    </xdr:to>
    <xdr:sp macro="" textlink="">
      <xdr:nvSpPr>
        <xdr:cNvPr id="718" name="楕円 717"/>
        <xdr:cNvSpPr/>
      </xdr:nvSpPr>
      <xdr:spPr>
        <a:xfrm>
          <a:off x="12763500" y="166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88516</xdr:rowOff>
    </xdr:from>
    <xdr:ext cx="534377" cy="259045"/>
    <xdr:sp macro="" textlink="">
      <xdr:nvSpPr>
        <xdr:cNvPr id="719" name="テキスト ボックス 718"/>
        <xdr:cNvSpPr txBox="1"/>
      </xdr:nvSpPr>
      <xdr:spPr>
        <a:xfrm>
          <a:off x="12547111" y="1637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0" name="直線コネクタ 72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1" name="テキスト ボックス 73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4" name="直線コネクタ 73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5" name="テキスト ボックス 73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39" name="直線コネクタ 738"/>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1" name="直線コネクタ 74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2" name="投資及び出資金最大値テキスト"/>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3" name="直線コネクタ 742"/>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138786</xdr:rowOff>
    </xdr:from>
    <xdr:to>
      <xdr:col>116</xdr:col>
      <xdr:colOff>63500</xdr:colOff>
      <xdr:row>37</xdr:row>
      <xdr:rowOff>144672</xdr:rowOff>
    </xdr:to>
    <xdr:cxnSp macro="">
      <xdr:nvCxnSpPr>
        <xdr:cNvPr id="744" name="直線コネクタ 743"/>
        <xdr:cNvCxnSpPr/>
      </xdr:nvCxnSpPr>
      <xdr:spPr>
        <a:xfrm>
          <a:off x="21323300" y="6482436"/>
          <a:ext cx="8382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64800</xdr:rowOff>
    </xdr:from>
    <xdr:ext cx="469744" cy="259045"/>
    <xdr:sp macro="" textlink="">
      <xdr:nvSpPr>
        <xdr:cNvPr id="745" name="投資及び出資金平均値テキスト"/>
        <xdr:cNvSpPr txBox="1"/>
      </xdr:nvSpPr>
      <xdr:spPr>
        <a:xfrm>
          <a:off x="22212300" y="6065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6" name="フローチャート: 判断 745"/>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138386</xdr:rowOff>
    </xdr:from>
    <xdr:to>
      <xdr:col>111</xdr:col>
      <xdr:colOff>177800</xdr:colOff>
      <xdr:row>37</xdr:row>
      <xdr:rowOff>138786</xdr:rowOff>
    </xdr:to>
    <xdr:cxnSp macro="">
      <xdr:nvCxnSpPr>
        <xdr:cNvPr id="747" name="直線コネクタ 746"/>
        <xdr:cNvCxnSpPr/>
      </xdr:nvCxnSpPr>
      <xdr:spPr>
        <a:xfrm>
          <a:off x="20434300" y="6482036"/>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48" name="フローチャート: 判断 747"/>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133818</xdr:rowOff>
    </xdr:from>
    <xdr:ext cx="469744" cy="259045"/>
    <xdr:sp macro="" textlink="">
      <xdr:nvSpPr>
        <xdr:cNvPr id="749" name="テキスト ボックス 748"/>
        <xdr:cNvSpPr txBox="1"/>
      </xdr:nvSpPr>
      <xdr:spPr>
        <a:xfrm>
          <a:off x="21088428" y="596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138386</xdr:rowOff>
    </xdr:from>
    <xdr:to>
      <xdr:col>107</xdr:col>
      <xdr:colOff>50800</xdr:colOff>
      <xdr:row>37</xdr:row>
      <xdr:rowOff>139700</xdr:rowOff>
    </xdr:to>
    <xdr:cxnSp macro="">
      <xdr:nvCxnSpPr>
        <xdr:cNvPr id="750" name="直線コネクタ 749"/>
        <xdr:cNvCxnSpPr/>
      </xdr:nvCxnSpPr>
      <xdr:spPr>
        <a:xfrm flipV="1">
          <a:off x="19545300" y="6482036"/>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161080</xdr:rowOff>
    </xdr:from>
    <xdr:to>
      <xdr:col>107</xdr:col>
      <xdr:colOff>101600</xdr:colOff>
      <xdr:row>37</xdr:row>
      <xdr:rowOff>91230</xdr:rowOff>
    </xdr:to>
    <xdr:sp macro="" textlink="">
      <xdr:nvSpPr>
        <xdr:cNvPr id="751" name="フローチャート: 判断 750"/>
        <xdr:cNvSpPr/>
      </xdr:nvSpPr>
      <xdr:spPr>
        <a:xfrm>
          <a:off x="20383500" y="63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107757</xdr:rowOff>
    </xdr:from>
    <xdr:ext cx="469744" cy="259045"/>
    <xdr:sp macro="" textlink="">
      <xdr:nvSpPr>
        <xdr:cNvPr id="752" name="テキスト ボックス 751"/>
        <xdr:cNvSpPr txBox="1"/>
      </xdr:nvSpPr>
      <xdr:spPr>
        <a:xfrm>
          <a:off x="20199428" y="610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139700</xdr:rowOff>
    </xdr:from>
    <xdr:to>
      <xdr:col>102</xdr:col>
      <xdr:colOff>114300</xdr:colOff>
      <xdr:row>37</xdr:row>
      <xdr:rowOff>140672</xdr:rowOff>
    </xdr:to>
    <xdr:cxnSp macro="">
      <xdr:nvCxnSpPr>
        <xdr:cNvPr id="753" name="直線コネクタ 752"/>
        <xdr:cNvCxnSpPr/>
      </xdr:nvCxnSpPr>
      <xdr:spPr>
        <a:xfrm flipV="1">
          <a:off x="18656300" y="6483350"/>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78384</xdr:rowOff>
    </xdr:from>
    <xdr:to>
      <xdr:col>102</xdr:col>
      <xdr:colOff>165100</xdr:colOff>
      <xdr:row>38</xdr:row>
      <xdr:rowOff>8534</xdr:rowOff>
    </xdr:to>
    <xdr:sp macro="" textlink="">
      <xdr:nvSpPr>
        <xdr:cNvPr id="754" name="フローチャート: 判断 753"/>
        <xdr:cNvSpPr/>
      </xdr:nvSpPr>
      <xdr:spPr>
        <a:xfrm>
          <a:off x="19494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25061</xdr:rowOff>
    </xdr:from>
    <xdr:ext cx="469744" cy="259045"/>
    <xdr:sp macro="" textlink="">
      <xdr:nvSpPr>
        <xdr:cNvPr id="755" name="テキスト ボックス 754"/>
        <xdr:cNvSpPr txBox="1"/>
      </xdr:nvSpPr>
      <xdr:spPr>
        <a:xfrm>
          <a:off x="19310428" y="619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85071</xdr:rowOff>
    </xdr:from>
    <xdr:to>
      <xdr:col>98</xdr:col>
      <xdr:colOff>38100</xdr:colOff>
      <xdr:row>38</xdr:row>
      <xdr:rowOff>15221</xdr:rowOff>
    </xdr:to>
    <xdr:sp macro="" textlink="">
      <xdr:nvSpPr>
        <xdr:cNvPr id="756" name="フローチャート: 判断 755"/>
        <xdr:cNvSpPr/>
      </xdr:nvSpPr>
      <xdr:spPr>
        <a:xfrm>
          <a:off x="18605500" y="642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31748</xdr:rowOff>
    </xdr:from>
    <xdr:ext cx="469744" cy="259045"/>
    <xdr:sp macro="" textlink="">
      <xdr:nvSpPr>
        <xdr:cNvPr id="757" name="テキスト ボックス 756"/>
        <xdr:cNvSpPr txBox="1"/>
      </xdr:nvSpPr>
      <xdr:spPr>
        <a:xfrm>
          <a:off x="18421428" y="620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93872</xdr:rowOff>
    </xdr:from>
    <xdr:to>
      <xdr:col>116</xdr:col>
      <xdr:colOff>114300</xdr:colOff>
      <xdr:row>38</xdr:row>
      <xdr:rowOff>24022</xdr:rowOff>
    </xdr:to>
    <xdr:sp macro="" textlink="">
      <xdr:nvSpPr>
        <xdr:cNvPr id="763" name="楕円 762"/>
        <xdr:cNvSpPr/>
      </xdr:nvSpPr>
      <xdr:spPr>
        <a:xfrm>
          <a:off x="22110700" y="64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8799</xdr:rowOff>
    </xdr:from>
    <xdr:ext cx="378565" cy="259045"/>
    <xdr:sp macro="" textlink="">
      <xdr:nvSpPr>
        <xdr:cNvPr id="764" name="投資及び出資金該当値テキスト"/>
        <xdr:cNvSpPr txBox="1"/>
      </xdr:nvSpPr>
      <xdr:spPr>
        <a:xfrm>
          <a:off x="22212300" y="6352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87986</xdr:rowOff>
    </xdr:from>
    <xdr:to>
      <xdr:col>112</xdr:col>
      <xdr:colOff>38100</xdr:colOff>
      <xdr:row>38</xdr:row>
      <xdr:rowOff>18135</xdr:rowOff>
    </xdr:to>
    <xdr:sp macro="" textlink="">
      <xdr:nvSpPr>
        <xdr:cNvPr id="765" name="楕円 764"/>
        <xdr:cNvSpPr/>
      </xdr:nvSpPr>
      <xdr:spPr>
        <a:xfrm>
          <a:off x="21272500" y="64316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9262</xdr:rowOff>
    </xdr:from>
    <xdr:ext cx="469744" cy="259045"/>
    <xdr:sp macro="" textlink="">
      <xdr:nvSpPr>
        <xdr:cNvPr id="766" name="テキスト ボックス 765"/>
        <xdr:cNvSpPr txBox="1"/>
      </xdr:nvSpPr>
      <xdr:spPr>
        <a:xfrm>
          <a:off x="21088428" y="652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87586</xdr:rowOff>
    </xdr:from>
    <xdr:to>
      <xdr:col>107</xdr:col>
      <xdr:colOff>101600</xdr:colOff>
      <xdr:row>38</xdr:row>
      <xdr:rowOff>17735</xdr:rowOff>
    </xdr:to>
    <xdr:sp macro="" textlink="">
      <xdr:nvSpPr>
        <xdr:cNvPr id="767" name="楕円 766"/>
        <xdr:cNvSpPr/>
      </xdr:nvSpPr>
      <xdr:spPr>
        <a:xfrm>
          <a:off x="20383500" y="6431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8862</xdr:rowOff>
    </xdr:from>
    <xdr:ext cx="469744" cy="259045"/>
    <xdr:sp macro="" textlink="">
      <xdr:nvSpPr>
        <xdr:cNvPr id="768" name="テキスト ボックス 767"/>
        <xdr:cNvSpPr txBox="1"/>
      </xdr:nvSpPr>
      <xdr:spPr>
        <a:xfrm>
          <a:off x="20199428" y="652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88900</xdr:rowOff>
    </xdr:from>
    <xdr:to>
      <xdr:col>102</xdr:col>
      <xdr:colOff>165100</xdr:colOff>
      <xdr:row>38</xdr:row>
      <xdr:rowOff>19050</xdr:rowOff>
    </xdr:to>
    <xdr:sp macro="" textlink="">
      <xdr:nvSpPr>
        <xdr:cNvPr id="769" name="楕円 768"/>
        <xdr:cNvSpPr/>
      </xdr:nvSpPr>
      <xdr:spPr>
        <a:xfrm>
          <a:off x="19494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10177</xdr:rowOff>
    </xdr:from>
    <xdr:ext cx="469744" cy="259045"/>
    <xdr:sp macro="" textlink="">
      <xdr:nvSpPr>
        <xdr:cNvPr id="770" name="テキスト ボックス 769"/>
        <xdr:cNvSpPr txBox="1"/>
      </xdr:nvSpPr>
      <xdr:spPr>
        <a:xfrm>
          <a:off x="19310428"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89872</xdr:rowOff>
    </xdr:from>
    <xdr:to>
      <xdr:col>98</xdr:col>
      <xdr:colOff>38100</xdr:colOff>
      <xdr:row>38</xdr:row>
      <xdr:rowOff>20022</xdr:rowOff>
    </xdr:to>
    <xdr:sp macro="" textlink="">
      <xdr:nvSpPr>
        <xdr:cNvPr id="771" name="楕円 770"/>
        <xdr:cNvSpPr/>
      </xdr:nvSpPr>
      <xdr:spPr>
        <a:xfrm>
          <a:off x="18605500" y="643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11148</xdr:rowOff>
    </xdr:from>
    <xdr:ext cx="378565" cy="259045"/>
    <xdr:sp macro="" textlink="">
      <xdr:nvSpPr>
        <xdr:cNvPr id="772" name="テキスト ボックス 771"/>
        <xdr:cNvSpPr txBox="1"/>
      </xdr:nvSpPr>
      <xdr:spPr>
        <a:xfrm>
          <a:off x="18467017" y="6526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4" name="直線コネクタ 793"/>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7" name="貸付金最大値テキスト"/>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798" name="直線コネクタ 797"/>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8164</xdr:rowOff>
    </xdr:from>
    <xdr:to>
      <xdr:col>116</xdr:col>
      <xdr:colOff>63500</xdr:colOff>
      <xdr:row>58</xdr:row>
      <xdr:rowOff>9855</xdr:rowOff>
    </xdr:to>
    <xdr:cxnSp macro="">
      <xdr:nvCxnSpPr>
        <xdr:cNvPr id="799" name="直線コネクタ 798"/>
        <xdr:cNvCxnSpPr/>
      </xdr:nvCxnSpPr>
      <xdr:spPr>
        <a:xfrm flipV="1">
          <a:off x="21323300" y="9952264"/>
          <a:ext cx="8382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150182</xdr:rowOff>
    </xdr:from>
    <xdr:ext cx="469744" cy="259045"/>
    <xdr:sp macro="" textlink="">
      <xdr:nvSpPr>
        <xdr:cNvPr id="800" name="貸付金平均値テキスト"/>
        <xdr:cNvSpPr txBox="1"/>
      </xdr:nvSpPr>
      <xdr:spPr>
        <a:xfrm>
          <a:off x="22212300" y="9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1" name="フローチャート: 判断 800"/>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9855</xdr:rowOff>
    </xdr:from>
    <xdr:to>
      <xdr:col>111</xdr:col>
      <xdr:colOff>177800</xdr:colOff>
      <xdr:row>58</xdr:row>
      <xdr:rowOff>11821</xdr:rowOff>
    </xdr:to>
    <xdr:cxnSp macro="">
      <xdr:nvCxnSpPr>
        <xdr:cNvPr id="802" name="直線コネクタ 801"/>
        <xdr:cNvCxnSpPr/>
      </xdr:nvCxnSpPr>
      <xdr:spPr>
        <a:xfrm flipV="1">
          <a:off x="20434300" y="9953955"/>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3" name="フローチャート: 判断 802"/>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54139</xdr:rowOff>
    </xdr:from>
    <xdr:ext cx="469744" cy="259045"/>
    <xdr:sp macro="" textlink="">
      <xdr:nvSpPr>
        <xdr:cNvPr id="804" name="テキスト ボックス 803"/>
        <xdr:cNvSpPr txBox="1"/>
      </xdr:nvSpPr>
      <xdr:spPr>
        <a:xfrm>
          <a:off x="21088428" y="94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11135</xdr:rowOff>
    </xdr:from>
    <xdr:to>
      <xdr:col>107</xdr:col>
      <xdr:colOff>50800</xdr:colOff>
      <xdr:row>58</xdr:row>
      <xdr:rowOff>11821</xdr:rowOff>
    </xdr:to>
    <xdr:cxnSp macro="">
      <xdr:nvCxnSpPr>
        <xdr:cNvPr id="805" name="直線コネクタ 804"/>
        <xdr:cNvCxnSpPr/>
      </xdr:nvCxnSpPr>
      <xdr:spPr>
        <a:xfrm>
          <a:off x="19545300" y="995523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118892</xdr:rowOff>
    </xdr:from>
    <xdr:to>
      <xdr:col>107</xdr:col>
      <xdr:colOff>101600</xdr:colOff>
      <xdr:row>57</xdr:row>
      <xdr:rowOff>49042</xdr:rowOff>
    </xdr:to>
    <xdr:sp macro="" textlink="">
      <xdr:nvSpPr>
        <xdr:cNvPr id="806" name="フローチャート: 判断 805"/>
        <xdr:cNvSpPr/>
      </xdr:nvSpPr>
      <xdr:spPr>
        <a:xfrm>
          <a:off x="20383500" y="972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65569</xdr:rowOff>
    </xdr:from>
    <xdr:ext cx="469744" cy="259045"/>
    <xdr:sp macro="" textlink="">
      <xdr:nvSpPr>
        <xdr:cNvPr id="807" name="テキスト ボックス 806"/>
        <xdr:cNvSpPr txBox="1"/>
      </xdr:nvSpPr>
      <xdr:spPr>
        <a:xfrm>
          <a:off x="20199428" y="949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11135</xdr:rowOff>
    </xdr:from>
    <xdr:to>
      <xdr:col>102</xdr:col>
      <xdr:colOff>114300</xdr:colOff>
      <xdr:row>58</xdr:row>
      <xdr:rowOff>15204</xdr:rowOff>
    </xdr:to>
    <xdr:cxnSp macro="">
      <xdr:nvCxnSpPr>
        <xdr:cNvPr id="808" name="直線コネクタ 807"/>
        <xdr:cNvCxnSpPr/>
      </xdr:nvCxnSpPr>
      <xdr:spPr>
        <a:xfrm flipV="1">
          <a:off x="18656300" y="9955235"/>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935</xdr:rowOff>
    </xdr:from>
    <xdr:to>
      <xdr:col>102</xdr:col>
      <xdr:colOff>165100</xdr:colOff>
      <xdr:row>57</xdr:row>
      <xdr:rowOff>102535</xdr:rowOff>
    </xdr:to>
    <xdr:sp macro="" textlink="">
      <xdr:nvSpPr>
        <xdr:cNvPr id="809" name="フローチャート: 判断 808"/>
        <xdr:cNvSpPr/>
      </xdr:nvSpPr>
      <xdr:spPr>
        <a:xfrm>
          <a:off x="19494500" y="97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119062</xdr:rowOff>
    </xdr:from>
    <xdr:ext cx="469744" cy="259045"/>
    <xdr:sp macro="" textlink="">
      <xdr:nvSpPr>
        <xdr:cNvPr id="810" name="テキスト ボックス 809"/>
        <xdr:cNvSpPr txBox="1"/>
      </xdr:nvSpPr>
      <xdr:spPr>
        <a:xfrm>
          <a:off x="19310428" y="954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164933</xdr:rowOff>
    </xdr:from>
    <xdr:to>
      <xdr:col>98</xdr:col>
      <xdr:colOff>38100</xdr:colOff>
      <xdr:row>57</xdr:row>
      <xdr:rowOff>95083</xdr:rowOff>
    </xdr:to>
    <xdr:sp macro="" textlink="">
      <xdr:nvSpPr>
        <xdr:cNvPr id="811" name="フローチャート: 判断 810"/>
        <xdr:cNvSpPr/>
      </xdr:nvSpPr>
      <xdr:spPr>
        <a:xfrm>
          <a:off x="186055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111610</xdr:rowOff>
    </xdr:from>
    <xdr:ext cx="469744" cy="259045"/>
    <xdr:sp macro="" textlink="">
      <xdr:nvSpPr>
        <xdr:cNvPr id="812" name="テキスト ボックス 811"/>
        <xdr:cNvSpPr txBox="1"/>
      </xdr:nvSpPr>
      <xdr:spPr>
        <a:xfrm>
          <a:off x="18421428" y="954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128814</xdr:rowOff>
    </xdr:from>
    <xdr:to>
      <xdr:col>116</xdr:col>
      <xdr:colOff>114300</xdr:colOff>
      <xdr:row>58</xdr:row>
      <xdr:rowOff>58964</xdr:rowOff>
    </xdr:to>
    <xdr:sp macro="" textlink="">
      <xdr:nvSpPr>
        <xdr:cNvPr id="818" name="楕円 817"/>
        <xdr:cNvSpPr/>
      </xdr:nvSpPr>
      <xdr:spPr>
        <a:xfrm>
          <a:off x="22110700" y="990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107241</xdr:rowOff>
    </xdr:from>
    <xdr:ext cx="469744" cy="259045"/>
    <xdr:sp macro="" textlink="">
      <xdr:nvSpPr>
        <xdr:cNvPr id="819" name="貸付金該当値テキスト"/>
        <xdr:cNvSpPr txBox="1"/>
      </xdr:nvSpPr>
      <xdr:spPr>
        <a:xfrm>
          <a:off x="22212300" y="987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130505</xdr:rowOff>
    </xdr:from>
    <xdr:to>
      <xdr:col>112</xdr:col>
      <xdr:colOff>38100</xdr:colOff>
      <xdr:row>58</xdr:row>
      <xdr:rowOff>60655</xdr:rowOff>
    </xdr:to>
    <xdr:sp macro="" textlink="">
      <xdr:nvSpPr>
        <xdr:cNvPr id="820" name="楕円 819"/>
        <xdr:cNvSpPr/>
      </xdr:nvSpPr>
      <xdr:spPr>
        <a:xfrm>
          <a:off x="21272500" y="99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51782</xdr:rowOff>
    </xdr:from>
    <xdr:ext cx="469744" cy="259045"/>
    <xdr:sp macro="" textlink="">
      <xdr:nvSpPr>
        <xdr:cNvPr id="821" name="テキスト ボックス 820"/>
        <xdr:cNvSpPr txBox="1"/>
      </xdr:nvSpPr>
      <xdr:spPr>
        <a:xfrm>
          <a:off x="21088428" y="999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132471</xdr:rowOff>
    </xdr:from>
    <xdr:to>
      <xdr:col>107</xdr:col>
      <xdr:colOff>101600</xdr:colOff>
      <xdr:row>58</xdr:row>
      <xdr:rowOff>62621</xdr:rowOff>
    </xdr:to>
    <xdr:sp macro="" textlink="">
      <xdr:nvSpPr>
        <xdr:cNvPr id="822" name="楕円 821"/>
        <xdr:cNvSpPr/>
      </xdr:nvSpPr>
      <xdr:spPr>
        <a:xfrm>
          <a:off x="20383500" y="99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53748</xdr:rowOff>
    </xdr:from>
    <xdr:ext cx="469744" cy="259045"/>
    <xdr:sp macro="" textlink="">
      <xdr:nvSpPr>
        <xdr:cNvPr id="823" name="テキスト ボックス 822"/>
        <xdr:cNvSpPr txBox="1"/>
      </xdr:nvSpPr>
      <xdr:spPr>
        <a:xfrm>
          <a:off x="20199428" y="9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131785</xdr:rowOff>
    </xdr:from>
    <xdr:to>
      <xdr:col>102</xdr:col>
      <xdr:colOff>165100</xdr:colOff>
      <xdr:row>58</xdr:row>
      <xdr:rowOff>61935</xdr:rowOff>
    </xdr:to>
    <xdr:sp macro="" textlink="">
      <xdr:nvSpPr>
        <xdr:cNvPr id="824" name="楕円 823"/>
        <xdr:cNvSpPr/>
      </xdr:nvSpPr>
      <xdr:spPr>
        <a:xfrm>
          <a:off x="19494500" y="990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53062</xdr:rowOff>
    </xdr:from>
    <xdr:ext cx="469744" cy="259045"/>
    <xdr:sp macro="" textlink="">
      <xdr:nvSpPr>
        <xdr:cNvPr id="825" name="テキスト ボックス 824"/>
        <xdr:cNvSpPr txBox="1"/>
      </xdr:nvSpPr>
      <xdr:spPr>
        <a:xfrm>
          <a:off x="19310428" y="999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135854</xdr:rowOff>
    </xdr:from>
    <xdr:to>
      <xdr:col>98</xdr:col>
      <xdr:colOff>38100</xdr:colOff>
      <xdr:row>58</xdr:row>
      <xdr:rowOff>66004</xdr:rowOff>
    </xdr:to>
    <xdr:sp macro="" textlink="">
      <xdr:nvSpPr>
        <xdr:cNvPr id="826" name="楕円 825"/>
        <xdr:cNvSpPr/>
      </xdr:nvSpPr>
      <xdr:spPr>
        <a:xfrm>
          <a:off x="18605500" y="99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57131</xdr:rowOff>
    </xdr:from>
    <xdr:ext cx="469744" cy="259045"/>
    <xdr:sp macro="" textlink="">
      <xdr:nvSpPr>
        <xdr:cNvPr id="827" name="テキスト ボックス 826"/>
        <xdr:cNvSpPr txBox="1"/>
      </xdr:nvSpPr>
      <xdr:spPr>
        <a:xfrm>
          <a:off x="18421428" y="1000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2" name="直線コネクタ 851"/>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3" name="繰出金最小値テキスト"/>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4" name="直線コネクタ 853"/>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5" name="繰出金最大値テキスト"/>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6" name="直線コネクタ 855"/>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138100</xdr:rowOff>
    </xdr:from>
    <xdr:to>
      <xdr:col>116</xdr:col>
      <xdr:colOff>63500</xdr:colOff>
      <xdr:row>76</xdr:row>
      <xdr:rowOff>46583</xdr:rowOff>
    </xdr:to>
    <xdr:cxnSp macro="">
      <xdr:nvCxnSpPr>
        <xdr:cNvPr id="857" name="直線コネクタ 856"/>
        <xdr:cNvCxnSpPr/>
      </xdr:nvCxnSpPr>
      <xdr:spPr>
        <a:xfrm flipV="1">
          <a:off x="21323300" y="12653950"/>
          <a:ext cx="838200" cy="42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38066</xdr:rowOff>
    </xdr:from>
    <xdr:ext cx="534377" cy="259045"/>
    <xdr:sp macro="" textlink="">
      <xdr:nvSpPr>
        <xdr:cNvPr id="858" name="繰出金平均値テキスト"/>
        <xdr:cNvSpPr txBox="1"/>
      </xdr:nvSpPr>
      <xdr:spPr>
        <a:xfrm>
          <a:off x="22212300" y="12896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59" name="フローチャート: 判断 858"/>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46583</xdr:rowOff>
    </xdr:from>
    <xdr:to>
      <xdr:col>111</xdr:col>
      <xdr:colOff>177800</xdr:colOff>
      <xdr:row>76</xdr:row>
      <xdr:rowOff>81178</xdr:rowOff>
    </xdr:to>
    <xdr:cxnSp macro="">
      <xdr:nvCxnSpPr>
        <xdr:cNvPr id="860" name="直線コネクタ 859"/>
        <xdr:cNvCxnSpPr/>
      </xdr:nvCxnSpPr>
      <xdr:spPr>
        <a:xfrm flipV="1">
          <a:off x="20434300" y="13076783"/>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1" name="フローチャート: 判断 860"/>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33520</xdr:rowOff>
    </xdr:from>
    <xdr:ext cx="534377" cy="259045"/>
    <xdr:sp macro="" textlink="">
      <xdr:nvSpPr>
        <xdr:cNvPr id="862" name="テキスト ボックス 861"/>
        <xdr:cNvSpPr txBox="1"/>
      </xdr:nvSpPr>
      <xdr:spPr>
        <a:xfrm>
          <a:off x="21056111" y="127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73482</xdr:rowOff>
    </xdr:from>
    <xdr:to>
      <xdr:col>107</xdr:col>
      <xdr:colOff>50800</xdr:colOff>
      <xdr:row>76</xdr:row>
      <xdr:rowOff>81178</xdr:rowOff>
    </xdr:to>
    <xdr:cxnSp macro="">
      <xdr:nvCxnSpPr>
        <xdr:cNvPr id="863" name="直線コネクタ 862"/>
        <xdr:cNvCxnSpPr/>
      </xdr:nvCxnSpPr>
      <xdr:spPr>
        <a:xfrm>
          <a:off x="19545300" y="12932232"/>
          <a:ext cx="889000" cy="1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101740</xdr:rowOff>
    </xdr:from>
    <xdr:to>
      <xdr:col>107</xdr:col>
      <xdr:colOff>101600</xdr:colOff>
      <xdr:row>78</xdr:row>
      <xdr:rowOff>31890</xdr:rowOff>
    </xdr:to>
    <xdr:sp macro="" textlink="">
      <xdr:nvSpPr>
        <xdr:cNvPr id="864" name="フローチャート: 判断 863"/>
        <xdr:cNvSpPr/>
      </xdr:nvSpPr>
      <xdr:spPr>
        <a:xfrm>
          <a:off x="20383500" y="133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23017</xdr:rowOff>
    </xdr:from>
    <xdr:ext cx="534377" cy="259045"/>
    <xdr:sp macro="" textlink="">
      <xdr:nvSpPr>
        <xdr:cNvPr id="865" name="テキスト ボックス 864"/>
        <xdr:cNvSpPr txBox="1"/>
      </xdr:nvSpPr>
      <xdr:spPr>
        <a:xfrm>
          <a:off x="20167111" y="1339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73482</xdr:rowOff>
    </xdr:from>
    <xdr:to>
      <xdr:col>102</xdr:col>
      <xdr:colOff>114300</xdr:colOff>
      <xdr:row>75</xdr:row>
      <xdr:rowOff>130632</xdr:rowOff>
    </xdr:to>
    <xdr:cxnSp macro="">
      <xdr:nvCxnSpPr>
        <xdr:cNvPr id="866" name="直線コネクタ 865"/>
        <xdr:cNvCxnSpPr/>
      </xdr:nvCxnSpPr>
      <xdr:spPr>
        <a:xfrm flipV="1">
          <a:off x="18656300" y="1293223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45656</xdr:rowOff>
    </xdr:from>
    <xdr:to>
      <xdr:col>102</xdr:col>
      <xdr:colOff>165100</xdr:colOff>
      <xdr:row>75</xdr:row>
      <xdr:rowOff>147256</xdr:rowOff>
    </xdr:to>
    <xdr:sp macro="" textlink="">
      <xdr:nvSpPr>
        <xdr:cNvPr id="867" name="フローチャート: 判断 866"/>
        <xdr:cNvSpPr/>
      </xdr:nvSpPr>
      <xdr:spPr>
        <a:xfrm>
          <a:off x="19494500" y="129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138383</xdr:rowOff>
    </xdr:from>
    <xdr:ext cx="534377" cy="259045"/>
    <xdr:sp macro="" textlink="">
      <xdr:nvSpPr>
        <xdr:cNvPr id="868" name="テキスト ボックス 867"/>
        <xdr:cNvSpPr txBox="1"/>
      </xdr:nvSpPr>
      <xdr:spPr>
        <a:xfrm>
          <a:off x="19278111" y="1299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64439</xdr:rowOff>
    </xdr:from>
    <xdr:to>
      <xdr:col>98</xdr:col>
      <xdr:colOff>38100</xdr:colOff>
      <xdr:row>75</xdr:row>
      <xdr:rowOff>166039</xdr:rowOff>
    </xdr:to>
    <xdr:sp macro="" textlink="">
      <xdr:nvSpPr>
        <xdr:cNvPr id="869" name="フローチャート: 判断 868"/>
        <xdr:cNvSpPr/>
      </xdr:nvSpPr>
      <xdr:spPr>
        <a:xfrm>
          <a:off x="186055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11116</xdr:rowOff>
    </xdr:from>
    <xdr:ext cx="534377" cy="259045"/>
    <xdr:sp macro="" textlink="">
      <xdr:nvSpPr>
        <xdr:cNvPr id="870" name="テキスト ボックス 869"/>
        <xdr:cNvSpPr txBox="1"/>
      </xdr:nvSpPr>
      <xdr:spPr>
        <a:xfrm>
          <a:off x="18389111" y="1269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87300</xdr:rowOff>
    </xdr:from>
    <xdr:to>
      <xdr:col>116</xdr:col>
      <xdr:colOff>114300</xdr:colOff>
      <xdr:row>74</xdr:row>
      <xdr:rowOff>17450</xdr:rowOff>
    </xdr:to>
    <xdr:sp macro="" textlink="">
      <xdr:nvSpPr>
        <xdr:cNvPr id="876" name="楕円 875"/>
        <xdr:cNvSpPr/>
      </xdr:nvSpPr>
      <xdr:spPr>
        <a:xfrm>
          <a:off x="22110700" y="126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110177</xdr:rowOff>
    </xdr:from>
    <xdr:ext cx="534377" cy="259045"/>
    <xdr:sp macro="" textlink="">
      <xdr:nvSpPr>
        <xdr:cNvPr id="877" name="繰出金該当値テキスト"/>
        <xdr:cNvSpPr txBox="1"/>
      </xdr:nvSpPr>
      <xdr:spPr>
        <a:xfrm>
          <a:off x="22212300" y="12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167233</xdr:rowOff>
    </xdr:from>
    <xdr:to>
      <xdr:col>112</xdr:col>
      <xdr:colOff>38100</xdr:colOff>
      <xdr:row>76</xdr:row>
      <xdr:rowOff>97383</xdr:rowOff>
    </xdr:to>
    <xdr:sp macro="" textlink="">
      <xdr:nvSpPr>
        <xdr:cNvPr id="878" name="楕円 877"/>
        <xdr:cNvSpPr/>
      </xdr:nvSpPr>
      <xdr:spPr>
        <a:xfrm>
          <a:off x="21272500" y="130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88510</xdr:rowOff>
    </xdr:from>
    <xdr:ext cx="534377" cy="259045"/>
    <xdr:sp macro="" textlink="">
      <xdr:nvSpPr>
        <xdr:cNvPr id="879" name="テキスト ボックス 878"/>
        <xdr:cNvSpPr txBox="1"/>
      </xdr:nvSpPr>
      <xdr:spPr>
        <a:xfrm>
          <a:off x="21056111" y="1311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30378</xdr:rowOff>
    </xdr:from>
    <xdr:to>
      <xdr:col>107</xdr:col>
      <xdr:colOff>101600</xdr:colOff>
      <xdr:row>76</xdr:row>
      <xdr:rowOff>131978</xdr:rowOff>
    </xdr:to>
    <xdr:sp macro="" textlink="">
      <xdr:nvSpPr>
        <xdr:cNvPr id="880" name="楕円 879"/>
        <xdr:cNvSpPr/>
      </xdr:nvSpPr>
      <xdr:spPr>
        <a:xfrm>
          <a:off x="20383500" y="130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148506</xdr:rowOff>
    </xdr:from>
    <xdr:ext cx="534377" cy="259045"/>
    <xdr:sp macro="" textlink="">
      <xdr:nvSpPr>
        <xdr:cNvPr id="881" name="テキスト ボックス 880"/>
        <xdr:cNvSpPr txBox="1"/>
      </xdr:nvSpPr>
      <xdr:spPr>
        <a:xfrm>
          <a:off x="20167111" y="1283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22682</xdr:rowOff>
    </xdr:from>
    <xdr:to>
      <xdr:col>102</xdr:col>
      <xdr:colOff>165100</xdr:colOff>
      <xdr:row>75</xdr:row>
      <xdr:rowOff>124282</xdr:rowOff>
    </xdr:to>
    <xdr:sp macro="" textlink="">
      <xdr:nvSpPr>
        <xdr:cNvPr id="882" name="楕円 881"/>
        <xdr:cNvSpPr/>
      </xdr:nvSpPr>
      <xdr:spPr>
        <a:xfrm>
          <a:off x="19494500" y="1288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140809</xdr:rowOff>
    </xdr:from>
    <xdr:ext cx="534377" cy="259045"/>
    <xdr:sp macro="" textlink="">
      <xdr:nvSpPr>
        <xdr:cNvPr id="883" name="テキスト ボックス 882"/>
        <xdr:cNvSpPr txBox="1"/>
      </xdr:nvSpPr>
      <xdr:spPr>
        <a:xfrm>
          <a:off x="19278111" y="1265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79832</xdr:rowOff>
    </xdr:from>
    <xdr:to>
      <xdr:col>98</xdr:col>
      <xdr:colOff>38100</xdr:colOff>
      <xdr:row>76</xdr:row>
      <xdr:rowOff>9982</xdr:rowOff>
    </xdr:to>
    <xdr:sp macro="" textlink="">
      <xdr:nvSpPr>
        <xdr:cNvPr id="884" name="楕円 883"/>
        <xdr:cNvSpPr/>
      </xdr:nvSpPr>
      <xdr:spPr>
        <a:xfrm>
          <a:off x="18605500" y="1293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1109</xdr:rowOff>
    </xdr:from>
    <xdr:ext cx="534377" cy="259045"/>
    <xdr:sp macro="" textlink="">
      <xdr:nvSpPr>
        <xdr:cNvPr id="885" name="テキスト ボックス 884"/>
        <xdr:cNvSpPr txBox="1"/>
      </xdr:nvSpPr>
      <xdr:spPr>
        <a:xfrm>
          <a:off x="18389111" y="1303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641,000</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107,890</a:t>
          </a:r>
          <a:r>
            <a:rPr kumimoji="1" lang="ja-JP" altLang="en-US" sz="1300">
              <a:latin typeface="ＭＳ Ｐゴシック" panose="020B0600070205080204" pitchFamily="50" charset="-128"/>
              <a:ea typeface="ＭＳ Ｐゴシック" panose="020B0600070205080204" pitchFamily="50" charset="-128"/>
            </a:rPr>
            <a:t>円と減少しているが、引き続き類似団体平均より高い水準となっている。除染対策事業、新型コロナウイルスワクチン接種業務の事業費減によるものであるが、公共施設の維持管理費が増加傾向にあるため、公共施設の統廃合を推進し、経費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93,348</a:t>
          </a:r>
          <a:r>
            <a:rPr kumimoji="1" lang="ja-JP" altLang="en-US" sz="1300">
              <a:latin typeface="ＭＳ Ｐゴシック" panose="020B0600070205080204" pitchFamily="50" charset="-128"/>
              <a:ea typeface="ＭＳ Ｐゴシック" panose="020B0600070205080204" pitchFamily="50" charset="-128"/>
            </a:rPr>
            <a:t>円と減少しており、依然として類似団体平均より低い水準となっている。子育て世帯臨時特例給付金給付事業の減等によるものだが、今後も適正な執行に努める。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普通建設事業費は、伊達小学校改築事業の増等により住民一人当たり</a:t>
          </a:r>
          <a:r>
            <a:rPr kumimoji="1" lang="en-US" altLang="ja-JP" sz="1300">
              <a:latin typeface="ＭＳ Ｐゴシック" panose="020B0600070205080204" pitchFamily="50" charset="-128"/>
              <a:ea typeface="ＭＳ Ｐゴシック" panose="020B0600070205080204" pitchFamily="50" charset="-128"/>
            </a:rPr>
            <a:t>96,244</a:t>
          </a:r>
          <a:r>
            <a:rPr kumimoji="1" lang="ja-JP" altLang="en-US" sz="1300">
              <a:latin typeface="ＭＳ Ｐゴシック" panose="020B0600070205080204" pitchFamily="50" charset="-128"/>
              <a:ea typeface="ＭＳ Ｐゴシック" panose="020B0600070205080204" pitchFamily="50" charset="-128"/>
            </a:rPr>
            <a:t>円となっており、引き続き類似団体平均より高い水準となっている。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災害復旧事業費は、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令和４年３月福島県沖地震の災害復旧事業を実施した</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en-US" sz="1300">
              <a:latin typeface="ＭＳ Ｐゴシック" panose="020B0600070205080204" pitchFamily="50" charset="-128"/>
              <a:ea typeface="ＭＳ Ｐゴシック" panose="020B0600070205080204" pitchFamily="50" charset="-128"/>
            </a:rPr>
            <a:t>令和元年東日本台風による道路橋梁災害復旧事業の完了による減に伴い、住民一人当たり</a:t>
          </a:r>
          <a:r>
            <a:rPr kumimoji="1" lang="en-US" altLang="ja-JP" sz="1300">
              <a:latin typeface="ＭＳ Ｐゴシック" panose="020B0600070205080204" pitchFamily="50" charset="-128"/>
              <a:ea typeface="ＭＳ Ｐゴシック" panose="020B0600070205080204" pitchFamily="50" charset="-128"/>
            </a:rPr>
            <a:t>10,032</a:t>
          </a:r>
          <a:r>
            <a:rPr kumimoji="1" lang="ja-JP" altLang="en-US" sz="1300">
              <a:latin typeface="ＭＳ Ｐゴシック" panose="020B0600070205080204" pitchFamily="50" charset="-128"/>
              <a:ea typeface="ＭＳ Ｐゴシック" panose="020B0600070205080204" pitchFamily="50" charset="-128"/>
            </a:rPr>
            <a:t>円となっており、引き続き類似団体平均と比較して高い水準となっている。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額増により、住民一人当たり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63,744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円となっており、類似団体平均と比較して高い水準に転じている。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財政計画に基づく適正な起債管理や、既存事業の見直しにより地方債の発行を抑制することで公債費抑制に努める。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57,558
57,113
265.12
39,735,310
36,913,529
2,495,190
17,330,599
41,697,939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117983</xdr:rowOff>
    </xdr:from>
    <xdr:to>
      <xdr:col>24</xdr:col>
      <xdr:colOff>63500</xdr:colOff>
      <xdr:row>35</xdr:row>
      <xdr:rowOff>10160</xdr:rowOff>
    </xdr:to>
    <xdr:cxnSp macro="">
      <xdr:nvCxnSpPr>
        <xdr:cNvPr id="61" name="直線コネクタ 60"/>
        <xdr:cNvCxnSpPr/>
      </xdr:nvCxnSpPr>
      <xdr:spPr>
        <a:xfrm flipV="1">
          <a:off x="3797300" y="5947283"/>
          <a:ext cx="8382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126763</xdr:rowOff>
    </xdr:from>
    <xdr:ext cx="469744" cy="259045"/>
    <xdr:sp macro="" textlink="">
      <xdr:nvSpPr>
        <xdr:cNvPr id="62" name="議会費平均値テキスト"/>
        <xdr:cNvSpPr txBox="1"/>
      </xdr:nvSpPr>
      <xdr:spPr>
        <a:xfrm>
          <a:off x="4686300" y="612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135890</xdr:rowOff>
    </xdr:from>
    <xdr:to>
      <xdr:col>19</xdr:col>
      <xdr:colOff>177800</xdr:colOff>
      <xdr:row>35</xdr:row>
      <xdr:rowOff>10160</xdr:rowOff>
    </xdr:to>
    <xdr:cxnSp macro="">
      <xdr:nvCxnSpPr>
        <xdr:cNvPr id="64" name="直線コネクタ 63"/>
        <xdr:cNvCxnSpPr/>
      </xdr:nvCxnSpPr>
      <xdr:spPr>
        <a:xfrm>
          <a:off x="2908300" y="59651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89425</xdr:rowOff>
    </xdr:from>
    <xdr:ext cx="469744" cy="259045"/>
    <xdr:sp macro="" textlink="">
      <xdr:nvSpPr>
        <xdr:cNvPr id="66" name="テキスト ボックス 65"/>
        <xdr:cNvSpPr txBox="1"/>
      </xdr:nvSpPr>
      <xdr:spPr>
        <a:xfrm>
          <a:off x="3562428"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105410</xdr:rowOff>
    </xdr:from>
    <xdr:to>
      <xdr:col>15</xdr:col>
      <xdr:colOff>50800</xdr:colOff>
      <xdr:row>34</xdr:row>
      <xdr:rowOff>135890</xdr:rowOff>
    </xdr:to>
    <xdr:cxnSp macro="">
      <xdr:nvCxnSpPr>
        <xdr:cNvPr id="67" name="直線コネクタ 66"/>
        <xdr:cNvCxnSpPr/>
      </xdr:nvCxnSpPr>
      <xdr:spPr>
        <a:xfrm>
          <a:off x="2019300" y="59347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61468</xdr:rowOff>
    </xdr:from>
    <xdr:to>
      <xdr:col>15</xdr:col>
      <xdr:colOff>101600</xdr:colOff>
      <xdr:row>35</xdr:row>
      <xdr:rowOff>163068</xdr:rowOff>
    </xdr:to>
    <xdr:sp macro="" textlink="">
      <xdr:nvSpPr>
        <xdr:cNvPr id="68" name="フローチャート: 判断 67"/>
        <xdr:cNvSpPr/>
      </xdr:nvSpPr>
      <xdr:spPr>
        <a:xfrm>
          <a:off x="2857500" y="606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154195</xdr:rowOff>
    </xdr:from>
    <xdr:ext cx="469744" cy="259045"/>
    <xdr:sp macro="" textlink="">
      <xdr:nvSpPr>
        <xdr:cNvPr id="69" name="テキスト ボックス 68"/>
        <xdr:cNvSpPr txBox="1"/>
      </xdr:nvSpPr>
      <xdr:spPr>
        <a:xfrm>
          <a:off x="2673428" y="615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105410</xdr:rowOff>
    </xdr:from>
    <xdr:to>
      <xdr:col>10</xdr:col>
      <xdr:colOff>114300</xdr:colOff>
      <xdr:row>34</xdr:row>
      <xdr:rowOff>132842</xdr:rowOff>
    </xdr:to>
    <xdr:cxnSp macro="">
      <xdr:nvCxnSpPr>
        <xdr:cNvPr id="70" name="直線コネクタ 69"/>
        <xdr:cNvCxnSpPr/>
      </xdr:nvCxnSpPr>
      <xdr:spPr>
        <a:xfrm flipV="1">
          <a:off x="1130300" y="593471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60325</xdr:rowOff>
    </xdr:from>
    <xdr:to>
      <xdr:col>10</xdr:col>
      <xdr:colOff>165100</xdr:colOff>
      <xdr:row>35</xdr:row>
      <xdr:rowOff>161925</xdr:rowOff>
    </xdr:to>
    <xdr:sp macro="" textlink="">
      <xdr:nvSpPr>
        <xdr:cNvPr id="71" name="フローチャート: 判断 70"/>
        <xdr:cNvSpPr/>
      </xdr:nvSpPr>
      <xdr:spPr>
        <a:xfrm>
          <a:off x="1968500" y="606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153052</xdr:rowOff>
    </xdr:from>
    <xdr:ext cx="469744" cy="259045"/>
    <xdr:sp macro="" textlink="">
      <xdr:nvSpPr>
        <xdr:cNvPr id="72" name="テキスト ボックス 71"/>
        <xdr:cNvSpPr txBox="1"/>
      </xdr:nvSpPr>
      <xdr:spPr>
        <a:xfrm>
          <a:off x="1784428" y="615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73279</xdr:rowOff>
    </xdr:from>
    <xdr:to>
      <xdr:col>6</xdr:col>
      <xdr:colOff>38100</xdr:colOff>
      <xdr:row>36</xdr:row>
      <xdr:rowOff>3429</xdr:rowOff>
    </xdr:to>
    <xdr:sp macro="" textlink="">
      <xdr:nvSpPr>
        <xdr:cNvPr id="73" name="フローチャート: 判断 72"/>
        <xdr:cNvSpPr/>
      </xdr:nvSpPr>
      <xdr:spPr>
        <a:xfrm>
          <a:off x="1079500" y="607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166006</xdr:rowOff>
    </xdr:from>
    <xdr:ext cx="469744" cy="259045"/>
    <xdr:sp macro="" textlink="">
      <xdr:nvSpPr>
        <xdr:cNvPr id="74" name="テキスト ボックス 73"/>
        <xdr:cNvSpPr txBox="1"/>
      </xdr:nvSpPr>
      <xdr:spPr>
        <a:xfrm>
          <a:off x="895428" y="61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67183</xdr:rowOff>
    </xdr:from>
    <xdr:to>
      <xdr:col>24</xdr:col>
      <xdr:colOff>114300</xdr:colOff>
      <xdr:row>34</xdr:row>
      <xdr:rowOff>168783</xdr:rowOff>
    </xdr:to>
    <xdr:sp macro="" textlink="">
      <xdr:nvSpPr>
        <xdr:cNvPr id="80" name="楕円 79"/>
        <xdr:cNvSpPr/>
      </xdr:nvSpPr>
      <xdr:spPr>
        <a:xfrm>
          <a:off x="4584700" y="58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90060</xdr:rowOff>
    </xdr:from>
    <xdr:ext cx="469744" cy="259045"/>
    <xdr:sp macro="" textlink="">
      <xdr:nvSpPr>
        <xdr:cNvPr id="81" name="議会費該当値テキスト"/>
        <xdr:cNvSpPr txBox="1"/>
      </xdr:nvSpPr>
      <xdr:spPr>
        <a:xfrm>
          <a:off x="4686300" y="574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130810</xdr:rowOff>
    </xdr:from>
    <xdr:to>
      <xdr:col>20</xdr:col>
      <xdr:colOff>38100</xdr:colOff>
      <xdr:row>35</xdr:row>
      <xdr:rowOff>60960</xdr:rowOff>
    </xdr:to>
    <xdr:sp macro="" textlink="">
      <xdr:nvSpPr>
        <xdr:cNvPr id="82" name="楕円 81"/>
        <xdr:cNvSpPr/>
      </xdr:nvSpPr>
      <xdr:spPr>
        <a:xfrm>
          <a:off x="3746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77487</xdr:rowOff>
    </xdr:from>
    <xdr:ext cx="469744" cy="259045"/>
    <xdr:sp macro="" textlink="">
      <xdr:nvSpPr>
        <xdr:cNvPr id="83" name="テキスト ボックス 82"/>
        <xdr:cNvSpPr txBox="1"/>
      </xdr:nvSpPr>
      <xdr:spPr>
        <a:xfrm>
          <a:off x="3562428" y="573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85090</xdr:rowOff>
    </xdr:from>
    <xdr:to>
      <xdr:col>15</xdr:col>
      <xdr:colOff>101600</xdr:colOff>
      <xdr:row>35</xdr:row>
      <xdr:rowOff>15240</xdr:rowOff>
    </xdr:to>
    <xdr:sp macro="" textlink="">
      <xdr:nvSpPr>
        <xdr:cNvPr id="84" name="楕円 83"/>
        <xdr:cNvSpPr/>
      </xdr:nvSpPr>
      <xdr:spPr>
        <a:xfrm>
          <a:off x="28575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31767</xdr:rowOff>
    </xdr:from>
    <xdr:ext cx="469744" cy="259045"/>
    <xdr:sp macro="" textlink="">
      <xdr:nvSpPr>
        <xdr:cNvPr id="85" name="テキスト ボックス 84"/>
        <xdr:cNvSpPr txBox="1"/>
      </xdr:nvSpPr>
      <xdr:spPr>
        <a:xfrm>
          <a:off x="2673428" y="568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54610</xdr:rowOff>
    </xdr:from>
    <xdr:to>
      <xdr:col>10</xdr:col>
      <xdr:colOff>165100</xdr:colOff>
      <xdr:row>34</xdr:row>
      <xdr:rowOff>156210</xdr:rowOff>
    </xdr:to>
    <xdr:sp macro="" textlink="">
      <xdr:nvSpPr>
        <xdr:cNvPr id="86" name="楕円 85"/>
        <xdr:cNvSpPr/>
      </xdr:nvSpPr>
      <xdr:spPr>
        <a:xfrm>
          <a:off x="1968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1287</xdr:rowOff>
    </xdr:from>
    <xdr:ext cx="469744" cy="259045"/>
    <xdr:sp macro="" textlink="">
      <xdr:nvSpPr>
        <xdr:cNvPr id="87" name="テキスト ボックス 86"/>
        <xdr:cNvSpPr txBox="1"/>
      </xdr:nvSpPr>
      <xdr:spPr>
        <a:xfrm>
          <a:off x="1784428" y="565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82042</xdr:rowOff>
    </xdr:from>
    <xdr:to>
      <xdr:col>6</xdr:col>
      <xdr:colOff>38100</xdr:colOff>
      <xdr:row>35</xdr:row>
      <xdr:rowOff>12192</xdr:rowOff>
    </xdr:to>
    <xdr:sp macro="" textlink="">
      <xdr:nvSpPr>
        <xdr:cNvPr id="88" name="楕円 87"/>
        <xdr:cNvSpPr/>
      </xdr:nvSpPr>
      <xdr:spPr>
        <a:xfrm>
          <a:off x="1079500" y="5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28719</xdr:rowOff>
    </xdr:from>
    <xdr:ext cx="469744" cy="259045"/>
    <xdr:sp macro="" textlink="">
      <xdr:nvSpPr>
        <xdr:cNvPr id="89" name="テキスト ボックス 88"/>
        <xdr:cNvSpPr txBox="1"/>
      </xdr:nvSpPr>
      <xdr:spPr>
        <a:xfrm>
          <a:off x="895428" y="568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39908</xdr:rowOff>
    </xdr:from>
    <xdr:to>
      <xdr:col>24</xdr:col>
      <xdr:colOff>63500</xdr:colOff>
      <xdr:row>54</xdr:row>
      <xdr:rowOff>95733</xdr:rowOff>
    </xdr:to>
    <xdr:cxnSp macro="">
      <xdr:nvCxnSpPr>
        <xdr:cNvPr id="118" name="直線コネクタ 117"/>
        <xdr:cNvCxnSpPr/>
      </xdr:nvCxnSpPr>
      <xdr:spPr>
        <a:xfrm flipV="1">
          <a:off x="3797300" y="9298208"/>
          <a:ext cx="838200" cy="5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120697</xdr:rowOff>
    </xdr:from>
    <xdr:ext cx="534377" cy="259045"/>
    <xdr:sp macro="" textlink="">
      <xdr:nvSpPr>
        <xdr:cNvPr id="119" name="総務費平均値テキスト"/>
        <xdr:cNvSpPr txBox="1"/>
      </xdr:nvSpPr>
      <xdr:spPr>
        <a:xfrm>
          <a:off x="4686300" y="937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98125</xdr:rowOff>
    </xdr:from>
    <xdr:to>
      <xdr:col>19</xdr:col>
      <xdr:colOff>177800</xdr:colOff>
      <xdr:row>54</xdr:row>
      <xdr:rowOff>95733</xdr:rowOff>
    </xdr:to>
    <xdr:cxnSp macro="">
      <xdr:nvCxnSpPr>
        <xdr:cNvPr id="121" name="直線コネクタ 120"/>
        <xdr:cNvCxnSpPr/>
      </xdr:nvCxnSpPr>
      <xdr:spPr>
        <a:xfrm>
          <a:off x="2908300" y="8842075"/>
          <a:ext cx="889000" cy="51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56194</xdr:rowOff>
    </xdr:from>
    <xdr:ext cx="534377" cy="259045"/>
    <xdr:sp macro="" textlink="">
      <xdr:nvSpPr>
        <xdr:cNvPr id="123" name="テキスト ボックス 122"/>
        <xdr:cNvSpPr txBox="1"/>
      </xdr:nvSpPr>
      <xdr:spPr>
        <a:xfrm>
          <a:off x="3530111" y="94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98125</xdr:rowOff>
    </xdr:from>
    <xdr:to>
      <xdr:col>15</xdr:col>
      <xdr:colOff>50800</xdr:colOff>
      <xdr:row>55</xdr:row>
      <xdr:rowOff>158270</xdr:rowOff>
    </xdr:to>
    <xdr:cxnSp macro="">
      <xdr:nvCxnSpPr>
        <xdr:cNvPr id="124" name="直線コネクタ 123"/>
        <xdr:cNvCxnSpPr/>
      </xdr:nvCxnSpPr>
      <xdr:spPr>
        <a:xfrm flipV="1">
          <a:off x="2019300" y="8842075"/>
          <a:ext cx="889000" cy="74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40231</xdr:rowOff>
    </xdr:from>
    <xdr:to>
      <xdr:col>15</xdr:col>
      <xdr:colOff>101600</xdr:colOff>
      <xdr:row>51</xdr:row>
      <xdr:rowOff>141831</xdr:rowOff>
    </xdr:to>
    <xdr:sp macro="" textlink="">
      <xdr:nvSpPr>
        <xdr:cNvPr id="125" name="フローチャート: 判断 124"/>
        <xdr:cNvSpPr/>
      </xdr:nvSpPr>
      <xdr:spPr>
        <a:xfrm>
          <a:off x="2857500" y="878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158358</xdr:rowOff>
    </xdr:from>
    <xdr:ext cx="599010" cy="259045"/>
    <xdr:sp macro="" textlink="">
      <xdr:nvSpPr>
        <xdr:cNvPr id="126" name="テキスト ボックス 125"/>
        <xdr:cNvSpPr txBox="1"/>
      </xdr:nvSpPr>
      <xdr:spPr>
        <a:xfrm>
          <a:off x="2608795" y="85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44854</xdr:rowOff>
    </xdr:from>
    <xdr:to>
      <xdr:col>10</xdr:col>
      <xdr:colOff>114300</xdr:colOff>
      <xdr:row>55</xdr:row>
      <xdr:rowOff>158270</xdr:rowOff>
    </xdr:to>
    <xdr:cxnSp macro="">
      <xdr:nvCxnSpPr>
        <xdr:cNvPr id="127" name="直線コネクタ 126"/>
        <xdr:cNvCxnSpPr/>
      </xdr:nvCxnSpPr>
      <xdr:spPr>
        <a:xfrm>
          <a:off x="1130300" y="9474604"/>
          <a:ext cx="889000" cy="11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866</xdr:rowOff>
    </xdr:from>
    <xdr:to>
      <xdr:col>10</xdr:col>
      <xdr:colOff>165100</xdr:colOff>
      <xdr:row>56</xdr:row>
      <xdr:rowOff>102466</xdr:rowOff>
    </xdr:to>
    <xdr:sp macro="" textlink="">
      <xdr:nvSpPr>
        <xdr:cNvPr id="128" name="フローチャート: 判断 127"/>
        <xdr:cNvSpPr/>
      </xdr:nvSpPr>
      <xdr:spPr>
        <a:xfrm>
          <a:off x="1968500" y="960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93593</xdr:rowOff>
    </xdr:from>
    <xdr:ext cx="534377" cy="259045"/>
    <xdr:sp macro="" textlink="">
      <xdr:nvSpPr>
        <xdr:cNvPr id="129" name="テキスト ボックス 128"/>
        <xdr:cNvSpPr txBox="1"/>
      </xdr:nvSpPr>
      <xdr:spPr>
        <a:xfrm>
          <a:off x="1752111" y="969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56492</xdr:rowOff>
    </xdr:from>
    <xdr:to>
      <xdr:col>6</xdr:col>
      <xdr:colOff>38100</xdr:colOff>
      <xdr:row>56</xdr:row>
      <xdr:rowOff>158092</xdr:rowOff>
    </xdr:to>
    <xdr:sp macro="" textlink="">
      <xdr:nvSpPr>
        <xdr:cNvPr id="130" name="フローチャート: 判断 129"/>
        <xdr:cNvSpPr/>
      </xdr:nvSpPr>
      <xdr:spPr>
        <a:xfrm>
          <a:off x="1079500" y="96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149219</xdr:rowOff>
    </xdr:from>
    <xdr:ext cx="534377" cy="259045"/>
    <xdr:sp macro="" textlink="">
      <xdr:nvSpPr>
        <xdr:cNvPr id="131" name="テキスト ボックス 130"/>
        <xdr:cNvSpPr txBox="1"/>
      </xdr:nvSpPr>
      <xdr:spPr>
        <a:xfrm>
          <a:off x="863111" y="975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160558</xdr:rowOff>
    </xdr:from>
    <xdr:to>
      <xdr:col>24</xdr:col>
      <xdr:colOff>114300</xdr:colOff>
      <xdr:row>54</xdr:row>
      <xdr:rowOff>90708</xdr:rowOff>
    </xdr:to>
    <xdr:sp macro="" textlink="">
      <xdr:nvSpPr>
        <xdr:cNvPr id="137" name="楕円 136"/>
        <xdr:cNvSpPr/>
      </xdr:nvSpPr>
      <xdr:spPr>
        <a:xfrm>
          <a:off x="4584700" y="92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11985</xdr:rowOff>
    </xdr:from>
    <xdr:ext cx="599010" cy="259045"/>
    <xdr:sp macro="" textlink="">
      <xdr:nvSpPr>
        <xdr:cNvPr id="138" name="総務費該当値テキスト"/>
        <xdr:cNvSpPr txBox="1"/>
      </xdr:nvSpPr>
      <xdr:spPr>
        <a:xfrm>
          <a:off x="4686300" y="909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44933</xdr:rowOff>
    </xdr:from>
    <xdr:to>
      <xdr:col>20</xdr:col>
      <xdr:colOff>38100</xdr:colOff>
      <xdr:row>54</xdr:row>
      <xdr:rowOff>146533</xdr:rowOff>
    </xdr:to>
    <xdr:sp macro="" textlink="">
      <xdr:nvSpPr>
        <xdr:cNvPr id="139" name="楕円 138"/>
        <xdr:cNvSpPr/>
      </xdr:nvSpPr>
      <xdr:spPr>
        <a:xfrm>
          <a:off x="3746500" y="93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163060</xdr:rowOff>
    </xdr:from>
    <xdr:ext cx="599010" cy="259045"/>
    <xdr:sp macro="" textlink="">
      <xdr:nvSpPr>
        <xdr:cNvPr id="140" name="テキスト ボックス 139"/>
        <xdr:cNvSpPr txBox="1"/>
      </xdr:nvSpPr>
      <xdr:spPr>
        <a:xfrm>
          <a:off x="3497795" y="9078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47325</xdr:rowOff>
    </xdr:from>
    <xdr:to>
      <xdr:col>15</xdr:col>
      <xdr:colOff>101600</xdr:colOff>
      <xdr:row>51</xdr:row>
      <xdr:rowOff>148925</xdr:rowOff>
    </xdr:to>
    <xdr:sp macro="" textlink="">
      <xdr:nvSpPr>
        <xdr:cNvPr id="141" name="楕円 140"/>
        <xdr:cNvSpPr/>
      </xdr:nvSpPr>
      <xdr:spPr>
        <a:xfrm>
          <a:off x="2857500" y="87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140052</xdr:rowOff>
    </xdr:from>
    <xdr:ext cx="599010" cy="259045"/>
    <xdr:sp macro="" textlink="">
      <xdr:nvSpPr>
        <xdr:cNvPr id="142" name="テキスト ボックス 141"/>
        <xdr:cNvSpPr txBox="1"/>
      </xdr:nvSpPr>
      <xdr:spPr>
        <a:xfrm>
          <a:off x="2608795" y="888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107470</xdr:rowOff>
    </xdr:from>
    <xdr:to>
      <xdr:col>10</xdr:col>
      <xdr:colOff>165100</xdr:colOff>
      <xdr:row>56</xdr:row>
      <xdr:rowOff>37620</xdr:rowOff>
    </xdr:to>
    <xdr:sp macro="" textlink="">
      <xdr:nvSpPr>
        <xdr:cNvPr id="143" name="楕円 142"/>
        <xdr:cNvSpPr/>
      </xdr:nvSpPr>
      <xdr:spPr>
        <a:xfrm>
          <a:off x="1968500" y="953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54147</xdr:rowOff>
    </xdr:from>
    <xdr:ext cx="534377" cy="259045"/>
    <xdr:sp macro="" textlink="">
      <xdr:nvSpPr>
        <xdr:cNvPr id="144" name="テキスト ボックス 143"/>
        <xdr:cNvSpPr txBox="1"/>
      </xdr:nvSpPr>
      <xdr:spPr>
        <a:xfrm>
          <a:off x="1752111" y="931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165504</xdr:rowOff>
    </xdr:from>
    <xdr:to>
      <xdr:col>6</xdr:col>
      <xdr:colOff>38100</xdr:colOff>
      <xdr:row>55</xdr:row>
      <xdr:rowOff>95654</xdr:rowOff>
    </xdr:to>
    <xdr:sp macro="" textlink="">
      <xdr:nvSpPr>
        <xdr:cNvPr id="145" name="楕円 144"/>
        <xdr:cNvSpPr/>
      </xdr:nvSpPr>
      <xdr:spPr>
        <a:xfrm>
          <a:off x="1079500" y="942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112181</xdr:rowOff>
    </xdr:from>
    <xdr:ext cx="534377" cy="259045"/>
    <xdr:sp macro="" textlink="">
      <xdr:nvSpPr>
        <xdr:cNvPr id="146" name="テキスト ボックス 145"/>
        <xdr:cNvSpPr txBox="1"/>
      </xdr:nvSpPr>
      <xdr:spPr>
        <a:xfrm>
          <a:off x="863111" y="919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154762</xdr:rowOff>
    </xdr:from>
    <xdr:to>
      <xdr:col>24</xdr:col>
      <xdr:colOff>62865</xdr:colOff>
      <xdr:row>79</xdr:row>
      <xdr:rowOff>38888</xdr:rowOff>
    </xdr:to>
    <xdr:cxnSp macro="">
      <xdr:nvCxnSpPr>
        <xdr:cNvPr id="171" name="直線コネクタ 170"/>
        <xdr:cNvCxnSpPr/>
      </xdr:nvCxnSpPr>
      <xdr:spPr>
        <a:xfrm flipV="1">
          <a:off x="4633595" y="12156262"/>
          <a:ext cx="1270" cy="14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42715</xdr:rowOff>
    </xdr:from>
    <xdr:ext cx="599010" cy="259045"/>
    <xdr:sp macro="" textlink="">
      <xdr:nvSpPr>
        <xdr:cNvPr id="172" name="民生費最小値テキスト"/>
        <xdr:cNvSpPr txBox="1"/>
      </xdr:nvSpPr>
      <xdr:spPr>
        <a:xfrm>
          <a:off x="4686300" y="135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38888</xdr:rowOff>
    </xdr:from>
    <xdr:to>
      <xdr:col>24</xdr:col>
      <xdr:colOff>152400</xdr:colOff>
      <xdr:row>79</xdr:row>
      <xdr:rowOff>38888</xdr:rowOff>
    </xdr:to>
    <xdr:cxnSp macro="">
      <xdr:nvCxnSpPr>
        <xdr:cNvPr id="173" name="直線コネクタ 172"/>
        <xdr:cNvCxnSpPr/>
      </xdr:nvCxnSpPr>
      <xdr:spPr>
        <a:xfrm>
          <a:off x="4546600" y="1358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101439</xdr:rowOff>
    </xdr:from>
    <xdr:ext cx="599010" cy="259045"/>
    <xdr:sp macro="" textlink="">
      <xdr:nvSpPr>
        <xdr:cNvPr id="174" name="民生費最大値テキスト"/>
        <xdr:cNvSpPr txBox="1"/>
      </xdr:nvSpPr>
      <xdr:spPr>
        <a:xfrm>
          <a:off x="4686300" y="119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154762</xdr:rowOff>
    </xdr:from>
    <xdr:to>
      <xdr:col>24</xdr:col>
      <xdr:colOff>152400</xdr:colOff>
      <xdr:row>70</xdr:row>
      <xdr:rowOff>154762</xdr:rowOff>
    </xdr:to>
    <xdr:cxnSp macro="">
      <xdr:nvCxnSpPr>
        <xdr:cNvPr id="175" name="直線コネクタ 174"/>
        <xdr:cNvCxnSpPr/>
      </xdr:nvCxnSpPr>
      <xdr:spPr>
        <a:xfrm>
          <a:off x="4546600" y="1215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56477</xdr:rowOff>
    </xdr:from>
    <xdr:to>
      <xdr:col>24</xdr:col>
      <xdr:colOff>63500</xdr:colOff>
      <xdr:row>77</xdr:row>
      <xdr:rowOff>19571</xdr:rowOff>
    </xdr:to>
    <xdr:cxnSp macro="">
      <xdr:nvCxnSpPr>
        <xdr:cNvPr id="176" name="直線コネクタ 175"/>
        <xdr:cNvCxnSpPr/>
      </xdr:nvCxnSpPr>
      <xdr:spPr>
        <a:xfrm>
          <a:off x="3797300" y="13086677"/>
          <a:ext cx="838200" cy="1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10444</xdr:rowOff>
    </xdr:from>
    <xdr:ext cx="599010" cy="259045"/>
    <xdr:sp macro="" textlink="">
      <xdr:nvSpPr>
        <xdr:cNvPr id="177" name="民生費平均値テキスト"/>
        <xdr:cNvSpPr txBox="1"/>
      </xdr:nvSpPr>
      <xdr:spPr>
        <a:xfrm>
          <a:off x="4686300" y="12869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159017</xdr:rowOff>
    </xdr:from>
    <xdr:to>
      <xdr:col>24</xdr:col>
      <xdr:colOff>114300</xdr:colOff>
      <xdr:row>76</xdr:row>
      <xdr:rowOff>89167</xdr:rowOff>
    </xdr:to>
    <xdr:sp macro="" textlink="">
      <xdr:nvSpPr>
        <xdr:cNvPr id="178" name="フローチャート: 判断 177"/>
        <xdr:cNvSpPr/>
      </xdr:nvSpPr>
      <xdr:spPr>
        <a:xfrm>
          <a:off x="4584700" y="130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38430</xdr:rowOff>
    </xdr:from>
    <xdr:to>
      <xdr:col>19</xdr:col>
      <xdr:colOff>177800</xdr:colOff>
      <xdr:row>76</xdr:row>
      <xdr:rowOff>56477</xdr:rowOff>
    </xdr:to>
    <xdr:cxnSp macro="">
      <xdr:nvCxnSpPr>
        <xdr:cNvPr id="179" name="直線コネクタ 178"/>
        <xdr:cNvCxnSpPr/>
      </xdr:nvCxnSpPr>
      <xdr:spPr>
        <a:xfrm>
          <a:off x="2908300" y="12725730"/>
          <a:ext cx="889000" cy="36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19177</xdr:rowOff>
    </xdr:from>
    <xdr:to>
      <xdr:col>20</xdr:col>
      <xdr:colOff>38100</xdr:colOff>
      <xdr:row>75</xdr:row>
      <xdr:rowOff>120777</xdr:rowOff>
    </xdr:to>
    <xdr:sp macro="" textlink="">
      <xdr:nvSpPr>
        <xdr:cNvPr id="180" name="フローチャート: 判断 179"/>
        <xdr:cNvSpPr/>
      </xdr:nvSpPr>
      <xdr:spPr>
        <a:xfrm>
          <a:off x="37465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137304</xdr:rowOff>
    </xdr:from>
    <xdr:ext cx="599010" cy="259045"/>
    <xdr:sp macro="" textlink="">
      <xdr:nvSpPr>
        <xdr:cNvPr id="181" name="テキスト ボックス 180"/>
        <xdr:cNvSpPr txBox="1"/>
      </xdr:nvSpPr>
      <xdr:spPr>
        <a:xfrm>
          <a:off x="3497795" y="1265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38430</xdr:rowOff>
    </xdr:from>
    <xdr:to>
      <xdr:col>15</xdr:col>
      <xdr:colOff>50800</xdr:colOff>
      <xdr:row>78</xdr:row>
      <xdr:rowOff>23648</xdr:rowOff>
    </xdr:to>
    <xdr:cxnSp macro="">
      <xdr:nvCxnSpPr>
        <xdr:cNvPr id="182" name="直線コネクタ 181"/>
        <xdr:cNvCxnSpPr/>
      </xdr:nvCxnSpPr>
      <xdr:spPr>
        <a:xfrm flipV="1">
          <a:off x="2019300" y="12725730"/>
          <a:ext cx="889000" cy="67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2287</xdr:rowOff>
    </xdr:from>
    <xdr:to>
      <xdr:col>15</xdr:col>
      <xdr:colOff>101600</xdr:colOff>
      <xdr:row>78</xdr:row>
      <xdr:rowOff>103887</xdr:rowOff>
    </xdr:to>
    <xdr:sp macro="" textlink="">
      <xdr:nvSpPr>
        <xdr:cNvPr id="183" name="フローチャート: 判断 182"/>
        <xdr:cNvSpPr/>
      </xdr:nvSpPr>
      <xdr:spPr>
        <a:xfrm>
          <a:off x="2857500" y="133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95014</xdr:rowOff>
    </xdr:from>
    <xdr:ext cx="599010" cy="259045"/>
    <xdr:sp macro="" textlink="">
      <xdr:nvSpPr>
        <xdr:cNvPr id="184" name="テキスト ボックス 183"/>
        <xdr:cNvSpPr txBox="1"/>
      </xdr:nvSpPr>
      <xdr:spPr>
        <a:xfrm>
          <a:off x="2608795" y="13468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23648</xdr:rowOff>
    </xdr:from>
    <xdr:to>
      <xdr:col>10</xdr:col>
      <xdr:colOff>114300</xdr:colOff>
      <xdr:row>79</xdr:row>
      <xdr:rowOff>5917</xdr:rowOff>
    </xdr:to>
    <xdr:cxnSp macro="">
      <xdr:nvCxnSpPr>
        <xdr:cNvPr id="185" name="直線コネクタ 184"/>
        <xdr:cNvCxnSpPr/>
      </xdr:nvCxnSpPr>
      <xdr:spPr>
        <a:xfrm flipV="1">
          <a:off x="1130300" y="13396748"/>
          <a:ext cx="889000" cy="15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145008</xdr:rowOff>
    </xdr:from>
    <xdr:to>
      <xdr:col>10</xdr:col>
      <xdr:colOff>165100</xdr:colOff>
      <xdr:row>79</xdr:row>
      <xdr:rowOff>75158</xdr:rowOff>
    </xdr:to>
    <xdr:sp macro="" textlink="">
      <xdr:nvSpPr>
        <xdr:cNvPr id="186" name="フローチャート: 判断 185"/>
        <xdr:cNvSpPr/>
      </xdr:nvSpPr>
      <xdr:spPr>
        <a:xfrm>
          <a:off x="1968500" y="1351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66285</xdr:rowOff>
    </xdr:from>
    <xdr:ext cx="599010" cy="259045"/>
    <xdr:sp macro="" textlink="">
      <xdr:nvSpPr>
        <xdr:cNvPr id="187" name="テキスト ボックス 186"/>
        <xdr:cNvSpPr txBox="1"/>
      </xdr:nvSpPr>
      <xdr:spPr>
        <a:xfrm>
          <a:off x="1719795" y="1361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50076</xdr:rowOff>
    </xdr:from>
    <xdr:to>
      <xdr:col>6</xdr:col>
      <xdr:colOff>38100</xdr:colOff>
      <xdr:row>79</xdr:row>
      <xdr:rowOff>151676</xdr:rowOff>
    </xdr:to>
    <xdr:sp macro="" textlink="">
      <xdr:nvSpPr>
        <xdr:cNvPr id="188" name="フローチャート: 判断 187"/>
        <xdr:cNvSpPr/>
      </xdr:nvSpPr>
      <xdr:spPr>
        <a:xfrm>
          <a:off x="1079500" y="1359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142803</xdr:rowOff>
    </xdr:from>
    <xdr:ext cx="599010" cy="259045"/>
    <xdr:sp macro="" textlink="">
      <xdr:nvSpPr>
        <xdr:cNvPr id="189" name="テキスト ボックス 188"/>
        <xdr:cNvSpPr txBox="1"/>
      </xdr:nvSpPr>
      <xdr:spPr>
        <a:xfrm>
          <a:off x="830795" y="1368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140221</xdr:rowOff>
    </xdr:from>
    <xdr:to>
      <xdr:col>24</xdr:col>
      <xdr:colOff>114300</xdr:colOff>
      <xdr:row>77</xdr:row>
      <xdr:rowOff>70371</xdr:rowOff>
    </xdr:to>
    <xdr:sp macro="" textlink="">
      <xdr:nvSpPr>
        <xdr:cNvPr id="195" name="楕円 194"/>
        <xdr:cNvSpPr/>
      </xdr:nvSpPr>
      <xdr:spPr>
        <a:xfrm>
          <a:off x="4584700" y="131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118648</xdr:rowOff>
    </xdr:from>
    <xdr:ext cx="599010" cy="259045"/>
    <xdr:sp macro="" textlink="">
      <xdr:nvSpPr>
        <xdr:cNvPr id="196" name="民生費該当値テキスト"/>
        <xdr:cNvSpPr txBox="1"/>
      </xdr:nvSpPr>
      <xdr:spPr>
        <a:xfrm>
          <a:off x="4686300" y="1314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5677</xdr:rowOff>
    </xdr:from>
    <xdr:to>
      <xdr:col>20</xdr:col>
      <xdr:colOff>38100</xdr:colOff>
      <xdr:row>76</xdr:row>
      <xdr:rowOff>107277</xdr:rowOff>
    </xdr:to>
    <xdr:sp macro="" textlink="">
      <xdr:nvSpPr>
        <xdr:cNvPr id="197" name="楕円 196"/>
        <xdr:cNvSpPr/>
      </xdr:nvSpPr>
      <xdr:spPr>
        <a:xfrm>
          <a:off x="3746500" y="1303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98404</xdr:rowOff>
    </xdr:from>
    <xdr:ext cx="599010" cy="259045"/>
    <xdr:sp macro="" textlink="">
      <xdr:nvSpPr>
        <xdr:cNvPr id="198" name="テキスト ボックス 197"/>
        <xdr:cNvSpPr txBox="1"/>
      </xdr:nvSpPr>
      <xdr:spPr>
        <a:xfrm>
          <a:off x="3497795" y="1312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159080</xdr:rowOff>
    </xdr:from>
    <xdr:to>
      <xdr:col>15</xdr:col>
      <xdr:colOff>101600</xdr:colOff>
      <xdr:row>74</xdr:row>
      <xdr:rowOff>89230</xdr:rowOff>
    </xdr:to>
    <xdr:sp macro="" textlink="">
      <xdr:nvSpPr>
        <xdr:cNvPr id="199" name="楕円 198"/>
        <xdr:cNvSpPr/>
      </xdr:nvSpPr>
      <xdr:spPr>
        <a:xfrm>
          <a:off x="2857500" y="126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105757</xdr:rowOff>
    </xdr:from>
    <xdr:ext cx="599010" cy="259045"/>
    <xdr:sp macro="" textlink="">
      <xdr:nvSpPr>
        <xdr:cNvPr id="200" name="テキスト ボックス 199"/>
        <xdr:cNvSpPr txBox="1"/>
      </xdr:nvSpPr>
      <xdr:spPr>
        <a:xfrm>
          <a:off x="2608795" y="1245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144298</xdr:rowOff>
    </xdr:from>
    <xdr:to>
      <xdr:col>10</xdr:col>
      <xdr:colOff>165100</xdr:colOff>
      <xdr:row>78</xdr:row>
      <xdr:rowOff>74448</xdr:rowOff>
    </xdr:to>
    <xdr:sp macro="" textlink="">
      <xdr:nvSpPr>
        <xdr:cNvPr id="201" name="楕円 200"/>
        <xdr:cNvSpPr/>
      </xdr:nvSpPr>
      <xdr:spPr>
        <a:xfrm>
          <a:off x="1968500" y="133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90975</xdr:rowOff>
    </xdr:from>
    <xdr:ext cx="599010" cy="259045"/>
    <xdr:sp macro="" textlink="">
      <xdr:nvSpPr>
        <xdr:cNvPr id="202" name="テキスト ボックス 201"/>
        <xdr:cNvSpPr txBox="1"/>
      </xdr:nvSpPr>
      <xdr:spPr>
        <a:xfrm>
          <a:off x="1719795" y="1312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126567</xdr:rowOff>
    </xdr:from>
    <xdr:to>
      <xdr:col>6</xdr:col>
      <xdr:colOff>38100</xdr:colOff>
      <xdr:row>79</xdr:row>
      <xdr:rowOff>56717</xdr:rowOff>
    </xdr:to>
    <xdr:sp macro="" textlink="">
      <xdr:nvSpPr>
        <xdr:cNvPr id="203" name="楕円 202"/>
        <xdr:cNvSpPr/>
      </xdr:nvSpPr>
      <xdr:spPr>
        <a:xfrm>
          <a:off x="1079500" y="1349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73244</xdr:rowOff>
    </xdr:from>
    <xdr:ext cx="599010" cy="259045"/>
    <xdr:sp macro="" textlink="">
      <xdr:nvSpPr>
        <xdr:cNvPr id="204" name="テキスト ボックス 203"/>
        <xdr:cNvSpPr txBox="1"/>
      </xdr:nvSpPr>
      <xdr:spPr>
        <a:xfrm>
          <a:off x="830795" y="1327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29" name="直線コネクタ 228"/>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0" name="衛生費最小値テキスト"/>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1" name="直線コネクタ 230"/>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2" name="衛生費最大値テキスト"/>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3" name="直線コネクタ 232"/>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120250</xdr:rowOff>
    </xdr:from>
    <xdr:to>
      <xdr:col>24</xdr:col>
      <xdr:colOff>63500</xdr:colOff>
      <xdr:row>95</xdr:row>
      <xdr:rowOff>25457</xdr:rowOff>
    </xdr:to>
    <xdr:cxnSp macro="">
      <xdr:nvCxnSpPr>
        <xdr:cNvPr id="234" name="直線コネクタ 233"/>
        <xdr:cNvCxnSpPr/>
      </xdr:nvCxnSpPr>
      <xdr:spPr>
        <a:xfrm flipV="1">
          <a:off x="3797300" y="16236550"/>
          <a:ext cx="838200" cy="7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38961</xdr:rowOff>
    </xdr:from>
    <xdr:ext cx="534377" cy="259045"/>
    <xdr:sp macro="" textlink="">
      <xdr:nvSpPr>
        <xdr:cNvPr id="235" name="衛生費平均値テキスト"/>
        <xdr:cNvSpPr txBox="1"/>
      </xdr:nvSpPr>
      <xdr:spPr>
        <a:xfrm>
          <a:off x="4686300" y="1632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6" name="フローチャート: 判断 235"/>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25457</xdr:rowOff>
    </xdr:from>
    <xdr:to>
      <xdr:col>19</xdr:col>
      <xdr:colOff>177800</xdr:colOff>
      <xdr:row>97</xdr:row>
      <xdr:rowOff>128308</xdr:rowOff>
    </xdr:to>
    <xdr:cxnSp macro="">
      <xdr:nvCxnSpPr>
        <xdr:cNvPr id="237" name="直線コネクタ 236"/>
        <xdr:cNvCxnSpPr/>
      </xdr:nvCxnSpPr>
      <xdr:spPr>
        <a:xfrm flipV="1">
          <a:off x="2908300" y="16313207"/>
          <a:ext cx="889000" cy="44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38" name="フローチャート: 判断 237"/>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148765</xdr:rowOff>
    </xdr:from>
    <xdr:ext cx="534377" cy="259045"/>
    <xdr:sp macro="" textlink="">
      <xdr:nvSpPr>
        <xdr:cNvPr id="239" name="テキスト ボックス 238"/>
        <xdr:cNvSpPr txBox="1"/>
      </xdr:nvSpPr>
      <xdr:spPr>
        <a:xfrm>
          <a:off x="3530111" y="1643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120878</xdr:rowOff>
    </xdr:from>
    <xdr:to>
      <xdr:col>15</xdr:col>
      <xdr:colOff>50800</xdr:colOff>
      <xdr:row>97</xdr:row>
      <xdr:rowOff>128308</xdr:rowOff>
    </xdr:to>
    <xdr:cxnSp macro="">
      <xdr:nvCxnSpPr>
        <xdr:cNvPr id="240" name="直線コネクタ 239"/>
        <xdr:cNvCxnSpPr/>
      </xdr:nvCxnSpPr>
      <xdr:spPr>
        <a:xfrm>
          <a:off x="2019300" y="16751528"/>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164985</xdr:rowOff>
    </xdr:from>
    <xdr:to>
      <xdr:col>15</xdr:col>
      <xdr:colOff>101600</xdr:colOff>
      <xdr:row>96</xdr:row>
      <xdr:rowOff>95135</xdr:rowOff>
    </xdr:to>
    <xdr:sp macro="" textlink="">
      <xdr:nvSpPr>
        <xdr:cNvPr id="241" name="フローチャート: 判断 240"/>
        <xdr:cNvSpPr/>
      </xdr:nvSpPr>
      <xdr:spPr>
        <a:xfrm>
          <a:off x="2857500" y="1645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111662</xdr:rowOff>
    </xdr:from>
    <xdr:ext cx="534377" cy="259045"/>
    <xdr:sp macro="" textlink="">
      <xdr:nvSpPr>
        <xdr:cNvPr id="242" name="テキスト ボックス 241"/>
        <xdr:cNvSpPr txBox="1"/>
      </xdr:nvSpPr>
      <xdr:spPr>
        <a:xfrm>
          <a:off x="2641111" y="162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113925</xdr:rowOff>
    </xdr:from>
    <xdr:to>
      <xdr:col>10</xdr:col>
      <xdr:colOff>114300</xdr:colOff>
      <xdr:row>97</xdr:row>
      <xdr:rowOff>120878</xdr:rowOff>
    </xdr:to>
    <xdr:cxnSp macro="">
      <xdr:nvCxnSpPr>
        <xdr:cNvPr id="243" name="直線コネクタ 242"/>
        <xdr:cNvCxnSpPr/>
      </xdr:nvCxnSpPr>
      <xdr:spPr>
        <a:xfrm>
          <a:off x="1130300" y="16744575"/>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78423</xdr:rowOff>
    </xdr:from>
    <xdr:to>
      <xdr:col>10</xdr:col>
      <xdr:colOff>165100</xdr:colOff>
      <xdr:row>97</xdr:row>
      <xdr:rowOff>8573</xdr:rowOff>
    </xdr:to>
    <xdr:sp macro="" textlink="">
      <xdr:nvSpPr>
        <xdr:cNvPr id="244" name="フローチャート: 判断 243"/>
        <xdr:cNvSpPr/>
      </xdr:nvSpPr>
      <xdr:spPr>
        <a:xfrm>
          <a:off x="1968500" y="1653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25100</xdr:rowOff>
    </xdr:from>
    <xdr:ext cx="534377" cy="259045"/>
    <xdr:sp macro="" textlink="">
      <xdr:nvSpPr>
        <xdr:cNvPr id="245" name="テキスト ボックス 244"/>
        <xdr:cNvSpPr txBox="1"/>
      </xdr:nvSpPr>
      <xdr:spPr>
        <a:xfrm>
          <a:off x="1752111" y="163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160510</xdr:rowOff>
    </xdr:from>
    <xdr:to>
      <xdr:col>6</xdr:col>
      <xdr:colOff>38100</xdr:colOff>
      <xdr:row>96</xdr:row>
      <xdr:rowOff>90660</xdr:rowOff>
    </xdr:to>
    <xdr:sp macro="" textlink="">
      <xdr:nvSpPr>
        <xdr:cNvPr id="246" name="フローチャート: 判断 245"/>
        <xdr:cNvSpPr/>
      </xdr:nvSpPr>
      <xdr:spPr>
        <a:xfrm>
          <a:off x="1079500" y="164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107187</xdr:rowOff>
    </xdr:from>
    <xdr:ext cx="534377" cy="259045"/>
    <xdr:sp macro="" textlink="">
      <xdr:nvSpPr>
        <xdr:cNvPr id="247" name="テキスト ボックス 246"/>
        <xdr:cNvSpPr txBox="1"/>
      </xdr:nvSpPr>
      <xdr:spPr>
        <a:xfrm>
          <a:off x="863111" y="162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69450</xdr:rowOff>
    </xdr:from>
    <xdr:to>
      <xdr:col>24</xdr:col>
      <xdr:colOff>114300</xdr:colOff>
      <xdr:row>94</xdr:row>
      <xdr:rowOff>171050</xdr:rowOff>
    </xdr:to>
    <xdr:sp macro="" textlink="">
      <xdr:nvSpPr>
        <xdr:cNvPr id="253" name="楕円 252"/>
        <xdr:cNvSpPr/>
      </xdr:nvSpPr>
      <xdr:spPr>
        <a:xfrm>
          <a:off x="4584700" y="161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92327</xdr:rowOff>
    </xdr:from>
    <xdr:ext cx="534377" cy="259045"/>
    <xdr:sp macro="" textlink="">
      <xdr:nvSpPr>
        <xdr:cNvPr id="254" name="衛生費該当値テキスト"/>
        <xdr:cNvSpPr txBox="1"/>
      </xdr:nvSpPr>
      <xdr:spPr>
        <a:xfrm>
          <a:off x="4686300" y="1603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146107</xdr:rowOff>
    </xdr:from>
    <xdr:to>
      <xdr:col>20</xdr:col>
      <xdr:colOff>38100</xdr:colOff>
      <xdr:row>95</xdr:row>
      <xdr:rowOff>76257</xdr:rowOff>
    </xdr:to>
    <xdr:sp macro="" textlink="">
      <xdr:nvSpPr>
        <xdr:cNvPr id="255" name="楕円 254"/>
        <xdr:cNvSpPr/>
      </xdr:nvSpPr>
      <xdr:spPr>
        <a:xfrm>
          <a:off x="3746500" y="162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92784</xdr:rowOff>
    </xdr:from>
    <xdr:ext cx="534377" cy="259045"/>
    <xdr:sp macro="" textlink="">
      <xdr:nvSpPr>
        <xdr:cNvPr id="256" name="テキスト ボックス 255"/>
        <xdr:cNvSpPr txBox="1"/>
      </xdr:nvSpPr>
      <xdr:spPr>
        <a:xfrm>
          <a:off x="3530111" y="1603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77508</xdr:rowOff>
    </xdr:from>
    <xdr:to>
      <xdr:col>15</xdr:col>
      <xdr:colOff>101600</xdr:colOff>
      <xdr:row>98</xdr:row>
      <xdr:rowOff>7658</xdr:rowOff>
    </xdr:to>
    <xdr:sp macro="" textlink="">
      <xdr:nvSpPr>
        <xdr:cNvPr id="257" name="楕円 256"/>
        <xdr:cNvSpPr/>
      </xdr:nvSpPr>
      <xdr:spPr>
        <a:xfrm>
          <a:off x="2857500" y="1670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170235</xdr:rowOff>
    </xdr:from>
    <xdr:ext cx="534377" cy="259045"/>
    <xdr:sp macro="" textlink="">
      <xdr:nvSpPr>
        <xdr:cNvPr id="258" name="テキスト ボックス 257"/>
        <xdr:cNvSpPr txBox="1"/>
      </xdr:nvSpPr>
      <xdr:spPr>
        <a:xfrm>
          <a:off x="2641111" y="168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70078</xdr:rowOff>
    </xdr:from>
    <xdr:to>
      <xdr:col>10</xdr:col>
      <xdr:colOff>165100</xdr:colOff>
      <xdr:row>98</xdr:row>
      <xdr:rowOff>228</xdr:rowOff>
    </xdr:to>
    <xdr:sp macro="" textlink="">
      <xdr:nvSpPr>
        <xdr:cNvPr id="259" name="楕円 258"/>
        <xdr:cNvSpPr/>
      </xdr:nvSpPr>
      <xdr:spPr>
        <a:xfrm>
          <a:off x="1968500" y="1670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162805</xdr:rowOff>
    </xdr:from>
    <xdr:ext cx="534377" cy="259045"/>
    <xdr:sp macro="" textlink="">
      <xdr:nvSpPr>
        <xdr:cNvPr id="260" name="テキスト ボックス 259"/>
        <xdr:cNvSpPr txBox="1"/>
      </xdr:nvSpPr>
      <xdr:spPr>
        <a:xfrm>
          <a:off x="1752111" y="1679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63125</xdr:rowOff>
    </xdr:from>
    <xdr:to>
      <xdr:col>6</xdr:col>
      <xdr:colOff>38100</xdr:colOff>
      <xdr:row>97</xdr:row>
      <xdr:rowOff>164725</xdr:rowOff>
    </xdr:to>
    <xdr:sp macro="" textlink="">
      <xdr:nvSpPr>
        <xdr:cNvPr id="261" name="楕円 260"/>
        <xdr:cNvSpPr/>
      </xdr:nvSpPr>
      <xdr:spPr>
        <a:xfrm>
          <a:off x="1079500" y="16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155852</xdr:rowOff>
    </xdr:from>
    <xdr:ext cx="534377" cy="259045"/>
    <xdr:sp macro="" textlink="">
      <xdr:nvSpPr>
        <xdr:cNvPr id="262" name="テキスト ボックス 261"/>
        <xdr:cNvSpPr txBox="1"/>
      </xdr:nvSpPr>
      <xdr:spPr>
        <a:xfrm>
          <a:off x="863111" y="1678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6" name="直線コネクタ 285"/>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89" name="労働費最大値テキスト"/>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0" name="直線コネクタ 289"/>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50393</xdr:rowOff>
    </xdr:from>
    <xdr:to>
      <xdr:col>55</xdr:col>
      <xdr:colOff>0</xdr:colOff>
      <xdr:row>39</xdr:row>
      <xdr:rowOff>27457</xdr:rowOff>
    </xdr:to>
    <xdr:cxnSp macro="">
      <xdr:nvCxnSpPr>
        <xdr:cNvPr id="291" name="直線コネクタ 290"/>
        <xdr:cNvCxnSpPr/>
      </xdr:nvCxnSpPr>
      <xdr:spPr>
        <a:xfrm flipV="1">
          <a:off x="9639300" y="5365343"/>
          <a:ext cx="838200" cy="134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65041</xdr:rowOff>
    </xdr:from>
    <xdr:ext cx="469744" cy="259045"/>
    <xdr:sp macro="" textlink="">
      <xdr:nvSpPr>
        <xdr:cNvPr id="292" name="労働費平均値テキスト"/>
        <xdr:cNvSpPr txBox="1"/>
      </xdr:nvSpPr>
      <xdr:spPr>
        <a:xfrm>
          <a:off x="10528300" y="6580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3" name="フローチャート: 判断 292"/>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24714</xdr:rowOff>
    </xdr:from>
    <xdr:to>
      <xdr:col>50</xdr:col>
      <xdr:colOff>114300</xdr:colOff>
      <xdr:row>39</xdr:row>
      <xdr:rowOff>27457</xdr:rowOff>
    </xdr:to>
    <xdr:cxnSp macro="">
      <xdr:nvCxnSpPr>
        <xdr:cNvPr id="294" name="直線コネクタ 293"/>
        <xdr:cNvCxnSpPr/>
      </xdr:nvCxnSpPr>
      <xdr:spPr>
        <a:xfrm>
          <a:off x="8750300" y="671126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5" name="フローチャート: 判断 294"/>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65143</xdr:rowOff>
    </xdr:from>
    <xdr:ext cx="378565" cy="259045"/>
    <xdr:sp macro="" textlink="">
      <xdr:nvSpPr>
        <xdr:cNvPr id="296" name="テキスト ボックス 295"/>
        <xdr:cNvSpPr txBox="1"/>
      </xdr:nvSpPr>
      <xdr:spPr>
        <a:xfrm>
          <a:off x="9450017" y="640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22657</xdr:rowOff>
    </xdr:from>
    <xdr:to>
      <xdr:col>45</xdr:col>
      <xdr:colOff>177800</xdr:colOff>
      <xdr:row>39</xdr:row>
      <xdr:rowOff>24714</xdr:rowOff>
    </xdr:to>
    <xdr:cxnSp macro="">
      <xdr:nvCxnSpPr>
        <xdr:cNvPr id="297" name="直線コネクタ 296"/>
        <xdr:cNvCxnSpPr/>
      </xdr:nvCxnSpPr>
      <xdr:spPr>
        <a:xfrm>
          <a:off x="7861300" y="670920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135382</xdr:rowOff>
    </xdr:from>
    <xdr:to>
      <xdr:col>46</xdr:col>
      <xdr:colOff>38100</xdr:colOff>
      <xdr:row>39</xdr:row>
      <xdr:rowOff>65532</xdr:rowOff>
    </xdr:to>
    <xdr:sp macro="" textlink="">
      <xdr:nvSpPr>
        <xdr:cNvPr id="298" name="フローチャート: 判断 297"/>
        <xdr:cNvSpPr/>
      </xdr:nvSpPr>
      <xdr:spPr>
        <a:xfrm>
          <a:off x="8699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82059</xdr:rowOff>
    </xdr:from>
    <xdr:ext cx="378565" cy="259045"/>
    <xdr:sp macro="" textlink="">
      <xdr:nvSpPr>
        <xdr:cNvPr id="299" name="テキスト ボックス 298"/>
        <xdr:cNvSpPr txBox="1"/>
      </xdr:nvSpPr>
      <xdr:spPr>
        <a:xfrm>
          <a:off x="8561017" y="6425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37592</xdr:rowOff>
    </xdr:from>
    <xdr:to>
      <xdr:col>41</xdr:col>
      <xdr:colOff>50800</xdr:colOff>
      <xdr:row>39</xdr:row>
      <xdr:rowOff>22657</xdr:rowOff>
    </xdr:to>
    <xdr:cxnSp macro="">
      <xdr:nvCxnSpPr>
        <xdr:cNvPr id="300" name="直線コネクタ 299"/>
        <xdr:cNvCxnSpPr/>
      </xdr:nvCxnSpPr>
      <xdr:spPr>
        <a:xfrm>
          <a:off x="6972300" y="6209792"/>
          <a:ext cx="889000" cy="49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135610</xdr:rowOff>
    </xdr:from>
    <xdr:to>
      <xdr:col>41</xdr:col>
      <xdr:colOff>101600</xdr:colOff>
      <xdr:row>39</xdr:row>
      <xdr:rowOff>65760</xdr:rowOff>
    </xdr:to>
    <xdr:sp macro="" textlink="">
      <xdr:nvSpPr>
        <xdr:cNvPr id="301" name="フローチャート: 判断 300"/>
        <xdr:cNvSpPr/>
      </xdr:nvSpPr>
      <xdr:spPr>
        <a:xfrm>
          <a:off x="7810500" y="66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82288</xdr:rowOff>
    </xdr:from>
    <xdr:ext cx="378565" cy="259045"/>
    <xdr:sp macro="" textlink="">
      <xdr:nvSpPr>
        <xdr:cNvPr id="302" name="テキスト ボックス 301"/>
        <xdr:cNvSpPr txBox="1"/>
      </xdr:nvSpPr>
      <xdr:spPr>
        <a:xfrm>
          <a:off x="7672017" y="64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98730</xdr:rowOff>
    </xdr:from>
    <xdr:to>
      <xdr:col>36</xdr:col>
      <xdr:colOff>165100</xdr:colOff>
      <xdr:row>39</xdr:row>
      <xdr:rowOff>28880</xdr:rowOff>
    </xdr:to>
    <xdr:sp macro="" textlink="">
      <xdr:nvSpPr>
        <xdr:cNvPr id="303" name="フローチャート: 判断 302"/>
        <xdr:cNvSpPr/>
      </xdr:nvSpPr>
      <xdr:spPr>
        <a:xfrm>
          <a:off x="6921500" y="66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20007</xdr:rowOff>
    </xdr:from>
    <xdr:ext cx="378565" cy="259045"/>
    <xdr:sp macro="" textlink="">
      <xdr:nvSpPr>
        <xdr:cNvPr id="304" name="テキスト ボックス 303"/>
        <xdr:cNvSpPr txBox="1"/>
      </xdr:nvSpPr>
      <xdr:spPr>
        <a:xfrm>
          <a:off x="6783017" y="6706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171043</xdr:rowOff>
    </xdr:from>
    <xdr:to>
      <xdr:col>55</xdr:col>
      <xdr:colOff>50800</xdr:colOff>
      <xdr:row>31</xdr:row>
      <xdr:rowOff>101193</xdr:rowOff>
    </xdr:to>
    <xdr:sp macro="" textlink="">
      <xdr:nvSpPr>
        <xdr:cNvPr id="310" name="楕円 309"/>
        <xdr:cNvSpPr/>
      </xdr:nvSpPr>
      <xdr:spPr>
        <a:xfrm>
          <a:off x="10426700" y="53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124070</xdr:rowOff>
    </xdr:from>
    <xdr:ext cx="534377" cy="259045"/>
    <xdr:sp macro="" textlink="">
      <xdr:nvSpPr>
        <xdr:cNvPr id="311" name="労働費該当値テキスト"/>
        <xdr:cNvSpPr txBox="1"/>
      </xdr:nvSpPr>
      <xdr:spPr>
        <a:xfrm>
          <a:off x="10528300" y="526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148107</xdr:rowOff>
    </xdr:from>
    <xdr:to>
      <xdr:col>50</xdr:col>
      <xdr:colOff>165100</xdr:colOff>
      <xdr:row>39</xdr:row>
      <xdr:rowOff>78257</xdr:rowOff>
    </xdr:to>
    <xdr:sp macro="" textlink="">
      <xdr:nvSpPr>
        <xdr:cNvPr id="312" name="楕円 311"/>
        <xdr:cNvSpPr/>
      </xdr:nvSpPr>
      <xdr:spPr>
        <a:xfrm>
          <a:off x="9588500" y="666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69384</xdr:rowOff>
    </xdr:from>
    <xdr:ext cx="378565" cy="259045"/>
    <xdr:sp macro="" textlink="">
      <xdr:nvSpPr>
        <xdr:cNvPr id="313" name="テキスト ボックス 312"/>
        <xdr:cNvSpPr txBox="1"/>
      </xdr:nvSpPr>
      <xdr:spPr>
        <a:xfrm>
          <a:off x="9450017" y="6755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145364</xdr:rowOff>
    </xdr:from>
    <xdr:to>
      <xdr:col>46</xdr:col>
      <xdr:colOff>38100</xdr:colOff>
      <xdr:row>39</xdr:row>
      <xdr:rowOff>75514</xdr:rowOff>
    </xdr:to>
    <xdr:sp macro="" textlink="">
      <xdr:nvSpPr>
        <xdr:cNvPr id="314" name="楕円 313"/>
        <xdr:cNvSpPr/>
      </xdr:nvSpPr>
      <xdr:spPr>
        <a:xfrm>
          <a:off x="8699500" y="66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66641</xdr:rowOff>
    </xdr:from>
    <xdr:ext cx="378565" cy="259045"/>
    <xdr:sp macro="" textlink="">
      <xdr:nvSpPr>
        <xdr:cNvPr id="315" name="テキスト ボックス 314"/>
        <xdr:cNvSpPr txBox="1"/>
      </xdr:nvSpPr>
      <xdr:spPr>
        <a:xfrm>
          <a:off x="8561017" y="6753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143307</xdr:rowOff>
    </xdr:from>
    <xdr:to>
      <xdr:col>41</xdr:col>
      <xdr:colOff>101600</xdr:colOff>
      <xdr:row>39</xdr:row>
      <xdr:rowOff>73457</xdr:rowOff>
    </xdr:to>
    <xdr:sp macro="" textlink="">
      <xdr:nvSpPr>
        <xdr:cNvPr id="316" name="楕円 315"/>
        <xdr:cNvSpPr/>
      </xdr:nvSpPr>
      <xdr:spPr>
        <a:xfrm>
          <a:off x="7810500" y="66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64584</xdr:rowOff>
    </xdr:from>
    <xdr:ext cx="378565" cy="259045"/>
    <xdr:sp macro="" textlink="">
      <xdr:nvSpPr>
        <xdr:cNvPr id="317" name="テキスト ボックス 316"/>
        <xdr:cNvSpPr txBox="1"/>
      </xdr:nvSpPr>
      <xdr:spPr>
        <a:xfrm>
          <a:off x="7672017" y="6751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18" name="楕円 317"/>
        <xdr:cNvSpPr/>
      </xdr:nvSpPr>
      <xdr:spPr>
        <a:xfrm>
          <a:off x="6921500" y="61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104919</xdr:rowOff>
    </xdr:from>
    <xdr:ext cx="469744" cy="259045"/>
    <xdr:sp macro="" textlink="">
      <xdr:nvSpPr>
        <xdr:cNvPr id="319" name="テキスト ボックス 318"/>
        <xdr:cNvSpPr txBox="1"/>
      </xdr:nvSpPr>
      <xdr:spPr>
        <a:xfrm>
          <a:off x="6737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3" name="直線コネクタ 342"/>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4" name="農林水産業費最小値テキスト"/>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5" name="直線コネクタ 344"/>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6" name="農林水産業費最大値テキスト"/>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7" name="直線コネクタ 346"/>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62452</xdr:rowOff>
    </xdr:from>
    <xdr:to>
      <xdr:col>55</xdr:col>
      <xdr:colOff>0</xdr:colOff>
      <xdr:row>57</xdr:row>
      <xdr:rowOff>91180</xdr:rowOff>
    </xdr:to>
    <xdr:cxnSp macro="">
      <xdr:nvCxnSpPr>
        <xdr:cNvPr id="348" name="直線コネクタ 347"/>
        <xdr:cNvCxnSpPr/>
      </xdr:nvCxnSpPr>
      <xdr:spPr>
        <a:xfrm>
          <a:off x="9639300" y="9835102"/>
          <a:ext cx="838200" cy="2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151820</xdr:rowOff>
    </xdr:from>
    <xdr:ext cx="534377" cy="259045"/>
    <xdr:sp macro="" textlink="">
      <xdr:nvSpPr>
        <xdr:cNvPr id="349" name="農林水産業費平均値テキスト"/>
        <xdr:cNvSpPr txBox="1"/>
      </xdr:nvSpPr>
      <xdr:spPr>
        <a:xfrm>
          <a:off x="10528300" y="941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0" name="フローチャート: 判断 349"/>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146177</xdr:rowOff>
    </xdr:from>
    <xdr:to>
      <xdr:col>50</xdr:col>
      <xdr:colOff>114300</xdr:colOff>
      <xdr:row>57</xdr:row>
      <xdr:rowOff>62452</xdr:rowOff>
    </xdr:to>
    <xdr:cxnSp macro="">
      <xdr:nvCxnSpPr>
        <xdr:cNvPr id="351" name="直線コネクタ 350"/>
        <xdr:cNvCxnSpPr/>
      </xdr:nvCxnSpPr>
      <xdr:spPr>
        <a:xfrm>
          <a:off x="8750300" y="9747377"/>
          <a:ext cx="889000" cy="8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2" name="フローチャート: 判断 351"/>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105471</xdr:rowOff>
    </xdr:from>
    <xdr:ext cx="534377" cy="259045"/>
    <xdr:sp macro="" textlink="">
      <xdr:nvSpPr>
        <xdr:cNvPr id="353" name="テキスト ボックス 352"/>
        <xdr:cNvSpPr txBox="1"/>
      </xdr:nvSpPr>
      <xdr:spPr>
        <a:xfrm>
          <a:off x="9372111" y="93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146177</xdr:rowOff>
    </xdr:from>
    <xdr:to>
      <xdr:col>45</xdr:col>
      <xdr:colOff>177800</xdr:colOff>
      <xdr:row>57</xdr:row>
      <xdr:rowOff>44183</xdr:rowOff>
    </xdr:to>
    <xdr:cxnSp macro="">
      <xdr:nvCxnSpPr>
        <xdr:cNvPr id="354" name="直線コネクタ 353"/>
        <xdr:cNvCxnSpPr/>
      </xdr:nvCxnSpPr>
      <xdr:spPr>
        <a:xfrm flipV="1">
          <a:off x="7861300" y="9747377"/>
          <a:ext cx="889000" cy="6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86557</xdr:rowOff>
    </xdr:from>
    <xdr:to>
      <xdr:col>46</xdr:col>
      <xdr:colOff>38100</xdr:colOff>
      <xdr:row>57</xdr:row>
      <xdr:rowOff>16707</xdr:rowOff>
    </xdr:to>
    <xdr:sp macro="" textlink="">
      <xdr:nvSpPr>
        <xdr:cNvPr id="355" name="フローチャート: 判断 354"/>
        <xdr:cNvSpPr/>
      </xdr:nvSpPr>
      <xdr:spPr>
        <a:xfrm>
          <a:off x="8699500" y="968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33234</xdr:rowOff>
    </xdr:from>
    <xdr:ext cx="534377" cy="259045"/>
    <xdr:sp macro="" textlink="">
      <xdr:nvSpPr>
        <xdr:cNvPr id="356" name="テキスト ボックス 355"/>
        <xdr:cNvSpPr txBox="1"/>
      </xdr:nvSpPr>
      <xdr:spPr>
        <a:xfrm>
          <a:off x="8483111" y="946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44183</xdr:rowOff>
    </xdr:from>
    <xdr:to>
      <xdr:col>41</xdr:col>
      <xdr:colOff>50800</xdr:colOff>
      <xdr:row>57</xdr:row>
      <xdr:rowOff>68986</xdr:rowOff>
    </xdr:to>
    <xdr:cxnSp macro="">
      <xdr:nvCxnSpPr>
        <xdr:cNvPr id="357" name="直線コネクタ 356"/>
        <xdr:cNvCxnSpPr/>
      </xdr:nvCxnSpPr>
      <xdr:spPr>
        <a:xfrm flipV="1">
          <a:off x="6972300" y="9816833"/>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104997</xdr:rowOff>
    </xdr:from>
    <xdr:to>
      <xdr:col>41</xdr:col>
      <xdr:colOff>101600</xdr:colOff>
      <xdr:row>57</xdr:row>
      <xdr:rowOff>35147</xdr:rowOff>
    </xdr:to>
    <xdr:sp macro="" textlink="">
      <xdr:nvSpPr>
        <xdr:cNvPr id="358" name="フローチャート: 判断 357"/>
        <xdr:cNvSpPr/>
      </xdr:nvSpPr>
      <xdr:spPr>
        <a:xfrm>
          <a:off x="7810500" y="970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51674</xdr:rowOff>
    </xdr:from>
    <xdr:ext cx="534377" cy="259045"/>
    <xdr:sp macro="" textlink="">
      <xdr:nvSpPr>
        <xdr:cNvPr id="359" name="テキスト ボックス 358"/>
        <xdr:cNvSpPr txBox="1"/>
      </xdr:nvSpPr>
      <xdr:spPr>
        <a:xfrm>
          <a:off x="7594111" y="948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96577</xdr:rowOff>
    </xdr:from>
    <xdr:to>
      <xdr:col>36</xdr:col>
      <xdr:colOff>165100</xdr:colOff>
      <xdr:row>57</xdr:row>
      <xdr:rowOff>26727</xdr:rowOff>
    </xdr:to>
    <xdr:sp macro="" textlink="">
      <xdr:nvSpPr>
        <xdr:cNvPr id="360" name="フローチャート: 判断 359"/>
        <xdr:cNvSpPr/>
      </xdr:nvSpPr>
      <xdr:spPr>
        <a:xfrm>
          <a:off x="6921500" y="96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43254</xdr:rowOff>
    </xdr:from>
    <xdr:ext cx="534377" cy="259045"/>
    <xdr:sp macro="" textlink="">
      <xdr:nvSpPr>
        <xdr:cNvPr id="361" name="テキスト ボックス 360"/>
        <xdr:cNvSpPr txBox="1"/>
      </xdr:nvSpPr>
      <xdr:spPr>
        <a:xfrm>
          <a:off x="6705111" y="94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40380</xdr:rowOff>
    </xdr:from>
    <xdr:to>
      <xdr:col>55</xdr:col>
      <xdr:colOff>50800</xdr:colOff>
      <xdr:row>57</xdr:row>
      <xdr:rowOff>141980</xdr:rowOff>
    </xdr:to>
    <xdr:sp macro="" textlink="">
      <xdr:nvSpPr>
        <xdr:cNvPr id="367" name="楕円 366"/>
        <xdr:cNvSpPr/>
      </xdr:nvSpPr>
      <xdr:spPr>
        <a:xfrm>
          <a:off x="10426700" y="9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18807</xdr:rowOff>
    </xdr:from>
    <xdr:ext cx="534377" cy="259045"/>
    <xdr:sp macro="" textlink="">
      <xdr:nvSpPr>
        <xdr:cNvPr id="368" name="農林水産業費該当値テキスト"/>
        <xdr:cNvSpPr txBox="1"/>
      </xdr:nvSpPr>
      <xdr:spPr>
        <a:xfrm>
          <a:off x="10528300" y="979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11652</xdr:rowOff>
    </xdr:from>
    <xdr:to>
      <xdr:col>50</xdr:col>
      <xdr:colOff>165100</xdr:colOff>
      <xdr:row>57</xdr:row>
      <xdr:rowOff>113252</xdr:rowOff>
    </xdr:to>
    <xdr:sp macro="" textlink="">
      <xdr:nvSpPr>
        <xdr:cNvPr id="369" name="楕円 368"/>
        <xdr:cNvSpPr/>
      </xdr:nvSpPr>
      <xdr:spPr>
        <a:xfrm>
          <a:off x="9588500" y="978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104379</xdr:rowOff>
    </xdr:from>
    <xdr:ext cx="534377" cy="259045"/>
    <xdr:sp macro="" textlink="">
      <xdr:nvSpPr>
        <xdr:cNvPr id="370" name="テキスト ボックス 369"/>
        <xdr:cNvSpPr txBox="1"/>
      </xdr:nvSpPr>
      <xdr:spPr>
        <a:xfrm>
          <a:off x="9372111" y="98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95377</xdr:rowOff>
    </xdr:from>
    <xdr:to>
      <xdr:col>46</xdr:col>
      <xdr:colOff>38100</xdr:colOff>
      <xdr:row>57</xdr:row>
      <xdr:rowOff>25527</xdr:rowOff>
    </xdr:to>
    <xdr:sp macro="" textlink="">
      <xdr:nvSpPr>
        <xdr:cNvPr id="371" name="楕円 370"/>
        <xdr:cNvSpPr/>
      </xdr:nvSpPr>
      <xdr:spPr>
        <a:xfrm>
          <a:off x="8699500" y="96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16654</xdr:rowOff>
    </xdr:from>
    <xdr:ext cx="534377" cy="259045"/>
    <xdr:sp macro="" textlink="">
      <xdr:nvSpPr>
        <xdr:cNvPr id="372" name="テキスト ボックス 371"/>
        <xdr:cNvSpPr txBox="1"/>
      </xdr:nvSpPr>
      <xdr:spPr>
        <a:xfrm>
          <a:off x="8483111" y="978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164833</xdr:rowOff>
    </xdr:from>
    <xdr:to>
      <xdr:col>41</xdr:col>
      <xdr:colOff>101600</xdr:colOff>
      <xdr:row>57</xdr:row>
      <xdr:rowOff>94983</xdr:rowOff>
    </xdr:to>
    <xdr:sp macro="" textlink="">
      <xdr:nvSpPr>
        <xdr:cNvPr id="373" name="楕円 372"/>
        <xdr:cNvSpPr/>
      </xdr:nvSpPr>
      <xdr:spPr>
        <a:xfrm>
          <a:off x="7810500" y="976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86110</xdr:rowOff>
    </xdr:from>
    <xdr:ext cx="534377" cy="259045"/>
    <xdr:sp macro="" textlink="">
      <xdr:nvSpPr>
        <xdr:cNvPr id="374" name="テキスト ボックス 373"/>
        <xdr:cNvSpPr txBox="1"/>
      </xdr:nvSpPr>
      <xdr:spPr>
        <a:xfrm>
          <a:off x="7594111" y="985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18186</xdr:rowOff>
    </xdr:from>
    <xdr:to>
      <xdr:col>36</xdr:col>
      <xdr:colOff>165100</xdr:colOff>
      <xdr:row>57</xdr:row>
      <xdr:rowOff>119786</xdr:rowOff>
    </xdr:to>
    <xdr:sp macro="" textlink="">
      <xdr:nvSpPr>
        <xdr:cNvPr id="375" name="楕円 374"/>
        <xdr:cNvSpPr/>
      </xdr:nvSpPr>
      <xdr:spPr>
        <a:xfrm>
          <a:off x="6921500" y="97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110913</xdr:rowOff>
    </xdr:from>
    <xdr:ext cx="534377" cy="259045"/>
    <xdr:sp macro="" textlink="">
      <xdr:nvSpPr>
        <xdr:cNvPr id="376" name="テキスト ボックス 375"/>
        <xdr:cNvSpPr txBox="1"/>
      </xdr:nvSpPr>
      <xdr:spPr>
        <a:xfrm>
          <a:off x="6705111" y="98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398" name="直線コネクタ 397"/>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399" name="商工費最小値テキスト"/>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0" name="直線コネクタ 399"/>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1" name="商工費最大値テキスト"/>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2" name="直線コネクタ 401"/>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143426</xdr:rowOff>
    </xdr:from>
    <xdr:to>
      <xdr:col>55</xdr:col>
      <xdr:colOff>0</xdr:colOff>
      <xdr:row>76</xdr:row>
      <xdr:rowOff>32327</xdr:rowOff>
    </xdr:to>
    <xdr:cxnSp macro="">
      <xdr:nvCxnSpPr>
        <xdr:cNvPr id="403" name="直線コネクタ 402"/>
        <xdr:cNvCxnSpPr/>
      </xdr:nvCxnSpPr>
      <xdr:spPr>
        <a:xfrm flipV="1">
          <a:off x="9639300" y="13002176"/>
          <a:ext cx="8382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78607</xdr:rowOff>
    </xdr:from>
    <xdr:ext cx="534377" cy="259045"/>
    <xdr:sp macro="" textlink="">
      <xdr:nvSpPr>
        <xdr:cNvPr id="404" name="商工費平均値テキスト"/>
        <xdr:cNvSpPr txBox="1"/>
      </xdr:nvSpPr>
      <xdr:spPr>
        <a:xfrm>
          <a:off x="10528300" y="1276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5" name="フローチャート: 判断 404"/>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32327</xdr:rowOff>
    </xdr:from>
    <xdr:to>
      <xdr:col>50</xdr:col>
      <xdr:colOff>114300</xdr:colOff>
      <xdr:row>76</xdr:row>
      <xdr:rowOff>113229</xdr:rowOff>
    </xdr:to>
    <xdr:cxnSp macro="">
      <xdr:nvCxnSpPr>
        <xdr:cNvPr id="406" name="直線コネクタ 405"/>
        <xdr:cNvCxnSpPr/>
      </xdr:nvCxnSpPr>
      <xdr:spPr>
        <a:xfrm flipV="1">
          <a:off x="8750300" y="13062527"/>
          <a:ext cx="889000" cy="8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7" name="フローチャート: 判断 406"/>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161376</xdr:rowOff>
    </xdr:from>
    <xdr:ext cx="534377" cy="259045"/>
    <xdr:sp macro="" textlink="">
      <xdr:nvSpPr>
        <xdr:cNvPr id="408" name="テキスト ボックス 407"/>
        <xdr:cNvSpPr txBox="1"/>
      </xdr:nvSpPr>
      <xdr:spPr>
        <a:xfrm>
          <a:off x="9372111" y="126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113229</xdr:rowOff>
    </xdr:from>
    <xdr:to>
      <xdr:col>45</xdr:col>
      <xdr:colOff>177800</xdr:colOff>
      <xdr:row>77</xdr:row>
      <xdr:rowOff>86322</xdr:rowOff>
    </xdr:to>
    <xdr:cxnSp macro="">
      <xdr:nvCxnSpPr>
        <xdr:cNvPr id="409" name="直線コネクタ 408"/>
        <xdr:cNvCxnSpPr/>
      </xdr:nvCxnSpPr>
      <xdr:spPr>
        <a:xfrm flipV="1">
          <a:off x="7861300" y="13143429"/>
          <a:ext cx="889000" cy="14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29350</xdr:rowOff>
    </xdr:from>
    <xdr:to>
      <xdr:col>46</xdr:col>
      <xdr:colOff>38100</xdr:colOff>
      <xdr:row>76</xdr:row>
      <xdr:rowOff>130950</xdr:rowOff>
    </xdr:to>
    <xdr:sp macro="" textlink="">
      <xdr:nvSpPr>
        <xdr:cNvPr id="410" name="フローチャート: 判断 409"/>
        <xdr:cNvSpPr/>
      </xdr:nvSpPr>
      <xdr:spPr>
        <a:xfrm>
          <a:off x="8699500" y="130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147476</xdr:rowOff>
    </xdr:from>
    <xdr:ext cx="534377" cy="259045"/>
    <xdr:sp macro="" textlink="">
      <xdr:nvSpPr>
        <xdr:cNvPr id="411" name="テキスト ボックス 410"/>
        <xdr:cNvSpPr txBox="1"/>
      </xdr:nvSpPr>
      <xdr:spPr>
        <a:xfrm>
          <a:off x="8483111" y="128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86322</xdr:rowOff>
    </xdr:from>
    <xdr:to>
      <xdr:col>41</xdr:col>
      <xdr:colOff>50800</xdr:colOff>
      <xdr:row>77</xdr:row>
      <xdr:rowOff>157759</xdr:rowOff>
    </xdr:to>
    <xdr:cxnSp macro="">
      <xdr:nvCxnSpPr>
        <xdr:cNvPr id="412" name="直線コネクタ 411"/>
        <xdr:cNvCxnSpPr/>
      </xdr:nvCxnSpPr>
      <xdr:spPr>
        <a:xfrm flipV="1">
          <a:off x="6972300" y="13287972"/>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36894</xdr:rowOff>
    </xdr:from>
    <xdr:to>
      <xdr:col>41</xdr:col>
      <xdr:colOff>101600</xdr:colOff>
      <xdr:row>77</xdr:row>
      <xdr:rowOff>138494</xdr:rowOff>
    </xdr:to>
    <xdr:sp macro="" textlink="">
      <xdr:nvSpPr>
        <xdr:cNvPr id="413" name="フローチャート: 判断 412"/>
        <xdr:cNvSpPr/>
      </xdr:nvSpPr>
      <xdr:spPr>
        <a:xfrm>
          <a:off x="7810500" y="1323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129621</xdr:rowOff>
    </xdr:from>
    <xdr:ext cx="469744" cy="259045"/>
    <xdr:sp macro="" textlink="">
      <xdr:nvSpPr>
        <xdr:cNvPr id="414" name="テキスト ボックス 413"/>
        <xdr:cNvSpPr txBox="1"/>
      </xdr:nvSpPr>
      <xdr:spPr>
        <a:xfrm>
          <a:off x="7626428" y="1333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21623</xdr:rowOff>
    </xdr:from>
    <xdr:to>
      <xdr:col>36</xdr:col>
      <xdr:colOff>165100</xdr:colOff>
      <xdr:row>77</xdr:row>
      <xdr:rowOff>123223</xdr:rowOff>
    </xdr:to>
    <xdr:sp macro="" textlink="">
      <xdr:nvSpPr>
        <xdr:cNvPr id="415" name="フローチャート: 判断 414"/>
        <xdr:cNvSpPr/>
      </xdr:nvSpPr>
      <xdr:spPr>
        <a:xfrm>
          <a:off x="6921500" y="1322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139750</xdr:rowOff>
    </xdr:from>
    <xdr:ext cx="534377" cy="259045"/>
    <xdr:sp macro="" textlink="">
      <xdr:nvSpPr>
        <xdr:cNvPr id="416" name="テキスト ボックス 415"/>
        <xdr:cNvSpPr txBox="1"/>
      </xdr:nvSpPr>
      <xdr:spPr>
        <a:xfrm>
          <a:off x="6705111" y="1299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92626</xdr:rowOff>
    </xdr:from>
    <xdr:to>
      <xdr:col>55</xdr:col>
      <xdr:colOff>50800</xdr:colOff>
      <xdr:row>76</xdr:row>
      <xdr:rowOff>22777</xdr:rowOff>
    </xdr:to>
    <xdr:sp macro="" textlink="">
      <xdr:nvSpPr>
        <xdr:cNvPr id="422" name="楕円 421"/>
        <xdr:cNvSpPr/>
      </xdr:nvSpPr>
      <xdr:spPr>
        <a:xfrm>
          <a:off x="10426700" y="129513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71053</xdr:rowOff>
    </xdr:from>
    <xdr:ext cx="534377" cy="259045"/>
    <xdr:sp macro="" textlink="">
      <xdr:nvSpPr>
        <xdr:cNvPr id="423" name="商工費該当値テキスト"/>
        <xdr:cNvSpPr txBox="1"/>
      </xdr:nvSpPr>
      <xdr:spPr>
        <a:xfrm>
          <a:off x="10528300" y="1292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152977</xdr:rowOff>
    </xdr:from>
    <xdr:to>
      <xdr:col>50</xdr:col>
      <xdr:colOff>165100</xdr:colOff>
      <xdr:row>76</xdr:row>
      <xdr:rowOff>83127</xdr:rowOff>
    </xdr:to>
    <xdr:sp macro="" textlink="">
      <xdr:nvSpPr>
        <xdr:cNvPr id="424" name="楕円 423"/>
        <xdr:cNvSpPr/>
      </xdr:nvSpPr>
      <xdr:spPr>
        <a:xfrm>
          <a:off x="9588500" y="130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74254</xdr:rowOff>
    </xdr:from>
    <xdr:ext cx="534377" cy="259045"/>
    <xdr:sp macro="" textlink="">
      <xdr:nvSpPr>
        <xdr:cNvPr id="425" name="テキスト ボックス 424"/>
        <xdr:cNvSpPr txBox="1"/>
      </xdr:nvSpPr>
      <xdr:spPr>
        <a:xfrm>
          <a:off x="9372111" y="1310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62429</xdr:rowOff>
    </xdr:from>
    <xdr:to>
      <xdr:col>46</xdr:col>
      <xdr:colOff>38100</xdr:colOff>
      <xdr:row>76</xdr:row>
      <xdr:rowOff>164029</xdr:rowOff>
    </xdr:to>
    <xdr:sp macro="" textlink="">
      <xdr:nvSpPr>
        <xdr:cNvPr id="426" name="楕円 425"/>
        <xdr:cNvSpPr/>
      </xdr:nvSpPr>
      <xdr:spPr>
        <a:xfrm>
          <a:off x="8699500" y="130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155156</xdr:rowOff>
    </xdr:from>
    <xdr:ext cx="534377" cy="259045"/>
    <xdr:sp macro="" textlink="">
      <xdr:nvSpPr>
        <xdr:cNvPr id="427" name="テキスト ボックス 426"/>
        <xdr:cNvSpPr txBox="1"/>
      </xdr:nvSpPr>
      <xdr:spPr>
        <a:xfrm>
          <a:off x="8483111" y="1318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35522</xdr:rowOff>
    </xdr:from>
    <xdr:to>
      <xdr:col>41</xdr:col>
      <xdr:colOff>101600</xdr:colOff>
      <xdr:row>77</xdr:row>
      <xdr:rowOff>137122</xdr:rowOff>
    </xdr:to>
    <xdr:sp macro="" textlink="">
      <xdr:nvSpPr>
        <xdr:cNvPr id="428" name="楕円 427"/>
        <xdr:cNvSpPr/>
      </xdr:nvSpPr>
      <xdr:spPr>
        <a:xfrm>
          <a:off x="7810500" y="1323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153649</xdr:rowOff>
    </xdr:from>
    <xdr:ext cx="469744" cy="259045"/>
    <xdr:sp macro="" textlink="">
      <xdr:nvSpPr>
        <xdr:cNvPr id="429" name="テキスト ボックス 428"/>
        <xdr:cNvSpPr txBox="1"/>
      </xdr:nvSpPr>
      <xdr:spPr>
        <a:xfrm>
          <a:off x="7626428" y="1301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106959</xdr:rowOff>
    </xdr:from>
    <xdr:to>
      <xdr:col>36</xdr:col>
      <xdr:colOff>165100</xdr:colOff>
      <xdr:row>78</xdr:row>
      <xdr:rowOff>37109</xdr:rowOff>
    </xdr:to>
    <xdr:sp macro="" textlink="">
      <xdr:nvSpPr>
        <xdr:cNvPr id="430" name="楕円 429"/>
        <xdr:cNvSpPr/>
      </xdr:nvSpPr>
      <xdr:spPr>
        <a:xfrm>
          <a:off x="6921500" y="133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28236</xdr:rowOff>
    </xdr:from>
    <xdr:ext cx="469744" cy="259045"/>
    <xdr:sp macro="" textlink="">
      <xdr:nvSpPr>
        <xdr:cNvPr id="431" name="テキスト ボックス 430"/>
        <xdr:cNvSpPr txBox="1"/>
      </xdr:nvSpPr>
      <xdr:spPr>
        <a:xfrm>
          <a:off x="6737428" y="134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5" name="直線コネクタ 454"/>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6" name="土木費最小値テキスト"/>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7" name="直線コネクタ 456"/>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58" name="土木費最大値テキスト"/>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59" name="直線コネクタ 458"/>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32665</xdr:rowOff>
    </xdr:from>
    <xdr:to>
      <xdr:col>55</xdr:col>
      <xdr:colOff>0</xdr:colOff>
      <xdr:row>96</xdr:row>
      <xdr:rowOff>72441</xdr:rowOff>
    </xdr:to>
    <xdr:cxnSp macro="">
      <xdr:nvCxnSpPr>
        <xdr:cNvPr id="460" name="直線コネクタ 459"/>
        <xdr:cNvCxnSpPr/>
      </xdr:nvCxnSpPr>
      <xdr:spPr>
        <a:xfrm flipV="1">
          <a:off x="9639300" y="16491865"/>
          <a:ext cx="8382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168127</xdr:rowOff>
    </xdr:from>
    <xdr:ext cx="534377" cy="259045"/>
    <xdr:sp macro="" textlink="">
      <xdr:nvSpPr>
        <xdr:cNvPr id="461" name="土木費平均値テキスト"/>
        <xdr:cNvSpPr txBox="1"/>
      </xdr:nvSpPr>
      <xdr:spPr>
        <a:xfrm>
          <a:off x="10528300" y="1611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2" name="フローチャート: 判断 461"/>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29984</xdr:rowOff>
    </xdr:from>
    <xdr:to>
      <xdr:col>50</xdr:col>
      <xdr:colOff>114300</xdr:colOff>
      <xdr:row>96</xdr:row>
      <xdr:rowOff>72441</xdr:rowOff>
    </xdr:to>
    <xdr:cxnSp macro="">
      <xdr:nvCxnSpPr>
        <xdr:cNvPr id="463" name="直線コネクタ 462"/>
        <xdr:cNvCxnSpPr/>
      </xdr:nvCxnSpPr>
      <xdr:spPr>
        <a:xfrm>
          <a:off x="8750300" y="16489184"/>
          <a:ext cx="889000" cy="4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4" name="フローチャート: 判断 463"/>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69803</xdr:rowOff>
    </xdr:from>
    <xdr:ext cx="534377" cy="259045"/>
    <xdr:sp macro="" textlink="">
      <xdr:nvSpPr>
        <xdr:cNvPr id="465" name="テキスト ボックス 464"/>
        <xdr:cNvSpPr txBox="1"/>
      </xdr:nvSpPr>
      <xdr:spPr>
        <a:xfrm>
          <a:off x="9372111" y="160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29984</xdr:rowOff>
    </xdr:from>
    <xdr:to>
      <xdr:col>45</xdr:col>
      <xdr:colOff>177800</xdr:colOff>
      <xdr:row>96</xdr:row>
      <xdr:rowOff>107874</xdr:rowOff>
    </xdr:to>
    <xdr:cxnSp macro="">
      <xdr:nvCxnSpPr>
        <xdr:cNvPr id="466" name="直線コネクタ 465"/>
        <xdr:cNvCxnSpPr/>
      </xdr:nvCxnSpPr>
      <xdr:spPr>
        <a:xfrm flipV="1">
          <a:off x="7861300" y="16489184"/>
          <a:ext cx="889000" cy="7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124498</xdr:rowOff>
    </xdr:from>
    <xdr:to>
      <xdr:col>46</xdr:col>
      <xdr:colOff>38100</xdr:colOff>
      <xdr:row>96</xdr:row>
      <xdr:rowOff>54648</xdr:rowOff>
    </xdr:to>
    <xdr:sp macro="" textlink="">
      <xdr:nvSpPr>
        <xdr:cNvPr id="467" name="フローチャート: 判断 466"/>
        <xdr:cNvSpPr/>
      </xdr:nvSpPr>
      <xdr:spPr>
        <a:xfrm>
          <a:off x="8699500" y="1641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71175</xdr:rowOff>
    </xdr:from>
    <xdr:ext cx="534377" cy="259045"/>
    <xdr:sp macro="" textlink="">
      <xdr:nvSpPr>
        <xdr:cNvPr id="468" name="テキスト ボックス 467"/>
        <xdr:cNvSpPr txBox="1"/>
      </xdr:nvSpPr>
      <xdr:spPr>
        <a:xfrm>
          <a:off x="8483111" y="1618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93193</xdr:rowOff>
    </xdr:from>
    <xdr:to>
      <xdr:col>41</xdr:col>
      <xdr:colOff>50800</xdr:colOff>
      <xdr:row>96</xdr:row>
      <xdr:rowOff>107874</xdr:rowOff>
    </xdr:to>
    <xdr:cxnSp macro="">
      <xdr:nvCxnSpPr>
        <xdr:cNvPr id="469" name="直線コネクタ 468"/>
        <xdr:cNvCxnSpPr/>
      </xdr:nvCxnSpPr>
      <xdr:spPr>
        <a:xfrm>
          <a:off x="6972300" y="16552393"/>
          <a:ext cx="889000" cy="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141021</xdr:rowOff>
    </xdr:from>
    <xdr:to>
      <xdr:col>41</xdr:col>
      <xdr:colOff>101600</xdr:colOff>
      <xdr:row>96</xdr:row>
      <xdr:rowOff>71171</xdr:rowOff>
    </xdr:to>
    <xdr:sp macro="" textlink="">
      <xdr:nvSpPr>
        <xdr:cNvPr id="470" name="フローチャート: 判断 469"/>
        <xdr:cNvSpPr/>
      </xdr:nvSpPr>
      <xdr:spPr>
        <a:xfrm>
          <a:off x="7810500" y="1642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87698</xdr:rowOff>
    </xdr:from>
    <xdr:ext cx="534377" cy="259045"/>
    <xdr:sp macro="" textlink="">
      <xdr:nvSpPr>
        <xdr:cNvPr id="471" name="テキスト ボックス 470"/>
        <xdr:cNvSpPr txBox="1"/>
      </xdr:nvSpPr>
      <xdr:spPr>
        <a:xfrm>
          <a:off x="7594111" y="1620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54787</xdr:rowOff>
    </xdr:from>
    <xdr:to>
      <xdr:col>36</xdr:col>
      <xdr:colOff>165100</xdr:colOff>
      <xdr:row>95</xdr:row>
      <xdr:rowOff>156387</xdr:rowOff>
    </xdr:to>
    <xdr:sp macro="" textlink="">
      <xdr:nvSpPr>
        <xdr:cNvPr id="472" name="フローチャート: 判断 471"/>
        <xdr:cNvSpPr/>
      </xdr:nvSpPr>
      <xdr:spPr>
        <a:xfrm>
          <a:off x="6921500" y="1634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1464</xdr:rowOff>
    </xdr:from>
    <xdr:ext cx="534377" cy="259045"/>
    <xdr:sp macro="" textlink="">
      <xdr:nvSpPr>
        <xdr:cNvPr id="473" name="テキスト ボックス 472"/>
        <xdr:cNvSpPr txBox="1"/>
      </xdr:nvSpPr>
      <xdr:spPr>
        <a:xfrm>
          <a:off x="6705111" y="161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153315</xdr:rowOff>
    </xdr:from>
    <xdr:to>
      <xdr:col>55</xdr:col>
      <xdr:colOff>50800</xdr:colOff>
      <xdr:row>96</xdr:row>
      <xdr:rowOff>83465</xdr:rowOff>
    </xdr:to>
    <xdr:sp macro="" textlink="">
      <xdr:nvSpPr>
        <xdr:cNvPr id="479" name="楕円 478"/>
        <xdr:cNvSpPr/>
      </xdr:nvSpPr>
      <xdr:spPr>
        <a:xfrm>
          <a:off x="10426700" y="164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131742</xdr:rowOff>
    </xdr:from>
    <xdr:ext cx="534377" cy="259045"/>
    <xdr:sp macro="" textlink="">
      <xdr:nvSpPr>
        <xdr:cNvPr id="480" name="土木費該当値テキスト"/>
        <xdr:cNvSpPr txBox="1"/>
      </xdr:nvSpPr>
      <xdr:spPr>
        <a:xfrm>
          <a:off x="10528300" y="1641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21641</xdr:rowOff>
    </xdr:from>
    <xdr:to>
      <xdr:col>50</xdr:col>
      <xdr:colOff>165100</xdr:colOff>
      <xdr:row>96</xdr:row>
      <xdr:rowOff>123241</xdr:rowOff>
    </xdr:to>
    <xdr:sp macro="" textlink="">
      <xdr:nvSpPr>
        <xdr:cNvPr id="481" name="楕円 480"/>
        <xdr:cNvSpPr/>
      </xdr:nvSpPr>
      <xdr:spPr>
        <a:xfrm>
          <a:off x="9588500" y="1648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114368</xdr:rowOff>
    </xdr:from>
    <xdr:ext cx="534377" cy="259045"/>
    <xdr:sp macro="" textlink="">
      <xdr:nvSpPr>
        <xdr:cNvPr id="482" name="テキスト ボックス 481"/>
        <xdr:cNvSpPr txBox="1"/>
      </xdr:nvSpPr>
      <xdr:spPr>
        <a:xfrm>
          <a:off x="9372111" y="1657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150634</xdr:rowOff>
    </xdr:from>
    <xdr:to>
      <xdr:col>46</xdr:col>
      <xdr:colOff>38100</xdr:colOff>
      <xdr:row>96</xdr:row>
      <xdr:rowOff>80784</xdr:rowOff>
    </xdr:to>
    <xdr:sp macro="" textlink="">
      <xdr:nvSpPr>
        <xdr:cNvPr id="483" name="楕円 482"/>
        <xdr:cNvSpPr/>
      </xdr:nvSpPr>
      <xdr:spPr>
        <a:xfrm>
          <a:off x="8699500" y="1643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71911</xdr:rowOff>
    </xdr:from>
    <xdr:ext cx="534377" cy="259045"/>
    <xdr:sp macro="" textlink="">
      <xdr:nvSpPr>
        <xdr:cNvPr id="484" name="テキスト ボックス 483"/>
        <xdr:cNvSpPr txBox="1"/>
      </xdr:nvSpPr>
      <xdr:spPr>
        <a:xfrm>
          <a:off x="8483111" y="1653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57074</xdr:rowOff>
    </xdr:from>
    <xdr:to>
      <xdr:col>41</xdr:col>
      <xdr:colOff>101600</xdr:colOff>
      <xdr:row>96</xdr:row>
      <xdr:rowOff>158674</xdr:rowOff>
    </xdr:to>
    <xdr:sp macro="" textlink="">
      <xdr:nvSpPr>
        <xdr:cNvPr id="485" name="楕円 484"/>
        <xdr:cNvSpPr/>
      </xdr:nvSpPr>
      <xdr:spPr>
        <a:xfrm>
          <a:off x="7810500" y="1651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149801</xdr:rowOff>
    </xdr:from>
    <xdr:ext cx="534377" cy="259045"/>
    <xdr:sp macro="" textlink="">
      <xdr:nvSpPr>
        <xdr:cNvPr id="486" name="テキスト ボックス 485"/>
        <xdr:cNvSpPr txBox="1"/>
      </xdr:nvSpPr>
      <xdr:spPr>
        <a:xfrm>
          <a:off x="7594111" y="166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42393</xdr:rowOff>
    </xdr:from>
    <xdr:to>
      <xdr:col>36</xdr:col>
      <xdr:colOff>165100</xdr:colOff>
      <xdr:row>96</xdr:row>
      <xdr:rowOff>143993</xdr:rowOff>
    </xdr:to>
    <xdr:sp macro="" textlink="">
      <xdr:nvSpPr>
        <xdr:cNvPr id="487" name="楕円 486"/>
        <xdr:cNvSpPr/>
      </xdr:nvSpPr>
      <xdr:spPr>
        <a:xfrm>
          <a:off x="6921500" y="165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135120</xdr:rowOff>
    </xdr:from>
    <xdr:ext cx="534377" cy="259045"/>
    <xdr:sp macro="" textlink="">
      <xdr:nvSpPr>
        <xdr:cNvPr id="488" name="テキスト ボックス 487"/>
        <xdr:cNvSpPr txBox="1"/>
      </xdr:nvSpPr>
      <xdr:spPr>
        <a:xfrm>
          <a:off x="6705111" y="165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10122</xdr:rowOff>
    </xdr:from>
    <xdr:to>
      <xdr:col>85</xdr:col>
      <xdr:colOff>126364</xdr:colOff>
      <xdr:row>39</xdr:row>
      <xdr:rowOff>68034</xdr:rowOff>
    </xdr:to>
    <xdr:cxnSp macro="">
      <xdr:nvCxnSpPr>
        <xdr:cNvPr id="513" name="直線コネクタ 512"/>
        <xdr:cNvCxnSpPr/>
      </xdr:nvCxnSpPr>
      <xdr:spPr>
        <a:xfrm flipV="1">
          <a:off x="16317595" y="5667972"/>
          <a:ext cx="1269" cy="1086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71861</xdr:rowOff>
    </xdr:from>
    <xdr:ext cx="469744" cy="259045"/>
    <xdr:sp macro="" textlink="">
      <xdr:nvSpPr>
        <xdr:cNvPr id="514" name="消防費最小値テキスト"/>
        <xdr:cNvSpPr txBox="1"/>
      </xdr:nvSpPr>
      <xdr:spPr>
        <a:xfrm>
          <a:off x="16370300" y="675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68034</xdr:rowOff>
    </xdr:from>
    <xdr:to>
      <xdr:col>86</xdr:col>
      <xdr:colOff>25400</xdr:colOff>
      <xdr:row>39</xdr:row>
      <xdr:rowOff>68034</xdr:rowOff>
    </xdr:to>
    <xdr:cxnSp macro="">
      <xdr:nvCxnSpPr>
        <xdr:cNvPr id="515" name="直線コネクタ 514"/>
        <xdr:cNvCxnSpPr/>
      </xdr:nvCxnSpPr>
      <xdr:spPr>
        <a:xfrm>
          <a:off x="16230600" y="6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128249</xdr:rowOff>
    </xdr:from>
    <xdr:ext cx="534377" cy="259045"/>
    <xdr:sp macro="" textlink="">
      <xdr:nvSpPr>
        <xdr:cNvPr id="516" name="消防費最大値テキスト"/>
        <xdr:cNvSpPr txBox="1"/>
      </xdr:nvSpPr>
      <xdr:spPr>
        <a:xfrm>
          <a:off x="16370300" y="544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10122</xdr:rowOff>
    </xdr:from>
    <xdr:to>
      <xdr:col>86</xdr:col>
      <xdr:colOff>25400</xdr:colOff>
      <xdr:row>33</xdr:row>
      <xdr:rowOff>10122</xdr:rowOff>
    </xdr:to>
    <xdr:cxnSp macro="">
      <xdr:nvCxnSpPr>
        <xdr:cNvPr id="517" name="直線コネクタ 516"/>
        <xdr:cNvCxnSpPr/>
      </xdr:nvCxnSpPr>
      <xdr:spPr>
        <a:xfrm>
          <a:off x="16230600" y="566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72453</xdr:rowOff>
    </xdr:from>
    <xdr:to>
      <xdr:col>85</xdr:col>
      <xdr:colOff>127000</xdr:colOff>
      <xdr:row>35</xdr:row>
      <xdr:rowOff>97523</xdr:rowOff>
    </xdr:to>
    <xdr:cxnSp macro="">
      <xdr:nvCxnSpPr>
        <xdr:cNvPr id="518" name="直線コネクタ 517"/>
        <xdr:cNvCxnSpPr/>
      </xdr:nvCxnSpPr>
      <xdr:spPr>
        <a:xfrm>
          <a:off x="15481300" y="6073203"/>
          <a:ext cx="8382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122686</xdr:rowOff>
    </xdr:from>
    <xdr:ext cx="534377" cy="259045"/>
    <xdr:sp macro="" textlink="">
      <xdr:nvSpPr>
        <xdr:cNvPr id="519" name="消防費平均値テキスト"/>
        <xdr:cNvSpPr txBox="1"/>
      </xdr:nvSpPr>
      <xdr:spPr>
        <a:xfrm>
          <a:off x="16370300" y="629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144259</xdr:rowOff>
    </xdr:from>
    <xdr:to>
      <xdr:col>85</xdr:col>
      <xdr:colOff>177800</xdr:colOff>
      <xdr:row>37</xdr:row>
      <xdr:rowOff>74409</xdr:rowOff>
    </xdr:to>
    <xdr:sp macro="" textlink="">
      <xdr:nvSpPr>
        <xdr:cNvPr id="520" name="フローチャート: 判断 519"/>
        <xdr:cNvSpPr/>
      </xdr:nvSpPr>
      <xdr:spPr>
        <a:xfrm>
          <a:off x="16268700" y="631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56871</xdr:rowOff>
    </xdr:from>
    <xdr:to>
      <xdr:col>81</xdr:col>
      <xdr:colOff>50800</xdr:colOff>
      <xdr:row>35</xdr:row>
      <xdr:rowOff>72453</xdr:rowOff>
    </xdr:to>
    <xdr:cxnSp macro="">
      <xdr:nvCxnSpPr>
        <xdr:cNvPr id="521" name="直線コネクタ 520"/>
        <xdr:cNvCxnSpPr/>
      </xdr:nvCxnSpPr>
      <xdr:spPr>
        <a:xfrm>
          <a:off x="14592300" y="5371821"/>
          <a:ext cx="889000" cy="70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103873</xdr:rowOff>
    </xdr:from>
    <xdr:to>
      <xdr:col>81</xdr:col>
      <xdr:colOff>101600</xdr:colOff>
      <xdr:row>37</xdr:row>
      <xdr:rowOff>34023</xdr:rowOff>
    </xdr:to>
    <xdr:sp macro="" textlink="">
      <xdr:nvSpPr>
        <xdr:cNvPr id="522" name="フローチャート: 判断 521"/>
        <xdr:cNvSpPr/>
      </xdr:nvSpPr>
      <xdr:spPr>
        <a:xfrm>
          <a:off x="154305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25150</xdr:rowOff>
    </xdr:from>
    <xdr:ext cx="534377" cy="259045"/>
    <xdr:sp macro="" textlink="">
      <xdr:nvSpPr>
        <xdr:cNvPr id="523" name="テキスト ボックス 522"/>
        <xdr:cNvSpPr txBox="1"/>
      </xdr:nvSpPr>
      <xdr:spPr>
        <a:xfrm>
          <a:off x="15214111" y="63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56871</xdr:rowOff>
    </xdr:from>
    <xdr:to>
      <xdr:col>76</xdr:col>
      <xdr:colOff>114300</xdr:colOff>
      <xdr:row>34</xdr:row>
      <xdr:rowOff>56680</xdr:rowOff>
    </xdr:to>
    <xdr:cxnSp macro="">
      <xdr:nvCxnSpPr>
        <xdr:cNvPr id="524" name="直線コネクタ 523"/>
        <xdr:cNvCxnSpPr/>
      </xdr:nvCxnSpPr>
      <xdr:spPr>
        <a:xfrm flipV="1">
          <a:off x="13703300" y="5371821"/>
          <a:ext cx="889000" cy="51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162814</xdr:rowOff>
    </xdr:from>
    <xdr:to>
      <xdr:col>76</xdr:col>
      <xdr:colOff>165100</xdr:colOff>
      <xdr:row>36</xdr:row>
      <xdr:rowOff>92964</xdr:rowOff>
    </xdr:to>
    <xdr:sp macro="" textlink="">
      <xdr:nvSpPr>
        <xdr:cNvPr id="525" name="フローチャート: 判断 524"/>
        <xdr:cNvSpPr/>
      </xdr:nvSpPr>
      <xdr:spPr>
        <a:xfrm>
          <a:off x="145415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84091</xdr:rowOff>
    </xdr:from>
    <xdr:ext cx="534377" cy="259045"/>
    <xdr:sp macro="" textlink="">
      <xdr:nvSpPr>
        <xdr:cNvPr id="526" name="テキスト ボックス 525"/>
        <xdr:cNvSpPr txBox="1"/>
      </xdr:nvSpPr>
      <xdr:spPr>
        <a:xfrm>
          <a:off x="14325111" y="625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56680</xdr:rowOff>
    </xdr:from>
    <xdr:to>
      <xdr:col>71</xdr:col>
      <xdr:colOff>177800</xdr:colOff>
      <xdr:row>36</xdr:row>
      <xdr:rowOff>26048</xdr:rowOff>
    </xdr:to>
    <xdr:cxnSp macro="">
      <xdr:nvCxnSpPr>
        <xdr:cNvPr id="527" name="直線コネクタ 526"/>
        <xdr:cNvCxnSpPr/>
      </xdr:nvCxnSpPr>
      <xdr:spPr>
        <a:xfrm flipV="1">
          <a:off x="12814300" y="5885980"/>
          <a:ext cx="889000" cy="3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108712</xdr:rowOff>
    </xdr:from>
    <xdr:to>
      <xdr:col>72</xdr:col>
      <xdr:colOff>38100</xdr:colOff>
      <xdr:row>37</xdr:row>
      <xdr:rowOff>38862</xdr:rowOff>
    </xdr:to>
    <xdr:sp macro="" textlink="">
      <xdr:nvSpPr>
        <xdr:cNvPr id="528" name="フローチャート: 判断 527"/>
        <xdr:cNvSpPr/>
      </xdr:nvSpPr>
      <xdr:spPr>
        <a:xfrm>
          <a:off x="13652500" y="628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29989</xdr:rowOff>
    </xdr:from>
    <xdr:ext cx="534377" cy="259045"/>
    <xdr:sp macro="" textlink="">
      <xdr:nvSpPr>
        <xdr:cNvPr id="529" name="テキスト ボックス 528"/>
        <xdr:cNvSpPr txBox="1"/>
      </xdr:nvSpPr>
      <xdr:spPr>
        <a:xfrm>
          <a:off x="13436111" y="637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101473</xdr:rowOff>
    </xdr:from>
    <xdr:to>
      <xdr:col>67</xdr:col>
      <xdr:colOff>101600</xdr:colOff>
      <xdr:row>37</xdr:row>
      <xdr:rowOff>31623</xdr:rowOff>
    </xdr:to>
    <xdr:sp macro="" textlink="">
      <xdr:nvSpPr>
        <xdr:cNvPr id="530" name="フローチャート: 判断 529"/>
        <xdr:cNvSpPr/>
      </xdr:nvSpPr>
      <xdr:spPr>
        <a:xfrm>
          <a:off x="12763500" y="62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22750</xdr:rowOff>
    </xdr:from>
    <xdr:ext cx="534377" cy="259045"/>
    <xdr:sp macro="" textlink="">
      <xdr:nvSpPr>
        <xdr:cNvPr id="531" name="テキスト ボックス 530"/>
        <xdr:cNvSpPr txBox="1"/>
      </xdr:nvSpPr>
      <xdr:spPr>
        <a:xfrm>
          <a:off x="12547111" y="636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46723</xdr:rowOff>
    </xdr:from>
    <xdr:to>
      <xdr:col>85</xdr:col>
      <xdr:colOff>177800</xdr:colOff>
      <xdr:row>35</xdr:row>
      <xdr:rowOff>148323</xdr:rowOff>
    </xdr:to>
    <xdr:sp macro="" textlink="">
      <xdr:nvSpPr>
        <xdr:cNvPr id="537" name="楕円 536"/>
        <xdr:cNvSpPr/>
      </xdr:nvSpPr>
      <xdr:spPr>
        <a:xfrm>
          <a:off x="16268700" y="604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69600</xdr:rowOff>
    </xdr:from>
    <xdr:ext cx="534377" cy="259045"/>
    <xdr:sp macro="" textlink="">
      <xdr:nvSpPr>
        <xdr:cNvPr id="538" name="消防費該当値テキスト"/>
        <xdr:cNvSpPr txBox="1"/>
      </xdr:nvSpPr>
      <xdr:spPr>
        <a:xfrm>
          <a:off x="16370300" y="589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21653</xdr:rowOff>
    </xdr:from>
    <xdr:to>
      <xdr:col>81</xdr:col>
      <xdr:colOff>101600</xdr:colOff>
      <xdr:row>35</xdr:row>
      <xdr:rowOff>123253</xdr:rowOff>
    </xdr:to>
    <xdr:sp macro="" textlink="">
      <xdr:nvSpPr>
        <xdr:cNvPr id="539" name="楕円 538"/>
        <xdr:cNvSpPr/>
      </xdr:nvSpPr>
      <xdr:spPr>
        <a:xfrm>
          <a:off x="15430500" y="602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139780</xdr:rowOff>
    </xdr:from>
    <xdr:ext cx="534377" cy="259045"/>
    <xdr:sp macro="" textlink="">
      <xdr:nvSpPr>
        <xdr:cNvPr id="540" name="テキスト ボックス 539"/>
        <xdr:cNvSpPr txBox="1"/>
      </xdr:nvSpPr>
      <xdr:spPr>
        <a:xfrm>
          <a:off x="15214111" y="579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6071</xdr:rowOff>
    </xdr:from>
    <xdr:to>
      <xdr:col>76</xdr:col>
      <xdr:colOff>165100</xdr:colOff>
      <xdr:row>31</xdr:row>
      <xdr:rowOff>107671</xdr:rowOff>
    </xdr:to>
    <xdr:sp macro="" textlink="">
      <xdr:nvSpPr>
        <xdr:cNvPr id="541" name="楕円 540"/>
        <xdr:cNvSpPr/>
      </xdr:nvSpPr>
      <xdr:spPr>
        <a:xfrm>
          <a:off x="14541500" y="532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124198</xdr:rowOff>
    </xdr:from>
    <xdr:ext cx="534377" cy="259045"/>
    <xdr:sp macro="" textlink="">
      <xdr:nvSpPr>
        <xdr:cNvPr id="542" name="テキスト ボックス 541"/>
        <xdr:cNvSpPr txBox="1"/>
      </xdr:nvSpPr>
      <xdr:spPr>
        <a:xfrm>
          <a:off x="14325111" y="509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5880</xdr:rowOff>
    </xdr:from>
    <xdr:to>
      <xdr:col>72</xdr:col>
      <xdr:colOff>38100</xdr:colOff>
      <xdr:row>34</xdr:row>
      <xdr:rowOff>107480</xdr:rowOff>
    </xdr:to>
    <xdr:sp macro="" textlink="">
      <xdr:nvSpPr>
        <xdr:cNvPr id="543" name="楕円 542"/>
        <xdr:cNvSpPr/>
      </xdr:nvSpPr>
      <xdr:spPr>
        <a:xfrm>
          <a:off x="13652500" y="583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124007</xdr:rowOff>
    </xdr:from>
    <xdr:ext cx="534377" cy="259045"/>
    <xdr:sp macro="" textlink="">
      <xdr:nvSpPr>
        <xdr:cNvPr id="544" name="テキスト ボックス 543"/>
        <xdr:cNvSpPr txBox="1"/>
      </xdr:nvSpPr>
      <xdr:spPr>
        <a:xfrm>
          <a:off x="13436111" y="561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146698</xdr:rowOff>
    </xdr:from>
    <xdr:to>
      <xdr:col>67</xdr:col>
      <xdr:colOff>101600</xdr:colOff>
      <xdr:row>36</xdr:row>
      <xdr:rowOff>76848</xdr:rowOff>
    </xdr:to>
    <xdr:sp macro="" textlink="">
      <xdr:nvSpPr>
        <xdr:cNvPr id="545" name="楕円 544"/>
        <xdr:cNvSpPr/>
      </xdr:nvSpPr>
      <xdr:spPr>
        <a:xfrm>
          <a:off x="12763500" y="614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93375</xdr:rowOff>
    </xdr:from>
    <xdr:ext cx="534377" cy="259045"/>
    <xdr:sp macro="" textlink="">
      <xdr:nvSpPr>
        <xdr:cNvPr id="546" name="テキスト ボックス 545"/>
        <xdr:cNvSpPr txBox="1"/>
      </xdr:nvSpPr>
      <xdr:spPr>
        <a:xfrm>
          <a:off x="12547111" y="592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71" name="直線コネクタ 570"/>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2" name="教育費最小値テキスト"/>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3" name="直線コネクタ 572"/>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4" name="教育費最大値テキスト"/>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5" name="直線コネクタ 574"/>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161684</xdr:rowOff>
    </xdr:from>
    <xdr:to>
      <xdr:col>85</xdr:col>
      <xdr:colOff>127000</xdr:colOff>
      <xdr:row>53</xdr:row>
      <xdr:rowOff>107029</xdr:rowOff>
    </xdr:to>
    <xdr:cxnSp macro="">
      <xdr:nvCxnSpPr>
        <xdr:cNvPr id="576" name="直線コネクタ 575"/>
        <xdr:cNvCxnSpPr/>
      </xdr:nvCxnSpPr>
      <xdr:spPr>
        <a:xfrm flipV="1">
          <a:off x="15481300" y="8905634"/>
          <a:ext cx="838200" cy="28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82852</xdr:rowOff>
    </xdr:from>
    <xdr:ext cx="534377" cy="259045"/>
    <xdr:sp macro="" textlink="">
      <xdr:nvSpPr>
        <xdr:cNvPr id="577" name="教育費平均値テキスト"/>
        <xdr:cNvSpPr txBox="1"/>
      </xdr:nvSpPr>
      <xdr:spPr>
        <a:xfrm>
          <a:off x="16370300" y="934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8" name="フローチャート: 判断 577"/>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107029</xdr:rowOff>
    </xdr:from>
    <xdr:to>
      <xdr:col>81</xdr:col>
      <xdr:colOff>50800</xdr:colOff>
      <xdr:row>54</xdr:row>
      <xdr:rowOff>1949</xdr:rowOff>
    </xdr:to>
    <xdr:cxnSp macro="">
      <xdr:nvCxnSpPr>
        <xdr:cNvPr id="579" name="直線コネクタ 578"/>
        <xdr:cNvCxnSpPr/>
      </xdr:nvCxnSpPr>
      <xdr:spPr>
        <a:xfrm flipV="1">
          <a:off x="14592300" y="9193879"/>
          <a:ext cx="889000" cy="6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80" name="フローチャート: 判断 579"/>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86053</xdr:rowOff>
    </xdr:from>
    <xdr:ext cx="534377" cy="259045"/>
    <xdr:sp macro="" textlink="">
      <xdr:nvSpPr>
        <xdr:cNvPr id="581" name="テキスト ボックス 580"/>
        <xdr:cNvSpPr txBox="1"/>
      </xdr:nvSpPr>
      <xdr:spPr>
        <a:xfrm>
          <a:off x="15214111" y="95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136595</xdr:rowOff>
    </xdr:from>
    <xdr:to>
      <xdr:col>76</xdr:col>
      <xdr:colOff>114300</xdr:colOff>
      <xdr:row>54</xdr:row>
      <xdr:rowOff>1949</xdr:rowOff>
    </xdr:to>
    <xdr:cxnSp macro="">
      <xdr:nvCxnSpPr>
        <xdr:cNvPr id="582" name="直線コネクタ 581"/>
        <xdr:cNvCxnSpPr/>
      </xdr:nvCxnSpPr>
      <xdr:spPr>
        <a:xfrm>
          <a:off x="13703300" y="9223445"/>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166110</xdr:rowOff>
    </xdr:from>
    <xdr:to>
      <xdr:col>76</xdr:col>
      <xdr:colOff>165100</xdr:colOff>
      <xdr:row>54</xdr:row>
      <xdr:rowOff>96260</xdr:rowOff>
    </xdr:to>
    <xdr:sp macro="" textlink="">
      <xdr:nvSpPr>
        <xdr:cNvPr id="583" name="フローチャート: 判断 582"/>
        <xdr:cNvSpPr/>
      </xdr:nvSpPr>
      <xdr:spPr>
        <a:xfrm>
          <a:off x="14541500" y="925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87387</xdr:rowOff>
    </xdr:from>
    <xdr:ext cx="534377" cy="259045"/>
    <xdr:sp macro="" textlink="">
      <xdr:nvSpPr>
        <xdr:cNvPr id="584" name="テキスト ボックス 583"/>
        <xdr:cNvSpPr txBox="1"/>
      </xdr:nvSpPr>
      <xdr:spPr>
        <a:xfrm>
          <a:off x="14325111" y="93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44697</xdr:rowOff>
    </xdr:from>
    <xdr:to>
      <xdr:col>71</xdr:col>
      <xdr:colOff>177800</xdr:colOff>
      <xdr:row>53</xdr:row>
      <xdr:rowOff>136595</xdr:rowOff>
    </xdr:to>
    <xdr:cxnSp macro="">
      <xdr:nvCxnSpPr>
        <xdr:cNvPr id="585" name="直線コネクタ 584"/>
        <xdr:cNvCxnSpPr/>
      </xdr:nvCxnSpPr>
      <xdr:spPr>
        <a:xfrm>
          <a:off x="12814300" y="8788647"/>
          <a:ext cx="889000" cy="4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166395</xdr:rowOff>
    </xdr:from>
    <xdr:to>
      <xdr:col>72</xdr:col>
      <xdr:colOff>38100</xdr:colOff>
      <xdr:row>54</xdr:row>
      <xdr:rowOff>96545</xdr:rowOff>
    </xdr:to>
    <xdr:sp macro="" textlink="">
      <xdr:nvSpPr>
        <xdr:cNvPr id="586" name="フローチャート: 判断 585"/>
        <xdr:cNvSpPr/>
      </xdr:nvSpPr>
      <xdr:spPr>
        <a:xfrm>
          <a:off x="13652500" y="925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87672</xdr:rowOff>
    </xdr:from>
    <xdr:ext cx="534377" cy="259045"/>
    <xdr:sp macro="" textlink="">
      <xdr:nvSpPr>
        <xdr:cNvPr id="587" name="テキスト ボックス 586"/>
        <xdr:cNvSpPr txBox="1"/>
      </xdr:nvSpPr>
      <xdr:spPr>
        <a:xfrm>
          <a:off x="13436111" y="934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75317</xdr:rowOff>
    </xdr:from>
    <xdr:to>
      <xdr:col>67</xdr:col>
      <xdr:colOff>101600</xdr:colOff>
      <xdr:row>55</xdr:row>
      <xdr:rowOff>5467</xdr:rowOff>
    </xdr:to>
    <xdr:sp macro="" textlink="">
      <xdr:nvSpPr>
        <xdr:cNvPr id="588" name="フローチャート: 判断 587"/>
        <xdr:cNvSpPr/>
      </xdr:nvSpPr>
      <xdr:spPr>
        <a:xfrm>
          <a:off x="12763500" y="93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168044</xdr:rowOff>
    </xdr:from>
    <xdr:ext cx="534377" cy="259045"/>
    <xdr:sp macro="" textlink="">
      <xdr:nvSpPr>
        <xdr:cNvPr id="589" name="テキスト ボックス 588"/>
        <xdr:cNvSpPr txBox="1"/>
      </xdr:nvSpPr>
      <xdr:spPr>
        <a:xfrm>
          <a:off x="12547111" y="942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110884</xdr:rowOff>
    </xdr:from>
    <xdr:to>
      <xdr:col>85</xdr:col>
      <xdr:colOff>177800</xdr:colOff>
      <xdr:row>52</xdr:row>
      <xdr:rowOff>41034</xdr:rowOff>
    </xdr:to>
    <xdr:sp macro="" textlink="">
      <xdr:nvSpPr>
        <xdr:cNvPr id="595" name="楕円 594"/>
        <xdr:cNvSpPr/>
      </xdr:nvSpPr>
      <xdr:spPr>
        <a:xfrm>
          <a:off x="16268700" y="885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133761</xdr:rowOff>
    </xdr:from>
    <xdr:ext cx="534377" cy="259045"/>
    <xdr:sp macro="" textlink="">
      <xdr:nvSpPr>
        <xdr:cNvPr id="596" name="教育費該当値テキスト"/>
        <xdr:cNvSpPr txBox="1"/>
      </xdr:nvSpPr>
      <xdr:spPr>
        <a:xfrm>
          <a:off x="16370300" y="870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56229</xdr:rowOff>
    </xdr:from>
    <xdr:to>
      <xdr:col>81</xdr:col>
      <xdr:colOff>101600</xdr:colOff>
      <xdr:row>53</xdr:row>
      <xdr:rowOff>157829</xdr:rowOff>
    </xdr:to>
    <xdr:sp macro="" textlink="">
      <xdr:nvSpPr>
        <xdr:cNvPr id="597" name="楕円 596"/>
        <xdr:cNvSpPr/>
      </xdr:nvSpPr>
      <xdr:spPr>
        <a:xfrm>
          <a:off x="15430500" y="914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2906</xdr:rowOff>
    </xdr:from>
    <xdr:ext cx="534377" cy="259045"/>
    <xdr:sp macro="" textlink="">
      <xdr:nvSpPr>
        <xdr:cNvPr id="598" name="テキスト ボックス 597"/>
        <xdr:cNvSpPr txBox="1"/>
      </xdr:nvSpPr>
      <xdr:spPr>
        <a:xfrm>
          <a:off x="15214111" y="891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122599</xdr:rowOff>
    </xdr:from>
    <xdr:to>
      <xdr:col>76</xdr:col>
      <xdr:colOff>165100</xdr:colOff>
      <xdr:row>54</xdr:row>
      <xdr:rowOff>52749</xdr:rowOff>
    </xdr:to>
    <xdr:sp macro="" textlink="">
      <xdr:nvSpPr>
        <xdr:cNvPr id="599" name="楕円 598"/>
        <xdr:cNvSpPr/>
      </xdr:nvSpPr>
      <xdr:spPr>
        <a:xfrm>
          <a:off x="14541500" y="92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69276</xdr:rowOff>
    </xdr:from>
    <xdr:ext cx="534377" cy="259045"/>
    <xdr:sp macro="" textlink="">
      <xdr:nvSpPr>
        <xdr:cNvPr id="600" name="テキスト ボックス 599"/>
        <xdr:cNvSpPr txBox="1"/>
      </xdr:nvSpPr>
      <xdr:spPr>
        <a:xfrm>
          <a:off x="14325111" y="898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85795</xdr:rowOff>
    </xdr:from>
    <xdr:to>
      <xdr:col>72</xdr:col>
      <xdr:colOff>38100</xdr:colOff>
      <xdr:row>54</xdr:row>
      <xdr:rowOff>15945</xdr:rowOff>
    </xdr:to>
    <xdr:sp macro="" textlink="">
      <xdr:nvSpPr>
        <xdr:cNvPr id="601" name="楕円 600"/>
        <xdr:cNvSpPr/>
      </xdr:nvSpPr>
      <xdr:spPr>
        <a:xfrm>
          <a:off x="13652500" y="917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32472</xdr:rowOff>
    </xdr:from>
    <xdr:ext cx="534377" cy="259045"/>
    <xdr:sp macro="" textlink="">
      <xdr:nvSpPr>
        <xdr:cNvPr id="602" name="テキスト ボックス 601"/>
        <xdr:cNvSpPr txBox="1"/>
      </xdr:nvSpPr>
      <xdr:spPr>
        <a:xfrm>
          <a:off x="13436111" y="894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165347</xdr:rowOff>
    </xdr:from>
    <xdr:to>
      <xdr:col>67</xdr:col>
      <xdr:colOff>101600</xdr:colOff>
      <xdr:row>51</xdr:row>
      <xdr:rowOff>95497</xdr:rowOff>
    </xdr:to>
    <xdr:sp macro="" textlink="">
      <xdr:nvSpPr>
        <xdr:cNvPr id="603" name="楕円 602"/>
        <xdr:cNvSpPr/>
      </xdr:nvSpPr>
      <xdr:spPr>
        <a:xfrm>
          <a:off x="12763500" y="873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112024</xdr:rowOff>
    </xdr:from>
    <xdr:ext cx="534377" cy="259045"/>
    <xdr:sp macro="" textlink="">
      <xdr:nvSpPr>
        <xdr:cNvPr id="604" name="テキスト ボックス 603"/>
        <xdr:cNvSpPr txBox="1"/>
      </xdr:nvSpPr>
      <xdr:spPr>
        <a:xfrm>
          <a:off x="12547111" y="851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8" name="直線コネクタ 627"/>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31" name="災害復旧費最大値テキスト"/>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2" name="直線コネクタ 631"/>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132862</xdr:rowOff>
    </xdr:from>
    <xdr:to>
      <xdr:col>85</xdr:col>
      <xdr:colOff>127000</xdr:colOff>
      <xdr:row>78</xdr:row>
      <xdr:rowOff>10885</xdr:rowOff>
    </xdr:to>
    <xdr:cxnSp macro="">
      <xdr:nvCxnSpPr>
        <xdr:cNvPr id="633" name="直線コネクタ 632"/>
        <xdr:cNvCxnSpPr/>
      </xdr:nvCxnSpPr>
      <xdr:spPr>
        <a:xfrm>
          <a:off x="15481300" y="13334512"/>
          <a:ext cx="838200" cy="4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6044</xdr:rowOff>
    </xdr:from>
    <xdr:ext cx="469744" cy="259045"/>
    <xdr:sp macro="" textlink="">
      <xdr:nvSpPr>
        <xdr:cNvPr id="634" name="災害復旧費平均値テキスト"/>
        <xdr:cNvSpPr txBox="1"/>
      </xdr:nvSpPr>
      <xdr:spPr>
        <a:xfrm>
          <a:off x="16370300" y="13379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5" name="フローチャート: 判断 634"/>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12960</xdr:rowOff>
    </xdr:from>
    <xdr:to>
      <xdr:col>81</xdr:col>
      <xdr:colOff>50800</xdr:colOff>
      <xdr:row>77</xdr:row>
      <xdr:rowOff>132862</xdr:rowOff>
    </xdr:to>
    <xdr:cxnSp macro="">
      <xdr:nvCxnSpPr>
        <xdr:cNvPr id="636" name="直線コネクタ 635"/>
        <xdr:cNvCxnSpPr/>
      </xdr:nvCxnSpPr>
      <xdr:spPr>
        <a:xfrm>
          <a:off x="14592300" y="13043160"/>
          <a:ext cx="889000" cy="29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7" name="フローチャート: 判断 636"/>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67879</xdr:rowOff>
    </xdr:from>
    <xdr:ext cx="469744" cy="259045"/>
    <xdr:sp macro="" textlink="">
      <xdr:nvSpPr>
        <xdr:cNvPr id="638" name="テキスト ボックス 637"/>
        <xdr:cNvSpPr txBox="1"/>
      </xdr:nvSpPr>
      <xdr:spPr>
        <a:xfrm>
          <a:off x="15246428" y="1344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12960</xdr:rowOff>
    </xdr:from>
    <xdr:to>
      <xdr:col>76</xdr:col>
      <xdr:colOff>114300</xdr:colOff>
      <xdr:row>77</xdr:row>
      <xdr:rowOff>55460</xdr:rowOff>
    </xdr:to>
    <xdr:cxnSp macro="">
      <xdr:nvCxnSpPr>
        <xdr:cNvPr id="639" name="直線コネクタ 638"/>
        <xdr:cNvCxnSpPr/>
      </xdr:nvCxnSpPr>
      <xdr:spPr>
        <a:xfrm flipV="1">
          <a:off x="13703300" y="13043160"/>
          <a:ext cx="889000" cy="21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44056</xdr:rowOff>
    </xdr:from>
    <xdr:to>
      <xdr:col>76</xdr:col>
      <xdr:colOff>165100</xdr:colOff>
      <xdr:row>78</xdr:row>
      <xdr:rowOff>145656</xdr:rowOff>
    </xdr:to>
    <xdr:sp macro="" textlink="">
      <xdr:nvSpPr>
        <xdr:cNvPr id="640" name="フローチャート: 判断 639"/>
        <xdr:cNvSpPr/>
      </xdr:nvSpPr>
      <xdr:spPr>
        <a:xfrm>
          <a:off x="14541500" y="1341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136783</xdr:rowOff>
    </xdr:from>
    <xdr:ext cx="469744" cy="259045"/>
    <xdr:sp macro="" textlink="">
      <xdr:nvSpPr>
        <xdr:cNvPr id="641" name="テキスト ボックス 640"/>
        <xdr:cNvSpPr txBox="1"/>
      </xdr:nvSpPr>
      <xdr:spPr>
        <a:xfrm>
          <a:off x="14357428" y="1350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55460</xdr:rowOff>
    </xdr:from>
    <xdr:to>
      <xdr:col>71</xdr:col>
      <xdr:colOff>177800</xdr:colOff>
      <xdr:row>79</xdr:row>
      <xdr:rowOff>44450</xdr:rowOff>
    </xdr:to>
    <xdr:cxnSp macro="">
      <xdr:nvCxnSpPr>
        <xdr:cNvPr id="642" name="直線コネクタ 641"/>
        <xdr:cNvCxnSpPr/>
      </xdr:nvCxnSpPr>
      <xdr:spPr>
        <a:xfrm flipV="1">
          <a:off x="12814300" y="13257110"/>
          <a:ext cx="889000" cy="3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96520</xdr:rowOff>
    </xdr:from>
    <xdr:to>
      <xdr:col>72</xdr:col>
      <xdr:colOff>38100</xdr:colOff>
      <xdr:row>79</xdr:row>
      <xdr:rowOff>26670</xdr:rowOff>
    </xdr:to>
    <xdr:sp macro="" textlink="">
      <xdr:nvSpPr>
        <xdr:cNvPr id="643" name="フローチャート: 判断 642"/>
        <xdr:cNvSpPr/>
      </xdr:nvSpPr>
      <xdr:spPr>
        <a:xfrm>
          <a:off x="13652500" y="1346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17797</xdr:rowOff>
    </xdr:from>
    <xdr:ext cx="469744" cy="259045"/>
    <xdr:sp macro="" textlink="">
      <xdr:nvSpPr>
        <xdr:cNvPr id="644" name="テキスト ボックス 643"/>
        <xdr:cNvSpPr txBox="1"/>
      </xdr:nvSpPr>
      <xdr:spPr>
        <a:xfrm>
          <a:off x="13468428" y="1356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71774</xdr:rowOff>
    </xdr:from>
    <xdr:to>
      <xdr:col>67</xdr:col>
      <xdr:colOff>101600</xdr:colOff>
      <xdr:row>79</xdr:row>
      <xdr:rowOff>1924</xdr:rowOff>
    </xdr:to>
    <xdr:sp macro="" textlink="">
      <xdr:nvSpPr>
        <xdr:cNvPr id="645" name="フローチャート: 判断 644"/>
        <xdr:cNvSpPr/>
      </xdr:nvSpPr>
      <xdr:spPr>
        <a:xfrm>
          <a:off x="12763500" y="1344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18451</xdr:rowOff>
    </xdr:from>
    <xdr:ext cx="469744" cy="259045"/>
    <xdr:sp macro="" textlink="">
      <xdr:nvSpPr>
        <xdr:cNvPr id="646" name="テキスト ボックス 645"/>
        <xdr:cNvSpPr txBox="1"/>
      </xdr:nvSpPr>
      <xdr:spPr>
        <a:xfrm>
          <a:off x="12579428" y="1322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131535</xdr:rowOff>
    </xdr:from>
    <xdr:to>
      <xdr:col>85</xdr:col>
      <xdr:colOff>177800</xdr:colOff>
      <xdr:row>78</xdr:row>
      <xdr:rowOff>61685</xdr:rowOff>
    </xdr:to>
    <xdr:sp macro="" textlink="">
      <xdr:nvSpPr>
        <xdr:cNvPr id="652" name="楕円 651"/>
        <xdr:cNvSpPr/>
      </xdr:nvSpPr>
      <xdr:spPr>
        <a:xfrm>
          <a:off x="16268700" y="133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154412</xdr:rowOff>
    </xdr:from>
    <xdr:ext cx="534377" cy="259045"/>
    <xdr:sp macro="" textlink="">
      <xdr:nvSpPr>
        <xdr:cNvPr id="653" name="災害復旧費該当値テキスト"/>
        <xdr:cNvSpPr txBox="1"/>
      </xdr:nvSpPr>
      <xdr:spPr>
        <a:xfrm>
          <a:off x="16370300" y="1318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82062</xdr:rowOff>
    </xdr:from>
    <xdr:to>
      <xdr:col>81</xdr:col>
      <xdr:colOff>101600</xdr:colOff>
      <xdr:row>78</xdr:row>
      <xdr:rowOff>12212</xdr:rowOff>
    </xdr:to>
    <xdr:sp macro="" textlink="">
      <xdr:nvSpPr>
        <xdr:cNvPr id="654" name="楕円 653"/>
        <xdr:cNvSpPr/>
      </xdr:nvSpPr>
      <xdr:spPr>
        <a:xfrm>
          <a:off x="15430500" y="1328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28739</xdr:rowOff>
    </xdr:from>
    <xdr:ext cx="534377" cy="259045"/>
    <xdr:sp macro="" textlink="">
      <xdr:nvSpPr>
        <xdr:cNvPr id="655" name="テキスト ボックス 654"/>
        <xdr:cNvSpPr txBox="1"/>
      </xdr:nvSpPr>
      <xdr:spPr>
        <a:xfrm>
          <a:off x="15214111" y="1305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133610</xdr:rowOff>
    </xdr:from>
    <xdr:to>
      <xdr:col>76</xdr:col>
      <xdr:colOff>165100</xdr:colOff>
      <xdr:row>76</xdr:row>
      <xdr:rowOff>63760</xdr:rowOff>
    </xdr:to>
    <xdr:sp macro="" textlink="">
      <xdr:nvSpPr>
        <xdr:cNvPr id="656" name="楕円 655"/>
        <xdr:cNvSpPr/>
      </xdr:nvSpPr>
      <xdr:spPr>
        <a:xfrm>
          <a:off x="14541500" y="12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80287</xdr:rowOff>
    </xdr:from>
    <xdr:ext cx="534377" cy="259045"/>
    <xdr:sp macro="" textlink="">
      <xdr:nvSpPr>
        <xdr:cNvPr id="657" name="テキスト ボックス 656"/>
        <xdr:cNvSpPr txBox="1"/>
      </xdr:nvSpPr>
      <xdr:spPr>
        <a:xfrm>
          <a:off x="14325111" y="1276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4660</xdr:rowOff>
    </xdr:from>
    <xdr:to>
      <xdr:col>72</xdr:col>
      <xdr:colOff>38100</xdr:colOff>
      <xdr:row>77</xdr:row>
      <xdr:rowOff>106260</xdr:rowOff>
    </xdr:to>
    <xdr:sp macro="" textlink="">
      <xdr:nvSpPr>
        <xdr:cNvPr id="658" name="楕円 657"/>
        <xdr:cNvSpPr/>
      </xdr:nvSpPr>
      <xdr:spPr>
        <a:xfrm>
          <a:off x="13652500" y="132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122787</xdr:rowOff>
    </xdr:from>
    <xdr:ext cx="534377" cy="259045"/>
    <xdr:sp macro="" textlink="">
      <xdr:nvSpPr>
        <xdr:cNvPr id="659" name="テキスト ボックス 658"/>
        <xdr:cNvSpPr txBox="1"/>
      </xdr:nvSpPr>
      <xdr:spPr>
        <a:xfrm>
          <a:off x="13436111" y="1298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4" name="テキスト ボックス 673"/>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8" name="直線コネクタ 687"/>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9" name="公債費最小値テキスト"/>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90" name="直線コネクタ 689"/>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91" name="公債費最大値テキスト"/>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2" name="直線コネクタ 691"/>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70402</xdr:rowOff>
    </xdr:from>
    <xdr:to>
      <xdr:col>85</xdr:col>
      <xdr:colOff>127000</xdr:colOff>
      <xdr:row>96</xdr:row>
      <xdr:rowOff>19097</xdr:rowOff>
    </xdr:to>
    <xdr:cxnSp macro="">
      <xdr:nvCxnSpPr>
        <xdr:cNvPr id="693" name="直線コネクタ 692"/>
        <xdr:cNvCxnSpPr/>
      </xdr:nvCxnSpPr>
      <xdr:spPr>
        <a:xfrm flipV="1">
          <a:off x="15481300" y="16358152"/>
          <a:ext cx="838200" cy="12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13231</xdr:rowOff>
    </xdr:from>
    <xdr:ext cx="534377" cy="259045"/>
    <xdr:sp macro="" textlink="">
      <xdr:nvSpPr>
        <xdr:cNvPr id="694" name="公債費平均値テキスト"/>
        <xdr:cNvSpPr txBox="1"/>
      </xdr:nvSpPr>
      <xdr:spPr>
        <a:xfrm>
          <a:off x="16370300" y="16300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5" name="フローチャート: 判断 694"/>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19097</xdr:rowOff>
    </xdr:from>
    <xdr:to>
      <xdr:col>81</xdr:col>
      <xdr:colOff>50800</xdr:colOff>
      <xdr:row>96</xdr:row>
      <xdr:rowOff>88069</xdr:rowOff>
    </xdr:to>
    <xdr:cxnSp macro="">
      <xdr:nvCxnSpPr>
        <xdr:cNvPr id="696" name="直線コネクタ 695"/>
        <xdr:cNvCxnSpPr/>
      </xdr:nvCxnSpPr>
      <xdr:spPr>
        <a:xfrm flipV="1">
          <a:off x="14592300" y="16478297"/>
          <a:ext cx="889000" cy="6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7" name="フローチャート: 判断 696"/>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152832</xdr:rowOff>
    </xdr:from>
    <xdr:ext cx="534377" cy="259045"/>
    <xdr:sp macro="" textlink="">
      <xdr:nvSpPr>
        <xdr:cNvPr id="698" name="テキスト ボックス 697"/>
        <xdr:cNvSpPr txBox="1"/>
      </xdr:nvSpPr>
      <xdr:spPr>
        <a:xfrm>
          <a:off x="15214111" y="160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88069</xdr:rowOff>
    </xdr:from>
    <xdr:to>
      <xdr:col>76</xdr:col>
      <xdr:colOff>114300</xdr:colOff>
      <xdr:row>96</xdr:row>
      <xdr:rowOff>115812</xdr:rowOff>
    </xdr:to>
    <xdr:cxnSp macro="">
      <xdr:nvCxnSpPr>
        <xdr:cNvPr id="699" name="直線コネクタ 698"/>
        <xdr:cNvCxnSpPr/>
      </xdr:nvCxnSpPr>
      <xdr:spPr>
        <a:xfrm flipV="1">
          <a:off x="13703300" y="16547269"/>
          <a:ext cx="889000" cy="2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3158</xdr:rowOff>
    </xdr:from>
    <xdr:to>
      <xdr:col>76</xdr:col>
      <xdr:colOff>165100</xdr:colOff>
      <xdr:row>97</xdr:row>
      <xdr:rowOff>104758</xdr:rowOff>
    </xdr:to>
    <xdr:sp macro="" textlink="">
      <xdr:nvSpPr>
        <xdr:cNvPr id="700" name="フローチャート: 判断 699"/>
        <xdr:cNvSpPr/>
      </xdr:nvSpPr>
      <xdr:spPr>
        <a:xfrm>
          <a:off x="14541500" y="1663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95885</xdr:rowOff>
    </xdr:from>
    <xdr:ext cx="534377" cy="259045"/>
    <xdr:sp macro="" textlink="">
      <xdr:nvSpPr>
        <xdr:cNvPr id="701" name="テキスト ボックス 700"/>
        <xdr:cNvSpPr txBox="1"/>
      </xdr:nvSpPr>
      <xdr:spPr>
        <a:xfrm>
          <a:off x="14325111" y="167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99467</xdr:rowOff>
    </xdr:from>
    <xdr:to>
      <xdr:col>71</xdr:col>
      <xdr:colOff>177800</xdr:colOff>
      <xdr:row>96</xdr:row>
      <xdr:rowOff>115812</xdr:rowOff>
    </xdr:to>
    <xdr:cxnSp macro="">
      <xdr:nvCxnSpPr>
        <xdr:cNvPr id="702" name="直線コネクタ 701"/>
        <xdr:cNvCxnSpPr/>
      </xdr:nvCxnSpPr>
      <xdr:spPr>
        <a:xfrm>
          <a:off x="12814300" y="16558667"/>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20157</xdr:rowOff>
    </xdr:from>
    <xdr:to>
      <xdr:col>72</xdr:col>
      <xdr:colOff>38100</xdr:colOff>
      <xdr:row>97</xdr:row>
      <xdr:rowOff>121757</xdr:rowOff>
    </xdr:to>
    <xdr:sp macro="" textlink="">
      <xdr:nvSpPr>
        <xdr:cNvPr id="703" name="フローチャート: 判断 702"/>
        <xdr:cNvSpPr/>
      </xdr:nvSpPr>
      <xdr:spPr>
        <a:xfrm>
          <a:off x="13652500" y="1665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112884</xdr:rowOff>
    </xdr:from>
    <xdr:ext cx="534377" cy="259045"/>
    <xdr:sp macro="" textlink="">
      <xdr:nvSpPr>
        <xdr:cNvPr id="704" name="テキスト ボックス 703"/>
        <xdr:cNvSpPr txBox="1"/>
      </xdr:nvSpPr>
      <xdr:spPr>
        <a:xfrm>
          <a:off x="13436111" y="167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25219</xdr:rowOff>
    </xdr:from>
    <xdr:to>
      <xdr:col>67</xdr:col>
      <xdr:colOff>101600</xdr:colOff>
      <xdr:row>97</xdr:row>
      <xdr:rowOff>126819</xdr:rowOff>
    </xdr:to>
    <xdr:sp macro="" textlink="">
      <xdr:nvSpPr>
        <xdr:cNvPr id="705" name="フローチャート: 判断 704"/>
        <xdr:cNvSpPr/>
      </xdr:nvSpPr>
      <xdr:spPr>
        <a:xfrm>
          <a:off x="12763500" y="1665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117946</xdr:rowOff>
    </xdr:from>
    <xdr:ext cx="534377" cy="259045"/>
    <xdr:sp macro="" textlink="">
      <xdr:nvSpPr>
        <xdr:cNvPr id="706" name="テキスト ボックス 705"/>
        <xdr:cNvSpPr txBox="1"/>
      </xdr:nvSpPr>
      <xdr:spPr>
        <a:xfrm>
          <a:off x="12547111" y="1674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19602</xdr:rowOff>
    </xdr:from>
    <xdr:to>
      <xdr:col>85</xdr:col>
      <xdr:colOff>177800</xdr:colOff>
      <xdr:row>95</xdr:row>
      <xdr:rowOff>121202</xdr:rowOff>
    </xdr:to>
    <xdr:sp macro="" textlink="">
      <xdr:nvSpPr>
        <xdr:cNvPr id="712" name="楕円 711"/>
        <xdr:cNvSpPr/>
      </xdr:nvSpPr>
      <xdr:spPr>
        <a:xfrm>
          <a:off x="16268700" y="1630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42479</xdr:rowOff>
    </xdr:from>
    <xdr:ext cx="534377" cy="259045"/>
    <xdr:sp macro="" textlink="">
      <xdr:nvSpPr>
        <xdr:cNvPr id="713" name="公債費該当値テキスト"/>
        <xdr:cNvSpPr txBox="1"/>
      </xdr:nvSpPr>
      <xdr:spPr>
        <a:xfrm>
          <a:off x="16370300" y="1615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139747</xdr:rowOff>
    </xdr:from>
    <xdr:to>
      <xdr:col>81</xdr:col>
      <xdr:colOff>101600</xdr:colOff>
      <xdr:row>96</xdr:row>
      <xdr:rowOff>69897</xdr:rowOff>
    </xdr:to>
    <xdr:sp macro="" textlink="">
      <xdr:nvSpPr>
        <xdr:cNvPr id="714" name="楕円 713"/>
        <xdr:cNvSpPr/>
      </xdr:nvSpPr>
      <xdr:spPr>
        <a:xfrm>
          <a:off x="15430500" y="164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61024</xdr:rowOff>
    </xdr:from>
    <xdr:ext cx="534377" cy="259045"/>
    <xdr:sp macro="" textlink="">
      <xdr:nvSpPr>
        <xdr:cNvPr id="715" name="テキスト ボックス 714"/>
        <xdr:cNvSpPr txBox="1"/>
      </xdr:nvSpPr>
      <xdr:spPr>
        <a:xfrm>
          <a:off x="15214111" y="1652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37269</xdr:rowOff>
    </xdr:from>
    <xdr:to>
      <xdr:col>76</xdr:col>
      <xdr:colOff>165100</xdr:colOff>
      <xdr:row>96</xdr:row>
      <xdr:rowOff>138869</xdr:rowOff>
    </xdr:to>
    <xdr:sp macro="" textlink="">
      <xdr:nvSpPr>
        <xdr:cNvPr id="716" name="楕円 715"/>
        <xdr:cNvSpPr/>
      </xdr:nvSpPr>
      <xdr:spPr>
        <a:xfrm>
          <a:off x="14541500" y="1649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155396</xdr:rowOff>
    </xdr:from>
    <xdr:ext cx="534377" cy="259045"/>
    <xdr:sp macro="" textlink="">
      <xdr:nvSpPr>
        <xdr:cNvPr id="717" name="テキスト ボックス 716"/>
        <xdr:cNvSpPr txBox="1"/>
      </xdr:nvSpPr>
      <xdr:spPr>
        <a:xfrm>
          <a:off x="14325111" y="1627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65012</xdr:rowOff>
    </xdr:from>
    <xdr:to>
      <xdr:col>72</xdr:col>
      <xdr:colOff>38100</xdr:colOff>
      <xdr:row>96</xdr:row>
      <xdr:rowOff>166612</xdr:rowOff>
    </xdr:to>
    <xdr:sp macro="" textlink="">
      <xdr:nvSpPr>
        <xdr:cNvPr id="718" name="楕円 717"/>
        <xdr:cNvSpPr/>
      </xdr:nvSpPr>
      <xdr:spPr>
        <a:xfrm>
          <a:off x="13652500" y="1652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11689</xdr:rowOff>
    </xdr:from>
    <xdr:ext cx="534377" cy="259045"/>
    <xdr:sp macro="" textlink="">
      <xdr:nvSpPr>
        <xdr:cNvPr id="719" name="テキスト ボックス 718"/>
        <xdr:cNvSpPr txBox="1"/>
      </xdr:nvSpPr>
      <xdr:spPr>
        <a:xfrm>
          <a:off x="13436111" y="1629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48667</xdr:rowOff>
    </xdr:from>
    <xdr:to>
      <xdr:col>67</xdr:col>
      <xdr:colOff>101600</xdr:colOff>
      <xdr:row>96</xdr:row>
      <xdr:rowOff>150267</xdr:rowOff>
    </xdr:to>
    <xdr:sp macro="" textlink="">
      <xdr:nvSpPr>
        <xdr:cNvPr id="720" name="楕円 719"/>
        <xdr:cNvSpPr/>
      </xdr:nvSpPr>
      <xdr:spPr>
        <a:xfrm>
          <a:off x="12763500" y="165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166794</xdr:rowOff>
    </xdr:from>
    <xdr:ext cx="534377" cy="259045"/>
    <xdr:sp macro="" textlink="">
      <xdr:nvSpPr>
        <xdr:cNvPr id="721" name="テキスト ボックス 720"/>
        <xdr:cNvSpPr txBox="1"/>
      </xdr:nvSpPr>
      <xdr:spPr>
        <a:xfrm>
          <a:off x="12547111" y="1628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3" name="直線コネクタ 742"/>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4" name="諸支出金最小値テキスト"/>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6" name="諸支出金最大値テキスト"/>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7" name="直線コネクタ 746"/>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9" name="諸支出金平均値テキスト"/>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50" name="フローチャート: 判断 749"/>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2" name="フローチャート: 判断 751"/>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3" name="テキスト ボックス 752"/>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87209</xdr:rowOff>
    </xdr:from>
    <xdr:to>
      <xdr:col>107</xdr:col>
      <xdr:colOff>101600</xdr:colOff>
      <xdr:row>39</xdr:row>
      <xdr:rowOff>17359</xdr:rowOff>
    </xdr:to>
    <xdr:sp macro="" textlink="">
      <xdr:nvSpPr>
        <xdr:cNvPr id="755" name="フローチャート: 判断 754"/>
        <xdr:cNvSpPr/>
      </xdr:nvSpPr>
      <xdr:spPr>
        <a:xfrm>
          <a:off x="20383500" y="6602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33885</xdr:rowOff>
    </xdr:from>
    <xdr:ext cx="313932" cy="259045"/>
    <xdr:sp macro="" textlink="">
      <xdr:nvSpPr>
        <xdr:cNvPr id="756" name="テキスト ボックス 755"/>
        <xdr:cNvSpPr txBox="1"/>
      </xdr:nvSpPr>
      <xdr:spPr>
        <a:xfrm>
          <a:off x="20277333" y="63775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87392</xdr:rowOff>
    </xdr:from>
    <xdr:to>
      <xdr:col>102</xdr:col>
      <xdr:colOff>165100</xdr:colOff>
      <xdr:row>39</xdr:row>
      <xdr:rowOff>17542</xdr:rowOff>
    </xdr:to>
    <xdr:sp macro="" textlink="">
      <xdr:nvSpPr>
        <xdr:cNvPr id="758" name="フローチャート: 判断 757"/>
        <xdr:cNvSpPr/>
      </xdr:nvSpPr>
      <xdr:spPr>
        <a:xfrm>
          <a:off x="19494500" y="660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34068</xdr:rowOff>
    </xdr:from>
    <xdr:ext cx="313932" cy="259045"/>
    <xdr:sp macro="" textlink="">
      <xdr:nvSpPr>
        <xdr:cNvPr id="759" name="テキスト ボックス 758"/>
        <xdr:cNvSpPr txBox="1"/>
      </xdr:nvSpPr>
      <xdr:spPr>
        <a:xfrm>
          <a:off x="19388333" y="6377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85151</xdr:rowOff>
    </xdr:from>
    <xdr:to>
      <xdr:col>98</xdr:col>
      <xdr:colOff>38100</xdr:colOff>
      <xdr:row>39</xdr:row>
      <xdr:rowOff>15301</xdr:rowOff>
    </xdr:to>
    <xdr:sp macro="" textlink="">
      <xdr:nvSpPr>
        <xdr:cNvPr id="760" name="フローチャート: 判断 759"/>
        <xdr:cNvSpPr/>
      </xdr:nvSpPr>
      <xdr:spPr>
        <a:xfrm>
          <a:off x="18605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31828</xdr:rowOff>
    </xdr:from>
    <xdr:ext cx="313932" cy="259045"/>
    <xdr:sp macro="" textlink="">
      <xdr:nvSpPr>
        <xdr:cNvPr id="761" name="テキスト ボックス 760"/>
        <xdr:cNvSpPr txBox="1"/>
      </xdr:nvSpPr>
      <xdr:spPr>
        <a:xfrm>
          <a:off x="18499333" y="6375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8" name="諸支出金該当値テキスト"/>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641,000</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113,096</a:t>
          </a:r>
          <a:r>
            <a:rPr kumimoji="1" lang="ja-JP" altLang="en-US" sz="1300">
              <a:latin typeface="ＭＳ Ｐゴシック" panose="020B0600070205080204" pitchFamily="50" charset="-128"/>
              <a:ea typeface="ＭＳ Ｐゴシック" panose="020B0600070205080204" pitchFamily="50" charset="-128"/>
            </a:rPr>
            <a:t>円と増加しており、引き続き類似団体平均と比較して高い水準となっている。主に月舘地域交流推進事業、財政調整基金積立金の増等によるものである。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61,021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引き続き類似団体平均と比較して高い水準となっている。令和４年３月福島県沖地震に係る公費解体事業、伊達市保健センター改修・増築事業の増によるものである。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労働費は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17,922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類似団体の中で最も高い値となっている。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工業団地造成地の売却に伴う地域雇用創出・産業活性化基金の積立金等の増によるものである。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23,951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類似団体平均と比較して高い水準に転じている。工業団地の造成に伴う企業誘致推進事業の増によるものである。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85,846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増加しており、引き続き類似団体平均と比較して高い水準となっている。伊達小学校改築事業において校舎建設工事の開始に伴い増となったものである。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年度より財政調整基金の取り崩しが行われており、平成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年度まで実施していた地方債の繰上償還がなくなったことから、実質単年度収支がマイナスに転じている。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令和４年度については、財政調整基金の積立を行ったものの、積立額以上に取り崩したため、財政調整基金残高は</a:t>
          </a:r>
          <a:r>
            <a:rPr kumimoji="1" lang="en-US" altLang="ja-JP" sz="1000">
              <a:latin typeface="ＭＳ ゴシック" pitchFamily="49" charset="-128"/>
              <a:ea typeface="ＭＳ ゴシック" pitchFamily="49" charset="-128"/>
            </a:rPr>
            <a:t>2.13</a:t>
          </a:r>
          <a:r>
            <a:rPr kumimoji="1" lang="ja-JP" altLang="en-US" sz="1000">
              <a:latin typeface="ＭＳ ゴシック" pitchFamily="49" charset="-128"/>
              <a:ea typeface="ＭＳ ゴシック" pitchFamily="49" charset="-128"/>
            </a:rPr>
            <a:t>ポイントの減となっており、実質単年度収支も</a:t>
          </a:r>
          <a:r>
            <a:rPr kumimoji="1" lang="en-US" altLang="ja-JP" sz="1000">
              <a:latin typeface="ＭＳ ゴシック" pitchFamily="49" charset="-128"/>
              <a:ea typeface="ＭＳ ゴシック" pitchFamily="49" charset="-128"/>
            </a:rPr>
            <a:t>7.58</a:t>
          </a:r>
          <a:r>
            <a:rPr kumimoji="1" lang="ja-JP" altLang="en-US" sz="1000">
              <a:latin typeface="ＭＳ ゴシック" pitchFamily="49" charset="-128"/>
              <a:ea typeface="ＭＳ ゴシック" pitchFamily="49" charset="-128"/>
            </a:rPr>
            <a:t>ポイントの減となった。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実質収支比率については、令和４年３月福島県沖地震に係る災害復旧事業の実施や新型コロナウイルス感染症対策事業の実施に加え、地方税や地方交付税及びふるさと納税寄附金の増により形式収支は増加したものの、翌年度に繰り越すべき財源が増加したことで</a:t>
          </a:r>
          <a:r>
            <a:rPr kumimoji="1" lang="en-US" altLang="ja-JP" sz="1000">
              <a:latin typeface="ＭＳ ゴシック" pitchFamily="49" charset="-128"/>
              <a:ea typeface="ＭＳ ゴシック" pitchFamily="49" charset="-128"/>
            </a:rPr>
            <a:t>0.26</a:t>
          </a:r>
          <a:r>
            <a:rPr kumimoji="1" lang="ja-JP" altLang="en-US" sz="1000">
              <a:latin typeface="ＭＳ ゴシック" pitchFamily="49" charset="-128"/>
              <a:ea typeface="ＭＳ ゴシック" pitchFamily="49" charset="-128"/>
            </a:rPr>
            <a:t>ポイントの減となった。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実質収支は黒字を確保しているが、財政調整基金の繰入額が多くを占めているため、事務事業の見直し・公共施設の統廃合を着実に進め、健全な財政運営に努めていく。</a:t>
          </a:r>
          <a:endParaRPr kumimoji="1" lang="en-US" altLang="ja-JP"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各会計とも歳入の確保と歳出の適正な執行に努めたことにより黒字となった。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は、東日本大震災への対応において、除染事業や健康管理事業等の放射能対策事業に積極的に取組んだことと、国・県と協議を重ね財源を確保することに努めたことや、震災復興特別交付税の国の財政措置がなされたこと等により、一般会計の割合が大きくなってい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令和４年度は、一般会計において前年度比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４年３月福島県沖地震に係る災害復旧事業の実施や新型コロナウイルス感染症対策事業の実施に加え、地方税や地方交付税及びふるさと納税寄附金の増により形式収支は増加したものの、翌年度に繰り越すべき財源が増加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たことで実質収支が減少したことによるものである。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一方で、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原発事故に伴い固定資産税（家屋）の損耗補正を行っていたものを一部解除したこと等により、標準税収入額が増となったものの、国の税収増に伴い臨時財政対策債の発行可能額が大きく減少したことで標準財政規模が減少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ているが、標準財政規模より実質収支の減少率が高かったことが要因と考えられる。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水道事業会計で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介護保険特別会計で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ポイント、下水道事業会計で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、その他は前年度と同水準となっている。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AK75" sqref="AK75:AO75"/>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80</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81</v>
      </c>
      <c r="C2" s="182"/>
      <c r="D2" s="183"/>
    </row>
    <row r="3" spans="1:119" ht="18.75" customHeight="1" thickBot="1" x14ac:dyDescent="0.2">
      <c r="A3" s="181"/>
      <c r="B3" s="592" t="s">
        <v>82</v>
      </c>
      <c r="C3" s="593"/>
      <c r="D3" s="593"/>
      <c r="E3" s="594"/>
      <c r="F3" s="594"/>
      <c r="G3" s="594"/>
      <c r="H3" s="594"/>
      <c r="I3" s="594"/>
      <c r="J3" s="594"/>
      <c r="K3" s="594"/>
      <c r="L3" s="594" t="s">
        <v>83</v>
      </c>
      <c r="M3" s="594"/>
      <c r="N3" s="594"/>
      <c r="O3" s="594"/>
      <c r="P3" s="594"/>
      <c r="Q3" s="594"/>
      <c r="R3" s="597"/>
      <c r="S3" s="597"/>
      <c r="T3" s="597"/>
      <c r="U3" s="597"/>
      <c r="V3" s="598"/>
      <c r="W3" s="488" t="s">
        <v>84</v>
      </c>
      <c r="X3" s="489"/>
      <c r="Y3" s="489"/>
      <c r="Z3" s="489"/>
      <c r="AA3" s="489"/>
      <c r="AB3" s="593"/>
      <c r="AC3" s="597" t="s">
        <v>85</v>
      </c>
      <c r="AD3" s="489"/>
      <c r="AE3" s="489"/>
      <c r="AF3" s="489"/>
      <c r="AG3" s="489"/>
      <c r="AH3" s="489"/>
      <c r="AI3" s="489"/>
      <c r="AJ3" s="489"/>
      <c r="AK3" s="489"/>
      <c r="AL3" s="559"/>
      <c r="AM3" s="488" t="s">
        <v>86</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87</v>
      </c>
      <c r="BO3" s="489"/>
      <c r="BP3" s="489"/>
      <c r="BQ3" s="489"/>
      <c r="BR3" s="489"/>
      <c r="BS3" s="489"/>
      <c r="BT3" s="489"/>
      <c r="BU3" s="559"/>
      <c r="BV3" s="488" t="s">
        <v>88</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89</v>
      </c>
      <c r="CU3" s="489"/>
      <c r="CV3" s="489"/>
      <c r="CW3" s="489"/>
      <c r="CX3" s="489"/>
      <c r="CY3" s="489"/>
      <c r="CZ3" s="489"/>
      <c r="DA3" s="559"/>
      <c r="DB3" s="488" t="s">
        <v>90</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91</v>
      </c>
      <c r="AZ4" s="412"/>
      <c r="BA4" s="412"/>
      <c r="BB4" s="412"/>
      <c r="BC4" s="412"/>
      <c r="BD4" s="412"/>
      <c r="BE4" s="412"/>
      <c r="BF4" s="412"/>
      <c r="BG4" s="412"/>
      <c r="BH4" s="412"/>
      <c r="BI4" s="412"/>
      <c r="BJ4" s="412"/>
      <c r="BK4" s="412"/>
      <c r="BL4" s="412"/>
      <c r="BM4" s="413"/>
      <c r="BN4" s="414">
        <v>39735310</v>
      </c>
      <c r="BO4" s="415"/>
      <c r="BP4" s="415"/>
      <c r="BQ4" s="415"/>
      <c r="BR4" s="415"/>
      <c r="BS4" s="415"/>
      <c r="BT4" s="415"/>
      <c r="BU4" s="416"/>
      <c r="BV4" s="414">
        <v>37699417</v>
      </c>
      <c r="BW4" s="415"/>
      <c r="BX4" s="415"/>
      <c r="BY4" s="415"/>
      <c r="BZ4" s="415"/>
      <c r="CA4" s="415"/>
      <c r="CB4" s="415"/>
      <c r="CC4" s="416"/>
      <c r="CD4" s="585" t="s">
        <v>92</v>
      </c>
      <c r="CE4" s="586"/>
      <c r="CF4" s="586"/>
      <c r="CG4" s="586"/>
      <c r="CH4" s="586"/>
      <c r="CI4" s="586"/>
      <c r="CJ4" s="586"/>
      <c r="CK4" s="586"/>
      <c r="CL4" s="586"/>
      <c r="CM4" s="586"/>
      <c r="CN4" s="586"/>
      <c r="CO4" s="586"/>
      <c r="CP4" s="586"/>
      <c r="CQ4" s="586"/>
      <c r="CR4" s="586"/>
      <c r="CS4" s="587"/>
      <c r="CT4" s="588">
        <v>14.4</v>
      </c>
      <c r="CU4" s="589"/>
      <c r="CV4" s="589"/>
      <c r="CW4" s="589"/>
      <c r="CX4" s="589"/>
      <c r="CY4" s="589"/>
      <c r="CZ4" s="589"/>
      <c r="DA4" s="590"/>
      <c r="DB4" s="588">
        <v>14.7</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93</v>
      </c>
      <c r="AN5" s="393"/>
      <c r="AO5" s="393"/>
      <c r="AP5" s="393"/>
      <c r="AQ5" s="393"/>
      <c r="AR5" s="393"/>
      <c r="AS5" s="393"/>
      <c r="AT5" s="394"/>
      <c r="AU5" s="466" t="s">
        <v>94</v>
      </c>
      <c r="AV5" s="467"/>
      <c r="AW5" s="467"/>
      <c r="AX5" s="467"/>
      <c r="AY5" s="399" t="s">
        <v>95</v>
      </c>
      <c r="AZ5" s="400"/>
      <c r="BA5" s="400"/>
      <c r="BB5" s="400"/>
      <c r="BC5" s="400"/>
      <c r="BD5" s="400"/>
      <c r="BE5" s="400"/>
      <c r="BF5" s="400"/>
      <c r="BG5" s="400"/>
      <c r="BH5" s="400"/>
      <c r="BI5" s="400"/>
      <c r="BJ5" s="400"/>
      <c r="BK5" s="400"/>
      <c r="BL5" s="400"/>
      <c r="BM5" s="401"/>
      <c r="BN5" s="419">
        <v>36913529</v>
      </c>
      <c r="BO5" s="420"/>
      <c r="BP5" s="420"/>
      <c r="BQ5" s="420"/>
      <c r="BR5" s="420"/>
      <c r="BS5" s="420"/>
      <c r="BT5" s="420"/>
      <c r="BU5" s="421"/>
      <c r="BV5" s="419">
        <v>34945726</v>
      </c>
      <c r="BW5" s="420"/>
      <c r="BX5" s="420"/>
      <c r="BY5" s="420"/>
      <c r="BZ5" s="420"/>
      <c r="CA5" s="420"/>
      <c r="CB5" s="420"/>
      <c r="CC5" s="421"/>
      <c r="CD5" s="428" t="s">
        <v>96</v>
      </c>
      <c r="CE5" s="373"/>
      <c r="CF5" s="373"/>
      <c r="CG5" s="373"/>
      <c r="CH5" s="373"/>
      <c r="CI5" s="373"/>
      <c r="CJ5" s="373"/>
      <c r="CK5" s="373"/>
      <c r="CL5" s="373"/>
      <c r="CM5" s="373"/>
      <c r="CN5" s="373"/>
      <c r="CO5" s="373"/>
      <c r="CP5" s="373"/>
      <c r="CQ5" s="373"/>
      <c r="CR5" s="373"/>
      <c r="CS5" s="429"/>
      <c r="CT5" s="389">
        <v>96</v>
      </c>
      <c r="CU5" s="390"/>
      <c r="CV5" s="390"/>
      <c r="CW5" s="390"/>
      <c r="CX5" s="390"/>
      <c r="CY5" s="390"/>
      <c r="CZ5" s="390"/>
      <c r="DA5" s="391"/>
      <c r="DB5" s="389">
        <v>94.4</v>
      </c>
      <c r="DC5" s="390"/>
      <c r="DD5" s="390"/>
      <c r="DE5" s="390"/>
      <c r="DF5" s="390"/>
      <c r="DG5" s="390"/>
      <c r="DH5" s="390"/>
      <c r="DI5" s="391"/>
    </row>
    <row r="6" spans="1:119" ht="18.75" customHeight="1" x14ac:dyDescent="0.15">
      <c r="A6" s="181"/>
      <c r="B6" s="565" t="s">
        <v>97</v>
      </c>
      <c r="C6" s="443"/>
      <c r="D6" s="443"/>
      <c r="E6" s="566"/>
      <c r="F6" s="566"/>
      <c r="G6" s="566"/>
      <c r="H6" s="566"/>
      <c r="I6" s="566"/>
      <c r="J6" s="566"/>
      <c r="K6" s="566"/>
      <c r="L6" s="566" t="s">
        <v>98</v>
      </c>
      <c r="M6" s="566"/>
      <c r="N6" s="566"/>
      <c r="O6" s="566"/>
      <c r="P6" s="566"/>
      <c r="Q6" s="566"/>
      <c r="R6" s="441"/>
      <c r="S6" s="441"/>
      <c r="T6" s="441"/>
      <c r="U6" s="441"/>
      <c r="V6" s="572"/>
      <c r="W6" s="500" t="s">
        <v>99</v>
      </c>
      <c r="X6" s="442"/>
      <c r="Y6" s="442"/>
      <c r="Z6" s="442"/>
      <c r="AA6" s="442"/>
      <c r="AB6" s="443"/>
      <c r="AC6" s="577" t="s">
        <v>100</v>
      </c>
      <c r="AD6" s="578"/>
      <c r="AE6" s="578"/>
      <c r="AF6" s="578"/>
      <c r="AG6" s="578"/>
      <c r="AH6" s="578"/>
      <c r="AI6" s="578"/>
      <c r="AJ6" s="578"/>
      <c r="AK6" s="578"/>
      <c r="AL6" s="579"/>
      <c r="AM6" s="478" t="s">
        <v>101</v>
      </c>
      <c r="AN6" s="393"/>
      <c r="AO6" s="393"/>
      <c r="AP6" s="393"/>
      <c r="AQ6" s="393"/>
      <c r="AR6" s="393"/>
      <c r="AS6" s="393"/>
      <c r="AT6" s="394"/>
      <c r="AU6" s="466" t="s">
        <v>94</v>
      </c>
      <c r="AV6" s="467"/>
      <c r="AW6" s="467"/>
      <c r="AX6" s="467"/>
      <c r="AY6" s="399" t="s">
        <v>102</v>
      </c>
      <c r="AZ6" s="400"/>
      <c r="BA6" s="400"/>
      <c r="BB6" s="400"/>
      <c r="BC6" s="400"/>
      <c r="BD6" s="400"/>
      <c r="BE6" s="400"/>
      <c r="BF6" s="400"/>
      <c r="BG6" s="400"/>
      <c r="BH6" s="400"/>
      <c r="BI6" s="400"/>
      <c r="BJ6" s="400"/>
      <c r="BK6" s="400"/>
      <c r="BL6" s="400"/>
      <c r="BM6" s="401"/>
      <c r="BN6" s="419">
        <v>2821781</v>
      </c>
      <c r="BO6" s="420"/>
      <c r="BP6" s="420"/>
      <c r="BQ6" s="420"/>
      <c r="BR6" s="420"/>
      <c r="BS6" s="420"/>
      <c r="BT6" s="420"/>
      <c r="BU6" s="421"/>
      <c r="BV6" s="419">
        <v>2753691</v>
      </c>
      <c r="BW6" s="420"/>
      <c r="BX6" s="420"/>
      <c r="BY6" s="420"/>
      <c r="BZ6" s="420"/>
      <c r="CA6" s="420"/>
      <c r="CB6" s="420"/>
      <c r="CC6" s="421"/>
      <c r="CD6" s="428" t="s">
        <v>103</v>
      </c>
      <c r="CE6" s="373"/>
      <c r="CF6" s="373"/>
      <c r="CG6" s="373"/>
      <c r="CH6" s="373"/>
      <c r="CI6" s="373"/>
      <c r="CJ6" s="373"/>
      <c r="CK6" s="373"/>
      <c r="CL6" s="373"/>
      <c r="CM6" s="373"/>
      <c r="CN6" s="373"/>
      <c r="CO6" s="373"/>
      <c r="CP6" s="373"/>
      <c r="CQ6" s="373"/>
      <c r="CR6" s="373"/>
      <c r="CS6" s="429"/>
      <c r="CT6" s="562">
        <v>97.2</v>
      </c>
      <c r="CU6" s="563"/>
      <c r="CV6" s="563"/>
      <c r="CW6" s="563"/>
      <c r="CX6" s="563"/>
      <c r="CY6" s="563"/>
      <c r="CZ6" s="563"/>
      <c r="DA6" s="564"/>
      <c r="DB6" s="562">
        <v>97.5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104</v>
      </c>
      <c r="AN7" s="393"/>
      <c r="AO7" s="393"/>
      <c r="AP7" s="393"/>
      <c r="AQ7" s="393"/>
      <c r="AR7" s="393"/>
      <c r="AS7" s="393"/>
      <c r="AT7" s="394"/>
      <c r="AU7" s="466" t="s">
        <v>105</v>
      </c>
      <c r="AV7" s="467"/>
      <c r="AW7" s="467"/>
      <c r="AX7" s="467"/>
      <c r="AY7" s="399" t="s">
        <v>106</v>
      </c>
      <c r="AZ7" s="400"/>
      <c r="BA7" s="400"/>
      <c r="BB7" s="400"/>
      <c r="BC7" s="400"/>
      <c r="BD7" s="400"/>
      <c r="BE7" s="400"/>
      <c r="BF7" s="400"/>
      <c r="BG7" s="400"/>
      <c r="BH7" s="400"/>
      <c r="BI7" s="400"/>
      <c r="BJ7" s="400"/>
      <c r="BK7" s="400"/>
      <c r="BL7" s="400"/>
      <c r="BM7" s="401"/>
      <c r="BN7" s="419">
        <v>326591</v>
      </c>
      <c r="BO7" s="420"/>
      <c r="BP7" s="420"/>
      <c r="BQ7" s="420"/>
      <c r="BR7" s="420"/>
      <c r="BS7" s="420"/>
      <c r="BT7" s="420"/>
      <c r="BU7" s="421"/>
      <c r="BV7" s="419">
        <v>171430</v>
      </c>
      <c r="BW7" s="420"/>
      <c r="BX7" s="420"/>
      <c r="BY7" s="420"/>
      <c r="BZ7" s="420"/>
      <c r="CA7" s="420"/>
      <c r="CB7" s="420"/>
      <c r="CC7" s="421"/>
      <c r="CD7" s="428" t="s">
        <v>107</v>
      </c>
      <c r="CE7" s="373"/>
      <c r="CF7" s="373"/>
      <c r="CG7" s="373"/>
      <c r="CH7" s="373"/>
      <c r="CI7" s="373"/>
      <c r="CJ7" s="373"/>
      <c r="CK7" s="373"/>
      <c r="CL7" s="373"/>
      <c r="CM7" s="373"/>
      <c r="CN7" s="373"/>
      <c r="CO7" s="373"/>
      <c r="CP7" s="373"/>
      <c r="CQ7" s="373"/>
      <c r="CR7" s="373"/>
      <c r="CS7" s="429"/>
      <c r="CT7" s="419">
        <v>17330599</v>
      </c>
      <c r="CU7" s="420"/>
      <c r="CV7" s="420"/>
      <c r="CW7" s="420"/>
      <c r="CX7" s="420"/>
      <c r="CY7" s="420"/>
      <c r="CZ7" s="420"/>
      <c r="DA7" s="421"/>
      <c r="DB7" s="419">
        <v>17613211</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108</v>
      </c>
      <c r="AN8" s="393"/>
      <c r="AO8" s="393"/>
      <c r="AP8" s="393"/>
      <c r="AQ8" s="393"/>
      <c r="AR8" s="393"/>
      <c r="AS8" s="393"/>
      <c r="AT8" s="394"/>
      <c r="AU8" s="466" t="s">
        <v>109</v>
      </c>
      <c r="AV8" s="467"/>
      <c r="AW8" s="467"/>
      <c r="AX8" s="467"/>
      <c r="AY8" s="399" t="s">
        <v>110</v>
      </c>
      <c r="AZ8" s="400"/>
      <c r="BA8" s="400"/>
      <c r="BB8" s="400"/>
      <c r="BC8" s="400"/>
      <c r="BD8" s="400"/>
      <c r="BE8" s="400"/>
      <c r="BF8" s="400"/>
      <c r="BG8" s="400"/>
      <c r="BH8" s="400"/>
      <c r="BI8" s="400"/>
      <c r="BJ8" s="400"/>
      <c r="BK8" s="400"/>
      <c r="BL8" s="400"/>
      <c r="BM8" s="401"/>
      <c r="BN8" s="419">
        <v>2495190</v>
      </c>
      <c r="BO8" s="420"/>
      <c r="BP8" s="420"/>
      <c r="BQ8" s="420"/>
      <c r="BR8" s="420"/>
      <c r="BS8" s="420"/>
      <c r="BT8" s="420"/>
      <c r="BU8" s="421"/>
      <c r="BV8" s="419">
        <v>2582261</v>
      </c>
      <c r="BW8" s="420"/>
      <c r="BX8" s="420"/>
      <c r="BY8" s="420"/>
      <c r="BZ8" s="420"/>
      <c r="CA8" s="420"/>
      <c r="CB8" s="420"/>
      <c r="CC8" s="421"/>
      <c r="CD8" s="428" t="s">
        <v>111</v>
      </c>
      <c r="CE8" s="373"/>
      <c r="CF8" s="373"/>
      <c r="CG8" s="373"/>
      <c r="CH8" s="373"/>
      <c r="CI8" s="373"/>
      <c r="CJ8" s="373"/>
      <c r="CK8" s="373"/>
      <c r="CL8" s="373"/>
      <c r="CM8" s="373"/>
      <c r="CN8" s="373"/>
      <c r="CO8" s="373"/>
      <c r="CP8" s="373"/>
      <c r="CQ8" s="373"/>
      <c r="CR8" s="373"/>
      <c r="CS8" s="429"/>
      <c r="CT8" s="522">
        <v>0.4</v>
      </c>
      <c r="CU8" s="523"/>
      <c r="CV8" s="523"/>
      <c r="CW8" s="523"/>
      <c r="CX8" s="523"/>
      <c r="CY8" s="523"/>
      <c r="CZ8" s="523"/>
      <c r="DA8" s="524"/>
      <c r="DB8" s="522">
        <v>0.4</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2"/>
      <c r="L9" s="553" t="s">
        <v>113</v>
      </c>
      <c r="M9" s="554"/>
      <c r="N9" s="554"/>
      <c r="O9" s="554"/>
      <c r="P9" s="554"/>
      <c r="Q9" s="555"/>
      <c r="R9" s="556">
        <v>58240</v>
      </c>
      <c r="S9" s="557"/>
      <c r="T9" s="557"/>
      <c r="U9" s="557"/>
      <c r="V9" s="558"/>
      <c r="W9" s="488" t="s">
        <v>114</v>
      </c>
      <c r="X9" s="489"/>
      <c r="Y9" s="489"/>
      <c r="Z9" s="489"/>
      <c r="AA9" s="489"/>
      <c r="AB9" s="489"/>
      <c r="AC9" s="489"/>
      <c r="AD9" s="489"/>
      <c r="AE9" s="489"/>
      <c r="AF9" s="489"/>
      <c r="AG9" s="489"/>
      <c r="AH9" s="489"/>
      <c r="AI9" s="489"/>
      <c r="AJ9" s="489"/>
      <c r="AK9" s="489"/>
      <c r="AL9" s="559"/>
      <c r="AM9" s="478" t="s">
        <v>115</v>
      </c>
      <c r="AN9" s="393"/>
      <c r="AO9" s="393"/>
      <c r="AP9" s="393"/>
      <c r="AQ9" s="393"/>
      <c r="AR9" s="393"/>
      <c r="AS9" s="393"/>
      <c r="AT9" s="394"/>
      <c r="AU9" s="466" t="s">
        <v>116</v>
      </c>
      <c r="AV9" s="467"/>
      <c r="AW9" s="467"/>
      <c r="AX9" s="467"/>
      <c r="AY9" s="399" t="s">
        <v>117</v>
      </c>
      <c r="AZ9" s="400"/>
      <c r="BA9" s="400"/>
      <c r="BB9" s="400"/>
      <c r="BC9" s="400"/>
      <c r="BD9" s="400"/>
      <c r="BE9" s="400"/>
      <c r="BF9" s="400"/>
      <c r="BG9" s="400"/>
      <c r="BH9" s="400"/>
      <c r="BI9" s="400"/>
      <c r="BJ9" s="400"/>
      <c r="BK9" s="400"/>
      <c r="BL9" s="400"/>
      <c r="BM9" s="401"/>
      <c r="BN9" s="419">
        <v>-87071</v>
      </c>
      <c r="BO9" s="420"/>
      <c r="BP9" s="420"/>
      <c r="BQ9" s="420"/>
      <c r="BR9" s="420"/>
      <c r="BS9" s="420"/>
      <c r="BT9" s="420"/>
      <c r="BU9" s="421"/>
      <c r="BV9" s="419">
        <v>430827</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14.7</v>
      </c>
      <c r="CU9" s="390"/>
      <c r="CV9" s="390"/>
      <c r="CW9" s="390"/>
      <c r="CX9" s="390"/>
      <c r="CY9" s="390"/>
      <c r="CZ9" s="390"/>
      <c r="DA9" s="391"/>
      <c r="DB9" s="389">
        <v>13.7</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62400</v>
      </c>
      <c r="S10" s="396"/>
      <c r="T10" s="396"/>
      <c r="U10" s="396"/>
      <c r="V10" s="398"/>
      <c r="W10" s="560"/>
      <c r="X10" s="370"/>
      <c r="Y10" s="370"/>
      <c r="Z10" s="370"/>
      <c r="AA10" s="370"/>
      <c r="AB10" s="370"/>
      <c r="AC10" s="370"/>
      <c r="AD10" s="370"/>
      <c r="AE10" s="370"/>
      <c r="AF10" s="370"/>
      <c r="AG10" s="370"/>
      <c r="AH10" s="370"/>
      <c r="AI10" s="370"/>
      <c r="AJ10" s="370"/>
      <c r="AK10" s="370"/>
      <c r="AL10" s="561"/>
      <c r="AM10" s="478" t="s">
        <v>120</v>
      </c>
      <c r="AN10" s="393"/>
      <c r="AO10" s="393"/>
      <c r="AP10" s="393"/>
      <c r="AQ10" s="393"/>
      <c r="AR10" s="393"/>
      <c r="AS10" s="393"/>
      <c r="AT10" s="394"/>
      <c r="AU10" s="466" t="s">
        <v>121</v>
      </c>
      <c r="AV10" s="467"/>
      <c r="AW10" s="467"/>
      <c r="AX10" s="467"/>
      <c r="AY10" s="399" t="s">
        <v>122</v>
      </c>
      <c r="AZ10" s="400"/>
      <c r="BA10" s="400"/>
      <c r="BB10" s="400"/>
      <c r="BC10" s="400"/>
      <c r="BD10" s="400"/>
      <c r="BE10" s="400"/>
      <c r="BF10" s="400"/>
      <c r="BG10" s="400"/>
      <c r="BH10" s="400"/>
      <c r="BI10" s="400"/>
      <c r="BJ10" s="400"/>
      <c r="BK10" s="400"/>
      <c r="BL10" s="400"/>
      <c r="BM10" s="401"/>
      <c r="BN10" s="419">
        <v>1300037</v>
      </c>
      <c r="BO10" s="420"/>
      <c r="BP10" s="420"/>
      <c r="BQ10" s="420"/>
      <c r="BR10" s="420"/>
      <c r="BS10" s="420"/>
      <c r="BT10" s="420"/>
      <c r="BU10" s="421"/>
      <c r="BV10" s="419">
        <v>1100083</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8" t="s">
        <v>126</v>
      </c>
      <c r="AN11" s="393"/>
      <c r="AO11" s="393"/>
      <c r="AP11" s="393"/>
      <c r="AQ11" s="393"/>
      <c r="AR11" s="393"/>
      <c r="AS11" s="393"/>
      <c r="AT11" s="394"/>
      <c r="AU11" s="466" t="s">
        <v>127</v>
      </c>
      <c r="AV11" s="467"/>
      <c r="AW11" s="467"/>
      <c r="AX11" s="467"/>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57558</v>
      </c>
      <c r="S12" s="538"/>
      <c r="T12" s="538"/>
      <c r="U12" s="538"/>
      <c r="V12" s="539"/>
      <c r="W12" s="540" t="s">
        <v>1</v>
      </c>
      <c r="X12" s="467"/>
      <c r="Y12" s="467"/>
      <c r="Z12" s="467"/>
      <c r="AA12" s="467"/>
      <c r="AB12" s="541"/>
      <c r="AC12" s="542" t="s">
        <v>134</v>
      </c>
      <c r="AD12" s="543"/>
      <c r="AE12" s="543"/>
      <c r="AF12" s="543"/>
      <c r="AG12" s="544"/>
      <c r="AH12" s="542" t="s">
        <v>135</v>
      </c>
      <c r="AI12" s="543"/>
      <c r="AJ12" s="543"/>
      <c r="AK12" s="543"/>
      <c r="AL12" s="545"/>
      <c r="AM12" s="478" t="s">
        <v>136</v>
      </c>
      <c r="AN12" s="393"/>
      <c r="AO12" s="393"/>
      <c r="AP12" s="393"/>
      <c r="AQ12" s="393"/>
      <c r="AR12" s="393"/>
      <c r="AS12" s="393"/>
      <c r="AT12" s="394"/>
      <c r="AU12" s="466" t="s">
        <v>137</v>
      </c>
      <c r="AV12" s="467"/>
      <c r="AW12" s="467"/>
      <c r="AX12" s="467"/>
      <c r="AY12" s="399" t="s">
        <v>138</v>
      </c>
      <c r="AZ12" s="400"/>
      <c r="BA12" s="400"/>
      <c r="BB12" s="400"/>
      <c r="BC12" s="400"/>
      <c r="BD12" s="400"/>
      <c r="BE12" s="400"/>
      <c r="BF12" s="400"/>
      <c r="BG12" s="400"/>
      <c r="BH12" s="400"/>
      <c r="BI12" s="400"/>
      <c r="BJ12" s="400"/>
      <c r="BK12" s="400"/>
      <c r="BL12" s="400"/>
      <c r="BM12" s="401"/>
      <c r="BN12" s="419">
        <v>1715950</v>
      </c>
      <c r="BO12" s="420"/>
      <c r="BP12" s="420"/>
      <c r="BQ12" s="420"/>
      <c r="BR12" s="420"/>
      <c r="BS12" s="420"/>
      <c r="BT12" s="420"/>
      <c r="BU12" s="421"/>
      <c r="BV12" s="419">
        <v>707490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140</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141</v>
      </c>
      <c r="N13" s="510"/>
      <c r="O13" s="510"/>
      <c r="P13" s="510"/>
      <c r="Q13" s="511"/>
      <c r="R13" s="512">
        <v>57113</v>
      </c>
      <c r="S13" s="513"/>
      <c r="T13" s="513"/>
      <c r="U13" s="513"/>
      <c r="V13" s="514"/>
      <c r="W13" s="500" t="s">
        <v>142</v>
      </c>
      <c r="X13" s="442"/>
      <c r="Y13" s="442"/>
      <c r="Z13" s="442"/>
      <c r="AA13" s="442"/>
      <c r="AB13" s="443"/>
      <c r="AC13" s="395">
        <v>3674</v>
      </c>
      <c r="AD13" s="396"/>
      <c r="AE13" s="396"/>
      <c r="AF13" s="396"/>
      <c r="AG13" s="397"/>
      <c r="AH13" s="395">
        <v>4022</v>
      </c>
      <c r="AI13" s="396"/>
      <c r="AJ13" s="396"/>
      <c r="AK13" s="396"/>
      <c r="AL13" s="398"/>
      <c r="AM13" s="478" t="s">
        <v>143</v>
      </c>
      <c r="AN13" s="393"/>
      <c r="AO13" s="393"/>
      <c r="AP13" s="393"/>
      <c r="AQ13" s="393"/>
      <c r="AR13" s="393"/>
      <c r="AS13" s="393"/>
      <c r="AT13" s="394"/>
      <c r="AU13" s="466" t="s">
        <v>144</v>
      </c>
      <c r="AV13" s="467"/>
      <c r="AW13" s="467"/>
      <c r="AX13" s="467"/>
      <c r="AY13" s="399" t="s">
        <v>145</v>
      </c>
      <c r="AZ13" s="400"/>
      <c r="BA13" s="400"/>
      <c r="BB13" s="400"/>
      <c r="BC13" s="400"/>
      <c r="BD13" s="400"/>
      <c r="BE13" s="400"/>
      <c r="BF13" s="400"/>
      <c r="BG13" s="400"/>
      <c r="BH13" s="400"/>
      <c r="BI13" s="400"/>
      <c r="BJ13" s="400"/>
      <c r="BK13" s="400"/>
      <c r="BL13" s="400"/>
      <c r="BM13" s="401"/>
      <c r="BN13" s="419">
        <v>-502984</v>
      </c>
      <c r="BO13" s="420"/>
      <c r="BP13" s="420"/>
      <c r="BQ13" s="420"/>
      <c r="BR13" s="420"/>
      <c r="BS13" s="420"/>
      <c r="BT13" s="420"/>
      <c r="BU13" s="421"/>
      <c r="BV13" s="419">
        <v>823420</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8.8000000000000007</v>
      </c>
      <c r="CU13" s="390"/>
      <c r="CV13" s="390"/>
      <c r="CW13" s="390"/>
      <c r="CX13" s="390"/>
      <c r="CY13" s="390"/>
      <c r="CZ13" s="390"/>
      <c r="DA13" s="391"/>
      <c r="DB13" s="389">
        <v>7.8</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147</v>
      </c>
      <c r="M14" s="546"/>
      <c r="N14" s="546"/>
      <c r="O14" s="546"/>
      <c r="P14" s="546"/>
      <c r="Q14" s="547"/>
      <c r="R14" s="512">
        <v>58320</v>
      </c>
      <c r="S14" s="513"/>
      <c r="T14" s="513"/>
      <c r="U14" s="513"/>
      <c r="V14" s="514"/>
      <c r="W14" s="515"/>
      <c r="X14" s="445"/>
      <c r="Y14" s="445"/>
      <c r="Z14" s="445"/>
      <c r="AA14" s="445"/>
      <c r="AB14" s="446"/>
      <c r="AC14" s="505">
        <v>12.7</v>
      </c>
      <c r="AD14" s="506"/>
      <c r="AE14" s="506"/>
      <c r="AF14" s="506"/>
      <c r="AG14" s="507"/>
      <c r="AH14" s="505">
        <v>13</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6">
        <v>52.3</v>
      </c>
      <c r="CU14" s="517"/>
      <c r="CV14" s="517"/>
      <c r="CW14" s="517"/>
      <c r="CX14" s="517"/>
      <c r="CY14" s="517"/>
      <c r="CZ14" s="517"/>
      <c r="DA14" s="518"/>
      <c r="DB14" s="516">
        <v>55.5</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149</v>
      </c>
      <c r="N15" s="510"/>
      <c r="O15" s="510"/>
      <c r="P15" s="510"/>
      <c r="Q15" s="511"/>
      <c r="R15" s="512">
        <v>57932</v>
      </c>
      <c r="S15" s="513"/>
      <c r="T15" s="513"/>
      <c r="U15" s="513"/>
      <c r="V15" s="514"/>
      <c r="W15" s="500" t="s">
        <v>150</v>
      </c>
      <c r="X15" s="442"/>
      <c r="Y15" s="442"/>
      <c r="Z15" s="442"/>
      <c r="AA15" s="442"/>
      <c r="AB15" s="443"/>
      <c r="AC15" s="395">
        <v>8879</v>
      </c>
      <c r="AD15" s="396"/>
      <c r="AE15" s="396"/>
      <c r="AF15" s="396"/>
      <c r="AG15" s="397"/>
      <c r="AH15" s="395">
        <v>9715</v>
      </c>
      <c r="AI15" s="396"/>
      <c r="AJ15" s="396"/>
      <c r="AK15" s="396"/>
      <c r="AL15" s="398"/>
      <c r="AM15" s="478"/>
      <c r="AN15" s="393"/>
      <c r="AO15" s="393"/>
      <c r="AP15" s="393"/>
      <c r="AQ15" s="393"/>
      <c r="AR15" s="393"/>
      <c r="AS15" s="393"/>
      <c r="AT15" s="394"/>
      <c r="AU15" s="466"/>
      <c r="AV15" s="467"/>
      <c r="AW15" s="467"/>
      <c r="AX15" s="467"/>
      <c r="AY15" s="411" t="s">
        <v>151</v>
      </c>
      <c r="AZ15" s="412"/>
      <c r="BA15" s="412"/>
      <c r="BB15" s="412"/>
      <c r="BC15" s="412"/>
      <c r="BD15" s="412"/>
      <c r="BE15" s="412"/>
      <c r="BF15" s="412"/>
      <c r="BG15" s="412"/>
      <c r="BH15" s="412"/>
      <c r="BI15" s="412"/>
      <c r="BJ15" s="412"/>
      <c r="BK15" s="412"/>
      <c r="BL15" s="412"/>
      <c r="BM15" s="413"/>
      <c r="BN15" s="414">
        <v>6242134</v>
      </c>
      <c r="BO15" s="415"/>
      <c r="BP15" s="415"/>
      <c r="BQ15" s="415"/>
      <c r="BR15" s="415"/>
      <c r="BS15" s="415"/>
      <c r="BT15" s="415"/>
      <c r="BU15" s="416"/>
      <c r="BV15" s="414">
        <v>5887965</v>
      </c>
      <c r="BW15" s="415"/>
      <c r="BX15" s="415"/>
      <c r="BY15" s="415"/>
      <c r="BZ15" s="415"/>
      <c r="CA15" s="415"/>
      <c r="CB15" s="415"/>
      <c r="CC15" s="416"/>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153</v>
      </c>
      <c r="M16" s="503"/>
      <c r="N16" s="503"/>
      <c r="O16" s="503"/>
      <c r="P16" s="503"/>
      <c r="Q16" s="504"/>
      <c r="R16" s="497" t="s">
        <v>154</v>
      </c>
      <c r="S16" s="498"/>
      <c r="T16" s="498"/>
      <c r="U16" s="498"/>
      <c r="V16" s="499"/>
      <c r="W16" s="515"/>
      <c r="X16" s="445"/>
      <c r="Y16" s="445"/>
      <c r="Z16" s="445"/>
      <c r="AA16" s="445"/>
      <c r="AB16" s="446"/>
      <c r="AC16" s="505">
        <v>30.7</v>
      </c>
      <c r="AD16" s="506"/>
      <c r="AE16" s="506"/>
      <c r="AF16" s="506"/>
      <c r="AG16" s="507"/>
      <c r="AH16" s="505">
        <v>31.4</v>
      </c>
      <c r="AI16" s="506"/>
      <c r="AJ16" s="506"/>
      <c r="AK16" s="506"/>
      <c r="AL16" s="508"/>
      <c r="AM16" s="478"/>
      <c r="AN16" s="393"/>
      <c r="AO16" s="393"/>
      <c r="AP16" s="393"/>
      <c r="AQ16" s="393"/>
      <c r="AR16" s="393"/>
      <c r="AS16" s="393"/>
      <c r="AT16" s="394"/>
      <c r="AU16" s="466"/>
      <c r="AV16" s="467"/>
      <c r="AW16" s="467"/>
      <c r="AX16" s="467"/>
      <c r="AY16" s="399" t="s">
        <v>155</v>
      </c>
      <c r="AZ16" s="400"/>
      <c r="BA16" s="400"/>
      <c r="BB16" s="400"/>
      <c r="BC16" s="400"/>
      <c r="BD16" s="400"/>
      <c r="BE16" s="400"/>
      <c r="BF16" s="400"/>
      <c r="BG16" s="400"/>
      <c r="BH16" s="400"/>
      <c r="BI16" s="400"/>
      <c r="BJ16" s="400"/>
      <c r="BK16" s="400"/>
      <c r="BL16" s="400"/>
      <c r="BM16" s="401"/>
      <c r="BN16" s="419">
        <v>15587600</v>
      </c>
      <c r="BO16" s="420"/>
      <c r="BP16" s="420"/>
      <c r="BQ16" s="420"/>
      <c r="BR16" s="420"/>
      <c r="BS16" s="420"/>
      <c r="BT16" s="420"/>
      <c r="BU16" s="421"/>
      <c r="BV16" s="419">
        <v>15439971</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156</v>
      </c>
      <c r="N17" s="495"/>
      <c r="O17" s="495"/>
      <c r="P17" s="495"/>
      <c r="Q17" s="496"/>
      <c r="R17" s="497" t="s">
        <v>157</v>
      </c>
      <c r="S17" s="498"/>
      <c r="T17" s="498"/>
      <c r="U17" s="498"/>
      <c r="V17" s="499"/>
      <c r="W17" s="500" t="s">
        <v>158</v>
      </c>
      <c r="X17" s="442"/>
      <c r="Y17" s="442"/>
      <c r="Z17" s="442"/>
      <c r="AA17" s="442"/>
      <c r="AB17" s="443"/>
      <c r="AC17" s="395">
        <v>16352</v>
      </c>
      <c r="AD17" s="396"/>
      <c r="AE17" s="396"/>
      <c r="AF17" s="396"/>
      <c r="AG17" s="397"/>
      <c r="AH17" s="395">
        <v>17185</v>
      </c>
      <c r="AI17" s="396"/>
      <c r="AJ17" s="396"/>
      <c r="AK17" s="396"/>
      <c r="AL17" s="398"/>
      <c r="AM17" s="478"/>
      <c r="AN17" s="393"/>
      <c r="AO17" s="393"/>
      <c r="AP17" s="393"/>
      <c r="AQ17" s="393"/>
      <c r="AR17" s="393"/>
      <c r="AS17" s="393"/>
      <c r="AT17" s="394"/>
      <c r="AU17" s="466"/>
      <c r="AV17" s="467"/>
      <c r="AW17" s="467"/>
      <c r="AX17" s="467"/>
      <c r="AY17" s="399" t="s">
        <v>159</v>
      </c>
      <c r="AZ17" s="400"/>
      <c r="BA17" s="400"/>
      <c r="BB17" s="400"/>
      <c r="BC17" s="400"/>
      <c r="BD17" s="400"/>
      <c r="BE17" s="400"/>
      <c r="BF17" s="400"/>
      <c r="BG17" s="400"/>
      <c r="BH17" s="400"/>
      <c r="BI17" s="400"/>
      <c r="BJ17" s="400"/>
      <c r="BK17" s="400"/>
      <c r="BL17" s="400"/>
      <c r="BM17" s="401"/>
      <c r="BN17" s="419">
        <v>7749452</v>
      </c>
      <c r="BO17" s="420"/>
      <c r="BP17" s="420"/>
      <c r="BQ17" s="420"/>
      <c r="BR17" s="420"/>
      <c r="BS17" s="420"/>
      <c r="BT17" s="420"/>
      <c r="BU17" s="421"/>
      <c r="BV17" s="419">
        <v>7267190</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74">
        <v>265.12</v>
      </c>
      <c r="M18" s="474"/>
      <c r="N18" s="474"/>
      <c r="O18" s="474"/>
      <c r="P18" s="474"/>
      <c r="Q18" s="474"/>
      <c r="R18" s="475"/>
      <c r="S18" s="475"/>
      <c r="T18" s="475"/>
      <c r="U18" s="475"/>
      <c r="V18" s="476"/>
      <c r="W18" s="490"/>
      <c r="X18" s="491"/>
      <c r="Y18" s="491"/>
      <c r="Z18" s="491"/>
      <c r="AA18" s="491"/>
      <c r="AB18" s="501"/>
      <c r="AC18" s="383">
        <v>56.6</v>
      </c>
      <c r="AD18" s="384"/>
      <c r="AE18" s="384"/>
      <c r="AF18" s="384"/>
      <c r="AG18" s="477"/>
      <c r="AH18" s="383">
        <v>55.6</v>
      </c>
      <c r="AI18" s="384"/>
      <c r="AJ18" s="384"/>
      <c r="AK18" s="384"/>
      <c r="AL18" s="385"/>
      <c r="AM18" s="478"/>
      <c r="AN18" s="393"/>
      <c r="AO18" s="393"/>
      <c r="AP18" s="393"/>
      <c r="AQ18" s="393"/>
      <c r="AR18" s="393"/>
      <c r="AS18" s="393"/>
      <c r="AT18" s="394"/>
      <c r="AU18" s="466"/>
      <c r="AV18" s="467"/>
      <c r="AW18" s="467"/>
      <c r="AX18" s="467"/>
      <c r="AY18" s="399" t="s">
        <v>161</v>
      </c>
      <c r="AZ18" s="400"/>
      <c r="BA18" s="400"/>
      <c r="BB18" s="400"/>
      <c r="BC18" s="400"/>
      <c r="BD18" s="400"/>
      <c r="BE18" s="400"/>
      <c r="BF18" s="400"/>
      <c r="BG18" s="400"/>
      <c r="BH18" s="400"/>
      <c r="BI18" s="400"/>
      <c r="BJ18" s="400"/>
      <c r="BK18" s="400"/>
      <c r="BL18" s="400"/>
      <c r="BM18" s="401"/>
      <c r="BN18" s="419">
        <v>16686203</v>
      </c>
      <c r="BO18" s="420"/>
      <c r="BP18" s="420"/>
      <c r="BQ18" s="420"/>
      <c r="BR18" s="420"/>
      <c r="BS18" s="420"/>
      <c r="BT18" s="420"/>
      <c r="BU18" s="421"/>
      <c r="BV18" s="419">
        <v>16695838</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9">
        <v>220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163</v>
      </c>
      <c r="AZ19" s="400"/>
      <c r="BA19" s="400"/>
      <c r="BB19" s="400"/>
      <c r="BC19" s="400"/>
      <c r="BD19" s="400"/>
      <c r="BE19" s="400"/>
      <c r="BF19" s="400"/>
      <c r="BG19" s="400"/>
      <c r="BH19" s="400"/>
      <c r="BI19" s="400"/>
      <c r="BJ19" s="400"/>
      <c r="BK19" s="400"/>
      <c r="BL19" s="400"/>
      <c r="BM19" s="401"/>
      <c r="BN19" s="419">
        <v>24777147</v>
      </c>
      <c r="BO19" s="420"/>
      <c r="BP19" s="420"/>
      <c r="BQ19" s="420"/>
      <c r="BR19" s="420"/>
      <c r="BS19" s="420"/>
      <c r="BT19" s="420"/>
      <c r="BU19" s="421"/>
      <c r="BV19" s="419">
        <v>23731996</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9">
        <v>21158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166</v>
      </c>
      <c r="C22" s="433"/>
      <c r="D22" s="434"/>
      <c r="E22" s="441" t="s">
        <v>1</v>
      </c>
      <c r="F22" s="442"/>
      <c r="G22" s="442"/>
      <c r="H22" s="442"/>
      <c r="I22" s="442"/>
      <c r="J22" s="442"/>
      <c r="K22" s="443"/>
      <c r="L22" s="441" t="s">
        <v>167</v>
      </c>
      <c r="M22" s="442"/>
      <c r="N22" s="442"/>
      <c r="O22" s="442"/>
      <c r="P22" s="443"/>
      <c r="Q22" s="447" t="s">
        <v>168</v>
      </c>
      <c r="R22" s="448"/>
      <c r="S22" s="448"/>
      <c r="T22" s="448"/>
      <c r="U22" s="448"/>
      <c r="V22" s="449"/>
      <c r="W22" s="453" t="s">
        <v>169</v>
      </c>
      <c r="X22" s="433"/>
      <c r="Y22" s="434"/>
      <c r="Z22" s="441" t="s">
        <v>1</v>
      </c>
      <c r="AA22" s="442"/>
      <c r="AB22" s="442"/>
      <c r="AC22" s="442"/>
      <c r="AD22" s="442"/>
      <c r="AE22" s="442"/>
      <c r="AF22" s="442"/>
      <c r="AG22" s="443"/>
      <c r="AH22" s="458" t="s">
        <v>170</v>
      </c>
      <c r="AI22" s="442"/>
      <c r="AJ22" s="442"/>
      <c r="AK22" s="442"/>
      <c r="AL22" s="443"/>
      <c r="AM22" s="458" t="s">
        <v>171</v>
      </c>
      <c r="AN22" s="459"/>
      <c r="AO22" s="459"/>
      <c r="AP22" s="459"/>
      <c r="AQ22" s="459"/>
      <c r="AR22" s="460"/>
      <c r="AS22" s="447" t="s">
        <v>168</v>
      </c>
      <c r="AT22" s="448"/>
      <c r="AU22" s="448"/>
      <c r="AV22" s="448"/>
      <c r="AW22" s="448"/>
      <c r="AX22" s="464"/>
      <c r="AY22" s="411" t="s">
        <v>172</v>
      </c>
      <c r="AZ22" s="412"/>
      <c r="BA22" s="412"/>
      <c r="BB22" s="412"/>
      <c r="BC22" s="412"/>
      <c r="BD22" s="412"/>
      <c r="BE22" s="412"/>
      <c r="BF22" s="412"/>
      <c r="BG22" s="412"/>
      <c r="BH22" s="412"/>
      <c r="BI22" s="412"/>
      <c r="BJ22" s="412"/>
      <c r="BK22" s="412"/>
      <c r="BL22" s="412"/>
      <c r="BM22" s="413"/>
      <c r="BN22" s="414">
        <v>41697939</v>
      </c>
      <c r="BO22" s="415"/>
      <c r="BP22" s="415"/>
      <c r="BQ22" s="415"/>
      <c r="BR22" s="415"/>
      <c r="BS22" s="415"/>
      <c r="BT22" s="415"/>
      <c r="BU22" s="416"/>
      <c r="BV22" s="414">
        <v>41518128</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173</v>
      </c>
      <c r="AZ23" s="400"/>
      <c r="BA23" s="400"/>
      <c r="BB23" s="400"/>
      <c r="BC23" s="400"/>
      <c r="BD23" s="400"/>
      <c r="BE23" s="400"/>
      <c r="BF23" s="400"/>
      <c r="BG23" s="400"/>
      <c r="BH23" s="400"/>
      <c r="BI23" s="400"/>
      <c r="BJ23" s="400"/>
      <c r="BK23" s="400"/>
      <c r="BL23" s="400"/>
      <c r="BM23" s="401"/>
      <c r="BN23" s="419">
        <v>16618754</v>
      </c>
      <c r="BO23" s="420"/>
      <c r="BP23" s="420"/>
      <c r="BQ23" s="420"/>
      <c r="BR23" s="420"/>
      <c r="BS23" s="420"/>
      <c r="BT23" s="420"/>
      <c r="BU23" s="421"/>
      <c r="BV23" s="419">
        <v>17647969</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174</v>
      </c>
      <c r="F24" s="393"/>
      <c r="G24" s="393"/>
      <c r="H24" s="393"/>
      <c r="I24" s="393"/>
      <c r="J24" s="393"/>
      <c r="K24" s="394"/>
      <c r="L24" s="395">
        <v>1</v>
      </c>
      <c r="M24" s="396"/>
      <c r="N24" s="396"/>
      <c r="O24" s="396"/>
      <c r="P24" s="397"/>
      <c r="Q24" s="395">
        <v>9810</v>
      </c>
      <c r="R24" s="396"/>
      <c r="S24" s="396"/>
      <c r="T24" s="396"/>
      <c r="U24" s="396"/>
      <c r="V24" s="397"/>
      <c r="W24" s="454"/>
      <c r="X24" s="436"/>
      <c r="Y24" s="437"/>
      <c r="Z24" s="392" t="s">
        <v>175</v>
      </c>
      <c r="AA24" s="393"/>
      <c r="AB24" s="393"/>
      <c r="AC24" s="393"/>
      <c r="AD24" s="393"/>
      <c r="AE24" s="393"/>
      <c r="AF24" s="393"/>
      <c r="AG24" s="394"/>
      <c r="AH24" s="395">
        <v>454</v>
      </c>
      <c r="AI24" s="396"/>
      <c r="AJ24" s="396"/>
      <c r="AK24" s="396"/>
      <c r="AL24" s="397"/>
      <c r="AM24" s="395">
        <v>1368810</v>
      </c>
      <c r="AN24" s="396"/>
      <c r="AO24" s="396"/>
      <c r="AP24" s="396"/>
      <c r="AQ24" s="396"/>
      <c r="AR24" s="397"/>
      <c r="AS24" s="395">
        <v>3015</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31332933</v>
      </c>
      <c r="BO24" s="420"/>
      <c r="BP24" s="420"/>
      <c r="BQ24" s="420"/>
      <c r="BR24" s="420"/>
      <c r="BS24" s="420"/>
      <c r="BT24" s="420"/>
      <c r="BU24" s="421"/>
      <c r="BV24" s="419">
        <v>30211173</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177</v>
      </c>
      <c r="F25" s="393"/>
      <c r="G25" s="393"/>
      <c r="H25" s="393"/>
      <c r="I25" s="393"/>
      <c r="J25" s="393"/>
      <c r="K25" s="394"/>
      <c r="L25" s="395">
        <v>1</v>
      </c>
      <c r="M25" s="396"/>
      <c r="N25" s="396"/>
      <c r="O25" s="396"/>
      <c r="P25" s="397"/>
      <c r="Q25" s="395">
        <v>7770</v>
      </c>
      <c r="R25" s="396"/>
      <c r="S25" s="396"/>
      <c r="T25" s="396"/>
      <c r="U25" s="396"/>
      <c r="V25" s="397"/>
      <c r="W25" s="454"/>
      <c r="X25" s="436"/>
      <c r="Y25" s="437"/>
      <c r="Z25" s="392" t="s">
        <v>178</v>
      </c>
      <c r="AA25" s="393"/>
      <c r="AB25" s="393"/>
      <c r="AC25" s="393"/>
      <c r="AD25" s="393"/>
      <c r="AE25" s="393"/>
      <c r="AF25" s="393"/>
      <c r="AG25" s="394"/>
      <c r="AH25" s="395" t="s">
        <v>179</v>
      </c>
      <c r="AI25" s="396"/>
      <c r="AJ25" s="396"/>
      <c r="AK25" s="396"/>
      <c r="AL25" s="397"/>
      <c r="AM25" s="395" t="s">
        <v>180</v>
      </c>
      <c r="AN25" s="396"/>
      <c r="AO25" s="396"/>
      <c r="AP25" s="396"/>
      <c r="AQ25" s="396"/>
      <c r="AR25" s="397"/>
      <c r="AS25" s="395" t="s">
        <v>181</v>
      </c>
      <c r="AT25" s="396"/>
      <c r="AU25" s="396"/>
      <c r="AV25" s="396"/>
      <c r="AW25" s="396"/>
      <c r="AX25" s="398"/>
      <c r="AY25" s="411" t="s">
        <v>182</v>
      </c>
      <c r="AZ25" s="412"/>
      <c r="BA25" s="412"/>
      <c r="BB25" s="412"/>
      <c r="BC25" s="412"/>
      <c r="BD25" s="412"/>
      <c r="BE25" s="412"/>
      <c r="BF25" s="412"/>
      <c r="BG25" s="412"/>
      <c r="BH25" s="412"/>
      <c r="BI25" s="412"/>
      <c r="BJ25" s="412"/>
      <c r="BK25" s="412"/>
      <c r="BL25" s="412"/>
      <c r="BM25" s="413"/>
      <c r="BN25" s="414">
        <v>2634064</v>
      </c>
      <c r="BO25" s="415"/>
      <c r="BP25" s="415"/>
      <c r="BQ25" s="415"/>
      <c r="BR25" s="415"/>
      <c r="BS25" s="415"/>
      <c r="BT25" s="415"/>
      <c r="BU25" s="416"/>
      <c r="BV25" s="414">
        <v>3680983</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183</v>
      </c>
      <c r="F26" s="393"/>
      <c r="G26" s="393"/>
      <c r="H26" s="393"/>
      <c r="I26" s="393"/>
      <c r="J26" s="393"/>
      <c r="K26" s="394"/>
      <c r="L26" s="395">
        <v>1</v>
      </c>
      <c r="M26" s="396"/>
      <c r="N26" s="396"/>
      <c r="O26" s="396"/>
      <c r="P26" s="397"/>
      <c r="Q26" s="395">
        <v>7290</v>
      </c>
      <c r="R26" s="396"/>
      <c r="S26" s="396"/>
      <c r="T26" s="396"/>
      <c r="U26" s="396"/>
      <c r="V26" s="397"/>
      <c r="W26" s="454"/>
      <c r="X26" s="436"/>
      <c r="Y26" s="437"/>
      <c r="Z26" s="392" t="s">
        <v>184</v>
      </c>
      <c r="AA26" s="430"/>
      <c r="AB26" s="430"/>
      <c r="AC26" s="430"/>
      <c r="AD26" s="430"/>
      <c r="AE26" s="430"/>
      <c r="AF26" s="430"/>
      <c r="AG26" s="431"/>
      <c r="AH26" s="395">
        <v>6</v>
      </c>
      <c r="AI26" s="396"/>
      <c r="AJ26" s="396"/>
      <c r="AK26" s="396"/>
      <c r="AL26" s="397"/>
      <c r="AM26" s="395">
        <v>20856</v>
      </c>
      <c r="AN26" s="396"/>
      <c r="AO26" s="396"/>
      <c r="AP26" s="396"/>
      <c r="AQ26" s="396"/>
      <c r="AR26" s="397"/>
      <c r="AS26" s="395">
        <v>3476</v>
      </c>
      <c r="AT26" s="396"/>
      <c r="AU26" s="396"/>
      <c r="AV26" s="396"/>
      <c r="AW26" s="396"/>
      <c r="AX26" s="398"/>
      <c r="AY26" s="428" t="s">
        <v>185</v>
      </c>
      <c r="AZ26" s="373"/>
      <c r="BA26" s="373"/>
      <c r="BB26" s="373"/>
      <c r="BC26" s="373"/>
      <c r="BD26" s="373"/>
      <c r="BE26" s="373"/>
      <c r="BF26" s="373"/>
      <c r="BG26" s="373"/>
      <c r="BH26" s="373"/>
      <c r="BI26" s="373"/>
      <c r="BJ26" s="373"/>
      <c r="BK26" s="373"/>
      <c r="BL26" s="373"/>
      <c r="BM26" s="429"/>
      <c r="BN26" s="419" t="s">
        <v>186</v>
      </c>
      <c r="BO26" s="420"/>
      <c r="BP26" s="420"/>
      <c r="BQ26" s="420"/>
      <c r="BR26" s="420"/>
      <c r="BS26" s="420"/>
      <c r="BT26" s="420"/>
      <c r="BU26" s="421"/>
      <c r="BV26" s="419" t="s">
        <v>130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187</v>
      </c>
      <c r="F27" s="393"/>
      <c r="G27" s="393"/>
      <c r="H27" s="393"/>
      <c r="I27" s="393"/>
      <c r="J27" s="393"/>
      <c r="K27" s="394"/>
      <c r="L27" s="395">
        <v>1</v>
      </c>
      <c r="M27" s="396"/>
      <c r="N27" s="396"/>
      <c r="O27" s="396"/>
      <c r="P27" s="397"/>
      <c r="Q27" s="395">
        <v>4630</v>
      </c>
      <c r="R27" s="396"/>
      <c r="S27" s="396"/>
      <c r="T27" s="396"/>
      <c r="U27" s="396"/>
      <c r="V27" s="397"/>
      <c r="W27" s="454"/>
      <c r="X27" s="436"/>
      <c r="Y27" s="437"/>
      <c r="Z27" s="392" t="s">
        <v>188</v>
      </c>
      <c r="AA27" s="393"/>
      <c r="AB27" s="393"/>
      <c r="AC27" s="393"/>
      <c r="AD27" s="393"/>
      <c r="AE27" s="393"/>
      <c r="AF27" s="393"/>
      <c r="AG27" s="394"/>
      <c r="AH27" s="395">
        <v>19</v>
      </c>
      <c r="AI27" s="396"/>
      <c r="AJ27" s="396"/>
      <c r="AK27" s="396"/>
      <c r="AL27" s="397"/>
      <c r="AM27" s="395">
        <v>66904</v>
      </c>
      <c r="AN27" s="396"/>
      <c r="AO27" s="396"/>
      <c r="AP27" s="396"/>
      <c r="AQ27" s="396"/>
      <c r="AR27" s="397"/>
      <c r="AS27" s="395">
        <v>3521</v>
      </c>
      <c r="AT27" s="396"/>
      <c r="AU27" s="396"/>
      <c r="AV27" s="396"/>
      <c r="AW27" s="396"/>
      <c r="AX27" s="398"/>
      <c r="AY27" s="425" t="s">
        <v>189</v>
      </c>
      <c r="AZ27" s="426"/>
      <c r="BA27" s="426"/>
      <c r="BB27" s="426"/>
      <c r="BC27" s="426"/>
      <c r="BD27" s="426"/>
      <c r="BE27" s="426"/>
      <c r="BF27" s="426"/>
      <c r="BG27" s="426"/>
      <c r="BH27" s="426"/>
      <c r="BI27" s="426"/>
      <c r="BJ27" s="426"/>
      <c r="BK27" s="426"/>
      <c r="BL27" s="426"/>
      <c r="BM27" s="427"/>
      <c r="BN27" s="422" t="s">
        <v>181</v>
      </c>
      <c r="BO27" s="423"/>
      <c r="BP27" s="423"/>
      <c r="BQ27" s="423"/>
      <c r="BR27" s="423"/>
      <c r="BS27" s="423"/>
      <c r="BT27" s="423"/>
      <c r="BU27" s="424"/>
      <c r="BV27" s="422" t="s">
        <v>190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191</v>
      </c>
      <c r="F28" s="393"/>
      <c r="G28" s="393"/>
      <c r="H28" s="393"/>
      <c r="I28" s="393"/>
      <c r="J28" s="393"/>
      <c r="K28" s="394"/>
      <c r="L28" s="395">
        <v>1</v>
      </c>
      <c r="M28" s="396"/>
      <c r="N28" s="396"/>
      <c r="O28" s="396"/>
      <c r="P28" s="397"/>
      <c r="Q28" s="395">
        <v>4060</v>
      </c>
      <c r="R28" s="396"/>
      <c r="S28" s="396"/>
      <c r="T28" s="396"/>
      <c r="U28" s="396"/>
      <c r="V28" s="397"/>
      <c r="W28" s="454"/>
      <c r="X28" s="436"/>
      <c r="Y28" s="437"/>
      <c r="Z28" s="392" t="s">
        <v>192</v>
      </c>
      <c r="AA28" s="393"/>
      <c r="AB28" s="393"/>
      <c r="AC28" s="393"/>
      <c r="AD28" s="393"/>
      <c r="AE28" s="393"/>
      <c r="AF28" s="393"/>
      <c r="AG28" s="394"/>
      <c r="AH28" s="395" t="s">
        <v>180</v>
      </c>
      <c r="AI28" s="396"/>
      <c r="AJ28" s="396"/>
      <c r="AK28" s="396"/>
      <c r="AL28" s="397"/>
      <c r="AM28" s="395" t="s">
        <v>130</v>
      </c>
      <c r="AN28" s="396"/>
      <c r="AO28" s="396"/>
      <c r="AP28" s="396"/>
      <c r="AQ28" s="396"/>
      <c r="AR28" s="397"/>
      <c r="AS28" s="395" t="s">
        <v>140</v>
      </c>
      <c r="AT28" s="396"/>
      <c r="AU28" s="396"/>
      <c r="AV28" s="396"/>
      <c r="AW28" s="396"/>
      <c r="AX28" s="398"/>
      <c r="AY28" s="402" t="s">
        <v>193</v>
      </c>
      <c r="AZ28" s="403"/>
      <c r="BA28" s="403"/>
      <c r="BB28" s="404"/>
      <c r="BC28" s="411" t="s">
        <v>48</v>
      </c>
      <c r="BD28" s="412"/>
      <c r="BE28" s="412"/>
      <c r="BF28" s="412"/>
      <c r="BG28" s="412"/>
      <c r="BH28" s="412"/>
      <c r="BI28" s="412"/>
      <c r="BJ28" s="412"/>
      <c r="BK28" s="412"/>
      <c r="BL28" s="412"/>
      <c r="BM28" s="413"/>
      <c r="BN28" s="414">
        <v>2556819</v>
      </c>
      <c r="BO28" s="415"/>
      <c r="BP28" s="415"/>
      <c r="BQ28" s="415"/>
      <c r="BR28" s="415"/>
      <c r="BS28" s="415"/>
      <c r="BT28" s="415"/>
      <c r="BU28" s="416"/>
      <c r="BV28" s="414">
        <v>2972732</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194</v>
      </c>
      <c r="F29" s="393"/>
      <c r="G29" s="393"/>
      <c r="H29" s="393"/>
      <c r="I29" s="393"/>
      <c r="J29" s="393"/>
      <c r="K29" s="394"/>
      <c r="L29" s="395">
        <v>20</v>
      </c>
      <c r="M29" s="396"/>
      <c r="N29" s="396"/>
      <c r="O29" s="396"/>
      <c r="P29" s="397"/>
      <c r="Q29" s="395">
        <v>3850</v>
      </c>
      <c r="R29" s="396"/>
      <c r="S29" s="396"/>
      <c r="T29" s="396"/>
      <c r="U29" s="396"/>
      <c r="V29" s="397"/>
      <c r="W29" s="455"/>
      <c r="X29" s="456"/>
      <c r="Y29" s="457"/>
      <c r="Z29" s="392" t="s">
        <v>195</v>
      </c>
      <c r="AA29" s="393"/>
      <c r="AB29" s="393"/>
      <c r="AC29" s="393"/>
      <c r="AD29" s="393"/>
      <c r="AE29" s="393"/>
      <c r="AF29" s="393"/>
      <c r="AG29" s="394"/>
      <c r="AH29" s="395">
        <v>473</v>
      </c>
      <c r="AI29" s="396"/>
      <c r="AJ29" s="396"/>
      <c r="AK29" s="396"/>
      <c r="AL29" s="397"/>
      <c r="AM29" s="395">
        <v>1435714</v>
      </c>
      <c r="AN29" s="396"/>
      <c r="AO29" s="396"/>
      <c r="AP29" s="396"/>
      <c r="AQ29" s="396"/>
      <c r="AR29" s="397"/>
      <c r="AS29" s="395">
        <v>3035</v>
      </c>
      <c r="AT29" s="396"/>
      <c r="AU29" s="396"/>
      <c r="AV29" s="396"/>
      <c r="AW29" s="396"/>
      <c r="AX29" s="398"/>
      <c r="AY29" s="405"/>
      <c r="AZ29" s="406"/>
      <c r="BA29" s="406"/>
      <c r="BB29" s="407"/>
      <c r="BC29" s="399" t="s">
        <v>196</v>
      </c>
      <c r="BD29" s="400"/>
      <c r="BE29" s="400"/>
      <c r="BF29" s="400"/>
      <c r="BG29" s="400"/>
      <c r="BH29" s="400"/>
      <c r="BI29" s="400"/>
      <c r="BJ29" s="400"/>
      <c r="BK29" s="400"/>
      <c r="BL29" s="400"/>
      <c r="BM29" s="401"/>
      <c r="BN29" s="419">
        <v>822594</v>
      </c>
      <c r="BO29" s="420"/>
      <c r="BP29" s="420"/>
      <c r="BQ29" s="420"/>
      <c r="BR29" s="420"/>
      <c r="BS29" s="420"/>
      <c r="BT29" s="420"/>
      <c r="BU29" s="421"/>
      <c r="BV29" s="419">
        <v>722551</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197</v>
      </c>
      <c r="X30" s="381"/>
      <c r="Y30" s="381"/>
      <c r="Z30" s="381"/>
      <c r="AA30" s="381"/>
      <c r="AB30" s="381"/>
      <c r="AC30" s="381"/>
      <c r="AD30" s="381"/>
      <c r="AE30" s="381"/>
      <c r="AF30" s="381"/>
      <c r="AG30" s="382"/>
      <c r="AH30" s="383">
        <v>97.3</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50</v>
      </c>
      <c r="BD30" s="387"/>
      <c r="BE30" s="387"/>
      <c r="BF30" s="387"/>
      <c r="BG30" s="387"/>
      <c r="BH30" s="387"/>
      <c r="BI30" s="387"/>
      <c r="BJ30" s="387"/>
      <c r="BK30" s="387"/>
      <c r="BL30" s="387"/>
      <c r="BM30" s="388"/>
      <c r="BN30" s="422">
        <v>7715927</v>
      </c>
      <c r="BO30" s="423"/>
      <c r="BP30" s="423"/>
      <c r="BQ30" s="423"/>
      <c r="BR30" s="423"/>
      <c r="BS30" s="423"/>
      <c r="BT30" s="423"/>
      <c r="BU30" s="424"/>
      <c r="BV30" s="422">
        <v>7480355</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198</v>
      </c>
      <c r="D32" s="372"/>
      <c r="E32" s="372"/>
      <c r="F32" s="372"/>
      <c r="G32" s="372"/>
      <c r="H32" s="372"/>
      <c r="I32" s="372"/>
      <c r="J32" s="372"/>
      <c r="K32" s="372"/>
      <c r="L32" s="372"/>
      <c r="M32" s="372"/>
      <c r="N32" s="372"/>
      <c r="O32" s="372"/>
      <c r="P32" s="372"/>
      <c r="Q32" s="372"/>
      <c r="R32" s="372"/>
      <c r="S32" s="372"/>
      <c r="U32" s="373" t="s">
        <v>199</v>
      </c>
      <c r="V32" s="373"/>
      <c r="W32" s="373"/>
      <c r="X32" s="373"/>
      <c r="Y32" s="373"/>
      <c r="Z32" s="373"/>
      <c r="AA32" s="373"/>
      <c r="AB32" s="373"/>
      <c r="AC32" s="373"/>
      <c r="AD32" s="373"/>
      <c r="AE32" s="373"/>
      <c r="AF32" s="373"/>
      <c r="AG32" s="373"/>
      <c r="AH32" s="373"/>
      <c r="AI32" s="373"/>
      <c r="AJ32" s="373"/>
      <c r="AK32" s="373"/>
      <c r="AM32" s="373" t="s">
        <v>200</v>
      </c>
      <c r="AN32" s="373"/>
      <c r="AO32" s="373"/>
      <c r="AP32" s="373"/>
      <c r="AQ32" s="373"/>
      <c r="AR32" s="373"/>
      <c r="AS32" s="373"/>
      <c r="AT32" s="373"/>
      <c r="AU32" s="373"/>
      <c r="AV32" s="373"/>
      <c r="AW32" s="373"/>
      <c r="AX32" s="373"/>
      <c r="AY32" s="373"/>
      <c r="AZ32" s="373"/>
      <c r="BA32" s="373"/>
      <c r="BB32" s="373"/>
      <c r="BC32" s="373"/>
      <c r="BE32" s="373" t="s">
        <v>201</v>
      </c>
      <c r="BF32" s="373"/>
      <c r="BG32" s="373"/>
      <c r="BH32" s="373"/>
      <c r="BI32" s="373"/>
      <c r="BJ32" s="373"/>
      <c r="BK32" s="373"/>
      <c r="BL32" s="373"/>
      <c r="BM32" s="373"/>
      <c r="BN32" s="373"/>
      <c r="BO32" s="373"/>
      <c r="BP32" s="373"/>
      <c r="BQ32" s="373"/>
      <c r="BR32" s="373"/>
      <c r="BS32" s="373"/>
      <c r="BT32" s="373"/>
      <c r="BU32" s="373"/>
      <c r="BW32" s="373" t="s">
        <v>202</v>
      </c>
      <c r="BX32" s="373"/>
      <c r="BY32" s="373"/>
      <c r="BZ32" s="373"/>
      <c r="CA32" s="373"/>
      <c r="CB32" s="373"/>
      <c r="CC32" s="373"/>
      <c r="CD32" s="373"/>
      <c r="CE32" s="373"/>
      <c r="CF32" s="373"/>
      <c r="CG32" s="373"/>
      <c r="CH32" s="373"/>
      <c r="CI32" s="373"/>
      <c r="CJ32" s="373"/>
      <c r="CK32" s="373"/>
      <c r="CL32" s="373"/>
      <c r="CM32" s="373"/>
      <c r="CO32" s="373" t="s">
        <v>203</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204</v>
      </c>
      <c r="D33" s="371"/>
      <c r="E33" s="370" t="s">
        <v>205</v>
      </c>
      <c r="F33" s="370"/>
      <c r="G33" s="370"/>
      <c r="H33" s="370"/>
      <c r="I33" s="370"/>
      <c r="J33" s="370"/>
      <c r="K33" s="370"/>
      <c r="L33" s="370"/>
      <c r="M33" s="370"/>
      <c r="N33" s="370"/>
      <c r="O33" s="370"/>
      <c r="P33" s="370"/>
      <c r="Q33" s="370"/>
      <c r="R33" s="370"/>
      <c r="S33" s="370"/>
      <c r="T33" s="206"/>
      <c r="U33" s="371" t="s">
        <v>206</v>
      </c>
      <c r="V33" s="371"/>
      <c r="W33" s="370" t="s">
        <v>207</v>
      </c>
      <c r="X33" s="370"/>
      <c r="Y33" s="370"/>
      <c r="Z33" s="370"/>
      <c r="AA33" s="370"/>
      <c r="AB33" s="370"/>
      <c r="AC33" s="370"/>
      <c r="AD33" s="370"/>
      <c r="AE33" s="370"/>
      <c r="AF33" s="370"/>
      <c r="AG33" s="370"/>
      <c r="AH33" s="370"/>
      <c r="AI33" s="370"/>
      <c r="AJ33" s="370"/>
      <c r="AK33" s="370"/>
      <c r="AL33" s="206"/>
      <c r="AM33" s="371" t="s">
        <v>208</v>
      </c>
      <c r="AN33" s="371"/>
      <c r="AO33" s="370" t="s">
        <v>209</v>
      </c>
      <c r="AP33" s="370"/>
      <c r="AQ33" s="370"/>
      <c r="AR33" s="370"/>
      <c r="AS33" s="370"/>
      <c r="AT33" s="370"/>
      <c r="AU33" s="370"/>
      <c r="AV33" s="370"/>
      <c r="AW33" s="370"/>
      <c r="AX33" s="370"/>
      <c r="AY33" s="370"/>
      <c r="AZ33" s="370"/>
      <c r="BA33" s="370"/>
      <c r="BB33" s="370"/>
      <c r="BC33" s="370"/>
      <c r="BD33" s="207"/>
      <c r="BE33" s="370" t="s">
        <v>210</v>
      </c>
      <c r="BF33" s="370"/>
      <c r="BG33" s="370" t="s">
        <v>211</v>
      </c>
      <c r="BH33" s="370"/>
      <c r="BI33" s="370"/>
      <c r="BJ33" s="370"/>
      <c r="BK33" s="370"/>
      <c r="BL33" s="370"/>
      <c r="BM33" s="370"/>
      <c r="BN33" s="370"/>
      <c r="BO33" s="370"/>
      <c r="BP33" s="370"/>
      <c r="BQ33" s="370"/>
      <c r="BR33" s="370"/>
      <c r="BS33" s="370"/>
      <c r="BT33" s="370"/>
      <c r="BU33" s="370"/>
      <c r="BV33" s="207"/>
      <c r="BW33" s="371" t="s">
        <v>210</v>
      </c>
      <c r="BX33" s="371"/>
      <c r="BY33" s="370" t="s">
        <v>212</v>
      </c>
      <c r="BZ33" s="370"/>
      <c r="CA33" s="370"/>
      <c r="CB33" s="370"/>
      <c r="CC33" s="370"/>
      <c r="CD33" s="370"/>
      <c r="CE33" s="370"/>
      <c r="CF33" s="370"/>
      <c r="CG33" s="370"/>
      <c r="CH33" s="370"/>
      <c r="CI33" s="370"/>
      <c r="CJ33" s="370"/>
      <c r="CK33" s="370"/>
      <c r="CL33" s="370"/>
      <c r="CM33" s="370"/>
      <c r="CN33" s="206"/>
      <c r="CO33" s="371" t="s">
        <v>213</v>
      </c>
      <c r="CP33" s="371"/>
      <c r="CQ33" s="370" t="s">
        <v>214</v>
      </c>
      <c r="CR33" s="370"/>
      <c r="CS33" s="370"/>
      <c r="CT33" s="370"/>
      <c r="CU33" s="370"/>
      <c r="CV33" s="370"/>
      <c r="CW33" s="370"/>
      <c r="CX33" s="370"/>
      <c r="CY33" s="370"/>
      <c r="CZ33" s="370"/>
      <c r="DA33" s="370"/>
      <c r="DB33" s="370"/>
      <c r="DC33" s="370"/>
      <c r="DD33" s="370"/>
      <c r="DE33" s="370"/>
      <c r="DF33" s="206"/>
      <c r="DG33" s="369" t="s">
        <v>215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粟野地区農業集落排水処理事業特別会計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伊達地方消防組合　一般会計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福島土地開発公社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工業団地特別会計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伊達地方衛生処理組合　一般会計</v>
      </c>
      <c r="BZ35" s="368"/>
      <c r="CA35" s="368"/>
      <c r="CB35" s="368"/>
      <c r="CC35" s="368"/>
      <c r="CD35" s="368"/>
      <c r="CE35" s="368"/>
      <c r="CF35" s="368"/>
      <c r="CG35" s="368"/>
      <c r="CH35" s="368"/>
      <c r="CI35" s="368"/>
      <c r="CJ35" s="368"/>
      <c r="CK35" s="368"/>
      <c r="CL35" s="368"/>
      <c r="CM35" s="368"/>
      <c r="CN35" s="181"/>
      <c r="CO35" s="367">
        <f t="shared" ref="CO35:CO43" si="3">IF(CQ35="","",CO34+1)</f>
        <v>21</v>
      </c>
      <c r="CP35" s="367"/>
      <c r="CQ35" s="368" t="str">
        <f>IF('各会計、関係団体の財政状況及び健全化判断比率'!BS8="","",'各会計、関係団体の財政状況及び健全化判断比率'!BS8)</f>
        <v>保原振興公社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9</v>
      </c>
      <c r="BF36" s="367"/>
      <c r="BG36" s="368" t="str">
        <f>IF('各会計、関係団体の財政状況及び健全化判断比率'!B35="","",'各会計、関係団体の財政状況及び健全化判断比率'!B35)</f>
        <v>月舘宅地造成事業特別会計</v>
      </c>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伊達地方衛生処理組合　し尿処理事業特別会計</v>
      </c>
      <c r="BZ36" s="368"/>
      <c r="CA36" s="368"/>
      <c r="CB36" s="368"/>
      <c r="CC36" s="368"/>
      <c r="CD36" s="368"/>
      <c r="CE36" s="368"/>
      <c r="CF36" s="368"/>
      <c r="CG36" s="368"/>
      <c r="CH36" s="368"/>
      <c r="CI36" s="368"/>
      <c r="CJ36" s="368"/>
      <c r="CK36" s="368"/>
      <c r="CL36" s="368"/>
      <c r="CM36" s="368"/>
      <c r="CN36" s="181"/>
      <c r="CO36" s="367">
        <f t="shared" si="3"/>
        <v>22</v>
      </c>
      <c r="CP36" s="367"/>
      <c r="CQ36" s="368" t="str">
        <f>IF('各会計、関係団体の財政状況及び健全化判断比率'!BS9="","",'各会計、関係団体の財政状況及び健全化判断比率'!BS9)</f>
        <v>つきだて振興公社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伊達地方衛生処理組合　ごみ処理事業特別会計</v>
      </c>
      <c r="BZ37" s="368"/>
      <c r="CA37" s="368"/>
      <c r="CB37" s="368"/>
      <c r="CC37" s="368"/>
      <c r="CD37" s="368"/>
      <c r="CE37" s="368"/>
      <c r="CF37" s="368"/>
      <c r="CG37" s="368"/>
      <c r="CH37" s="368"/>
      <c r="CI37" s="368"/>
      <c r="CJ37" s="368"/>
      <c r="CK37" s="368"/>
      <c r="CL37" s="368"/>
      <c r="CM37" s="368"/>
      <c r="CN37" s="181"/>
      <c r="CO37" s="367">
        <f t="shared" si="3"/>
        <v>23</v>
      </c>
      <c r="CP37" s="367"/>
      <c r="CQ37" s="368" t="str">
        <f>IF('各会計、関係団体の財政状況及び健全化判断比率'!BS10="","",'各会計、関係団体の財政状況及び健全化判断比率'!BS10)</f>
        <v>伊達市農林業振興公社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福島地方水道用水供給企業団　水道用水供給事業会計</v>
      </c>
      <c r="BZ38" s="368"/>
      <c r="CA38" s="368"/>
      <c r="CB38" s="368"/>
      <c r="CC38" s="368"/>
      <c r="CD38" s="368"/>
      <c r="CE38" s="368"/>
      <c r="CF38" s="368"/>
      <c r="CG38" s="368"/>
      <c r="CH38" s="368"/>
      <c r="CI38" s="368"/>
      <c r="CJ38" s="368"/>
      <c r="CK38" s="368"/>
      <c r="CL38" s="368"/>
      <c r="CM38" s="368"/>
      <c r="CN38" s="181"/>
      <c r="CO38" s="367">
        <f t="shared" si="3"/>
        <v>24</v>
      </c>
      <c r="CP38" s="367"/>
      <c r="CQ38" s="368" t="str">
        <f>IF('各会計、関係団体の財政状況及び健全化判断比率'!BS11="","",'各会計、関係団体の財政状況及び健全化判断比率'!BS11)</f>
        <v>伊達市スポーツ振興公社</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公立藤田病院組合　病院事業会計</v>
      </c>
      <c r="BZ39" s="368"/>
      <c r="CA39" s="368"/>
      <c r="CB39" s="368"/>
      <c r="CC39" s="368"/>
      <c r="CD39" s="368"/>
      <c r="CE39" s="368"/>
      <c r="CF39" s="368"/>
      <c r="CG39" s="368"/>
      <c r="CH39" s="368"/>
      <c r="CI39" s="368"/>
      <c r="CJ39" s="368"/>
      <c r="CK39" s="368"/>
      <c r="CL39" s="368"/>
      <c r="CM39" s="368"/>
      <c r="CN39" s="181"/>
      <c r="CO39" s="367">
        <f t="shared" si="3"/>
        <v>25</v>
      </c>
      <c r="CP39" s="367"/>
      <c r="CQ39" s="368" t="str">
        <f>IF('各会計、関係団体の財政状況及び健全化判断比率'!BS12="","",'各会計、関係団体の財政状況及び健全化判断比率'!BS12)</f>
        <v>りょうぜん振興公社</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福島県市町村総合事務組合　一般会計</v>
      </c>
      <c r="BZ40" s="368"/>
      <c r="CA40" s="368"/>
      <c r="CB40" s="368"/>
      <c r="CC40" s="368"/>
      <c r="CD40" s="368"/>
      <c r="CE40" s="368"/>
      <c r="CF40" s="368"/>
      <c r="CG40" s="368"/>
      <c r="CH40" s="368"/>
      <c r="CI40" s="368"/>
      <c r="CJ40" s="368"/>
      <c r="CK40" s="368"/>
      <c r="CL40" s="368"/>
      <c r="CM40" s="368"/>
      <c r="CN40" s="181"/>
      <c r="CO40" s="367">
        <f t="shared" si="3"/>
        <v>26</v>
      </c>
      <c r="CP40" s="367"/>
      <c r="CQ40" s="368" t="str">
        <f>IF('各会計、関係団体の財政状況及び健全化判断比率'!BS13="","",'各会計、関係団体の財政状況及び健全化判断比率'!BS13)</f>
        <v>まちづくり伊達</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福島県市町村総合事務組合　消防補償等特別会計</v>
      </c>
      <c r="BZ41" s="368"/>
      <c r="CA41" s="368"/>
      <c r="CB41" s="368"/>
      <c r="CC41" s="368"/>
      <c r="CD41" s="368"/>
      <c r="CE41" s="368"/>
      <c r="CF41" s="368"/>
      <c r="CG41" s="368"/>
      <c r="CH41" s="368"/>
      <c r="CI41" s="368"/>
      <c r="CJ41" s="368"/>
      <c r="CK41" s="368"/>
      <c r="CL41" s="368"/>
      <c r="CM41" s="368"/>
      <c r="CN41" s="181"/>
      <c r="CO41" s="367">
        <f t="shared" si="3"/>
        <v>27</v>
      </c>
      <c r="CP41" s="367"/>
      <c r="CQ41" s="368" t="str">
        <f>IF('各会計、関係団体の財政状況及び健全化判断比率'!BS14="","",'各会計、関係団体の財政状況及び健全化判断比率'!BS14)</f>
        <v>伊達市観光物産交流協会</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18</v>
      </c>
      <c r="BX42" s="367"/>
      <c r="BY42" s="368" t="str">
        <f>IF('各会計、関係団体の財政状況及び健全化判断比率'!B76="","",'各会計、関係団体の財政状況及び健全化判断比率'!B76)</f>
        <v>福島県市町村総合事務組合　消防賞じゅつ金特別会計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19</v>
      </c>
      <c r="BX43" s="367"/>
      <c r="BY43" s="368" t="str">
        <f>IF('各会計、関係団体の財政状況及び健全化判断比率'!B77="","",'各会計、関係団体の財政状況及び健全化判断比率'!B77)</f>
        <v>福島県市町村総合事務組合　非常勤特別職員公務災害補償特別会計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216</v>
      </c>
      <c r="E46" s="364" t="s">
        <v>217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220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221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222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223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MRND//a0+RcJWwZJLU8rj6KUGfLobL9+6mH6fN15NyBs3sNpxXtX6a3kpk/9xpkx8qjHNCAYs+CsqPsyai9ehQ==" saltValue="dDq7SWkDQYZUrktYtroes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2" zoomScale="85" zoomScaleNormal="85" zoomScaleSheetLayoutView="100" workbookViewId="0">
      <selection activeCell="L54" sqref="L5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578</v>
      </c>
      <c r="G33" s="29" t="s">
        <v>579</v>
      </c>
      <c r="H33" s="29" t="s">
        <v>580</v>
      </c>
      <c r="I33" s="29" t="s">
        <v>581</v>
      </c>
      <c r="J33" s="30" t="s">
        <v>582</v>
      </c>
      <c r="K33" s="22"/>
      <c r="L33" s="22"/>
      <c r="M33" s="22"/>
      <c r="N33" s="22"/>
      <c r="O33" s="22"/>
      <c r="P33" s="22"/>
    </row>
    <row r="34" spans="1:16" ht="39" customHeight="1" x14ac:dyDescent="0.15">
      <c r="A34" s="22"/>
      <c r="B34" s="31"/>
      <c r="C34" s="1151" t="s">
        <v>586</v>
      </c>
      <c r="D34" s="1151"/>
      <c r="E34" s="1152"/>
      <c r="F34" s="32">
        <v>8.06</v>
      </c>
      <c r="G34" s="33">
        <v>10.039999999999999</v>
      </c>
      <c r="H34" s="33">
        <v>12.63</v>
      </c>
      <c r="I34" s="33">
        <v>14.66</v>
      </c>
      <c r="J34" s="34">
        <v>14.39</v>
      </c>
      <c r="K34" s="22"/>
      <c r="L34" s="22"/>
      <c r="M34" s="22"/>
      <c r="N34" s="22"/>
      <c r="O34" s="22"/>
      <c r="P34" s="22"/>
    </row>
    <row r="35" spans="1:16" ht="39" customHeight="1" x14ac:dyDescent="0.15">
      <c r="A35" s="22"/>
      <c r="B35" s="35"/>
      <c r="C35" s="1145" t="s">
        <v>587</v>
      </c>
      <c r="D35" s="1146"/>
      <c r="E35" s="1147"/>
      <c r="F35" s="36">
        <v>5.24</v>
      </c>
      <c r="G35" s="37">
        <v>6.13</v>
      </c>
      <c r="H35" s="37">
        <v>6.81</v>
      </c>
      <c r="I35" s="37">
        <v>7.5</v>
      </c>
      <c r="J35" s="38">
        <v>8.3800000000000008</v>
      </c>
      <c r="K35" s="22"/>
      <c r="L35" s="22"/>
      <c r="M35" s="22"/>
      <c r="N35" s="22"/>
      <c r="O35" s="22"/>
      <c r="P35" s="22"/>
    </row>
    <row r="36" spans="1:16" ht="39" customHeight="1" x14ac:dyDescent="0.15">
      <c r="A36" s="22"/>
      <c r="B36" s="35"/>
      <c r="C36" s="1145" t="s">
        <v>588</v>
      </c>
      <c r="D36" s="1146"/>
      <c r="E36" s="1147"/>
      <c r="F36" s="36">
        <v>1.1200000000000001</v>
      </c>
      <c r="G36" s="37">
        <v>0.77</v>
      </c>
      <c r="H36" s="37">
        <v>0.84</v>
      </c>
      <c r="I36" s="37">
        <v>3.13</v>
      </c>
      <c r="J36" s="38">
        <v>2.58</v>
      </c>
      <c r="K36" s="22"/>
      <c r="L36" s="22"/>
      <c r="M36" s="22"/>
      <c r="N36" s="22"/>
      <c r="O36" s="22"/>
      <c r="P36" s="22"/>
    </row>
    <row r="37" spans="1:16" ht="39" customHeight="1" x14ac:dyDescent="0.15">
      <c r="A37" s="22"/>
      <c r="B37" s="35"/>
      <c r="C37" s="1145" t="s">
        <v>589</v>
      </c>
      <c r="D37" s="1146"/>
      <c r="E37" s="1147"/>
      <c r="F37" s="36" t="s">
        <v>536</v>
      </c>
      <c r="G37" s="37" t="s">
        <v>536</v>
      </c>
      <c r="H37" s="37">
        <v>1.0900000000000001</v>
      </c>
      <c r="I37" s="37">
        <v>1.65</v>
      </c>
      <c r="J37" s="38">
        <v>0.45</v>
      </c>
      <c r="K37" s="22"/>
      <c r="L37" s="22"/>
      <c r="M37" s="22"/>
      <c r="N37" s="22"/>
      <c r="O37" s="22"/>
      <c r="P37" s="22"/>
    </row>
    <row r="38" spans="1:16" ht="39" customHeight="1" x14ac:dyDescent="0.15">
      <c r="A38" s="22"/>
      <c r="B38" s="35"/>
      <c r="C38" s="1145" t="s">
        <v>590</v>
      </c>
      <c r="D38" s="1146"/>
      <c r="E38" s="1147"/>
      <c r="F38" s="36">
        <v>0.09</v>
      </c>
      <c r="G38" s="37">
        <v>0.09</v>
      </c>
      <c r="H38" s="37">
        <v>0.09</v>
      </c>
      <c r="I38" s="37">
        <v>0.08</v>
      </c>
      <c r="J38" s="38">
        <v>0.08</v>
      </c>
      <c r="K38" s="22"/>
      <c r="L38" s="22"/>
      <c r="M38" s="22"/>
      <c r="N38" s="22"/>
      <c r="O38" s="22"/>
      <c r="P38" s="22"/>
    </row>
    <row r="39" spans="1:16" ht="39" customHeight="1" x14ac:dyDescent="0.15">
      <c r="A39" s="22"/>
      <c r="B39" s="35"/>
      <c r="C39" s="1145" t="s">
        <v>591</v>
      </c>
      <c r="D39" s="1146"/>
      <c r="E39" s="1147"/>
      <c r="F39" s="36">
        <v>0.01</v>
      </c>
      <c r="G39" s="37">
        <v>0.01</v>
      </c>
      <c r="H39" s="37">
        <v>0.01</v>
      </c>
      <c r="I39" s="37">
        <v>0.01</v>
      </c>
      <c r="J39" s="38">
        <v>0.01</v>
      </c>
      <c r="K39" s="22"/>
      <c r="L39" s="22"/>
      <c r="M39" s="22"/>
      <c r="N39" s="22"/>
      <c r="O39" s="22"/>
      <c r="P39" s="22"/>
    </row>
    <row r="40" spans="1:16" ht="39" customHeight="1" x14ac:dyDescent="0.15">
      <c r="A40" s="22"/>
      <c r="B40" s="35"/>
      <c r="C40" s="1145" t="s">
        <v>592</v>
      </c>
      <c r="D40" s="1146"/>
      <c r="E40" s="1147"/>
      <c r="F40" s="36">
        <v>0.5</v>
      </c>
      <c r="G40" s="37">
        <v>0.53</v>
      </c>
      <c r="H40" s="37">
        <v>7.0000000000000007E-2</v>
      </c>
      <c r="I40" s="37">
        <v>0.05</v>
      </c>
      <c r="J40" s="38">
        <v>0.01</v>
      </c>
      <c r="K40" s="22"/>
      <c r="L40" s="22"/>
      <c r="M40" s="22"/>
      <c r="N40" s="22"/>
      <c r="O40" s="22"/>
      <c r="P40" s="22"/>
    </row>
    <row r="41" spans="1:16" ht="39" customHeight="1" x14ac:dyDescent="0.15">
      <c r="A41" s="22"/>
      <c r="B41" s="35"/>
      <c r="C41" s="1145" t="s">
        <v>593</v>
      </c>
      <c r="D41" s="1146"/>
      <c r="E41" s="1147"/>
      <c r="F41" s="36">
        <v>0.01</v>
      </c>
      <c r="G41" s="37">
        <v>0</v>
      </c>
      <c r="H41" s="37">
        <v>0</v>
      </c>
      <c r="I41" s="37">
        <v>0</v>
      </c>
      <c r="J41" s="38">
        <v>0.01</v>
      </c>
      <c r="K41" s="22"/>
      <c r="L41" s="22"/>
      <c r="M41" s="22"/>
      <c r="N41" s="22"/>
      <c r="O41" s="22"/>
      <c r="P41" s="22"/>
    </row>
    <row r="42" spans="1:16" ht="39" customHeight="1" x14ac:dyDescent="0.15">
      <c r="A42" s="22"/>
      <c r="B42" s="39"/>
      <c r="C42" s="1145" t="s">
        <v>594</v>
      </c>
      <c r="D42" s="1146"/>
      <c r="E42" s="1147"/>
      <c r="F42" s="36" t="s">
        <v>536</v>
      </c>
      <c r="G42" s="37" t="s">
        <v>536</v>
      </c>
      <c r="H42" s="37" t="s">
        <v>536</v>
      </c>
      <c r="I42" s="37" t="s">
        <v>536</v>
      </c>
      <c r="J42" s="38" t="s">
        <v>536</v>
      </c>
      <c r="K42" s="22"/>
      <c r="L42" s="22"/>
      <c r="M42" s="22"/>
      <c r="N42" s="22"/>
      <c r="O42" s="22"/>
      <c r="P42" s="22"/>
    </row>
    <row r="43" spans="1:16" ht="39" customHeight="1" thickBot="1" x14ac:dyDescent="0.2">
      <c r="A43" s="22"/>
      <c r="B43" s="40"/>
      <c r="C43" s="1148" t="s">
        <v>595</v>
      </c>
      <c r="D43" s="1149"/>
      <c r="E43" s="1150"/>
      <c r="F43" s="41">
        <v>0.27</v>
      </c>
      <c r="G43" s="42">
        <v>0.45</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wH+5OHjVCM5/sLUwk7eHApSLvdVm/Y7fLup4jF9DogCFEl3Z2dW+iQrsazxvUO/N+eZf8WOub6T7YTtxi0CHg==" saltValue="i+JMCix9n7Y233MWvPHt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C25" zoomScale="70" zoomScaleNormal="70" zoomScaleSheetLayoutView="55" workbookViewId="0">
      <selection activeCell="L54" sqref="L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3014</v>
      </c>
      <c r="L45" s="60">
        <v>2953</v>
      </c>
      <c r="M45" s="60">
        <v>3049</v>
      </c>
      <c r="N45" s="60">
        <v>3287</v>
      </c>
      <c r="O45" s="61">
        <v>3625</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536</v>
      </c>
      <c r="L46" s="64" t="s">
        <v>536</v>
      </c>
      <c r="M46" s="64" t="s">
        <v>536</v>
      </c>
      <c r="N46" s="64" t="s">
        <v>536</v>
      </c>
      <c r="O46" s="65" t="s">
        <v>536</v>
      </c>
      <c r="P46" s="48"/>
      <c r="Q46" s="48"/>
      <c r="R46" s="48"/>
      <c r="S46" s="48"/>
      <c r="T46" s="48"/>
      <c r="U46" s="48"/>
    </row>
    <row r="47" spans="1:21" ht="30.75" customHeight="1" x14ac:dyDescent="0.15">
      <c r="A47" s="48"/>
      <c r="B47" s="1178"/>
      <c r="C47" s="1179"/>
      <c r="D47" s="62"/>
      <c r="E47" s="1155" t="s">
        <v>13</v>
      </c>
      <c r="F47" s="1155"/>
      <c r="G47" s="1155"/>
      <c r="H47" s="1155"/>
      <c r="I47" s="1155"/>
      <c r="J47" s="1156"/>
      <c r="K47" s="63">
        <v>20</v>
      </c>
      <c r="L47" s="64">
        <v>13</v>
      </c>
      <c r="M47" s="64">
        <v>7</v>
      </c>
      <c r="N47" s="64" t="s">
        <v>536</v>
      </c>
      <c r="O47" s="65" t="s">
        <v>536</v>
      </c>
      <c r="P47" s="48"/>
      <c r="Q47" s="48"/>
      <c r="R47" s="48"/>
      <c r="S47" s="48"/>
      <c r="T47" s="48"/>
      <c r="U47" s="48"/>
    </row>
    <row r="48" spans="1:21" ht="30.75" customHeight="1" x14ac:dyDescent="0.15">
      <c r="A48" s="48"/>
      <c r="B48" s="1178"/>
      <c r="C48" s="1179"/>
      <c r="D48" s="62"/>
      <c r="E48" s="1155" t="s">
        <v>14</v>
      </c>
      <c r="F48" s="1155"/>
      <c r="G48" s="1155"/>
      <c r="H48" s="1155"/>
      <c r="I48" s="1155"/>
      <c r="J48" s="1156"/>
      <c r="K48" s="63">
        <v>437</v>
      </c>
      <c r="L48" s="64">
        <v>454</v>
      </c>
      <c r="M48" s="64">
        <v>449</v>
      </c>
      <c r="N48" s="64">
        <v>434</v>
      </c>
      <c r="O48" s="65">
        <v>413</v>
      </c>
      <c r="P48" s="48"/>
      <c r="Q48" s="48"/>
      <c r="R48" s="48"/>
      <c r="S48" s="48"/>
      <c r="T48" s="48"/>
      <c r="U48" s="48"/>
    </row>
    <row r="49" spans="1:21" ht="30.75" customHeight="1" x14ac:dyDescent="0.15">
      <c r="A49" s="48"/>
      <c r="B49" s="1178"/>
      <c r="C49" s="1179"/>
      <c r="D49" s="62"/>
      <c r="E49" s="1155" t="s">
        <v>15</v>
      </c>
      <c r="F49" s="1155"/>
      <c r="G49" s="1155"/>
      <c r="H49" s="1155"/>
      <c r="I49" s="1155"/>
      <c r="J49" s="1156"/>
      <c r="K49" s="63">
        <v>261</v>
      </c>
      <c r="L49" s="64">
        <v>256</v>
      </c>
      <c r="M49" s="64">
        <v>256</v>
      </c>
      <c r="N49" s="64">
        <v>255</v>
      </c>
      <c r="O49" s="65">
        <v>250</v>
      </c>
      <c r="P49" s="48"/>
      <c r="Q49" s="48"/>
      <c r="R49" s="48"/>
      <c r="S49" s="48"/>
      <c r="T49" s="48"/>
      <c r="U49" s="48"/>
    </row>
    <row r="50" spans="1:21" ht="30.75" customHeight="1" x14ac:dyDescent="0.15">
      <c r="A50" s="48"/>
      <c r="B50" s="1178"/>
      <c r="C50" s="1179"/>
      <c r="D50" s="62"/>
      <c r="E50" s="1155" t="s">
        <v>16</v>
      </c>
      <c r="F50" s="1155"/>
      <c r="G50" s="1155"/>
      <c r="H50" s="1155"/>
      <c r="I50" s="1155"/>
      <c r="J50" s="1156"/>
      <c r="K50" s="63">
        <v>13</v>
      </c>
      <c r="L50" s="64">
        <v>0</v>
      </c>
      <c r="M50" s="64">
        <v>0</v>
      </c>
      <c r="N50" s="64">
        <v>0</v>
      </c>
      <c r="O50" s="65">
        <v>0</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536</v>
      </c>
      <c r="L51" s="64" t="s">
        <v>536</v>
      </c>
      <c r="M51" s="64" t="s">
        <v>536</v>
      </c>
      <c r="N51" s="64" t="s">
        <v>536</v>
      </c>
      <c r="O51" s="65" t="s">
        <v>536</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2767</v>
      </c>
      <c r="L52" s="64">
        <v>2671</v>
      </c>
      <c r="M52" s="64">
        <v>2626</v>
      </c>
      <c r="N52" s="64">
        <v>2698</v>
      </c>
      <c r="O52" s="65">
        <v>2832</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978</v>
      </c>
      <c r="L53" s="69">
        <v>1005</v>
      </c>
      <c r="M53" s="69">
        <v>1135</v>
      </c>
      <c r="N53" s="69">
        <v>1278</v>
      </c>
      <c r="O53" s="70">
        <v>1456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596</v>
      </c>
      <c r="P56" s="48"/>
      <c r="Q56" s="48"/>
      <c r="R56" s="48"/>
      <c r="S56" s="48"/>
      <c r="T56" s="48"/>
      <c r="U56" s="48"/>
    </row>
    <row r="57" spans="1:21" ht="31.5" customHeight="1" thickBot="1" x14ac:dyDescent="0.2">
      <c r="A57" s="48"/>
      <c r="B57" s="76"/>
      <c r="C57" s="77"/>
      <c r="D57" s="77"/>
      <c r="E57" s="78"/>
      <c r="F57" s="78"/>
      <c r="G57" s="78"/>
      <c r="H57" s="78"/>
      <c r="I57" s="78"/>
      <c r="J57" s="79" t="s">
        <v>2</v>
      </c>
      <c r="K57" s="80" t="s">
        <v>597</v>
      </c>
      <c r="L57" s="81" t="s">
        <v>598</v>
      </c>
      <c r="M57" s="81" t="s">
        <v>599</v>
      </c>
      <c r="N57" s="81" t="s">
        <v>600</v>
      </c>
      <c r="O57" s="82" t="s">
        <v>601</v>
      </c>
      <c r="P57" s="48"/>
      <c r="Q57" s="48"/>
      <c r="R57" s="48"/>
      <c r="S57" s="48"/>
      <c r="T57" s="48"/>
      <c r="U57" s="48"/>
    </row>
    <row r="58" spans="1:21" ht="31.5" customHeight="1" x14ac:dyDescent="0.15">
      <c r="B58" s="1161" t="s">
        <v>25</v>
      </c>
      <c r="C58" s="1162"/>
      <c r="D58" s="1167" t="s">
        <v>26</v>
      </c>
      <c r="E58" s="1168"/>
      <c r="F58" s="1168"/>
      <c r="G58" s="1168"/>
      <c r="H58" s="1168"/>
      <c r="I58" s="1168"/>
      <c r="J58" s="1169"/>
      <c r="K58" s="83">
        <v>20</v>
      </c>
      <c r="L58" s="84">
        <v>13</v>
      </c>
      <c r="M58" s="84">
        <v>7</v>
      </c>
      <c r="N58" s="84">
        <v>0</v>
      </c>
      <c r="O58" s="85">
        <v>0</v>
      </c>
    </row>
    <row r="59" spans="1:21" ht="31.5" customHeight="1" x14ac:dyDescent="0.15">
      <c r="B59" s="1163"/>
      <c r="C59" s="1164"/>
      <c r="D59" s="1170" t="s">
        <v>27</v>
      </c>
      <c r="E59" s="1171"/>
      <c r="F59" s="1171"/>
      <c r="G59" s="1171"/>
      <c r="H59" s="1171"/>
      <c r="I59" s="1171"/>
      <c r="J59" s="1172"/>
      <c r="K59" s="86">
        <v>280</v>
      </c>
      <c r="L59" s="87">
        <v>160</v>
      </c>
      <c r="M59" s="87">
        <v>0</v>
      </c>
      <c r="N59" s="87">
        <v>0</v>
      </c>
      <c r="O59" s="88">
        <v>0</v>
      </c>
    </row>
    <row r="60" spans="1:21" ht="31.5" customHeight="1" thickBot="1" x14ac:dyDescent="0.2">
      <c r="B60" s="1165"/>
      <c r="C60" s="1166"/>
      <c r="D60" s="1173" t="s">
        <v>28</v>
      </c>
      <c r="E60" s="1174"/>
      <c r="F60" s="1174"/>
      <c r="G60" s="1174"/>
      <c r="H60" s="1174"/>
      <c r="I60" s="1174"/>
      <c r="J60" s="1175"/>
      <c r="K60" s="89">
        <v>47</v>
      </c>
      <c r="L60" s="90">
        <v>27</v>
      </c>
      <c r="M60" s="90">
        <v>0</v>
      </c>
      <c r="N60" s="90">
        <v>0</v>
      </c>
      <c r="O60" s="91">
        <v>0</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pIqBKVP9e/ioXqED2xZfC+BElyKx532IfF8IW1r9NPV00obIgaOkMP9xNBTnDSiYhKU5zKvUxUyJ+F3l7A9fg==" saltValue="715HWQchcBqM+JMoHV7QH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D25" zoomScale="70" zoomScaleNormal="70" zoomScaleSheetLayoutView="100" workbookViewId="0">
      <selection activeCell="L54" sqref="L54"/>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578</v>
      </c>
      <c r="J40" s="103" t="s">
        <v>579</v>
      </c>
      <c r="K40" s="103" t="s">
        <v>580</v>
      </c>
      <c r="L40" s="103" t="s">
        <v>581</v>
      </c>
      <c r="M40" s="104" t="s">
        <v>582</v>
      </c>
    </row>
    <row r="41" spans="2:13" ht="27.75" customHeight="1" x14ac:dyDescent="0.15">
      <c r="B41" s="1196" t="s">
        <v>31</v>
      </c>
      <c r="C41" s="1197"/>
      <c r="D41" s="105"/>
      <c r="E41" s="1198" t="s">
        <v>32</v>
      </c>
      <c r="F41" s="1198"/>
      <c r="G41" s="1198"/>
      <c r="H41" s="1199"/>
      <c r="I41" s="355">
        <v>39629</v>
      </c>
      <c r="J41" s="356">
        <v>40060</v>
      </c>
      <c r="K41" s="356">
        <v>41123</v>
      </c>
      <c r="L41" s="356">
        <v>41518</v>
      </c>
      <c r="M41" s="357">
        <v>41698</v>
      </c>
    </row>
    <row r="42" spans="2:13" ht="27.75" customHeight="1" x14ac:dyDescent="0.15">
      <c r="B42" s="1186"/>
      <c r="C42" s="1187"/>
      <c r="D42" s="106"/>
      <c r="E42" s="1190" t="s">
        <v>33</v>
      </c>
      <c r="F42" s="1190"/>
      <c r="G42" s="1190"/>
      <c r="H42" s="1191"/>
      <c r="I42" s="358">
        <v>48</v>
      </c>
      <c r="J42" s="359">
        <v>48</v>
      </c>
      <c r="K42" s="359" t="s">
        <v>536</v>
      </c>
      <c r="L42" s="359" t="s">
        <v>536</v>
      </c>
      <c r="M42" s="360" t="s">
        <v>536</v>
      </c>
    </row>
    <row r="43" spans="2:13" ht="27.75" customHeight="1" x14ac:dyDescent="0.15">
      <c r="B43" s="1186"/>
      <c r="C43" s="1187"/>
      <c r="D43" s="106"/>
      <c r="E43" s="1190" t="s">
        <v>34</v>
      </c>
      <c r="F43" s="1190"/>
      <c r="G43" s="1190"/>
      <c r="H43" s="1191"/>
      <c r="I43" s="358">
        <v>5903</v>
      </c>
      <c r="J43" s="359">
        <v>5472</v>
      </c>
      <c r="K43" s="359">
        <v>5156</v>
      </c>
      <c r="L43" s="359">
        <v>4746</v>
      </c>
      <c r="M43" s="360">
        <v>4124</v>
      </c>
    </row>
    <row r="44" spans="2:13" ht="27.75" customHeight="1" x14ac:dyDescent="0.15">
      <c r="B44" s="1186"/>
      <c r="C44" s="1187"/>
      <c r="D44" s="106"/>
      <c r="E44" s="1190" t="s">
        <v>35</v>
      </c>
      <c r="F44" s="1190"/>
      <c r="G44" s="1190"/>
      <c r="H44" s="1191"/>
      <c r="I44" s="358">
        <v>1666</v>
      </c>
      <c r="J44" s="359">
        <v>1434</v>
      </c>
      <c r="K44" s="359">
        <v>1606</v>
      </c>
      <c r="L44" s="359">
        <v>1377</v>
      </c>
      <c r="M44" s="360">
        <v>1256</v>
      </c>
    </row>
    <row r="45" spans="2:13" ht="27.75" customHeight="1" x14ac:dyDescent="0.15">
      <c r="B45" s="1186"/>
      <c r="C45" s="1187"/>
      <c r="D45" s="106"/>
      <c r="E45" s="1190" t="s">
        <v>36</v>
      </c>
      <c r="F45" s="1190"/>
      <c r="G45" s="1190"/>
      <c r="H45" s="1191"/>
      <c r="I45" s="358">
        <v>3676</v>
      </c>
      <c r="J45" s="359">
        <v>3564</v>
      </c>
      <c r="K45" s="359">
        <v>3457</v>
      </c>
      <c r="L45" s="359">
        <v>3356</v>
      </c>
      <c r="M45" s="360">
        <v>3323</v>
      </c>
    </row>
    <row r="46" spans="2:13" ht="27.75" customHeight="1" x14ac:dyDescent="0.15">
      <c r="B46" s="1186"/>
      <c r="C46" s="1187"/>
      <c r="D46" s="107"/>
      <c r="E46" s="1190" t="s">
        <v>37</v>
      </c>
      <c r="F46" s="1190"/>
      <c r="G46" s="1190"/>
      <c r="H46" s="1191"/>
      <c r="I46" s="358" t="s">
        <v>536</v>
      </c>
      <c r="J46" s="359" t="s">
        <v>536</v>
      </c>
      <c r="K46" s="359" t="s">
        <v>536</v>
      </c>
      <c r="L46" s="359" t="s">
        <v>536</v>
      </c>
      <c r="M46" s="360" t="s">
        <v>536</v>
      </c>
    </row>
    <row r="47" spans="2:13" ht="27.75" customHeight="1" x14ac:dyDescent="0.15">
      <c r="B47" s="1186"/>
      <c r="C47" s="1187"/>
      <c r="D47" s="108"/>
      <c r="E47" s="1200" t="s">
        <v>38</v>
      </c>
      <c r="F47" s="1201"/>
      <c r="G47" s="1201"/>
      <c r="H47" s="1202"/>
      <c r="I47" s="358" t="s">
        <v>536</v>
      </c>
      <c r="J47" s="359" t="s">
        <v>536</v>
      </c>
      <c r="K47" s="359" t="s">
        <v>536</v>
      </c>
      <c r="L47" s="359" t="s">
        <v>536</v>
      </c>
      <c r="M47" s="360" t="s">
        <v>536</v>
      </c>
    </row>
    <row r="48" spans="2:13" ht="27.75" customHeight="1" x14ac:dyDescent="0.15">
      <c r="B48" s="1186"/>
      <c r="C48" s="1187"/>
      <c r="D48" s="106"/>
      <c r="E48" s="1190" t="s">
        <v>39</v>
      </c>
      <c r="F48" s="1190"/>
      <c r="G48" s="1190"/>
      <c r="H48" s="1191"/>
      <c r="I48" s="358" t="s">
        <v>536</v>
      </c>
      <c r="J48" s="359" t="s">
        <v>536</v>
      </c>
      <c r="K48" s="359" t="s">
        <v>536</v>
      </c>
      <c r="L48" s="359" t="s">
        <v>536</v>
      </c>
      <c r="M48" s="360" t="s">
        <v>536</v>
      </c>
    </row>
    <row r="49" spans="2:13" ht="27.75" customHeight="1" x14ac:dyDescent="0.15">
      <c r="B49" s="1188"/>
      <c r="C49" s="1189"/>
      <c r="D49" s="106"/>
      <c r="E49" s="1190" t="s">
        <v>40</v>
      </c>
      <c r="F49" s="1190"/>
      <c r="G49" s="1190"/>
      <c r="H49" s="1191"/>
      <c r="I49" s="358" t="s">
        <v>536</v>
      </c>
      <c r="J49" s="359" t="s">
        <v>536</v>
      </c>
      <c r="K49" s="359" t="s">
        <v>536</v>
      </c>
      <c r="L49" s="359" t="s">
        <v>536</v>
      </c>
      <c r="M49" s="360" t="s">
        <v>536</v>
      </c>
    </row>
    <row r="50" spans="2:13" ht="27.75" customHeight="1" x14ac:dyDescent="0.15">
      <c r="B50" s="1184" t="s">
        <v>41</v>
      </c>
      <c r="C50" s="1185"/>
      <c r="D50" s="109"/>
      <c r="E50" s="1190" t="s">
        <v>42</v>
      </c>
      <c r="F50" s="1190"/>
      <c r="G50" s="1190"/>
      <c r="H50" s="1191"/>
      <c r="I50" s="358">
        <v>11311</v>
      </c>
      <c r="J50" s="359">
        <v>9116</v>
      </c>
      <c r="K50" s="359">
        <v>8860</v>
      </c>
      <c r="L50" s="359">
        <v>8423</v>
      </c>
      <c r="M50" s="360">
        <v>8816</v>
      </c>
    </row>
    <row r="51" spans="2:13" ht="27.75" customHeight="1" x14ac:dyDescent="0.15">
      <c r="B51" s="1186"/>
      <c r="C51" s="1187"/>
      <c r="D51" s="106"/>
      <c r="E51" s="1190" t="s">
        <v>43</v>
      </c>
      <c r="F51" s="1190"/>
      <c r="G51" s="1190"/>
      <c r="H51" s="1191"/>
      <c r="I51" s="358">
        <v>165</v>
      </c>
      <c r="J51" s="359">
        <v>140</v>
      </c>
      <c r="K51" s="359">
        <v>110</v>
      </c>
      <c r="L51" s="359">
        <v>80</v>
      </c>
      <c r="M51" s="360">
        <v>64</v>
      </c>
    </row>
    <row r="52" spans="2:13" ht="27.75" customHeight="1" x14ac:dyDescent="0.15">
      <c r="B52" s="1188"/>
      <c r="C52" s="1189"/>
      <c r="D52" s="106"/>
      <c r="E52" s="1190" t="s">
        <v>44</v>
      </c>
      <c r="F52" s="1190"/>
      <c r="G52" s="1190"/>
      <c r="H52" s="1191"/>
      <c r="I52" s="358">
        <v>33773</v>
      </c>
      <c r="J52" s="359">
        <v>33662</v>
      </c>
      <c r="K52" s="359">
        <v>34195</v>
      </c>
      <c r="L52" s="359">
        <v>34187</v>
      </c>
      <c r="M52" s="360">
        <v>33924</v>
      </c>
    </row>
    <row r="53" spans="2:13" ht="27.75" customHeight="1" thickBot="1" x14ac:dyDescent="0.2">
      <c r="B53" s="1192" t="s">
        <v>20</v>
      </c>
      <c r="C53" s="1193"/>
      <c r="D53" s="110"/>
      <c r="E53" s="1194" t="s">
        <v>45</v>
      </c>
      <c r="F53" s="1194"/>
      <c r="G53" s="1194"/>
      <c r="H53" s="1195"/>
      <c r="I53" s="361">
        <v>5671</v>
      </c>
      <c r="J53" s="362">
        <v>7659</v>
      </c>
      <c r="K53" s="362">
        <v>8176</v>
      </c>
      <c r="L53" s="362">
        <v>8309</v>
      </c>
      <c r="M53" s="363">
        <v>7597</v>
      </c>
    </row>
    <row r="54" spans="2:13" ht="27.75" customHeight="1" x14ac:dyDescent="0.15">
      <c r="B54" s="111" t="s">
        <v>46</v>
      </c>
      <c r="C54" s="112"/>
      <c r="D54" s="112"/>
      <c r="E54" s="113"/>
      <c r="F54" s="113"/>
      <c r="G54" s="113"/>
      <c r="H54" s="113"/>
      <c r="I54" s="114"/>
      <c r="J54" s="114"/>
      <c r="K54" s="114"/>
      <c r="L54" s="114"/>
      <c r="M54" s="114"/>
    </row>
    <row r="55" spans="2:13" x14ac:dyDescent="0.15"/>
  </sheetData>
  <sheetProtection algorithmName="SHA-512" hashValue="2TtZWvljDet7ykAhuzpdCRTuzKxL9UCiJDpHtMkI2iOh3CN3TKYIim2xNkdydsgdY/yhe28LqzA9r2lJknXYgw==" saltValue="XzfI4XjbFSFL4VxqutIs/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C49" zoomScale="55" zoomScaleNormal="55" zoomScaleSheetLayoutView="100" workbookViewId="0">
      <selection activeCell="L54" sqref="L5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47</v>
      </c>
    </row>
    <row r="54" spans="2:8" ht="29.25" customHeight="1" thickBot="1" x14ac:dyDescent="0.25">
      <c r="B54" s="116" t="s">
        <v>1</v>
      </c>
      <c r="C54" s="117"/>
      <c r="D54" s="117"/>
      <c r="E54" s="118" t="s">
        <v>2</v>
      </c>
      <c r="F54" s="119" t="s">
        <v>580</v>
      </c>
      <c r="G54" s="119" t="s">
        <v>581</v>
      </c>
      <c r="H54" s="120" t="s">
        <v>582</v>
      </c>
    </row>
    <row r="55" spans="2:8" ht="52.5" customHeight="1" x14ac:dyDescent="0.15">
      <c r="B55" s="121"/>
      <c r="C55" s="1211" t="s">
        <v>48</v>
      </c>
      <c r="D55" s="1211"/>
      <c r="E55" s="1212"/>
      <c r="F55" s="122">
        <v>2580</v>
      </c>
      <c r="G55" s="122">
        <v>2973</v>
      </c>
      <c r="H55" s="123">
        <v>2557</v>
      </c>
    </row>
    <row r="56" spans="2:8" ht="52.5" customHeight="1" x14ac:dyDescent="0.15">
      <c r="B56" s="124"/>
      <c r="C56" s="1213" t="s">
        <v>49</v>
      </c>
      <c r="D56" s="1213"/>
      <c r="E56" s="1214"/>
      <c r="F56" s="125">
        <v>863</v>
      </c>
      <c r="G56" s="125">
        <v>723</v>
      </c>
      <c r="H56" s="126">
        <v>823</v>
      </c>
    </row>
    <row r="57" spans="2:8" ht="53.25" customHeight="1" x14ac:dyDescent="0.15">
      <c r="B57" s="124"/>
      <c r="C57" s="1215" t="s">
        <v>50</v>
      </c>
      <c r="D57" s="1215"/>
      <c r="E57" s="1216"/>
      <c r="F57" s="127">
        <v>8116</v>
      </c>
      <c r="G57" s="127">
        <v>7480</v>
      </c>
      <c r="H57" s="128">
        <v>7716</v>
      </c>
    </row>
    <row r="58" spans="2:8" ht="45.75" customHeight="1" x14ac:dyDescent="0.15">
      <c r="B58" s="129"/>
      <c r="C58" s="1203" t="s">
        <v>625</v>
      </c>
      <c r="D58" s="1204"/>
      <c r="E58" s="1205"/>
      <c r="F58" s="130">
        <v>3459</v>
      </c>
      <c r="G58" s="130">
        <v>3260</v>
      </c>
      <c r="H58" s="131">
        <v>3053</v>
      </c>
    </row>
    <row r="59" spans="2:8" ht="45.75" customHeight="1" x14ac:dyDescent="0.15">
      <c r="B59" s="129"/>
      <c r="C59" s="1203" t="s">
        <v>626</v>
      </c>
      <c r="D59" s="1204"/>
      <c r="E59" s="1205"/>
      <c r="F59" s="130">
        <v>1854</v>
      </c>
      <c r="G59" s="130">
        <v>2033</v>
      </c>
      <c r="H59" s="131">
        <v>1881</v>
      </c>
    </row>
    <row r="60" spans="2:8" ht="45.75" customHeight="1" x14ac:dyDescent="0.15">
      <c r="B60" s="129"/>
      <c r="C60" s="1203" t="s">
        <v>627</v>
      </c>
      <c r="D60" s="1204"/>
      <c r="E60" s="1205"/>
      <c r="F60" s="130">
        <v>564</v>
      </c>
      <c r="G60" s="130">
        <v>453</v>
      </c>
      <c r="H60" s="131">
        <v>1454</v>
      </c>
    </row>
    <row r="61" spans="2:8" ht="45.75" customHeight="1" x14ac:dyDescent="0.15">
      <c r="B61" s="129"/>
      <c r="C61" s="1203" t="s">
        <v>628</v>
      </c>
      <c r="D61" s="1204"/>
      <c r="E61" s="1205"/>
      <c r="F61" s="130">
        <v>1416</v>
      </c>
      <c r="G61" s="130">
        <v>976</v>
      </c>
      <c r="H61" s="131">
        <v>798</v>
      </c>
    </row>
    <row r="62" spans="2:8" ht="45.75" customHeight="1" thickBot="1" x14ac:dyDescent="0.2">
      <c r="B62" s="132"/>
      <c r="C62" s="1206" t="s">
        <v>629</v>
      </c>
      <c r="D62" s="1207"/>
      <c r="E62" s="1208"/>
      <c r="F62" s="133">
        <v>374</v>
      </c>
      <c r="G62" s="133">
        <v>394</v>
      </c>
      <c r="H62" s="134">
        <v>247</v>
      </c>
    </row>
    <row r="63" spans="2:8" ht="52.5" customHeight="1" thickBot="1" x14ac:dyDescent="0.2">
      <c r="B63" s="135"/>
      <c r="C63" s="1209" t="s">
        <v>51</v>
      </c>
      <c r="D63" s="1209"/>
      <c r="E63" s="1210"/>
      <c r="F63" s="136">
        <v>11559</v>
      </c>
      <c r="G63" s="136">
        <v>11176</v>
      </c>
      <c r="H63" s="137">
        <v>11095</v>
      </c>
    </row>
    <row r="64" spans="2:8" x14ac:dyDescent="0.15"/>
  </sheetData>
  <sheetProtection algorithmName="SHA-512" hashValue="M5H2XzrwEt0wJ8tYiaZ9d3DYePsITQQr6O6MmWCIMxgZYygATmrkDm8BAH5foVSaauPhFj5dxw7eb0fhbdHygQ==" saltValue="V/JoEHguYSRP9adwMe9O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52</v>
      </c>
      <c r="E2" s="149"/>
      <c r="F2" s="150" t="s">
        <v>575</v>
      </c>
      <c r="G2" s="151"/>
      <c r="H2" s="152"/>
    </row>
    <row r="3" spans="1:8" x14ac:dyDescent="0.15">
      <c r="A3" s="148" t="s">
        <v>568</v>
      </c>
      <c r="B3" s="153"/>
      <c r="C3" s="154"/>
      <c r="D3" s="155">
        <v>101379</v>
      </c>
      <c r="E3" s="156"/>
      <c r="F3" s="157">
        <v>79245</v>
      </c>
      <c r="G3" s="158"/>
      <c r="H3" s="159"/>
    </row>
    <row r="4" spans="1:8" x14ac:dyDescent="0.15">
      <c r="A4" s="160"/>
      <c r="B4" s="161"/>
      <c r="C4" s="162"/>
      <c r="D4" s="163">
        <v>79636</v>
      </c>
      <c r="E4" s="164"/>
      <c r="F4" s="165">
        <v>40378</v>
      </c>
      <c r="G4" s="166"/>
      <c r="H4" s="167"/>
    </row>
    <row r="5" spans="1:8" x14ac:dyDescent="0.15">
      <c r="A5" s="148" t="s">
        <v>570</v>
      </c>
      <c r="B5" s="153"/>
      <c r="C5" s="154"/>
      <c r="D5" s="155">
        <v>68092</v>
      </c>
      <c r="E5" s="156"/>
      <c r="F5" s="157">
        <v>71604</v>
      </c>
      <c r="G5" s="158"/>
      <c r="H5" s="159"/>
    </row>
    <row r="6" spans="1:8" x14ac:dyDescent="0.15">
      <c r="A6" s="160"/>
      <c r="B6" s="161"/>
      <c r="C6" s="162"/>
      <c r="D6" s="163">
        <v>54596</v>
      </c>
      <c r="E6" s="164"/>
      <c r="F6" s="165">
        <v>45121</v>
      </c>
      <c r="G6" s="166"/>
      <c r="H6" s="167"/>
    </row>
    <row r="7" spans="1:8" x14ac:dyDescent="0.15">
      <c r="A7" s="148" t="s">
        <v>571</v>
      </c>
      <c r="B7" s="153"/>
      <c r="C7" s="154"/>
      <c r="D7" s="155">
        <v>75729</v>
      </c>
      <c r="E7" s="156"/>
      <c r="F7" s="157">
        <v>67009</v>
      </c>
      <c r="G7" s="158"/>
      <c r="H7" s="159"/>
    </row>
    <row r="8" spans="1:8" x14ac:dyDescent="0.15">
      <c r="A8" s="160"/>
      <c r="B8" s="161"/>
      <c r="C8" s="162"/>
      <c r="D8" s="163">
        <v>42635</v>
      </c>
      <c r="E8" s="164"/>
      <c r="F8" s="165">
        <v>43028</v>
      </c>
      <c r="G8" s="166"/>
      <c r="H8" s="167"/>
    </row>
    <row r="9" spans="1:8" x14ac:dyDescent="0.15">
      <c r="A9" s="148" t="s">
        <v>572</v>
      </c>
      <c r="B9" s="153"/>
      <c r="C9" s="154"/>
      <c r="D9" s="155">
        <v>82432</v>
      </c>
      <c r="E9" s="156"/>
      <c r="F9" s="157">
        <v>71871</v>
      </c>
      <c r="G9" s="158"/>
      <c r="H9" s="159"/>
    </row>
    <row r="10" spans="1:8" x14ac:dyDescent="0.15">
      <c r="A10" s="160"/>
      <c r="B10" s="161"/>
      <c r="C10" s="162"/>
      <c r="D10" s="163">
        <v>50939</v>
      </c>
      <c r="E10" s="164"/>
      <c r="F10" s="165">
        <v>38232</v>
      </c>
      <c r="G10" s="166"/>
      <c r="H10" s="167"/>
    </row>
    <row r="11" spans="1:8" x14ac:dyDescent="0.15">
      <c r="A11" s="148" t="s">
        <v>573</v>
      </c>
      <c r="B11" s="153"/>
      <c r="C11" s="154"/>
      <c r="D11" s="155">
        <v>96244</v>
      </c>
      <c r="E11" s="156"/>
      <c r="F11" s="157">
        <v>71807</v>
      </c>
      <c r="G11" s="158"/>
      <c r="H11" s="159"/>
    </row>
    <row r="12" spans="1:8" x14ac:dyDescent="0.15">
      <c r="A12" s="160"/>
      <c r="B12" s="161"/>
      <c r="C12" s="168"/>
      <c r="D12" s="163">
        <v>43190</v>
      </c>
      <c r="E12" s="164"/>
      <c r="F12" s="165">
        <v>37333</v>
      </c>
      <c r="G12" s="166"/>
      <c r="H12" s="167"/>
    </row>
    <row r="13" spans="1:8" x14ac:dyDescent="0.15">
      <c r="A13" s="148"/>
      <c r="B13" s="153"/>
      <c r="C13" s="169"/>
      <c r="D13" s="170">
        <v>84775</v>
      </c>
      <c r="E13" s="171"/>
      <c r="F13" s="172">
        <v>72307</v>
      </c>
      <c r="G13" s="173"/>
      <c r="H13" s="159"/>
    </row>
    <row r="14" spans="1:8" x14ac:dyDescent="0.15">
      <c r="A14" s="160"/>
      <c r="B14" s="161"/>
      <c r="C14" s="162"/>
      <c r="D14" s="163">
        <v>54199</v>
      </c>
      <c r="E14" s="164"/>
      <c r="F14" s="165">
        <v>40818</v>
      </c>
      <c r="G14" s="166"/>
      <c r="H14" s="167"/>
    </row>
    <row r="17" spans="1:11" x14ac:dyDescent="0.15">
      <c r="A17" s="144" t="s">
        <v>53</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54</v>
      </c>
      <c r="B19" s="174">
        <f>ROUND(VALUE(SUBSTITUTE(実質収支比率等に係る経年分析!F$48,"▲","-")),2)</f>
        <v>8.06</v>
      </c>
      <c r="C19" s="174">
        <f>ROUND(VALUE(SUBSTITUTE(実質収支比率等に係る経年分析!G$48,"▲","-")),2)</f>
        <v>10.050000000000001</v>
      </c>
      <c r="D19" s="174">
        <f>ROUND(VALUE(SUBSTITUTE(実質収支比率等に係る経年分析!H$48,"▲","-")),2)</f>
        <v>12.64</v>
      </c>
      <c r="E19" s="174">
        <f>ROUND(VALUE(SUBSTITUTE(実質収支比率等に係る経年分析!I$48,"▲","-")),2)</f>
        <v>14.66</v>
      </c>
      <c r="F19" s="174">
        <f>ROUND(VALUE(SUBSTITUTE(実質収支比率等に係る経年分析!J$48,"▲","-")),2)</f>
        <v>14.4</v>
      </c>
    </row>
    <row r="20" spans="1:11" x14ac:dyDescent="0.15">
      <c r="A20" s="174" t="s">
        <v>55</v>
      </c>
      <c r="B20" s="174">
        <f>ROUND(VALUE(SUBSTITUTE(実質収支比率等に係る経年分析!F$47,"▲","-")),2)</f>
        <v>22.06</v>
      </c>
      <c r="C20" s="174">
        <f>ROUND(VALUE(SUBSTITUTE(実質収支比率等に係る経年分析!G$47,"▲","-")),2)</f>
        <v>15.43</v>
      </c>
      <c r="D20" s="174">
        <f>ROUND(VALUE(SUBSTITUTE(実質収支比率等に係る経年分析!H$47,"▲","-")),2)</f>
        <v>15.15</v>
      </c>
      <c r="E20" s="174">
        <f>ROUND(VALUE(SUBSTITUTE(実質収支比率等に係る経年分析!I$47,"▲","-")),2)</f>
        <v>16.88</v>
      </c>
      <c r="F20" s="174">
        <f>ROUND(VALUE(SUBSTITUTE(実質収支比率等に係る経年分析!J$47,"▲","-")),2)</f>
        <v>14.75</v>
      </c>
    </row>
    <row r="21" spans="1:11" x14ac:dyDescent="0.15">
      <c r="A21" s="174" t="s">
        <v>56</v>
      </c>
      <c r="B21" s="174">
        <f>IF(ISNUMBER(VALUE(SUBSTITUTE(実質収支比率等に係る経年分析!F$49,"▲","-"))),ROUND(VALUE(SUBSTITUTE(実質収支比率等に係る経年分析!F$49,"▲","-")),2),NA())</f>
        <v>-5.49</v>
      </c>
      <c r="C21" s="174">
        <f>IF(ISNUMBER(VALUE(SUBSTITUTE(実質収支比率等に係る経年分析!G$49,"▲","-"))),ROUND(VALUE(SUBSTITUTE(実質収支比率等に係る経年分析!G$49,"▲","-")),2),NA())</f>
        <v>-5.28</v>
      </c>
      <c r="D21" s="174">
        <f>IF(ISNUMBER(VALUE(SUBSTITUTE(実質収支比率等に係る経年分析!H$49,"▲","-"))),ROUND(VALUE(SUBSTITUTE(実質収支比率等に係る経年分析!H$49,"▲","-")),2),NA())</f>
        <v>2.78</v>
      </c>
      <c r="E21" s="174">
        <f>IF(ISNUMBER(VALUE(SUBSTITUTE(実質収支比率等に係る経年分析!I$49,"▲","-"))),ROUND(VALUE(SUBSTITUTE(実質収支比率等に係る経年分析!I$49,"▲","-")),2),NA())</f>
        <v>4.68</v>
      </c>
      <c r="F21" s="174">
        <f>IF(ISNUMBER(VALUE(SUBSTITUTE(実質収支比率等に係る経年分析!J$49,"▲","-"))),ROUND(VALUE(SUBSTITUTE(実質収支比率等に係る経年分析!J$49,"▲","-")),2),NA())</f>
        <v>-2.9</v>
      </c>
    </row>
    <row r="24" spans="1:11" x14ac:dyDescent="0.15">
      <c r="A24" s="144" t="s">
        <v>57</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0.53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7.0000000000000007E-2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粟野地区農業集落排水処理事業特別会計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月舘宅地造成事業特別会計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0.08</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1.0900000000000001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0.45</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1.1200000000000001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3.13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2.58</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5.24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6.13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6.81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8.3800000000000008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8.06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10.039999999999999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12.63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14.66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14.39</v>
      </c>
    </row>
    <row r="39" spans="1:16" x14ac:dyDescent="0.15">
      <c r="A39" s="144" t="s">
        <v>60</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2767</v>
      </c>
      <c r="E42" s="176"/>
      <c r="F42" s="176"/>
      <c r="G42" s="176">
        <f>'実質公債費比率（分子）の構造'!L$52</f>
        <v>2671</v>
      </c>
      <c r="H42" s="176"/>
      <c r="I42" s="176"/>
      <c r="J42" s="176">
        <f>'実質公債費比率（分子）の構造'!M$52</f>
        <v>2626</v>
      </c>
      <c r="K42" s="176"/>
      <c r="L42" s="176"/>
      <c r="M42" s="176">
        <f>'実質公債費比率（分子）の構造'!N$52</f>
        <v>2698</v>
      </c>
      <c r="N42" s="176"/>
      <c r="O42" s="176"/>
      <c r="P42" s="176">
        <f>'実質公債費比率（分子）の構造'!O$52</f>
        <v>2832</v>
      </c>
    </row>
    <row r="43" spans="1:16" x14ac:dyDescent="0.15">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65</v>
      </c>
      <c r="B44" s="176">
        <f>'実質公債費比率（分子）の構造'!K$50</f>
        <v>13</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66</v>
      </c>
      <c r="B45" s="176">
        <f>'実質公債費比率（分子）の構造'!K$49</f>
        <v>261</v>
      </c>
      <c r="C45" s="176"/>
      <c r="D45" s="176"/>
      <c r="E45" s="176">
        <f>'実質公債費比率（分子）の構造'!L$49</f>
        <v>256</v>
      </c>
      <c r="F45" s="176"/>
      <c r="G45" s="176"/>
      <c r="H45" s="176">
        <f>'実質公債費比率（分子）の構造'!M$49</f>
        <v>256</v>
      </c>
      <c r="I45" s="176"/>
      <c r="J45" s="176"/>
      <c r="K45" s="176">
        <f>'実質公債費比率（分子）の構造'!N$49</f>
        <v>255</v>
      </c>
      <c r="L45" s="176"/>
      <c r="M45" s="176"/>
      <c r="N45" s="176">
        <f>'実質公債費比率（分子）の構造'!O$49</f>
        <v>250</v>
      </c>
      <c r="O45" s="176"/>
      <c r="P45" s="176"/>
    </row>
    <row r="46" spans="1:16" x14ac:dyDescent="0.15">
      <c r="A46" s="176" t="s">
        <v>67</v>
      </c>
      <c r="B46" s="176">
        <f>'実質公債費比率（分子）の構造'!K$48</f>
        <v>437</v>
      </c>
      <c r="C46" s="176"/>
      <c r="D46" s="176"/>
      <c r="E46" s="176">
        <f>'実質公債費比率（分子）の構造'!L$48</f>
        <v>454</v>
      </c>
      <c r="F46" s="176"/>
      <c r="G46" s="176"/>
      <c r="H46" s="176">
        <f>'実質公債費比率（分子）の構造'!M$48</f>
        <v>449</v>
      </c>
      <c r="I46" s="176"/>
      <c r="J46" s="176"/>
      <c r="K46" s="176">
        <f>'実質公債費比率（分子）の構造'!N$48</f>
        <v>434</v>
      </c>
      <c r="L46" s="176"/>
      <c r="M46" s="176"/>
      <c r="N46" s="176">
        <f>'実質公債費比率（分子）の構造'!O$48</f>
        <v>413</v>
      </c>
      <c r="O46" s="176"/>
      <c r="P46" s="176"/>
    </row>
    <row r="47" spans="1:16" x14ac:dyDescent="0.15">
      <c r="A47" s="176" t="s">
        <v>68</v>
      </c>
      <c r="B47" s="176">
        <f>'実質公債費比率（分子）の構造'!K$47</f>
        <v>20</v>
      </c>
      <c r="C47" s="176"/>
      <c r="D47" s="176"/>
      <c r="E47" s="176">
        <f>'実質公債費比率（分子）の構造'!L$47</f>
        <v>13</v>
      </c>
      <c r="F47" s="176"/>
      <c r="G47" s="176"/>
      <c r="H47" s="176">
        <f>'実質公債費比率（分子）の構造'!M$47</f>
        <v>7</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3014</v>
      </c>
      <c r="C49" s="176"/>
      <c r="D49" s="176"/>
      <c r="E49" s="176">
        <f>'実質公債費比率（分子）の構造'!L$45</f>
        <v>2953</v>
      </c>
      <c r="F49" s="176"/>
      <c r="G49" s="176"/>
      <c r="H49" s="176">
        <f>'実質公債費比率（分子）の構造'!M$45</f>
        <v>3049</v>
      </c>
      <c r="I49" s="176"/>
      <c r="J49" s="176"/>
      <c r="K49" s="176">
        <f>'実質公債費比率（分子）の構造'!N$45</f>
        <v>3287</v>
      </c>
      <c r="L49" s="176"/>
      <c r="M49" s="176"/>
      <c r="N49" s="176">
        <f>'実質公債費比率（分子）の構造'!O$45</f>
        <v>3625</v>
      </c>
      <c r="O49" s="176"/>
      <c r="P49" s="176"/>
    </row>
    <row r="50" spans="1:16" x14ac:dyDescent="0.15">
      <c r="A50" s="176" t="s">
        <v>71</v>
      </c>
      <c r="B50" s="176" t="e">
        <f>NA()</f>
        <v>#N/A</v>
      </c>
      <c r="C50" s="176">
        <f>IF(ISNUMBER('実質公債費比率（分子）の構造'!K$53),'実質公債費比率（分子）の構造'!K$53,NA())</f>
        <v>978</v>
      </c>
      <c r="D50" s="176" t="e">
        <f>NA()</f>
        <v>#N/A</v>
      </c>
      <c r="E50" s="176" t="e">
        <f>NA()</f>
        <v>#N/A</v>
      </c>
      <c r="F50" s="176">
        <f>IF(ISNUMBER('実質公債費比率（分子）の構造'!L$53),'実質公債費比率（分子）の構造'!L$53,NA())</f>
        <v>1005</v>
      </c>
      <c r="G50" s="176" t="e">
        <f>NA()</f>
        <v>#N/A</v>
      </c>
      <c r="H50" s="176" t="e">
        <f>NA()</f>
        <v>#N/A</v>
      </c>
      <c r="I50" s="176">
        <f>IF(ISNUMBER('実質公債費比率（分子）の構造'!M$53),'実質公債費比率（分子）の構造'!M$53,NA())</f>
        <v>1135</v>
      </c>
      <c r="J50" s="176" t="e">
        <f>NA()</f>
        <v>#N/A</v>
      </c>
      <c r="K50" s="176" t="e">
        <f>NA()</f>
        <v>#N/A</v>
      </c>
      <c r="L50" s="176">
        <f>IF(ISNUMBER('実質公債費比率（分子）の構造'!N$53),'実質公債費比率（分子）の構造'!N$53,NA())</f>
        <v>1278</v>
      </c>
      <c r="M50" s="176" t="e">
        <f>NA()</f>
        <v>#N/A</v>
      </c>
      <c r="N50" s="176" t="e">
        <f>NA()</f>
        <v>#N/A</v>
      </c>
      <c r="O50" s="176">
        <f>IF(ISNUMBER('実質公債費比率（分子）の構造'!O$53),'実質公債費比率（分子）の構造'!O$53,NA())</f>
        <v>1456</v>
      </c>
      <c r="P50" s="176" t="e">
        <f>NA()</f>
        <v>#N/A</v>
      </c>
    </row>
    <row r="53" spans="1:16" x14ac:dyDescent="0.15">
      <c r="A53" s="144" t="s">
        <v>72</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44</v>
      </c>
      <c r="B56" s="175"/>
      <c r="C56" s="175"/>
      <c r="D56" s="175">
        <f>'将来負担比率（分子）の構造'!I$52</f>
        <v>33773</v>
      </c>
      <c r="E56" s="175"/>
      <c r="F56" s="175"/>
      <c r="G56" s="175">
        <f>'将来負担比率（分子）の構造'!J$52</f>
        <v>33662</v>
      </c>
      <c r="H56" s="175"/>
      <c r="I56" s="175"/>
      <c r="J56" s="175">
        <f>'将来負担比率（分子）の構造'!K$52</f>
        <v>34195</v>
      </c>
      <c r="K56" s="175"/>
      <c r="L56" s="175"/>
      <c r="M56" s="175">
        <f>'将来負担比率（分子）の構造'!L$52</f>
        <v>34187</v>
      </c>
      <c r="N56" s="175"/>
      <c r="O56" s="175"/>
      <c r="P56" s="175">
        <f>'将来負担比率（分子）の構造'!M$52</f>
        <v>33924</v>
      </c>
    </row>
    <row r="57" spans="1:16" x14ac:dyDescent="0.15">
      <c r="A57" s="175" t="s">
        <v>43</v>
      </c>
      <c r="B57" s="175"/>
      <c r="C57" s="175"/>
      <c r="D57" s="175">
        <f>'将来負担比率（分子）の構造'!I$51</f>
        <v>165</v>
      </c>
      <c r="E57" s="175"/>
      <c r="F57" s="175"/>
      <c r="G57" s="175">
        <f>'将来負担比率（分子）の構造'!J$51</f>
        <v>140</v>
      </c>
      <c r="H57" s="175"/>
      <c r="I57" s="175"/>
      <c r="J57" s="175">
        <f>'将来負担比率（分子）の構造'!K$51</f>
        <v>110</v>
      </c>
      <c r="K57" s="175"/>
      <c r="L57" s="175"/>
      <c r="M57" s="175">
        <f>'将来負担比率（分子）の構造'!L$51</f>
        <v>80</v>
      </c>
      <c r="N57" s="175"/>
      <c r="O57" s="175"/>
      <c r="P57" s="175">
        <f>'将来負担比率（分子）の構造'!M$51</f>
        <v>64</v>
      </c>
    </row>
    <row r="58" spans="1:16" x14ac:dyDescent="0.15">
      <c r="A58" s="175" t="s">
        <v>42</v>
      </c>
      <c r="B58" s="175"/>
      <c r="C58" s="175"/>
      <c r="D58" s="175">
        <f>'将来負担比率（分子）の構造'!I$50</f>
        <v>11311</v>
      </c>
      <c r="E58" s="175"/>
      <c r="F58" s="175"/>
      <c r="G58" s="175">
        <f>'将来負担比率（分子）の構造'!J$50</f>
        <v>9116</v>
      </c>
      <c r="H58" s="175"/>
      <c r="I58" s="175"/>
      <c r="J58" s="175">
        <f>'将来負担比率（分子）の構造'!K$50</f>
        <v>8860</v>
      </c>
      <c r="K58" s="175"/>
      <c r="L58" s="175"/>
      <c r="M58" s="175">
        <f>'将来負担比率（分子）の構造'!L$50</f>
        <v>8423</v>
      </c>
      <c r="N58" s="175"/>
      <c r="O58" s="175"/>
      <c r="P58" s="175">
        <f>'将来負担比率（分子）の構造'!M$50</f>
        <v>8816</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3676</v>
      </c>
      <c r="C62" s="175"/>
      <c r="D62" s="175"/>
      <c r="E62" s="175">
        <f>'将来負担比率（分子）の構造'!J$45</f>
        <v>3564</v>
      </c>
      <c r="F62" s="175"/>
      <c r="G62" s="175"/>
      <c r="H62" s="175">
        <f>'将来負担比率（分子）の構造'!K$45</f>
        <v>3457</v>
      </c>
      <c r="I62" s="175"/>
      <c r="J62" s="175"/>
      <c r="K62" s="175">
        <f>'将来負担比率（分子）の構造'!L$45</f>
        <v>3356</v>
      </c>
      <c r="L62" s="175"/>
      <c r="M62" s="175"/>
      <c r="N62" s="175">
        <f>'将来負担比率（分子）の構造'!M$45</f>
        <v>3323</v>
      </c>
      <c r="O62" s="175"/>
      <c r="P62" s="175"/>
    </row>
    <row r="63" spans="1:16" x14ac:dyDescent="0.15">
      <c r="A63" s="175" t="s">
        <v>35</v>
      </c>
      <c r="B63" s="175">
        <f>'将来負担比率（分子）の構造'!I$44</f>
        <v>1666</v>
      </c>
      <c r="C63" s="175"/>
      <c r="D63" s="175"/>
      <c r="E63" s="175">
        <f>'将来負担比率（分子）の構造'!J$44</f>
        <v>1434</v>
      </c>
      <c r="F63" s="175"/>
      <c r="G63" s="175"/>
      <c r="H63" s="175">
        <f>'将来負担比率（分子）の構造'!K$44</f>
        <v>1606</v>
      </c>
      <c r="I63" s="175"/>
      <c r="J63" s="175"/>
      <c r="K63" s="175">
        <f>'将来負担比率（分子）の構造'!L$44</f>
        <v>1377</v>
      </c>
      <c r="L63" s="175"/>
      <c r="M63" s="175"/>
      <c r="N63" s="175">
        <f>'将来負担比率（分子）の構造'!M$44</f>
        <v>1256</v>
      </c>
      <c r="O63" s="175"/>
      <c r="P63" s="175"/>
    </row>
    <row r="64" spans="1:16" x14ac:dyDescent="0.15">
      <c r="A64" s="175" t="s">
        <v>34</v>
      </c>
      <c r="B64" s="175">
        <f>'将来負担比率（分子）の構造'!I$43</f>
        <v>5903</v>
      </c>
      <c r="C64" s="175"/>
      <c r="D64" s="175"/>
      <c r="E64" s="175">
        <f>'将来負担比率（分子）の構造'!J$43</f>
        <v>5472</v>
      </c>
      <c r="F64" s="175"/>
      <c r="G64" s="175"/>
      <c r="H64" s="175">
        <f>'将来負担比率（分子）の構造'!K$43</f>
        <v>5156</v>
      </c>
      <c r="I64" s="175"/>
      <c r="J64" s="175"/>
      <c r="K64" s="175">
        <f>'将来負担比率（分子）の構造'!L$43</f>
        <v>4746</v>
      </c>
      <c r="L64" s="175"/>
      <c r="M64" s="175"/>
      <c r="N64" s="175">
        <f>'将来負担比率（分子）の構造'!M$43</f>
        <v>4124</v>
      </c>
      <c r="O64" s="175"/>
      <c r="P64" s="175"/>
    </row>
    <row r="65" spans="1:16" x14ac:dyDescent="0.15">
      <c r="A65" s="175" t="s">
        <v>33</v>
      </c>
      <c r="B65" s="175">
        <f>'将来負担比率（分子）の構造'!I$42</f>
        <v>48</v>
      </c>
      <c r="C65" s="175"/>
      <c r="D65" s="175"/>
      <c r="E65" s="175">
        <f>'将来負担比率（分子）の構造'!J$42</f>
        <v>48</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39629</v>
      </c>
      <c r="C66" s="175"/>
      <c r="D66" s="175"/>
      <c r="E66" s="175">
        <f>'将来負担比率（分子）の構造'!J$41</f>
        <v>40060</v>
      </c>
      <c r="F66" s="175"/>
      <c r="G66" s="175"/>
      <c r="H66" s="175">
        <f>'将来負担比率（分子）の構造'!K$41</f>
        <v>41123</v>
      </c>
      <c r="I66" s="175"/>
      <c r="J66" s="175"/>
      <c r="K66" s="175">
        <f>'将来負担比率（分子）の構造'!L$41</f>
        <v>41518</v>
      </c>
      <c r="L66" s="175"/>
      <c r="M66" s="175"/>
      <c r="N66" s="175">
        <f>'将来負担比率（分子）の構造'!M$41</f>
        <v>41698</v>
      </c>
      <c r="O66" s="175"/>
      <c r="P66" s="175"/>
    </row>
    <row r="67" spans="1:16" x14ac:dyDescent="0.15">
      <c r="A67" s="175" t="s">
        <v>75</v>
      </c>
      <c r="B67" s="175" t="e">
        <f>NA()</f>
        <v>#N/A</v>
      </c>
      <c r="C67" s="175">
        <f>IF(ISNUMBER('将来負担比率（分子）の構造'!I$53), IF('将来負担比率（分子）の構造'!I$53 &lt; 0, 0, '将来負担比率（分子）の構造'!I$53), NA())</f>
        <v>5671</v>
      </c>
      <c r="D67" s="175" t="e">
        <f>NA()</f>
        <v>#N/A</v>
      </c>
      <c r="E67" s="175" t="e">
        <f>NA()</f>
        <v>#N/A</v>
      </c>
      <c r="F67" s="175">
        <f>IF(ISNUMBER('将来負担比率（分子）の構造'!J$53), IF('将来負担比率（分子）の構造'!J$53 &lt; 0, 0, '将来負担比率（分子）の構造'!J$53), NA())</f>
        <v>7659</v>
      </c>
      <c r="G67" s="175" t="e">
        <f>NA()</f>
        <v>#N/A</v>
      </c>
      <c r="H67" s="175" t="e">
        <f>NA()</f>
        <v>#N/A</v>
      </c>
      <c r="I67" s="175">
        <f>IF(ISNUMBER('将来負担比率（分子）の構造'!K$53), IF('将来負担比率（分子）の構造'!K$53 &lt; 0, 0, '将来負担比率（分子）の構造'!K$53), NA())</f>
        <v>8176</v>
      </c>
      <c r="J67" s="175" t="e">
        <f>NA()</f>
        <v>#N/A</v>
      </c>
      <c r="K67" s="175" t="e">
        <f>NA()</f>
        <v>#N/A</v>
      </c>
      <c r="L67" s="175">
        <f>IF(ISNUMBER('将来負担比率（分子）の構造'!L$53), IF('将来負担比率（分子）の構造'!L$53 &lt; 0, 0, '将来負担比率（分子）の構造'!L$53), NA())</f>
        <v>8309</v>
      </c>
      <c r="M67" s="175" t="e">
        <f>NA()</f>
        <v>#N/A</v>
      </c>
      <c r="N67" s="175" t="e">
        <f>NA()</f>
        <v>#N/A</v>
      </c>
      <c r="O67" s="175">
        <f>IF(ISNUMBER('将来負担比率（分子）の構造'!M$53), IF('将来負担比率（分子）の構造'!M$53 &lt; 0, 0, '将来負担比率（分子）の構造'!M$53), NA())</f>
        <v>7597</v>
      </c>
      <c r="P67" s="175" t="e">
        <f>NA()</f>
        <v>#N/A</v>
      </c>
    </row>
    <row r="70" spans="1:16" x14ac:dyDescent="0.15">
      <c r="A70" s="177" t="s">
        <v>76</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77</v>
      </c>
      <c r="B72" s="179">
        <f>基金残高に係る経年分析!F55</f>
        <v>2580</v>
      </c>
      <c r="C72" s="179">
        <f>基金残高に係る経年分析!G55</f>
        <v>2973</v>
      </c>
      <c r="D72" s="179">
        <f>基金残高に係る経年分析!H55</f>
        <v>2557</v>
      </c>
    </row>
    <row r="73" spans="1:16" x14ac:dyDescent="0.15">
      <c r="A73" s="178" t="s">
        <v>78</v>
      </c>
      <c r="B73" s="179">
        <f>基金残高に係る経年分析!F56</f>
        <v>863</v>
      </c>
      <c r="C73" s="179">
        <f>基金残高に係る経年分析!G56</f>
        <v>723</v>
      </c>
      <c r="D73" s="179">
        <f>基金残高に係る経年分析!H56</f>
        <v>823</v>
      </c>
    </row>
    <row r="74" spans="1:16" x14ac:dyDescent="0.15">
      <c r="A74" s="178" t="s">
        <v>79</v>
      </c>
      <c r="B74" s="179">
        <f>基金残高に係る経年分析!F57</f>
        <v>8116</v>
      </c>
      <c r="C74" s="179">
        <f>基金残高に係る経年分析!G57</f>
        <v>7480</v>
      </c>
      <c r="D74" s="179">
        <f>基金残高に係る経年分析!H57</f>
        <v>7716</v>
      </c>
    </row>
  </sheetData>
  <sheetProtection algorithmName="SHA-512" hashValue="TQSyCBtbUiR8HEuq8rMj8dtbOZ4RY7uhbwq0pKkmNNWnIS+M8fqqR5ombxmZlf6UJHGHQX4xIuLZMiK6gZt6Mg==" saltValue="QVBekPWXrEH+SbwwJdGp2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0" workbookViewId="0">
      <selection activeCell="AK75" sqref="AK75:AO75"/>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225</v>
      </c>
      <c r="DI1" s="718"/>
      <c r="DJ1" s="718"/>
      <c r="DK1" s="718"/>
      <c r="DL1" s="718"/>
      <c r="DM1" s="718"/>
      <c r="DN1" s="719"/>
      <c r="DO1" s="214"/>
      <c r="DP1" s="717" t="s">
        <v>226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230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231</v>
      </c>
      <c r="S4" s="680"/>
      <c r="T4" s="680"/>
      <c r="U4" s="680"/>
      <c r="V4" s="680"/>
      <c r="W4" s="680"/>
      <c r="X4" s="680"/>
      <c r="Y4" s="681"/>
      <c r="Z4" s="679" t="s">
        <v>232</v>
      </c>
      <c r="AA4" s="680"/>
      <c r="AB4" s="680"/>
      <c r="AC4" s="681"/>
      <c r="AD4" s="679" t="s">
        <v>233</v>
      </c>
      <c r="AE4" s="680"/>
      <c r="AF4" s="680"/>
      <c r="AG4" s="680"/>
      <c r="AH4" s="680"/>
      <c r="AI4" s="680"/>
      <c r="AJ4" s="680"/>
      <c r="AK4" s="681"/>
      <c r="AL4" s="679" t="s">
        <v>232</v>
      </c>
      <c r="AM4" s="680"/>
      <c r="AN4" s="680"/>
      <c r="AO4" s="681"/>
      <c r="AP4" s="720" t="s">
        <v>234</v>
      </c>
      <c r="AQ4" s="720"/>
      <c r="AR4" s="720"/>
      <c r="AS4" s="720"/>
      <c r="AT4" s="720"/>
      <c r="AU4" s="720"/>
      <c r="AV4" s="720"/>
      <c r="AW4" s="720"/>
      <c r="AX4" s="720"/>
      <c r="AY4" s="720"/>
      <c r="AZ4" s="720"/>
      <c r="BA4" s="720"/>
      <c r="BB4" s="720"/>
      <c r="BC4" s="720"/>
      <c r="BD4" s="720"/>
      <c r="BE4" s="720"/>
      <c r="BF4" s="720"/>
      <c r="BG4" s="720" t="s">
        <v>235</v>
      </c>
      <c r="BH4" s="720"/>
      <c r="BI4" s="720"/>
      <c r="BJ4" s="720"/>
      <c r="BK4" s="720"/>
      <c r="BL4" s="720"/>
      <c r="BM4" s="720"/>
      <c r="BN4" s="720"/>
      <c r="BO4" s="720" t="s">
        <v>232</v>
      </c>
      <c r="BP4" s="720"/>
      <c r="BQ4" s="720"/>
      <c r="BR4" s="720"/>
      <c r="BS4" s="720" t="s">
        <v>236</v>
      </c>
      <c r="BT4" s="720"/>
      <c r="BU4" s="720"/>
      <c r="BV4" s="720"/>
      <c r="BW4" s="720"/>
      <c r="BX4" s="720"/>
      <c r="BY4" s="720"/>
      <c r="BZ4" s="720"/>
      <c r="CA4" s="720"/>
      <c r="CB4" s="720"/>
      <c r="CD4" s="679" t="s">
        <v>237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238</v>
      </c>
      <c r="C5" s="677"/>
      <c r="D5" s="677"/>
      <c r="E5" s="677"/>
      <c r="F5" s="677"/>
      <c r="G5" s="677"/>
      <c r="H5" s="677"/>
      <c r="I5" s="677"/>
      <c r="J5" s="677"/>
      <c r="K5" s="677"/>
      <c r="L5" s="677"/>
      <c r="M5" s="677"/>
      <c r="N5" s="677"/>
      <c r="O5" s="677"/>
      <c r="P5" s="677"/>
      <c r="Q5" s="678"/>
      <c r="R5" s="673">
        <v>5731901</v>
      </c>
      <c r="S5" s="674"/>
      <c r="T5" s="674"/>
      <c r="U5" s="674"/>
      <c r="V5" s="674"/>
      <c r="W5" s="674"/>
      <c r="X5" s="674"/>
      <c r="Y5" s="702"/>
      <c r="Z5" s="715">
        <v>14.4</v>
      </c>
      <c r="AA5" s="715"/>
      <c r="AB5" s="715"/>
      <c r="AC5" s="715"/>
      <c r="AD5" s="716">
        <v>5731901</v>
      </c>
      <c r="AE5" s="716"/>
      <c r="AF5" s="716"/>
      <c r="AG5" s="716"/>
      <c r="AH5" s="716"/>
      <c r="AI5" s="716"/>
      <c r="AJ5" s="716"/>
      <c r="AK5" s="716"/>
      <c r="AL5" s="703">
        <v>33.4</v>
      </c>
      <c r="AM5" s="686"/>
      <c r="AN5" s="686"/>
      <c r="AO5" s="704"/>
      <c r="AP5" s="676" t="s">
        <v>239</v>
      </c>
      <c r="AQ5" s="677"/>
      <c r="AR5" s="677"/>
      <c r="AS5" s="677"/>
      <c r="AT5" s="677"/>
      <c r="AU5" s="677"/>
      <c r="AV5" s="677"/>
      <c r="AW5" s="677"/>
      <c r="AX5" s="677"/>
      <c r="AY5" s="677"/>
      <c r="AZ5" s="677"/>
      <c r="BA5" s="677"/>
      <c r="BB5" s="677"/>
      <c r="BC5" s="677"/>
      <c r="BD5" s="677"/>
      <c r="BE5" s="677"/>
      <c r="BF5" s="678"/>
      <c r="BG5" s="627">
        <v>5731901</v>
      </c>
      <c r="BH5" s="628"/>
      <c r="BI5" s="628"/>
      <c r="BJ5" s="628"/>
      <c r="BK5" s="628"/>
      <c r="BL5" s="628"/>
      <c r="BM5" s="628"/>
      <c r="BN5" s="629"/>
      <c r="BO5" s="663">
        <v>100</v>
      </c>
      <c r="BP5" s="663"/>
      <c r="BQ5" s="663"/>
      <c r="BR5" s="663"/>
      <c r="BS5" s="664" t="s">
        <v>240</v>
      </c>
      <c r="BT5" s="664"/>
      <c r="BU5" s="664"/>
      <c r="BV5" s="664"/>
      <c r="BW5" s="664"/>
      <c r="BX5" s="664"/>
      <c r="BY5" s="664"/>
      <c r="BZ5" s="664"/>
      <c r="CA5" s="664"/>
      <c r="CB5" s="695"/>
      <c r="CD5" s="679" t="s">
        <v>234</v>
      </c>
      <c r="CE5" s="680"/>
      <c r="CF5" s="680"/>
      <c r="CG5" s="680"/>
      <c r="CH5" s="680"/>
      <c r="CI5" s="680"/>
      <c r="CJ5" s="680"/>
      <c r="CK5" s="680"/>
      <c r="CL5" s="680"/>
      <c r="CM5" s="680"/>
      <c r="CN5" s="680"/>
      <c r="CO5" s="680"/>
      <c r="CP5" s="680"/>
      <c r="CQ5" s="681"/>
      <c r="CR5" s="679" t="s">
        <v>241</v>
      </c>
      <c r="CS5" s="680"/>
      <c r="CT5" s="680"/>
      <c r="CU5" s="680"/>
      <c r="CV5" s="680"/>
      <c r="CW5" s="680"/>
      <c r="CX5" s="680"/>
      <c r="CY5" s="681"/>
      <c r="CZ5" s="679" t="s">
        <v>232</v>
      </c>
      <c r="DA5" s="680"/>
      <c r="DB5" s="680"/>
      <c r="DC5" s="681"/>
      <c r="DD5" s="679" t="s">
        <v>242</v>
      </c>
      <c r="DE5" s="680"/>
      <c r="DF5" s="680"/>
      <c r="DG5" s="680"/>
      <c r="DH5" s="680"/>
      <c r="DI5" s="680"/>
      <c r="DJ5" s="680"/>
      <c r="DK5" s="680"/>
      <c r="DL5" s="680"/>
      <c r="DM5" s="680"/>
      <c r="DN5" s="680"/>
      <c r="DO5" s="680"/>
      <c r="DP5" s="681"/>
      <c r="DQ5" s="679" t="s">
        <v>243</v>
      </c>
      <c r="DR5" s="680"/>
      <c r="DS5" s="680"/>
      <c r="DT5" s="680"/>
      <c r="DU5" s="680"/>
      <c r="DV5" s="680"/>
      <c r="DW5" s="680"/>
      <c r="DX5" s="680"/>
      <c r="DY5" s="680"/>
      <c r="DZ5" s="680"/>
      <c r="EA5" s="680"/>
      <c r="EB5" s="680"/>
      <c r="EC5" s="681"/>
    </row>
    <row r="6" spans="2:143" ht="11.25" customHeight="1" x14ac:dyDescent="0.15">
      <c r="B6" s="624" t="s">
        <v>244</v>
      </c>
      <c r="C6" s="625"/>
      <c r="D6" s="625"/>
      <c r="E6" s="625"/>
      <c r="F6" s="625"/>
      <c r="G6" s="625"/>
      <c r="H6" s="625"/>
      <c r="I6" s="625"/>
      <c r="J6" s="625"/>
      <c r="K6" s="625"/>
      <c r="L6" s="625"/>
      <c r="M6" s="625"/>
      <c r="N6" s="625"/>
      <c r="O6" s="625"/>
      <c r="P6" s="625"/>
      <c r="Q6" s="626"/>
      <c r="R6" s="627">
        <v>358712</v>
      </c>
      <c r="S6" s="628"/>
      <c r="T6" s="628"/>
      <c r="U6" s="628"/>
      <c r="V6" s="628"/>
      <c r="W6" s="628"/>
      <c r="X6" s="628"/>
      <c r="Y6" s="629"/>
      <c r="Z6" s="663">
        <v>0.9</v>
      </c>
      <c r="AA6" s="663"/>
      <c r="AB6" s="663"/>
      <c r="AC6" s="663"/>
      <c r="AD6" s="664">
        <v>358712</v>
      </c>
      <c r="AE6" s="664"/>
      <c r="AF6" s="664"/>
      <c r="AG6" s="664"/>
      <c r="AH6" s="664"/>
      <c r="AI6" s="664"/>
      <c r="AJ6" s="664"/>
      <c r="AK6" s="664"/>
      <c r="AL6" s="630">
        <v>2.1</v>
      </c>
      <c r="AM6" s="631"/>
      <c r="AN6" s="631"/>
      <c r="AO6" s="665"/>
      <c r="AP6" s="624" t="s">
        <v>245</v>
      </c>
      <c r="AQ6" s="625"/>
      <c r="AR6" s="625"/>
      <c r="AS6" s="625"/>
      <c r="AT6" s="625"/>
      <c r="AU6" s="625"/>
      <c r="AV6" s="625"/>
      <c r="AW6" s="625"/>
      <c r="AX6" s="625"/>
      <c r="AY6" s="625"/>
      <c r="AZ6" s="625"/>
      <c r="BA6" s="625"/>
      <c r="BB6" s="625"/>
      <c r="BC6" s="625"/>
      <c r="BD6" s="625"/>
      <c r="BE6" s="625"/>
      <c r="BF6" s="626"/>
      <c r="BG6" s="627">
        <v>5731901</v>
      </c>
      <c r="BH6" s="628"/>
      <c r="BI6" s="628"/>
      <c r="BJ6" s="628"/>
      <c r="BK6" s="628"/>
      <c r="BL6" s="628"/>
      <c r="BM6" s="628"/>
      <c r="BN6" s="629"/>
      <c r="BO6" s="663">
        <v>100</v>
      </c>
      <c r="BP6" s="663"/>
      <c r="BQ6" s="663"/>
      <c r="BR6" s="663"/>
      <c r="BS6" s="664" t="s">
        <v>246</v>
      </c>
      <c r="BT6" s="664"/>
      <c r="BU6" s="664"/>
      <c r="BV6" s="664"/>
      <c r="BW6" s="664"/>
      <c r="BX6" s="664"/>
      <c r="BY6" s="664"/>
      <c r="BZ6" s="664"/>
      <c r="CA6" s="664"/>
      <c r="CB6" s="695"/>
      <c r="CD6" s="676" t="s">
        <v>247</v>
      </c>
      <c r="CE6" s="677"/>
      <c r="CF6" s="677"/>
      <c r="CG6" s="677"/>
      <c r="CH6" s="677"/>
      <c r="CI6" s="677"/>
      <c r="CJ6" s="677"/>
      <c r="CK6" s="677"/>
      <c r="CL6" s="677"/>
      <c r="CM6" s="677"/>
      <c r="CN6" s="677"/>
      <c r="CO6" s="677"/>
      <c r="CP6" s="677"/>
      <c r="CQ6" s="678"/>
      <c r="CR6" s="627">
        <v>233497</v>
      </c>
      <c r="CS6" s="628"/>
      <c r="CT6" s="628"/>
      <c r="CU6" s="628"/>
      <c r="CV6" s="628"/>
      <c r="CW6" s="628"/>
      <c r="CX6" s="628"/>
      <c r="CY6" s="629"/>
      <c r="CZ6" s="703">
        <v>0.6</v>
      </c>
      <c r="DA6" s="686"/>
      <c r="DB6" s="686"/>
      <c r="DC6" s="705"/>
      <c r="DD6" s="633" t="s">
        <v>248</v>
      </c>
      <c r="DE6" s="628"/>
      <c r="DF6" s="628"/>
      <c r="DG6" s="628"/>
      <c r="DH6" s="628"/>
      <c r="DI6" s="628"/>
      <c r="DJ6" s="628"/>
      <c r="DK6" s="628"/>
      <c r="DL6" s="628"/>
      <c r="DM6" s="628"/>
      <c r="DN6" s="628"/>
      <c r="DO6" s="628"/>
      <c r="DP6" s="629"/>
      <c r="DQ6" s="633">
        <v>232834</v>
      </c>
      <c r="DR6" s="628"/>
      <c r="DS6" s="628"/>
      <c r="DT6" s="628"/>
      <c r="DU6" s="628"/>
      <c r="DV6" s="628"/>
      <c r="DW6" s="628"/>
      <c r="DX6" s="628"/>
      <c r="DY6" s="628"/>
      <c r="DZ6" s="628"/>
      <c r="EA6" s="628"/>
      <c r="EB6" s="628"/>
      <c r="EC6" s="662"/>
    </row>
    <row r="7" spans="2:143" ht="11.25" customHeight="1" x14ac:dyDescent="0.15">
      <c r="B7" s="624" t="s">
        <v>249</v>
      </c>
      <c r="C7" s="625"/>
      <c r="D7" s="625"/>
      <c r="E7" s="625"/>
      <c r="F7" s="625"/>
      <c r="G7" s="625"/>
      <c r="H7" s="625"/>
      <c r="I7" s="625"/>
      <c r="J7" s="625"/>
      <c r="K7" s="625"/>
      <c r="L7" s="625"/>
      <c r="M7" s="625"/>
      <c r="N7" s="625"/>
      <c r="O7" s="625"/>
      <c r="P7" s="625"/>
      <c r="Q7" s="626"/>
      <c r="R7" s="627">
        <v>2259</v>
      </c>
      <c r="S7" s="628"/>
      <c r="T7" s="628"/>
      <c r="U7" s="628"/>
      <c r="V7" s="628"/>
      <c r="W7" s="628"/>
      <c r="X7" s="628"/>
      <c r="Y7" s="629"/>
      <c r="Z7" s="663">
        <v>0</v>
      </c>
      <c r="AA7" s="663"/>
      <c r="AB7" s="663"/>
      <c r="AC7" s="663"/>
      <c r="AD7" s="664">
        <v>2259</v>
      </c>
      <c r="AE7" s="664"/>
      <c r="AF7" s="664"/>
      <c r="AG7" s="664"/>
      <c r="AH7" s="664"/>
      <c r="AI7" s="664"/>
      <c r="AJ7" s="664"/>
      <c r="AK7" s="664"/>
      <c r="AL7" s="630">
        <v>0</v>
      </c>
      <c r="AM7" s="631"/>
      <c r="AN7" s="631"/>
      <c r="AO7" s="665"/>
      <c r="AP7" s="624" t="s">
        <v>250</v>
      </c>
      <c r="AQ7" s="625"/>
      <c r="AR7" s="625"/>
      <c r="AS7" s="625"/>
      <c r="AT7" s="625"/>
      <c r="AU7" s="625"/>
      <c r="AV7" s="625"/>
      <c r="AW7" s="625"/>
      <c r="AX7" s="625"/>
      <c r="AY7" s="625"/>
      <c r="AZ7" s="625"/>
      <c r="BA7" s="625"/>
      <c r="BB7" s="625"/>
      <c r="BC7" s="625"/>
      <c r="BD7" s="625"/>
      <c r="BE7" s="625"/>
      <c r="BF7" s="626"/>
      <c r="BG7" s="627">
        <v>2614766</v>
      </c>
      <c r="BH7" s="628"/>
      <c r="BI7" s="628"/>
      <c r="BJ7" s="628"/>
      <c r="BK7" s="628"/>
      <c r="BL7" s="628"/>
      <c r="BM7" s="628"/>
      <c r="BN7" s="629"/>
      <c r="BO7" s="663">
        <v>45.6</v>
      </c>
      <c r="BP7" s="663"/>
      <c r="BQ7" s="663"/>
      <c r="BR7" s="663"/>
      <c r="BS7" s="664" t="s">
        <v>240</v>
      </c>
      <c r="BT7" s="664"/>
      <c r="BU7" s="664"/>
      <c r="BV7" s="664"/>
      <c r="BW7" s="664"/>
      <c r="BX7" s="664"/>
      <c r="BY7" s="664"/>
      <c r="BZ7" s="664"/>
      <c r="CA7" s="664"/>
      <c r="CB7" s="695"/>
      <c r="CD7" s="624" t="s">
        <v>251</v>
      </c>
      <c r="CE7" s="625"/>
      <c r="CF7" s="625"/>
      <c r="CG7" s="625"/>
      <c r="CH7" s="625"/>
      <c r="CI7" s="625"/>
      <c r="CJ7" s="625"/>
      <c r="CK7" s="625"/>
      <c r="CL7" s="625"/>
      <c r="CM7" s="625"/>
      <c r="CN7" s="625"/>
      <c r="CO7" s="625"/>
      <c r="CP7" s="625"/>
      <c r="CQ7" s="626"/>
      <c r="CR7" s="627">
        <v>6509588</v>
      </c>
      <c r="CS7" s="628"/>
      <c r="CT7" s="628"/>
      <c r="CU7" s="628"/>
      <c r="CV7" s="628"/>
      <c r="CW7" s="628"/>
      <c r="CX7" s="628"/>
      <c r="CY7" s="629"/>
      <c r="CZ7" s="663">
        <v>17.600000000000001</v>
      </c>
      <c r="DA7" s="663"/>
      <c r="DB7" s="663"/>
      <c r="DC7" s="663"/>
      <c r="DD7" s="633">
        <v>613167</v>
      </c>
      <c r="DE7" s="628"/>
      <c r="DF7" s="628"/>
      <c r="DG7" s="628"/>
      <c r="DH7" s="628"/>
      <c r="DI7" s="628"/>
      <c r="DJ7" s="628"/>
      <c r="DK7" s="628"/>
      <c r="DL7" s="628"/>
      <c r="DM7" s="628"/>
      <c r="DN7" s="628"/>
      <c r="DO7" s="628"/>
      <c r="DP7" s="629"/>
      <c r="DQ7" s="633">
        <v>5460199</v>
      </c>
      <c r="DR7" s="628"/>
      <c r="DS7" s="628"/>
      <c r="DT7" s="628"/>
      <c r="DU7" s="628"/>
      <c r="DV7" s="628"/>
      <c r="DW7" s="628"/>
      <c r="DX7" s="628"/>
      <c r="DY7" s="628"/>
      <c r="DZ7" s="628"/>
      <c r="EA7" s="628"/>
      <c r="EB7" s="628"/>
      <c r="EC7" s="662"/>
    </row>
    <row r="8" spans="2:143" ht="11.25" customHeight="1" x14ac:dyDescent="0.15">
      <c r="B8" s="624" t="s">
        <v>252</v>
      </c>
      <c r="C8" s="625"/>
      <c r="D8" s="625"/>
      <c r="E8" s="625"/>
      <c r="F8" s="625"/>
      <c r="G8" s="625"/>
      <c r="H8" s="625"/>
      <c r="I8" s="625"/>
      <c r="J8" s="625"/>
      <c r="K8" s="625"/>
      <c r="L8" s="625"/>
      <c r="M8" s="625"/>
      <c r="N8" s="625"/>
      <c r="O8" s="625"/>
      <c r="P8" s="625"/>
      <c r="Q8" s="626"/>
      <c r="R8" s="627">
        <v>22319</v>
      </c>
      <c r="S8" s="628"/>
      <c r="T8" s="628"/>
      <c r="U8" s="628"/>
      <c r="V8" s="628"/>
      <c r="W8" s="628"/>
      <c r="X8" s="628"/>
      <c r="Y8" s="629"/>
      <c r="Z8" s="663">
        <v>0.1</v>
      </c>
      <c r="AA8" s="663"/>
      <c r="AB8" s="663"/>
      <c r="AC8" s="663"/>
      <c r="AD8" s="664">
        <v>22319</v>
      </c>
      <c r="AE8" s="664"/>
      <c r="AF8" s="664"/>
      <c r="AG8" s="664"/>
      <c r="AH8" s="664"/>
      <c r="AI8" s="664"/>
      <c r="AJ8" s="664"/>
      <c r="AK8" s="664"/>
      <c r="AL8" s="630">
        <v>0.1</v>
      </c>
      <c r="AM8" s="631"/>
      <c r="AN8" s="631"/>
      <c r="AO8" s="665"/>
      <c r="AP8" s="624" t="s">
        <v>253</v>
      </c>
      <c r="AQ8" s="625"/>
      <c r="AR8" s="625"/>
      <c r="AS8" s="625"/>
      <c r="AT8" s="625"/>
      <c r="AU8" s="625"/>
      <c r="AV8" s="625"/>
      <c r="AW8" s="625"/>
      <c r="AX8" s="625"/>
      <c r="AY8" s="625"/>
      <c r="AZ8" s="625"/>
      <c r="BA8" s="625"/>
      <c r="BB8" s="625"/>
      <c r="BC8" s="625"/>
      <c r="BD8" s="625"/>
      <c r="BE8" s="625"/>
      <c r="BF8" s="626"/>
      <c r="BG8" s="627">
        <v>112740</v>
      </c>
      <c r="BH8" s="628"/>
      <c r="BI8" s="628"/>
      <c r="BJ8" s="628"/>
      <c r="BK8" s="628"/>
      <c r="BL8" s="628"/>
      <c r="BM8" s="628"/>
      <c r="BN8" s="629"/>
      <c r="BO8" s="663">
        <v>2</v>
      </c>
      <c r="BP8" s="663"/>
      <c r="BQ8" s="663"/>
      <c r="BR8" s="663"/>
      <c r="BS8" s="664" t="s">
        <v>240</v>
      </c>
      <c r="BT8" s="664"/>
      <c r="BU8" s="664"/>
      <c r="BV8" s="664"/>
      <c r="BW8" s="664"/>
      <c r="BX8" s="664"/>
      <c r="BY8" s="664"/>
      <c r="BZ8" s="664"/>
      <c r="CA8" s="664"/>
      <c r="CB8" s="695"/>
      <c r="CD8" s="624" t="s">
        <v>254</v>
      </c>
      <c r="CE8" s="625"/>
      <c r="CF8" s="625"/>
      <c r="CG8" s="625"/>
      <c r="CH8" s="625"/>
      <c r="CI8" s="625"/>
      <c r="CJ8" s="625"/>
      <c r="CK8" s="625"/>
      <c r="CL8" s="625"/>
      <c r="CM8" s="625"/>
      <c r="CN8" s="625"/>
      <c r="CO8" s="625"/>
      <c r="CP8" s="625"/>
      <c r="CQ8" s="626"/>
      <c r="CR8" s="627">
        <v>10300534</v>
      </c>
      <c r="CS8" s="628"/>
      <c r="CT8" s="628"/>
      <c r="CU8" s="628"/>
      <c r="CV8" s="628"/>
      <c r="CW8" s="628"/>
      <c r="CX8" s="628"/>
      <c r="CY8" s="629"/>
      <c r="CZ8" s="663">
        <v>27.9</v>
      </c>
      <c r="DA8" s="663"/>
      <c r="DB8" s="663"/>
      <c r="DC8" s="663"/>
      <c r="DD8" s="633">
        <v>500395</v>
      </c>
      <c r="DE8" s="628"/>
      <c r="DF8" s="628"/>
      <c r="DG8" s="628"/>
      <c r="DH8" s="628"/>
      <c r="DI8" s="628"/>
      <c r="DJ8" s="628"/>
      <c r="DK8" s="628"/>
      <c r="DL8" s="628"/>
      <c r="DM8" s="628"/>
      <c r="DN8" s="628"/>
      <c r="DO8" s="628"/>
      <c r="DP8" s="629"/>
      <c r="DQ8" s="633">
        <v>5063045</v>
      </c>
      <c r="DR8" s="628"/>
      <c r="DS8" s="628"/>
      <c r="DT8" s="628"/>
      <c r="DU8" s="628"/>
      <c r="DV8" s="628"/>
      <c r="DW8" s="628"/>
      <c r="DX8" s="628"/>
      <c r="DY8" s="628"/>
      <c r="DZ8" s="628"/>
      <c r="EA8" s="628"/>
      <c r="EB8" s="628"/>
      <c r="EC8" s="662"/>
    </row>
    <row r="9" spans="2:143" ht="11.25" customHeight="1" x14ac:dyDescent="0.15">
      <c r="B9" s="624" t="s">
        <v>255</v>
      </c>
      <c r="C9" s="625"/>
      <c r="D9" s="625"/>
      <c r="E9" s="625"/>
      <c r="F9" s="625"/>
      <c r="G9" s="625"/>
      <c r="H9" s="625"/>
      <c r="I9" s="625"/>
      <c r="J9" s="625"/>
      <c r="K9" s="625"/>
      <c r="L9" s="625"/>
      <c r="M9" s="625"/>
      <c r="N9" s="625"/>
      <c r="O9" s="625"/>
      <c r="P9" s="625"/>
      <c r="Q9" s="626"/>
      <c r="R9" s="627">
        <v>15670</v>
      </c>
      <c r="S9" s="628"/>
      <c r="T9" s="628"/>
      <c r="U9" s="628"/>
      <c r="V9" s="628"/>
      <c r="W9" s="628"/>
      <c r="X9" s="628"/>
      <c r="Y9" s="629"/>
      <c r="Z9" s="663">
        <v>0</v>
      </c>
      <c r="AA9" s="663"/>
      <c r="AB9" s="663"/>
      <c r="AC9" s="663"/>
      <c r="AD9" s="664">
        <v>15670</v>
      </c>
      <c r="AE9" s="664"/>
      <c r="AF9" s="664"/>
      <c r="AG9" s="664"/>
      <c r="AH9" s="664"/>
      <c r="AI9" s="664"/>
      <c r="AJ9" s="664"/>
      <c r="AK9" s="664"/>
      <c r="AL9" s="630">
        <v>0.1</v>
      </c>
      <c r="AM9" s="631"/>
      <c r="AN9" s="631"/>
      <c r="AO9" s="665"/>
      <c r="AP9" s="624" t="s">
        <v>256</v>
      </c>
      <c r="AQ9" s="625"/>
      <c r="AR9" s="625"/>
      <c r="AS9" s="625"/>
      <c r="AT9" s="625"/>
      <c r="AU9" s="625"/>
      <c r="AV9" s="625"/>
      <c r="AW9" s="625"/>
      <c r="AX9" s="625"/>
      <c r="AY9" s="625"/>
      <c r="AZ9" s="625"/>
      <c r="BA9" s="625"/>
      <c r="BB9" s="625"/>
      <c r="BC9" s="625"/>
      <c r="BD9" s="625"/>
      <c r="BE9" s="625"/>
      <c r="BF9" s="626"/>
      <c r="BG9" s="627">
        <v>2286416</v>
      </c>
      <c r="BH9" s="628"/>
      <c r="BI9" s="628"/>
      <c r="BJ9" s="628"/>
      <c r="BK9" s="628"/>
      <c r="BL9" s="628"/>
      <c r="BM9" s="628"/>
      <c r="BN9" s="629"/>
      <c r="BO9" s="663">
        <v>39.9</v>
      </c>
      <c r="BP9" s="663"/>
      <c r="BQ9" s="663"/>
      <c r="BR9" s="663"/>
      <c r="BS9" s="664" t="s">
        <v>240</v>
      </c>
      <c r="BT9" s="664"/>
      <c r="BU9" s="664"/>
      <c r="BV9" s="664"/>
      <c r="BW9" s="664"/>
      <c r="BX9" s="664"/>
      <c r="BY9" s="664"/>
      <c r="BZ9" s="664"/>
      <c r="CA9" s="664"/>
      <c r="CB9" s="695"/>
      <c r="CD9" s="624" t="s">
        <v>257</v>
      </c>
      <c r="CE9" s="625"/>
      <c r="CF9" s="625"/>
      <c r="CG9" s="625"/>
      <c r="CH9" s="625"/>
      <c r="CI9" s="625"/>
      <c r="CJ9" s="625"/>
      <c r="CK9" s="625"/>
      <c r="CL9" s="625"/>
      <c r="CM9" s="625"/>
      <c r="CN9" s="625"/>
      <c r="CO9" s="625"/>
      <c r="CP9" s="625"/>
      <c r="CQ9" s="626"/>
      <c r="CR9" s="627">
        <v>3512238</v>
      </c>
      <c r="CS9" s="628"/>
      <c r="CT9" s="628"/>
      <c r="CU9" s="628"/>
      <c r="CV9" s="628"/>
      <c r="CW9" s="628"/>
      <c r="CX9" s="628"/>
      <c r="CY9" s="629"/>
      <c r="CZ9" s="663">
        <v>9.5</v>
      </c>
      <c r="DA9" s="663"/>
      <c r="DB9" s="663"/>
      <c r="DC9" s="663"/>
      <c r="DD9" s="633">
        <v>214171</v>
      </c>
      <c r="DE9" s="628"/>
      <c r="DF9" s="628"/>
      <c r="DG9" s="628"/>
      <c r="DH9" s="628"/>
      <c r="DI9" s="628"/>
      <c r="DJ9" s="628"/>
      <c r="DK9" s="628"/>
      <c r="DL9" s="628"/>
      <c r="DM9" s="628"/>
      <c r="DN9" s="628"/>
      <c r="DO9" s="628"/>
      <c r="DP9" s="629"/>
      <c r="DQ9" s="633">
        <v>2506266</v>
      </c>
      <c r="DR9" s="628"/>
      <c r="DS9" s="628"/>
      <c r="DT9" s="628"/>
      <c r="DU9" s="628"/>
      <c r="DV9" s="628"/>
      <c r="DW9" s="628"/>
      <c r="DX9" s="628"/>
      <c r="DY9" s="628"/>
      <c r="DZ9" s="628"/>
      <c r="EA9" s="628"/>
      <c r="EB9" s="628"/>
      <c r="EC9" s="662"/>
    </row>
    <row r="10" spans="2:143" ht="11.25" customHeight="1" x14ac:dyDescent="0.15">
      <c r="B10" s="624" t="s">
        <v>258</v>
      </c>
      <c r="C10" s="625"/>
      <c r="D10" s="625"/>
      <c r="E10" s="625"/>
      <c r="F10" s="625"/>
      <c r="G10" s="625"/>
      <c r="H10" s="625"/>
      <c r="I10" s="625"/>
      <c r="J10" s="625"/>
      <c r="K10" s="625"/>
      <c r="L10" s="625"/>
      <c r="M10" s="625"/>
      <c r="N10" s="625"/>
      <c r="O10" s="625"/>
      <c r="P10" s="625"/>
      <c r="Q10" s="626"/>
      <c r="R10" s="627" t="s">
        <v>240</v>
      </c>
      <c r="S10" s="628"/>
      <c r="T10" s="628"/>
      <c r="U10" s="628"/>
      <c r="V10" s="628"/>
      <c r="W10" s="628"/>
      <c r="X10" s="628"/>
      <c r="Y10" s="629"/>
      <c r="Z10" s="663" t="s">
        <v>240</v>
      </c>
      <c r="AA10" s="663"/>
      <c r="AB10" s="663"/>
      <c r="AC10" s="663"/>
      <c r="AD10" s="664" t="s">
        <v>240</v>
      </c>
      <c r="AE10" s="664"/>
      <c r="AF10" s="664"/>
      <c r="AG10" s="664"/>
      <c r="AH10" s="664"/>
      <c r="AI10" s="664"/>
      <c r="AJ10" s="664"/>
      <c r="AK10" s="664"/>
      <c r="AL10" s="630" t="s">
        <v>240</v>
      </c>
      <c r="AM10" s="631"/>
      <c r="AN10" s="631"/>
      <c r="AO10" s="665"/>
      <c r="AP10" s="624" t="s">
        <v>259</v>
      </c>
      <c r="AQ10" s="625"/>
      <c r="AR10" s="625"/>
      <c r="AS10" s="625"/>
      <c r="AT10" s="625"/>
      <c r="AU10" s="625"/>
      <c r="AV10" s="625"/>
      <c r="AW10" s="625"/>
      <c r="AX10" s="625"/>
      <c r="AY10" s="625"/>
      <c r="AZ10" s="625"/>
      <c r="BA10" s="625"/>
      <c r="BB10" s="625"/>
      <c r="BC10" s="625"/>
      <c r="BD10" s="625"/>
      <c r="BE10" s="625"/>
      <c r="BF10" s="626"/>
      <c r="BG10" s="627">
        <v>124241</v>
      </c>
      <c r="BH10" s="628"/>
      <c r="BI10" s="628"/>
      <c r="BJ10" s="628"/>
      <c r="BK10" s="628"/>
      <c r="BL10" s="628"/>
      <c r="BM10" s="628"/>
      <c r="BN10" s="629"/>
      <c r="BO10" s="663">
        <v>2.2000000000000002</v>
      </c>
      <c r="BP10" s="663"/>
      <c r="BQ10" s="663"/>
      <c r="BR10" s="663"/>
      <c r="BS10" s="664" t="s">
        <v>240</v>
      </c>
      <c r="BT10" s="664"/>
      <c r="BU10" s="664"/>
      <c r="BV10" s="664"/>
      <c r="BW10" s="664"/>
      <c r="BX10" s="664"/>
      <c r="BY10" s="664"/>
      <c r="BZ10" s="664"/>
      <c r="CA10" s="664"/>
      <c r="CB10" s="695"/>
      <c r="CD10" s="624" t="s">
        <v>260</v>
      </c>
      <c r="CE10" s="625"/>
      <c r="CF10" s="625"/>
      <c r="CG10" s="625"/>
      <c r="CH10" s="625"/>
      <c r="CI10" s="625"/>
      <c r="CJ10" s="625"/>
      <c r="CK10" s="625"/>
      <c r="CL10" s="625"/>
      <c r="CM10" s="625"/>
      <c r="CN10" s="625"/>
      <c r="CO10" s="625"/>
      <c r="CP10" s="625"/>
      <c r="CQ10" s="626"/>
      <c r="CR10" s="627">
        <v>1031561</v>
      </c>
      <c r="CS10" s="628"/>
      <c r="CT10" s="628"/>
      <c r="CU10" s="628"/>
      <c r="CV10" s="628"/>
      <c r="CW10" s="628"/>
      <c r="CX10" s="628"/>
      <c r="CY10" s="629"/>
      <c r="CZ10" s="663">
        <v>2.8</v>
      </c>
      <c r="DA10" s="663"/>
      <c r="DB10" s="663"/>
      <c r="DC10" s="663"/>
      <c r="DD10" s="633" t="s">
        <v>246</v>
      </c>
      <c r="DE10" s="628"/>
      <c r="DF10" s="628"/>
      <c r="DG10" s="628"/>
      <c r="DH10" s="628"/>
      <c r="DI10" s="628"/>
      <c r="DJ10" s="628"/>
      <c r="DK10" s="628"/>
      <c r="DL10" s="628"/>
      <c r="DM10" s="628"/>
      <c r="DN10" s="628"/>
      <c r="DO10" s="628"/>
      <c r="DP10" s="629"/>
      <c r="DQ10" s="633">
        <v>13336</v>
      </c>
      <c r="DR10" s="628"/>
      <c r="DS10" s="628"/>
      <c r="DT10" s="628"/>
      <c r="DU10" s="628"/>
      <c r="DV10" s="628"/>
      <c r="DW10" s="628"/>
      <c r="DX10" s="628"/>
      <c r="DY10" s="628"/>
      <c r="DZ10" s="628"/>
      <c r="EA10" s="628"/>
      <c r="EB10" s="628"/>
      <c r="EC10" s="662"/>
    </row>
    <row r="11" spans="2:143" ht="11.25" customHeight="1" x14ac:dyDescent="0.15">
      <c r="B11" s="624" t="s">
        <v>261</v>
      </c>
      <c r="C11" s="625"/>
      <c r="D11" s="625"/>
      <c r="E11" s="625"/>
      <c r="F11" s="625"/>
      <c r="G11" s="625"/>
      <c r="H11" s="625"/>
      <c r="I11" s="625"/>
      <c r="J11" s="625"/>
      <c r="K11" s="625"/>
      <c r="L11" s="625"/>
      <c r="M11" s="625"/>
      <c r="N11" s="625"/>
      <c r="O11" s="625"/>
      <c r="P11" s="625"/>
      <c r="Q11" s="626"/>
      <c r="R11" s="627">
        <v>1463605</v>
      </c>
      <c r="S11" s="628"/>
      <c r="T11" s="628"/>
      <c r="U11" s="628"/>
      <c r="V11" s="628"/>
      <c r="W11" s="628"/>
      <c r="X11" s="628"/>
      <c r="Y11" s="629"/>
      <c r="Z11" s="630">
        <v>3.7</v>
      </c>
      <c r="AA11" s="631"/>
      <c r="AB11" s="631"/>
      <c r="AC11" s="632"/>
      <c r="AD11" s="633">
        <v>1463605</v>
      </c>
      <c r="AE11" s="628"/>
      <c r="AF11" s="628"/>
      <c r="AG11" s="628"/>
      <c r="AH11" s="628"/>
      <c r="AI11" s="628"/>
      <c r="AJ11" s="628"/>
      <c r="AK11" s="629"/>
      <c r="AL11" s="630">
        <v>8.5</v>
      </c>
      <c r="AM11" s="631"/>
      <c r="AN11" s="631"/>
      <c r="AO11" s="665"/>
      <c r="AP11" s="624" t="s">
        <v>262</v>
      </c>
      <c r="AQ11" s="625"/>
      <c r="AR11" s="625"/>
      <c r="AS11" s="625"/>
      <c r="AT11" s="625"/>
      <c r="AU11" s="625"/>
      <c r="AV11" s="625"/>
      <c r="AW11" s="625"/>
      <c r="AX11" s="625"/>
      <c r="AY11" s="625"/>
      <c r="AZ11" s="625"/>
      <c r="BA11" s="625"/>
      <c r="BB11" s="625"/>
      <c r="BC11" s="625"/>
      <c r="BD11" s="625"/>
      <c r="BE11" s="625"/>
      <c r="BF11" s="626"/>
      <c r="BG11" s="627">
        <v>91369</v>
      </c>
      <c r="BH11" s="628"/>
      <c r="BI11" s="628"/>
      <c r="BJ11" s="628"/>
      <c r="BK11" s="628"/>
      <c r="BL11" s="628"/>
      <c r="BM11" s="628"/>
      <c r="BN11" s="629"/>
      <c r="BO11" s="663">
        <v>1.6</v>
      </c>
      <c r="BP11" s="663"/>
      <c r="BQ11" s="663"/>
      <c r="BR11" s="663"/>
      <c r="BS11" s="664" t="s">
        <v>240</v>
      </c>
      <c r="BT11" s="664"/>
      <c r="BU11" s="664"/>
      <c r="BV11" s="664"/>
      <c r="BW11" s="664"/>
      <c r="BX11" s="664"/>
      <c r="BY11" s="664"/>
      <c r="BZ11" s="664"/>
      <c r="CA11" s="664"/>
      <c r="CB11" s="695"/>
      <c r="CD11" s="624" t="s">
        <v>263</v>
      </c>
      <c r="CE11" s="625"/>
      <c r="CF11" s="625"/>
      <c r="CG11" s="625"/>
      <c r="CH11" s="625"/>
      <c r="CI11" s="625"/>
      <c r="CJ11" s="625"/>
      <c r="CK11" s="625"/>
      <c r="CL11" s="625"/>
      <c r="CM11" s="625"/>
      <c r="CN11" s="625"/>
      <c r="CO11" s="625"/>
      <c r="CP11" s="625"/>
      <c r="CQ11" s="626"/>
      <c r="CR11" s="627">
        <v>894877</v>
      </c>
      <c r="CS11" s="628"/>
      <c r="CT11" s="628"/>
      <c r="CU11" s="628"/>
      <c r="CV11" s="628"/>
      <c r="CW11" s="628"/>
      <c r="CX11" s="628"/>
      <c r="CY11" s="629"/>
      <c r="CZ11" s="663">
        <v>2.4</v>
      </c>
      <c r="DA11" s="663"/>
      <c r="DB11" s="663"/>
      <c r="DC11" s="663"/>
      <c r="DD11" s="633">
        <v>303703</v>
      </c>
      <c r="DE11" s="628"/>
      <c r="DF11" s="628"/>
      <c r="DG11" s="628"/>
      <c r="DH11" s="628"/>
      <c r="DI11" s="628"/>
      <c r="DJ11" s="628"/>
      <c r="DK11" s="628"/>
      <c r="DL11" s="628"/>
      <c r="DM11" s="628"/>
      <c r="DN11" s="628"/>
      <c r="DO11" s="628"/>
      <c r="DP11" s="629"/>
      <c r="DQ11" s="633">
        <v>468217</v>
      </c>
      <c r="DR11" s="628"/>
      <c r="DS11" s="628"/>
      <c r="DT11" s="628"/>
      <c r="DU11" s="628"/>
      <c r="DV11" s="628"/>
      <c r="DW11" s="628"/>
      <c r="DX11" s="628"/>
      <c r="DY11" s="628"/>
      <c r="DZ11" s="628"/>
      <c r="EA11" s="628"/>
      <c r="EB11" s="628"/>
      <c r="EC11" s="662"/>
    </row>
    <row r="12" spans="2:143" ht="11.25" customHeight="1" x14ac:dyDescent="0.15">
      <c r="B12" s="624" t="s">
        <v>264</v>
      </c>
      <c r="C12" s="625"/>
      <c r="D12" s="625"/>
      <c r="E12" s="625"/>
      <c r="F12" s="625"/>
      <c r="G12" s="625"/>
      <c r="H12" s="625"/>
      <c r="I12" s="625"/>
      <c r="J12" s="625"/>
      <c r="K12" s="625"/>
      <c r="L12" s="625"/>
      <c r="M12" s="625"/>
      <c r="N12" s="625"/>
      <c r="O12" s="625"/>
      <c r="P12" s="625"/>
      <c r="Q12" s="626"/>
      <c r="R12" s="627">
        <v>21205</v>
      </c>
      <c r="S12" s="628"/>
      <c r="T12" s="628"/>
      <c r="U12" s="628"/>
      <c r="V12" s="628"/>
      <c r="W12" s="628"/>
      <c r="X12" s="628"/>
      <c r="Y12" s="629"/>
      <c r="Z12" s="663">
        <v>0.1</v>
      </c>
      <c r="AA12" s="663"/>
      <c r="AB12" s="663"/>
      <c r="AC12" s="663"/>
      <c r="AD12" s="664">
        <v>21205</v>
      </c>
      <c r="AE12" s="664"/>
      <c r="AF12" s="664"/>
      <c r="AG12" s="664"/>
      <c r="AH12" s="664"/>
      <c r="AI12" s="664"/>
      <c r="AJ12" s="664"/>
      <c r="AK12" s="664"/>
      <c r="AL12" s="630">
        <v>0.1</v>
      </c>
      <c r="AM12" s="631"/>
      <c r="AN12" s="631"/>
      <c r="AO12" s="665"/>
      <c r="AP12" s="624" t="s">
        <v>265</v>
      </c>
      <c r="AQ12" s="625"/>
      <c r="AR12" s="625"/>
      <c r="AS12" s="625"/>
      <c r="AT12" s="625"/>
      <c r="AU12" s="625"/>
      <c r="AV12" s="625"/>
      <c r="AW12" s="625"/>
      <c r="AX12" s="625"/>
      <c r="AY12" s="625"/>
      <c r="AZ12" s="625"/>
      <c r="BA12" s="625"/>
      <c r="BB12" s="625"/>
      <c r="BC12" s="625"/>
      <c r="BD12" s="625"/>
      <c r="BE12" s="625"/>
      <c r="BF12" s="626"/>
      <c r="BG12" s="627">
        <v>2470267</v>
      </c>
      <c r="BH12" s="628"/>
      <c r="BI12" s="628"/>
      <c r="BJ12" s="628"/>
      <c r="BK12" s="628"/>
      <c r="BL12" s="628"/>
      <c r="BM12" s="628"/>
      <c r="BN12" s="629"/>
      <c r="BO12" s="663">
        <v>43.1</v>
      </c>
      <c r="BP12" s="663"/>
      <c r="BQ12" s="663"/>
      <c r="BR12" s="663"/>
      <c r="BS12" s="664" t="s">
        <v>240</v>
      </c>
      <c r="BT12" s="664"/>
      <c r="BU12" s="664"/>
      <c r="BV12" s="664"/>
      <c r="BW12" s="664"/>
      <c r="BX12" s="664"/>
      <c r="BY12" s="664"/>
      <c r="BZ12" s="664"/>
      <c r="CA12" s="664"/>
      <c r="CB12" s="695"/>
      <c r="CD12" s="624" t="s">
        <v>266</v>
      </c>
      <c r="CE12" s="625"/>
      <c r="CF12" s="625"/>
      <c r="CG12" s="625"/>
      <c r="CH12" s="625"/>
      <c r="CI12" s="625"/>
      <c r="CJ12" s="625"/>
      <c r="CK12" s="625"/>
      <c r="CL12" s="625"/>
      <c r="CM12" s="625"/>
      <c r="CN12" s="625"/>
      <c r="CO12" s="625"/>
      <c r="CP12" s="625"/>
      <c r="CQ12" s="626"/>
      <c r="CR12" s="627">
        <v>1285701</v>
      </c>
      <c r="CS12" s="628"/>
      <c r="CT12" s="628"/>
      <c r="CU12" s="628"/>
      <c r="CV12" s="628"/>
      <c r="CW12" s="628"/>
      <c r="CX12" s="628"/>
      <c r="CY12" s="629"/>
      <c r="CZ12" s="663">
        <v>3.5</v>
      </c>
      <c r="DA12" s="663"/>
      <c r="DB12" s="663"/>
      <c r="DC12" s="663"/>
      <c r="DD12" s="633">
        <v>60435</v>
      </c>
      <c r="DE12" s="628"/>
      <c r="DF12" s="628"/>
      <c r="DG12" s="628"/>
      <c r="DH12" s="628"/>
      <c r="DI12" s="628"/>
      <c r="DJ12" s="628"/>
      <c r="DK12" s="628"/>
      <c r="DL12" s="628"/>
      <c r="DM12" s="628"/>
      <c r="DN12" s="628"/>
      <c r="DO12" s="628"/>
      <c r="DP12" s="629"/>
      <c r="DQ12" s="633">
        <v>248101</v>
      </c>
      <c r="DR12" s="628"/>
      <c r="DS12" s="628"/>
      <c r="DT12" s="628"/>
      <c r="DU12" s="628"/>
      <c r="DV12" s="628"/>
      <c r="DW12" s="628"/>
      <c r="DX12" s="628"/>
      <c r="DY12" s="628"/>
      <c r="DZ12" s="628"/>
      <c r="EA12" s="628"/>
      <c r="EB12" s="628"/>
      <c r="EC12" s="662"/>
    </row>
    <row r="13" spans="2:143" ht="11.25" customHeight="1" x14ac:dyDescent="0.15">
      <c r="B13" s="624" t="s">
        <v>267</v>
      </c>
      <c r="C13" s="625"/>
      <c r="D13" s="625"/>
      <c r="E13" s="625"/>
      <c r="F13" s="625"/>
      <c r="G13" s="625"/>
      <c r="H13" s="625"/>
      <c r="I13" s="625"/>
      <c r="J13" s="625"/>
      <c r="K13" s="625"/>
      <c r="L13" s="625"/>
      <c r="M13" s="625"/>
      <c r="N13" s="625"/>
      <c r="O13" s="625"/>
      <c r="P13" s="625"/>
      <c r="Q13" s="626"/>
      <c r="R13" s="627" t="s">
        <v>240</v>
      </c>
      <c r="S13" s="628"/>
      <c r="T13" s="628"/>
      <c r="U13" s="628"/>
      <c r="V13" s="628"/>
      <c r="W13" s="628"/>
      <c r="X13" s="628"/>
      <c r="Y13" s="629"/>
      <c r="Z13" s="663" t="s">
        <v>248</v>
      </c>
      <c r="AA13" s="663"/>
      <c r="AB13" s="663"/>
      <c r="AC13" s="663"/>
      <c r="AD13" s="664" t="s">
        <v>246</v>
      </c>
      <c r="AE13" s="664"/>
      <c r="AF13" s="664"/>
      <c r="AG13" s="664"/>
      <c r="AH13" s="664"/>
      <c r="AI13" s="664"/>
      <c r="AJ13" s="664"/>
      <c r="AK13" s="664"/>
      <c r="AL13" s="630" t="s">
        <v>246</v>
      </c>
      <c r="AM13" s="631"/>
      <c r="AN13" s="631"/>
      <c r="AO13" s="665"/>
      <c r="AP13" s="624" t="s">
        <v>268</v>
      </c>
      <c r="AQ13" s="625"/>
      <c r="AR13" s="625"/>
      <c r="AS13" s="625"/>
      <c r="AT13" s="625"/>
      <c r="AU13" s="625"/>
      <c r="AV13" s="625"/>
      <c r="AW13" s="625"/>
      <c r="AX13" s="625"/>
      <c r="AY13" s="625"/>
      <c r="AZ13" s="625"/>
      <c r="BA13" s="625"/>
      <c r="BB13" s="625"/>
      <c r="BC13" s="625"/>
      <c r="BD13" s="625"/>
      <c r="BE13" s="625"/>
      <c r="BF13" s="626"/>
      <c r="BG13" s="627">
        <v>2469110</v>
      </c>
      <c r="BH13" s="628"/>
      <c r="BI13" s="628"/>
      <c r="BJ13" s="628"/>
      <c r="BK13" s="628"/>
      <c r="BL13" s="628"/>
      <c r="BM13" s="628"/>
      <c r="BN13" s="629"/>
      <c r="BO13" s="663">
        <v>43.1</v>
      </c>
      <c r="BP13" s="663"/>
      <c r="BQ13" s="663"/>
      <c r="BR13" s="663"/>
      <c r="BS13" s="664" t="s">
        <v>240</v>
      </c>
      <c r="BT13" s="664"/>
      <c r="BU13" s="664"/>
      <c r="BV13" s="664"/>
      <c r="BW13" s="664"/>
      <c r="BX13" s="664"/>
      <c r="BY13" s="664"/>
      <c r="BZ13" s="664"/>
      <c r="CA13" s="664"/>
      <c r="CB13" s="695"/>
      <c r="CD13" s="624" t="s">
        <v>269</v>
      </c>
      <c r="CE13" s="625"/>
      <c r="CF13" s="625"/>
      <c r="CG13" s="625"/>
      <c r="CH13" s="625"/>
      <c r="CI13" s="625"/>
      <c r="CJ13" s="625"/>
      <c r="CK13" s="625"/>
      <c r="CL13" s="625"/>
      <c r="CM13" s="625"/>
      <c r="CN13" s="625"/>
      <c r="CO13" s="625"/>
      <c r="CP13" s="625"/>
      <c r="CQ13" s="626"/>
      <c r="CR13" s="627">
        <v>2384533</v>
      </c>
      <c r="CS13" s="628"/>
      <c r="CT13" s="628"/>
      <c r="CU13" s="628"/>
      <c r="CV13" s="628"/>
      <c r="CW13" s="628"/>
      <c r="CX13" s="628"/>
      <c r="CY13" s="629"/>
      <c r="CZ13" s="663">
        <v>6.5</v>
      </c>
      <c r="DA13" s="663"/>
      <c r="DB13" s="663"/>
      <c r="DC13" s="663"/>
      <c r="DD13" s="633">
        <v>1347400</v>
      </c>
      <c r="DE13" s="628"/>
      <c r="DF13" s="628"/>
      <c r="DG13" s="628"/>
      <c r="DH13" s="628"/>
      <c r="DI13" s="628"/>
      <c r="DJ13" s="628"/>
      <c r="DK13" s="628"/>
      <c r="DL13" s="628"/>
      <c r="DM13" s="628"/>
      <c r="DN13" s="628"/>
      <c r="DO13" s="628"/>
      <c r="DP13" s="629"/>
      <c r="DQ13" s="633">
        <v>1004993</v>
      </c>
      <c r="DR13" s="628"/>
      <c r="DS13" s="628"/>
      <c r="DT13" s="628"/>
      <c r="DU13" s="628"/>
      <c r="DV13" s="628"/>
      <c r="DW13" s="628"/>
      <c r="DX13" s="628"/>
      <c r="DY13" s="628"/>
      <c r="DZ13" s="628"/>
      <c r="EA13" s="628"/>
      <c r="EB13" s="628"/>
      <c r="EC13" s="662"/>
    </row>
    <row r="14" spans="2:143" ht="11.25" customHeight="1" x14ac:dyDescent="0.15">
      <c r="B14" s="624" t="s">
        <v>270</v>
      </c>
      <c r="C14" s="625"/>
      <c r="D14" s="625"/>
      <c r="E14" s="625"/>
      <c r="F14" s="625"/>
      <c r="G14" s="625"/>
      <c r="H14" s="625"/>
      <c r="I14" s="625"/>
      <c r="J14" s="625"/>
      <c r="K14" s="625"/>
      <c r="L14" s="625"/>
      <c r="M14" s="625"/>
      <c r="N14" s="625"/>
      <c r="O14" s="625"/>
      <c r="P14" s="625"/>
      <c r="Q14" s="626"/>
      <c r="R14" s="627" t="s">
        <v>240</v>
      </c>
      <c r="S14" s="628"/>
      <c r="T14" s="628"/>
      <c r="U14" s="628"/>
      <c r="V14" s="628"/>
      <c r="W14" s="628"/>
      <c r="X14" s="628"/>
      <c r="Y14" s="629"/>
      <c r="Z14" s="663" t="s">
        <v>240</v>
      </c>
      <c r="AA14" s="663"/>
      <c r="AB14" s="663"/>
      <c r="AC14" s="663"/>
      <c r="AD14" s="664" t="s">
        <v>246</v>
      </c>
      <c r="AE14" s="664"/>
      <c r="AF14" s="664"/>
      <c r="AG14" s="664"/>
      <c r="AH14" s="664"/>
      <c r="AI14" s="664"/>
      <c r="AJ14" s="664"/>
      <c r="AK14" s="664"/>
      <c r="AL14" s="630" t="s">
        <v>240</v>
      </c>
      <c r="AM14" s="631"/>
      <c r="AN14" s="631"/>
      <c r="AO14" s="665"/>
      <c r="AP14" s="624" t="s">
        <v>271</v>
      </c>
      <c r="AQ14" s="625"/>
      <c r="AR14" s="625"/>
      <c r="AS14" s="625"/>
      <c r="AT14" s="625"/>
      <c r="AU14" s="625"/>
      <c r="AV14" s="625"/>
      <c r="AW14" s="625"/>
      <c r="AX14" s="625"/>
      <c r="AY14" s="625"/>
      <c r="AZ14" s="625"/>
      <c r="BA14" s="625"/>
      <c r="BB14" s="625"/>
      <c r="BC14" s="625"/>
      <c r="BD14" s="625"/>
      <c r="BE14" s="625"/>
      <c r="BF14" s="626"/>
      <c r="BG14" s="627">
        <v>266663</v>
      </c>
      <c r="BH14" s="628"/>
      <c r="BI14" s="628"/>
      <c r="BJ14" s="628"/>
      <c r="BK14" s="628"/>
      <c r="BL14" s="628"/>
      <c r="BM14" s="628"/>
      <c r="BN14" s="629"/>
      <c r="BO14" s="663">
        <v>4.7</v>
      </c>
      <c r="BP14" s="663"/>
      <c r="BQ14" s="663"/>
      <c r="BR14" s="663"/>
      <c r="BS14" s="664" t="s">
        <v>240</v>
      </c>
      <c r="BT14" s="664"/>
      <c r="BU14" s="664"/>
      <c r="BV14" s="664"/>
      <c r="BW14" s="664"/>
      <c r="BX14" s="664"/>
      <c r="BY14" s="664"/>
      <c r="BZ14" s="664"/>
      <c r="CA14" s="664"/>
      <c r="CB14" s="695"/>
      <c r="CD14" s="624" t="s">
        <v>272</v>
      </c>
      <c r="CE14" s="625"/>
      <c r="CF14" s="625"/>
      <c r="CG14" s="625"/>
      <c r="CH14" s="625"/>
      <c r="CI14" s="625"/>
      <c r="CJ14" s="625"/>
      <c r="CK14" s="625"/>
      <c r="CL14" s="625"/>
      <c r="CM14" s="625"/>
      <c r="CN14" s="625"/>
      <c r="CO14" s="625"/>
      <c r="CP14" s="625"/>
      <c r="CQ14" s="626"/>
      <c r="CR14" s="627">
        <v>1531456</v>
      </c>
      <c r="CS14" s="628"/>
      <c r="CT14" s="628"/>
      <c r="CU14" s="628"/>
      <c r="CV14" s="628"/>
      <c r="CW14" s="628"/>
      <c r="CX14" s="628"/>
      <c r="CY14" s="629"/>
      <c r="CZ14" s="663">
        <v>4.0999999999999996</v>
      </c>
      <c r="DA14" s="663"/>
      <c r="DB14" s="663"/>
      <c r="DC14" s="663"/>
      <c r="DD14" s="633">
        <v>108298</v>
      </c>
      <c r="DE14" s="628"/>
      <c r="DF14" s="628"/>
      <c r="DG14" s="628"/>
      <c r="DH14" s="628"/>
      <c r="DI14" s="628"/>
      <c r="DJ14" s="628"/>
      <c r="DK14" s="628"/>
      <c r="DL14" s="628"/>
      <c r="DM14" s="628"/>
      <c r="DN14" s="628"/>
      <c r="DO14" s="628"/>
      <c r="DP14" s="629"/>
      <c r="DQ14" s="633">
        <v>1224835</v>
      </c>
      <c r="DR14" s="628"/>
      <c r="DS14" s="628"/>
      <c r="DT14" s="628"/>
      <c r="DU14" s="628"/>
      <c r="DV14" s="628"/>
      <c r="DW14" s="628"/>
      <c r="DX14" s="628"/>
      <c r="DY14" s="628"/>
      <c r="DZ14" s="628"/>
      <c r="EA14" s="628"/>
      <c r="EB14" s="628"/>
      <c r="EC14" s="662"/>
    </row>
    <row r="15" spans="2:143" ht="11.25" customHeight="1" x14ac:dyDescent="0.15">
      <c r="B15" s="624" t="s">
        <v>273</v>
      </c>
      <c r="C15" s="625"/>
      <c r="D15" s="625"/>
      <c r="E15" s="625"/>
      <c r="F15" s="625"/>
      <c r="G15" s="625"/>
      <c r="H15" s="625"/>
      <c r="I15" s="625"/>
      <c r="J15" s="625"/>
      <c r="K15" s="625"/>
      <c r="L15" s="625"/>
      <c r="M15" s="625"/>
      <c r="N15" s="625"/>
      <c r="O15" s="625"/>
      <c r="P15" s="625"/>
      <c r="Q15" s="626"/>
      <c r="R15" s="627" t="s">
        <v>246</v>
      </c>
      <c r="S15" s="628"/>
      <c r="T15" s="628"/>
      <c r="U15" s="628"/>
      <c r="V15" s="628"/>
      <c r="W15" s="628"/>
      <c r="X15" s="628"/>
      <c r="Y15" s="629"/>
      <c r="Z15" s="663" t="s">
        <v>246</v>
      </c>
      <c r="AA15" s="663"/>
      <c r="AB15" s="663"/>
      <c r="AC15" s="663"/>
      <c r="AD15" s="664" t="s">
        <v>240</v>
      </c>
      <c r="AE15" s="664"/>
      <c r="AF15" s="664"/>
      <c r="AG15" s="664"/>
      <c r="AH15" s="664"/>
      <c r="AI15" s="664"/>
      <c r="AJ15" s="664"/>
      <c r="AK15" s="664"/>
      <c r="AL15" s="630" t="s">
        <v>248</v>
      </c>
      <c r="AM15" s="631"/>
      <c r="AN15" s="631"/>
      <c r="AO15" s="665"/>
      <c r="AP15" s="624" t="s">
        <v>274</v>
      </c>
      <c r="AQ15" s="625"/>
      <c r="AR15" s="625"/>
      <c r="AS15" s="625"/>
      <c r="AT15" s="625"/>
      <c r="AU15" s="625"/>
      <c r="AV15" s="625"/>
      <c r="AW15" s="625"/>
      <c r="AX15" s="625"/>
      <c r="AY15" s="625"/>
      <c r="AZ15" s="625"/>
      <c r="BA15" s="625"/>
      <c r="BB15" s="625"/>
      <c r="BC15" s="625"/>
      <c r="BD15" s="625"/>
      <c r="BE15" s="625"/>
      <c r="BF15" s="626"/>
      <c r="BG15" s="627">
        <v>380205</v>
      </c>
      <c r="BH15" s="628"/>
      <c r="BI15" s="628"/>
      <c r="BJ15" s="628"/>
      <c r="BK15" s="628"/>
      <c r="BL15" s="628"/>
      <c r="BM15" s="628"/>
      <c r="BN15" s="629"/>
      <c r="BO15" s="663">
        <v>6.6</v>
      </c>
      <c r="BP15" s="663"/>
      <c r="BQ15" s="663"/>
      <c r="BR15" s="663"/>
      <c r="BS15" s="664" t="s">
        <v>246</v>
      </c>
      <c r="BT15" s="664"/>
      <c r="BU15" s="664"/>
      <c r="BV15" s="664"/>
      <c r="BW15" s="664"/>
      <c r="BX15" s="664"/>
      <c r="BY15" s="664"/>
      <c r="BZ15" s="664"/>
      <c r="CA15" s="664"/>
      <c r="CB15" s="695"/>
      <c r="CD15" s="624" t="s">
        <v>275</v>
      </c>
      <c r="CE15" s="625"/>
      <c r="CF15" s="625"/>
      <c r="CG15" s="625"/>
      <c r="CH15" s="625"/>
      <c r="CI15" s="625"/>
      <c r="CJ15" s="625"/>
      <c r="CK15" s="625"/>
      <c r="CL15" s="625"/>
      <c r="CM15" s="625"/>
      <c r="CN15" s="625"/>
      <c r="CO15" s="625"/>
      <c r="CP15" s="625"/>
      <c r="CQ15" s="626"/>
      <c r="CR15" s="627">
        <v>4941107</v>
      </c>
      <c r="CS15" s="628"/>
      <c r="CT15" s="628"/>
      <c r="CU15" s="628"/>
      <c r="CV15" s="628"/>
      <c r="CW15" s="628"/>
      <c r="CX15" s="628"/>
      <c r="CY15" s="629"/>
      <c r="CZ15" s="663">
        <v>13.4</v>
      </c>
      <c r="DA15" s="663"/>
      <c r="DB15" s="663"/>
      <c r="DC15" s="663"/>
      <c r="DD15" s="633">
        <v>2392040</v>
      </c>
      <c r="DE15" s="628"/>
      <c r="DF15" s="628"/>
      <c r="DG15" s="628"/>
      <c r="DH15" s="628"/>
      <c r="DI15" s="628"/>
      <c r="DJ15" s="628"/>
      <c r="DK15" s="628"/>
      <c r="DL15" s="628"/>
      <c r="DM15" s="628"/>
      <c r="DN15" s="628"/>
      <c r="DO15" s="628"/>
      <c r="DP15" s="629"/>
      <c r="DQ15" s="633">
        <v>1998019</v>
      </c>
      <c r="DR15" s="628"/>
      <c r="DS15" s="628"/>
      <c r="DT15" s="628"/>
      <c r="DU15" s="628"/>
      <c r="DV15" s="628"/>
      <c r="DW15" s="628"/>
      <c r="DX15" s="628"/>
      <c r="DY15" s="628"/>
      <c r="DZ15" s="628"/>
      <c r="EA15" s="628"/>
      <c r="EB15" s="628"/>
      <c r="EC15" s="662"/>
    </row>
    <row r="16" spans="2:143" ht="11.25" customHeight="1" x14ac:dyDescent="0.15">
      <c r="B16" s="624" t="s">
        <v>276</v>
      </c>
      <c r="C16" s="625"/>
      <c r="D16" s="625"/>
      <c r="E16" s="625"/>
      <c r="F16" s="625"/>
      <c r="G16" s="625"/>
      <c r="H16" s="625"/>
      <c r="I16" s="625"/>
      <c r="J16" s="625"/>
      <c r="K16" s="625"/>
      <c r="L16" s="625"/>
      <c r="M16" s="625"/>
      <c r="N16" s="625"/>
      <c r="O16" s="625"/>
      <c r="P16" s="625"/>
      <c r="Q16" s="626"/>
      <c r="R16" s="627">
        <v>23415</v>
      </c>
      <c r="S16" s="628"/>
      <c r="T16" s="628"/>
      <c r="U16" s="628"/>
      <c r="V16" s="628"/>
      <c r="W16" s="628"/>
      <c r="X16" s="628"/>
      <c r="Y16" s="629"/>
      <c r="Z16" s="663">
        <v>0.1</v>
      </c>
      <c r="AA16" s="663"/>
      <c r="AB16" s="663"/>
      <c r="AC16" s="663"/>
      <c r="AD16" s="664">
        <v>23415</v>
      </c>
      <c r="AE16" s="664"/>
      <c r="AF16" s="664"/>
      <c r="AG16" s="664"/>
      <c r="AH16" s="664"/>
      <c r="AI16" s="664"/>
      <c r="AJ16" s="664"/>
      <c r="AK16" s="664"/>
      <c r="AL16" s="630">
        <v>0.1</v>
      </c>
      <c r="AM16" s="631"/>
      <c r="AN16" s="631"/>
      <c r="AO16" s="665"/>
      <c r="AP16" s="624" t="s">
        <v>277</v>
      </c>
      <c r="AQ16" s="625"/>
      <c r="AR16" s="625"/>
      <c r="AS16" s="625"/>
      <c r="AT16" s="625"/>
      <c r="AU16" s="625"/>
      <c r="AV16" s="625"/>
      <c r="AW16" s="625"/>
      <c r="AX16" s="625"/>
      <c r="AY16" s="625"/>
      <c r="AZ16" s="625"/>
      <c r="BA16" s="625"/>
      <c r="BB16" s="625"/>
      <c r="BC16" s="625"/>
      <c r="BD16" s="625"/>
      <c r="BE16" s="625"/>
      <c r="BF16" s="626"/>
      <c r="BG16" s="627" t="s">
        <v>246</v>
      </c>
      <c r="BH16" s="628"/>
      <c r="BI16" s="628"/>
      <c r="BJ16" s="628"/>
      <c r="BK16" s="628"/>
      <c r="BL16" s="628"/>
      <c r="BM16" s="628"/>
      <c r="BN16" s="629"/>
      <c r="BO16" s="663" t="s">
        <v>240</v>
      </c>
      <c r="BP16" s="663"/>
      <c r="BQ16" s="663"/>
      <c r="BR16" s="663"/>
      <c r="BS16" s="664" t="s">
        <v>246</v>
      </c>
      <c r="BT16" s="664"/>
      <c r="BU16" s="664"/>
      <c r="BV16" s="664"/>
      <c r="BW16" s="664"/>
      <c r="BX16" s="664"/>
      <c r="BY16" s="664"/>
      <c r="BZ16" s="664"/>
      <c r="CA16" s="664"/>
      <c r="CB16" s="695"/>
      <c r="CD16" s="624" t="s">
        <v>278</v>
      </c>
      <c r="CE16" s="625"/>
      <c r="CF16" s="625"/>
      <c r="CG16" s="625"/>
      <c r="CH16" s="625"/>
      <c r="CI16" s="625"/>
      <c r="CJ16" s="625"/>
      <c r="CK16" s="625"/>
      <c r="CL16" s="625"/>
      <c r="CM16" s="625"/>
      <c r="CN16" s="625"/>
      <c r="CO16" s="625"/>
      <c r="CP16" s="625"/>
      <c r="CQ16" s="626"/>
      <c r="CR16" s="627">
        <v>619460</v>
      </c>
      <c r="CS16" s="628"/>
      <c r="CT16" s="628"/>
      <c r="CU16" s="628"/>
      <c r="CV16" s="628"/>
      <c r="CW16" s="628"/>
      <c r="CX16" s="628"/>
      <c r="CY16" s="629"/>
      <c r="CZ16" s="663">
        <v>1.7</v>
      </c>
      <c r="DA16" s="663"/>
      <c r="DB16" s="663"/>
      <c r="DC16" s="663"/>
      <c r="DD16" s="633" t="s">
        <v>246</v>
      </c>
      <c r="DE16" s="628"/>
      <c r="DF16" s="628"/>
      <c r="DG16" s="628"/>
      <c r="DH16" s="628"/>
      <c r="DI16" s="628"/>
      <c r="DJ16" s="628"/>
      <c r="DK16" s="628"/>
      <c r="DL16" s="628"/>
      <c r="DM16" s="628"/>
      <c r="DN16" s="628"/>
      <c r="DO16" s="628"/>
      <c r="DP16" s="629"/>
      <c r="DQ16" s="633">
        <v>81435</v>
      </c>
      <c r="DR16" s="628"/>
      <c r="DS16" s="628"/>
      <c r="DT16" s="628"/>
      <c r="DU16" s="628"/>
      <c r="DV16" s="628"/>
      <c r="DW16" s="628"/>
      <c r="DX16" s="628"/>
      <c r="DY16" s="628"/>
      <c r="DZ16" s="628"/>
      <c r="EA16" s="628"/>
      <c r="EB16" s="628"/>
      <c r="EC16" s="662"/>
    </row>
    <row r="17" spans="2:133" ht="11.25" customHeight="1" x14ac:dyDescent="0.15">
      <c r="B17" s="624" t="s">
        <v>279</v>
      </c>
      <c r="C17" s="625"/>
      <c r="D17" s="625"/>
      <c r="E17" s="625"/>
      <c r="F17" s="625"/>
      <c r="G17" s="625"/>
      <c r="H17" s="625"/>
      <c r="I17" s="625"/>
      <c r="J17" s="625"/>
      <c r="K17" s="625"/>
      <c r="L17" s="625"/>
      <c r="M17" s="625"/>
      <c r="N17" s="625"/>
      <c r="O17" s="625"/>
      <c r="P17" s="625"/>
      <c r="Q17" s="626"/>
      <c r="R17" s="627">
        <v>91544</v>
      </c>
      <c r="S17" s="628"/>
      <c r="T17" s="628"/>
      <c r="U17" s="628"/>
      <c r="V17" s="628"/>
      <c r="W17" s="628"/>
      <c r="X17" s="628"/>
      <c r="Y17" s="629"/>
      <c r="Z17" s="663">
        <v>0.2</v>
      </c>
      <c r="AA17" s="663"/>
      <c r="AB17" s="663"/>
      <c r="AC17" s="663"/>
      <c r="AD17" s="664">
        <v>91544</v>
      </c>
      <c r="AE17" s="664"/>
      <c r="AF17" s="664"/>
      <c r="AG17" s="664"/>
      <c r="AH17" s="664"/>
      <c r="AI17" s="664"/>
      <c r="AJ17" s="664"/>
      <c r="AK17" s="664"/>
      <c r="AL17" s="630">
        <v>0.5</v>
      </c>
      <c r="AM17" s="631"/>
      <c r="AN17" s="631"/>
      <c r="AO17" s="665"/>
      <c r="AP17" s="624" t="s">
        <v>280</v>
      </c>
      <c r="AQ17" s="625"/>
      <c r="AR17" s="625"/>
      <c r="AS17" s="625"/>
      <c r="AT17" s="625"/>
      <c r="AU17" s="625"/>
      <c r="AV17" s="625"/>
      <c r="AW17" s="625"/>
      <c r="AX17" s="625"/>
      <c r="AY17" s="625"/>
      <c r="AZ17" s="625"/>
      <c r="BA17" s="625"/>
      <c r="BB17" s="625"/>
      <c r="BC17" s="625"/>
      <c r="BD17" s="625"/>
      <c r="BE17" s="625"/>
      <c r="BF17" s="626"/>
      <c r="BG17" s="627" t="s">
        <v>240</v>
      </c>
      <c r="BH17" s="628"/>
      <c r="BI17" s="628"/>
      <c r="BJ17" s="628"/>
      <c r="BK17" s="628"/>
      <c r="BL17" s="628"/>
      <c r="BM17" s="628"/>
      <c r="BN17" s="629"/>
      <c r="BO17" s="663" t="s">
        <v>246</v>
      </c>
      <c r="BP17" s="663"/>
      <c r="BQ17" s="663"/>
      <c r="BR17" s="663"/>
      <c r="BS17" s="664" t="s">
        <v>246</v>
      </c>
      <c r="BT17" s="664"/>
      <c r="BU17" s="664"/>
      <c r="BV17" s="664"/>
      <c r="BW17" s="664"/>
      <c r="BX17" s="664"/>
      <c r="BY17" s="664"/>
      <c r="BZ17" s="664"/>
      <c r="CA17" s="664"/>
      <c r="CB17" s="695"/>
      <c r="CD17" s="624" t="s">
        <v>281</v>
      </c>
      <c r="CE17" s="625"/>
      <c r="CF17" s="625"/>
      <c r="CG17" s="625"/>
      <c r="CH17" s="625"/>
      <c r="CI17" s="625"/>
      <c r="CJ17" s="625"/>
      <c r="CK17" s="625"/>
      <c r="CL17" s="625"/>
      <c r="CM17" s="625"/>
      <c r="CN17" s="625"/>
      <c r="CO17" s="625"/>
      <c r="CP17" s="625"/>
      <c r="CQ17" s="626"/>
      <c r="CR17" s="627">
        <v>3668977</v>
      </c>
      <c r="CS17" s="628"/>
      <c r="CT17" s="628"/>
      <c r="CU17" s="628"/>
      <c r="CV17" s="628"/>
      <c r="CW17" s="628"/>
      <c r="CX17" s="628"/>
      <c r="CY17" s="629"/>
      <c r="CZ17" s="663">
        <v>9.9</v>
      </c>
      <c r="DA17" s="663"/>
      <c r="DB17" s="663"/>
      <c r="DC17" s="663"/>
      <c r="DD17" s="633" t="s">
        <v>246</v>
      </c>
      <c r="DE17" s="628"/>
      <c r="DF17" s="628"/>
      <c r="DG17" s="628"/>
      <c r="DH17" s="628"/>
      <c r="DI17" s="628"/>
      <c r="DJ17" s="628"/>
      <c r="DK17" s="628"/>
      <c r="DL17" s="628"/>
      <c r="DM17" s="628"/>
      <c r="DN17" s="628"/>
      <c r="DO17" s="628"/>
      <c r="DP17" s="629"/>
      <c r="DQ17" s="633">
        <v>3654086</v>
      </c>
      <c r="DR17" s="628"/>
      <c r="DS17" s="628"/>
      <c r="DT17" s="628"/>
      <c r="DU17" s="628"/>
      <c r="DV17" s="628"/>
      <c r="DW17" s="628"/>
      <c r="DX17" s="628"/>
      <c r="DY17" s="628"/>
      <c r="DZ17" s="628"/>
      <c r="EA17" s="628"/>
      <c r="EB17" s="628"/>
      <c r="EC17" s="662"/>
    </row>
    <row r="18" spans="2:133" ht="11.25" customHeight="1" x14ac:dyDescent="0.15">
      <c r="B18" s="624" t="s">
        <v>282</v>
      </c>
      <c r="C18" s="625"/>
      <c r="D18" s="625"/>
      <c r="E18" s="625"/>
      <c r="F18" s="625"/>
      <c r="G18" s="625"/>
      <c r="H18" s="625"/>
      <c r="I18" s="625"/>
      <c r="J18" s="625"/>
      <c r="K18" s="625"/>
      <c r="L18" s="625"/>
      <c r="M18" s="625"/>
      <c r="N18" s="625"/>
      <c r="O18" s="625"/>
      <c r="P18" s="625"/>
      <c r="Q18" s="626"/>
      <c r="R18" s="627">
        <v>62750</v>
      </c>
      <c r="S18" s="628"/>
      <c r="T18" s="628"/>
      <c r="U18" s="628"/>
      <c r="V18" s="628"/>
      <c r="W18" s="628"/>
      <c r="X18" s="628"/>
      <c r="Y18" s="629"/>
      <c r="Z18" s="663">
        <v>0.2</v>
      </c>
      <c r="AA18" s="663"/>
      <c r="AB18" s="663"/>
      <c r="AC18" s="663"/>
      <c r="AD18" s="664">
        <v>62750</v>
      </c>
      <c r="AE18" s="664"/>
      <c r="AF18" s="664"/>
      <c r="AG18" s="664"/>
      <c r="AH18" s="664"/>
      <c r="AI18" s="664"/>
      <c r="AJ18" s="664"/>
      <c r="AK18" s="664"/>
      <c r="AL18" s="630">
        <v>0.4</v>
      </c>
      <c r="AM18" s="631"/>
      <c r="AN18" s="631"/>
      <c r="AO18" s="665"/>
      <c r="AP18" s="624" t="s">
        <v>283</v>
      </c>
      <c r="AQ18" s="625"/>
      <c r="AR18" s="625"/>
      <c r="AS18" s="625"/>
      <c r="AT18" s="625"/>
      <c r="AU18" s="625"/>
      <c r="AV18" s="625"/>
      <c r="AW18" s="625"/>
      <c r="AX18" s="625"/>
      <c r="AY18" s="625"/>
      <c r="AZ18" s="625"/>
      <c r="BA18" s="625"/>
      <c r="BB18" s="625"/>
      <c r="BC18" s="625"/>
      <c r="BD18" s="625"/>
      <c r="BE18" s="625"/>
      <c r="BF18" s="626"/>
      <c r="BG18" s="627" t="s">
        <v>240</v>
      </c>
      <c r="BH18" s="628"/>
      <c r="BI18" s="628"/>
      <c r="BJ18" s="628"/>
      <c r="BK18" s="628"/>
      <c r="BL18" s="628"/>
      <c r="BM18" s="628"/>
      <c r="BN18" s="629"/>
      <c r="BO18" s="663" t="s">
        <v>240</v>
      </c>
      <c r="BP18" s="663"/>
      <c r="BQ18" s="663"/>
      <c r="BR18" s="663"/>
      <c r="BS18" s="664" t="s">
        <v>246</v>
      </c>
      <c r="BT18" s="664"/>
      <c r="BU18" s="664"/>
      <c r="BV18" s="664"/>
      <c r="BW18" s="664"/>
      <c r="BX18" s="664"/>
      <c r="BY18" s="664"/>
      <c r="BZ18" s="664"/>
      <c r="CA18" s="664"/>
      <c r="CB18" s="695"/>
      <c r="CD18" s="624" t="s">
        <v>284</v>
      </c>
      <c r="CE18" s="625"/>
      <c r="CF18" s="625"/>
      <c r="CG18" s="625"/>
      <c r="CH18" s="625"/>
      <c r="CI18" s="625"/>
      <c r="CJ18" s="625"/>
      <c r="CK18" s="625"/>
      <c r="CL18" s="625"/>
      <c r="CM18" s="625"/>
      <c r="CN18" s="625"/>
      <c r="CO18" s="625"/>
      <c r="CP18" s="625"/>
      <c r="CQ18" s="626"/>
      <c r="CR18" s="627" t="s">
        <v>240</v>
      </c>
      <c r="CS18" s="628"/>
      <c r="CT18" s="628"/>
      <c r="CU18" s="628"/>
      <c r="CV18" s="628"/>
      <c r="CW18" s="628"/>
      <c r="CX18" s="628"/>
      <c r="CY18" s="629"/>
      <c r="CZ18" s="663" t="s">
        <v>240</v>
      </c>
      <c r="DA18" s="663"/>
      <c r="DB18" s="663"/>
      <c r="DC18" s="663"/>
      <c r="DD18" s="633" t="s">
        <v>248</v>
      </c>
      <c r="DE18" s="628"/>
      <c r="DF18" s="628"/>
      <c r="DG18" s="628"/>
      <c r="DH18" s="628"/>
      <c r="DI18" s="628"/>
      <c r="DJ18" s="628"/>
      <c r="DK18" s="628"/>
      <c r="DL18" s="628"/>
      <c r="DM18" s="628"/>
      <c r="DN18" s="628"/>
      <c r="DO18" s="628"/>
      <c r="DP18" s="629"/>
      <c r="DQ18" s="633" t="s">
        <v>240</v>
      </c>
      <c r="DR18" s="628"/>
      <c r="DS18" s="628"/>
      <c r="DT18" s="628"/>
      <c r="DU18" s="628"/>
      <c r="DV18" s="628"/>
      <c r="DW18" s="628"/>
      <c r="DX18" s="628"/>
      <c r="DY18" s="628"/>
      <c r="DZ18" s="628"/>
      <c r="EA18" s="628"/>
      <c r="EB18" s="628"/>
      <c r="EC18" s="662"/>
    </row>
    <row r="19" spans="2:133" ht="11.25" customHeight="1" x14ac:dyDescent="0.15">
      <c r="B19" s="624" t="s">
        <v>285</v>
      </c>
      <c r="C19" s="625"/>
      <c r="D19" s="625"/>
      <c r="E19" s="625"/>
      <c r="F19" s="625"/>
      <c r="G19" s="625"/>
      <c r="H19" s="625"/>
      <c r="I19" s="625"/>
      <c r="J19" s="625"/>
      <c r="K19" s="625"/>
      <c r="L19" s="625"/>
      <c r="M19" s="625"/>
      <c r="N19" s="625"/>
      <c r="O19" s="625"/>
      <c r="P19" s="625"/>
      <c r="Q19" s="626"/>
      <c r="R19" s="627">
        <v>62146</v>
      </c>
      <c r="S19" s="628"/>
      <c r="T19" s="628"/>
      <c r="U19" s="628"/>
      <c r="V19" s="628"/>
      <c r="W19" s="628"/>
      <c r="X19" s="628"/>
      <c r="Y19" s="629"/>
      <c r="Z19" s="663">
        <v>0.2</v>
      </c>
      <c r="AA19" s="663"/>
      <c r="AB19" s="663"/>
      <c r="AC19" s="663"/>
      <c r="AD19" s="664">
        <v>62146</v>
      </c>
      <c r="AE19" s="664"/>
      <c r="AF19" s="664"/>
      <c r="AG19" s="664"/>
      <c r="AH19" s="664"/>
      <c r="AI19" s="664"/>
      <c r="AJ19" s="664"/>
      <c r="AK19" s="664"/>
      <c r="AL19" s="630">
        <v>0.4</v>
      </c>
      <c r="AM19" s="631"/>
      <c r="AN19" s="631"/>
      <c r="AO19" s="665"/>
      <c r="AP19" s="624" t="s">
        <v>286</v>
      </c>
      <c r="AQ19" s="625"/>
      <c r="AR19" s="625"/>
      <c r="AS19" s="625"/>
      <c r="AT19" s="625"/>
      <c r="AU19" s="625"/>
      <c r="AV19" s="625"/>
      <c r="AW19" s="625"/>
      <c r="AX19" s="625"/>
      <c r="AY19" s="625"/>
      <c r="AZ19" s="625"/>
      <c r="BA19" s="625"/>
      <c r="BB19" s="625"/>
      <c r="BC19" s="625"/>
      <c r="BD19" s="625"/>
      <c r="BE19" s="625"/>
      <c r="BF19" s="626"/>
      <c r="BG19" s="627" t="s">
        <v>240</v>
      </c>
      <c r="BH19" s="628"/>
      <c r="BI19" s="628"/>
      <c r="BJ19" s="628"/>
      <c r="BK19" s="628"/>
      <c r="BL19" s="628"/>
      <c r="BM19" s="628"/>
      <c r="BN19" s="629"/>
      <c r="BO19" s="663" t="s">
        <v>240</v>
      </c>
      <c r="BP19" s="663"/>
      <c r="BQ19" s="663"/>
      <c r="BR19" s="663"/>
      <c r="BS19" s="664" t="s">
        <v>246</v>
      </c>
      <c r="BT19" s="664"/>
      <c r="BU19" s="664"/>
      <c r="BV19" s="664"/>
      <c r="BW19" s="664"/>
      <c r="BX19" s="664"/>
      <c r="BY19" s="664"/>
      <c r="BZ19" s="664"/>
      <c r="CA19" s="664"/>
      <c r="CB19" s="695"/>
      <c r="CD19" s="624" t="s">
        <v>287</v>
      </c>
      <c r="CE19" s="625"/>
      <c r="CF19" s="625"/>
      <c r="CG19" s="625"/>
      <c r="CH19" s="625"/>
      <c r="CI19" s="625"/>
      <c r="CJ19" s="625"/>
      <c r="CK19" s="625"/>
      <c r="CL19" s="625"/>
      <c r="CM19" s="625"/>
      <c r="CN19" s="625"/>
      <c r="CO19" s="625"/>
      <c r="CP19" s="625"/>
      <c r="CQ19" s="626"/>
      <c r="CR19" s="627" t="s">
        <v>240</v>
      </c>
      <c r="CS19" s="628"/>
      <c r="CT19" s="628"/>
      <c r="CU19" s="628"/>
      <c r="CV19" s="628"/>
      <c r="CW19" s="628"/>
      <c r="CX19" s="628"/>
      <c r="CY19" s="629"/>
      <c r="CZ19" s="663" t="s">
        <v>246</v>
      </c>
      <c r="DA19" s="663"/>
      <c r="DB19" s="663"/>
      <c r="DC19" s="663"/>
      <c r="DD19" s="633" t="s">
        <v>240</v>
      </c>
      <c r="DE19" s="628"/>
      <c r="DF19" s="628"/>
      <c r="DG19" s="628"/>
      <c r="DH19" s="628"/>
      <c r="DI19" s="628"/>
      <c r="DJ19" s="628"/>
      <c r="DK19" s="628"/>
      <c r="DL19" s="628"/>
      <c r="DM19" s="628"/>
      <c r="DN19" s="628"/>
      <c r="DO19" s="628"/>
      <c r="DP19" s="629"/>
      <c r="DQ19" s="633" t="s">
        <v>240</v>
      </c>
      <c r="DR19" s="628"/>
      <c r="DS19" s="628"/>
      <c r="DT19" s="628"/>
      <c r="DU19" s="628"/>
      <c r="DV19" s="628"/>
      <c r="DW19" s="628"/>
      <c r="DX19" s="628"/>
      <c r="DY19" s="628"/>
      <c r="DZ19" s="628"/>
      <c r="EA19" s="628"/>
      <c r="EB19" s="628"/>
      <c r="EC19" s="662"/>
    </row>
    <row r="20" spans="2:133" ht="11.25" customHeight="1" x14ac:dyDescent="0.15">
      <c r="B20" s="696" t="s">
        <v>288</v>
      </c>
      <c r="C20" s="697"/>
      <c r="D20" s="697"/>
      <c r="E20" s="697"/>
      <c r="F20" s="697"/>
      <c r="G20" s="697"/>
      <c r="H20" s="697"/>
      <c r="I20" s="697"/>
      <c r="J20" s="697"/>
      <c r="K20" s="697"/>
      <c r="L20" s="697"/>
      <c r="M20" s="697"/>
      <c r="N20" s="697"/>
      <c r="O20" s="697"/>
      <c r="P20" s="697"/>
      <c r="Q20" s="698"/>
      <c r="R20" s="627">
        <v>604</v>
      </c>
      <c r="S20" s="628"/>
      <c r="T20" s="628"/>
      <c r="U20" s="628"/>
      <c r="V20" s="628"/>
      <c r="W20" s="628"/>
      <c r="X20" s="628"/>
      <c r="Y20" s="629"/>
      <c r="Z20" s="663">
        <v>0</v>
      </c>
      <c r="AA20" s="663"/>
      <c r="AB20" s="663"/>
      <c r="AC20" s="663"/>
      <c r="AD20" s="664">
        <v>604</v>
      </c>
      <c r="AE20" s="664"/>
      <c r="AF20" s="664"/>
      <c r="AG20" s="664"/>
      <c r="AH20" s="664"/>
      <c r="AI20" s="664"/>
      <c r="AJ20" s="664"/>
      <c r="AK20" s="664"/>
      <c r="AL20" s="630">
        <v>0</v>
      </c>
      <c r="AM20" s="631"/>
      <c r="AN20" s="631"/>
      <c r="AO20" s="665"/>
      <c r="AP20" s="624" t="s">
        <v>289</v>
      </c>
      <c r="AQ20" s="625"/>
      <c r="AR20" s="625"/>
      <c r="AS20" s="625"/>
      <c r="AT20" s="625"/>
      <c r="AU20" s="625"/>
      <c r="AV20" s="625"/>
      <c r="AW20" s="625"/>
      <c r="AX20" s="625"/>
      <c r="AY20" s="625"/>
      <c r="AZ20" s="625"/>
      <c r="BA20" s="625"/>
      <c r="BB20" s="625"/>
      <c r="BC20" s="625"/>
      <c r="BD20" s="625"/>
      <c r="BE20" s="625"/>
      <c r="BF20" s="626"/>
      <c r="BG20" s="627" t="s">
        <v>240</v>
      </c>
      <c r="BH20" s="628"/>
      <c r="BI20" s="628"/>
      <c r="BJ20" s="628"/>
      <c r="BK20" s="628"/>
      <c r="BL20" s="628"/>
      <c r="BM20" s="628"/>
      <c r="BN20" s="629"/>
      <c r="BO20" s="663" t="s">
        <v>246</v>
      </c>
      <c r="BP20" s="663"/>
      <c r="BQ20" s="663"/>
      <c r="BR20" s="663"/>
      <c r="BS20" s="664" t="s">
        <v>246</v>
      </c>
      <c r="BT20" s="664"/>
      <c r="BU20" s="664"/>
      <c r="BV20" s="664"/>
      <c r="BW20" s="664"/>
      <c r="BX20" s="664"/>
      <c r="BY20" s="664"/>
      <c r="BZ20" s="664"/>
      <c r="CA20" s="664"/>
      <c r="CB20" s="695"/>
      <c r="CD20" s="624" t="s">
        <v>290</v>
      </c>
      <c r="CE20" s="625"/>
      <c r="CF20" s="625"/>
      <c r="CG20" s="625"/>
      <c r="CH20" s="625"/>
      <c r="CI20" s="625"/>
      <c r="CJ20" s="625"/>
      <c r="CK20" s="625"/>
      <c r="CL20" s="625"/>
      <c r="CM20" s="625"/>
      <c r="CN20" s="625"/>
      <c r="CO20" s="625"/>
      <c r="CP20" s="625"/>
      <c r="CQ20" s="626"/>
      <c r="CR20" s="627">
        <v>36913529</v>
      </c>
      <c r="CS20" s="628"/>
      <c r="CT20" s="628"/>
      <c r="CU20" s="628"/>
      <c r="CV20" s="628"/>
      <c r="CW20" s="628"/>
      <c r="CX20" s="628"/>
      <c r="CY20" s="629"/>
      <c r="CZ20" s="663">
        <v>100</v>
      </c>
      <c r="DA20" s="663"/>
      <c r="DB20" s="663"/>
      <c r="DC20" s="663"/>
      <c r="DD20" s="633">
        <v>5539609</v>
      </c>
      <c r="DE20" s="628"/>
      <c r="DF20" s="628"/>
      <c r="DG20" s="628"/>
      <c r="DH20" s="628"/>
      <c r="DI20" s="628"/>
      <c r="DJ20" s="628"/>
      <c r="DK20" s="628"/>
      <c r="DL20" s="628"/>
      <c r="DM20" s="628"/>
      <c r="DN20" s="628"/>
      <c r="DO20" s="628"/>
      <c r="DP20" s="629"/>
      <c r="DQ20" s="633">
        <v>21955366</v>
      </c>
      <c r="DR20" s="628"/>
      <c r="DS20" s="628"/>
      <c r="DT20" s="628"/>
      <c r="DU20" s="628"/>
      <c r="DV20" s="628"/>
      <c r="DW20" s="628"/>
      <c r="DX20" s="628"/>
      <c r="DY20" s="628"/>
      <c r="DZ20" s="628"/>
      <c r="EA20" s="628"/>
      <c r="EB20" s="628"/>
      <c r="EC20" s="662"/>
    </row>
    <row r="21" spans="2:133" ht="11.25" customHeight="1" x14ac:dyDescent="0.15">
      <c r="B21" s="624" t="s">
        <v>291</v>
      </c>
      <c r="C21" s="625"/>
      <c r="D21" s="625"/>
      <c r="E21" s="625"/>
      <c r="F21" s="625"/>
      <c r="G21" s="625"/>
      <c r="H21" s="625"/>
      <c r="I21" s="625"/>
      <c r="J21" s="625"/>
      <c r="K21" s="625"/>
      <c r="L21" s="625"/>
      <c r="M21" s="625"/>
      <c r="N21" s="625"/>
      <c r="O21" s="625"/>
      <c r="P21" s="625"/>
      <c r="Q21" s="626"/>
      <c r="R21" s="627">
        <v>10994527</v>
      </c>
      <c r="S21" s="628"/>
      <c r="T21" s="628"/>
      <c r="U21" s="628"/>
      <c r="V21" s="628"/>
      <c r="W21" s="628"/>
      <c r="X21" s="628"/>
      <c r="Y21" s="629"/>
      <c r="Z21" s="663">
        <v>27.7</v>
      </c>
      <c r="AA21" s="663"/>
      <c r="AB21" s="663"/>
      <c r="AC21" s="663"/>
      <c r="AD21" s="664">
        <v>9362228</v>
      </c>
      <c r="AE21" s="664"/>
      <c r="AF21" s="664"/>
      <c r="AG21" s="664"/>
      <c r="AH21" s="664"/>
      <c r="AI21" s="664"/>
      <c r="AJ21" s="664"/>
      <c r="AK21" s="664"/>
      <c r="AL21" s="630">
        <v>54.6</v>
      </c>
      <c r="AM21" s="631"/>
      <c r="AN21" s="631"/>
      <c r="AO21" s="665"/>
      <c r="AP21" s="624" t="s">
        <v>292</v>
      </c>
      <c r="AQ21" s="699"/>
      <c r="AR21" s="699"/>
      <c r="AS21" s="699"/>
      <c r="AT21" s="699"/>
      <c r="AU21" s="699"/>
      <c r="AV21" s="699"/>
      <c r="AW21" s="699"/>
      <c r="AX21" s="699"/>
      <c r="AY21" s="699"/>
      <c r="AZ21" s="699"/>
      <c r="BA21" s="699"/>
      <c r="BB21" s="699"/>
      <c r="BC21" s="699"/>
      <c r="BD21" s="699"/>
      <c r="BE21" s="699"/>
      <c r="BF21" s="700"/>
      <c r="BG21" s="627" t="s">
        <v>240</v>
      </c>
      <c r="BH21" s="628"/>
      <c r="BI21" s="628"/>
      <c r="BJ21" s="628"/>
      <c r="BK21" s="628"/>
      <c r="BL21" s="628"/>
      <c r="BM21" s="628"/>
      <c r="BN21" s="629"/>
      <c r="BO21" s="663" t="s">
        <v>246</v>
      </c>
      <c r="BP21" s="663"/>
      <c r="BQ21" s="663"/>
      <c r="BR21" s="663"/>
      <c r="BS21" s="664" t="s">
        <v>240</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293</v>
      </c>
      <c r="C22" s="625"/>
      <c r="D22" s="625"/>
      <c r="E22" s="625"/>
      <c r="F22" s="625"/>
      <c r="G22" s="625"/>
      <c r="H22" s="625"/>
      <c r="I22" s="625"/>
      <c r="J22" s="625"/>
      <c r="K22" s="625"/>
      <c r="L22" s="625"/>
      <c r="M22" s="625"/>
      <c r="N22" s="625"/>
      <c r="O22" s="625"/>
      <c r="P22" s="625"/>
      <c r="Q22" s="626"/>
      <c r="R22" s="627">
        <v>9362228</v>
      </c>
      <c r="S22" s="628"/>
      <c r="T22" s="628"/>
      <c r="U22" s="628"/>
      <c r="V22" s="628"/>
      <c r="W22" s="628"/>
      <c r="X22" s="628"/>
      <c r="Y22" s="629"/>
      <c r="Z22" s="663">
        <v>23.6</v>
      </c>
      <c r="AA22" s="663"/>
      <c r="AB22" s="663"/>
      <c r="AC22" s="663"/>
      <c r="AD22" s="664">
        <v>9362228</v>
      </c>
      <c r="AE22" s="664"/>
      <c r="AF22" s="664"/>
      <c r="AG22" s="664"/>
      <c r="AH22" s="664"/>
      <c r="AI22" s="664"/>
      <c r="AJ22" s="664"/>
      <c r="AK22" s="664"/>
      <c r="AL22" s="630">
        <v>54.6</v>
      </c>
      <c r="AM22" s="631"/>
      <c r="AN22" s="631"/>
      <c r="AO22" s="665"/>
      <c r="AP22" s="624" t="s">
        <v>294</v>
      </c>
      <c r="AQ22" s="699"/>
      <c r="AR22" s="699"/>
      <c r="AS22" s="699"/>
      <c r="AT22" s="699"/>
      <c r="AU22" s="699"/>
      <c r="AV22" s="699"/>
      <c r="AW22" s="699"/>
      <c r="AX22" s="699"/>
      <c r="AY22" s="699"/>
      <c r="AZ22" s="699"/>
      <c r="BA22" s="699"/>
      <c r="BB22" s="699"/>
      <c r="BC22" s="699"/>
      <c r="BD22" s="699"/>
      <c r="BE22" s="699"/>
      <c r="BF22" s="700"/>
      <c r="BG22" s="627" t="s">
        <v>246</v>
      </c>
      <c r="BH22" s="628"/>
      <c r="BI22" s="628"/>
      <c r="BJ22" s="628"/>
      <c r="BK22" s="628"/>
      <c r="BL22" s="628"/>
      <c r="BM22" s="628"/>
      <c r="BN22" s="629"/>
      <c r="BO22" s="663" t="s">
        <v>246</v>
      </c>
      <c r="BP22" s="663"/>
      <c r="BQ22" s="663"/>
      <c r="BR22" s="663"/>
      <c r="BS22" s="664" t="s">
        <v>240</v>
      </c>
      <c r="BT22" s="664"/>
      <c r="BU22" s="664"/>
      <c r="BV22" s="664"/>
      <c r="BW22" s="664"/>
      <c r="BX22" s="664"/>
      <c r="BY22" s="664"/>
      <c r="BZ22" s="664"/>
      <c r="CA22" s="664"/>
      <c r="CB22" s="695"/>
      <c r="CD22" s="679" t="s">
        <v>295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296</v>
      </c>
      <c r="C23" s="625"/>
      <c r="D23" s="625"/>
      <c r="E23" s="625"/>
      <c r="F23" s="625"/>
      <c r="G23" s="625"/>
      <c r="H23" s="625"/>
      <c r="I23" s="625"/>
      <c r="J23" s="625"/>
      <c r="K23" s="625"/>
      <c r="L23" s="625"/>
      <c r="M23" s="625"/>
      <c r="N23" s="625"/>
      <c r="O23" s="625"/>
      <c r="P23" s="625"/>
      <c r="Q23" s="626"/>
      <c r="R23" s="627">
        <v>1536096</v>
      </c>
      <c r="S23" s="628"/>
      <c r="T23" s="628"/>
      <c r="U23" s="628"/>
      <c r="V23" s="628"/>
      <c r="W23" s="628"/>
      <c r="X23" s="628"/>
      <c r="Y23" s="629"/>
      <c r="Z23" s="663">
        <v>3.9</v>
      </c>
      <c r="AA23" s="663"/>
      <c r="AB23" s="663"/>
      <c r="AC23" s="663"/>
      <c r="AD23" s="664" t="s">
        <v>240</v>
      </c>
      <c r="AE23" s="664"/>
      <c r="AF23" s="664"/>
      <c r="AG23" s="664"/>
      <c r="AH23" s="664"/>
      <c r="AI23" s="664"/>
      <c r="AJ23" s="664"/>
      <c r="AK23" s="664"/>
      <c r="AL23" s="630" t="s">
        <v>240</v>
      </c>
      <c r="AM23" s="631"/>
      <c r="AN23" s="631"/>
      <c r="AO23" s="665"/>
      <c r="AP23" s="624" t="s">
        <v>297</v>
      </c>
      <c r="AQ23" s="699"/>
      <c r="AR23" s="699"/>
      <c r="AS23" s="699"/>
      <c r="AT23" s="699"/>
      <c r="AU23" s="699"/>
      <c r="AV23" s="699"/>
      <c r="AW23" s="699"/>
      <c r="AX23" s="699"/>
      <c r="AY23" s="699"/>
      <c r="AZ23" s="699"/>
      <c r="BA23" s="699"/>
      <c r="BB23" s="699"/>
      <c r="BC23" s="699"/>
      <c r="BD23" s="699"/>
      <c r="BE23" s="699"/>
      <c r="BF23" s="700"/>
      <c r="BG23" s="627" t="s">
        <v>240</v>
      </c>
      <c r="BH23" s="628"/>
      <c r="BI23" s="628"/>
      <c r="BJ23" s="628"/>
      <c r="BK23" s="628"/>
      <c r="BL23" s="628"/>
      <c r="BM23" s="628"/>
      <c r="BN23" s="629"/>
      <c r="BO23" s="663" t="s">
        <v>246</v>
      </c>
      <c r="BP23" s="663"/>
      <c r="BQ23" s="663"/>
      <c r="BR23" s="663"/>
      <c r="BS23" s="664" t="s">
        <v>240</v>
      </c>
      <c r="BT23" s="664"/>
      <c r="BU23" s="664"/>
      <c r="BV23" s="664"/>
      <c r="BW23" s="664"/>
      <c r="BX23" s="664"/>
      <c r="BY23" s="664"/>
      <c r="BZ23" s="664"/>
      <c r="CA23" s="664"/>
      <c r="CB23" s="695"/>
      <c r="CD23" s="679" t="s">
        <v>234</v>
      </c>
      <c r="CE23" s="680"/>
      <c r="CF23" s="680"/>
      <c r="CG23" s="680"/>
      <c r="CH23" s="680"/>
      <c r="CI23" s="680"/>
      <c r="CJ23" s="680"/>
      <c r="CK23" s="680"/>
      <c r="CL23" s="680"/>
      <c r="CM23" s="680"/>
      <c r="CN23" s="680"/>
      <c r="CO23" s="680"/>
      <c r="CP23" s="680"/>
      <c r="CQ23" s="681"/>
      <c r="CR23" s="679" t="s">
        <v>298</v>
      </c>
      <c r="CS23" s="680"/>
      <c r="CT23" s="680"/>
      <c r="CU23" s="680"/>
      <c r="CV23" s="680"/>
      <c r="CW23" s="680"/>
      <c r="CX23" s="680"/>
      <c r="CY23" s="681"/>
      <c r="CZ23" s="679" t="s">
        <v>299</v>
      </c>
      <c r="DA23" s="680"/>
      <c r="DB23" s="680"/>
      <c r="DC23" s="681"/>
      <c r="DD23" s="679" t="s">
        <v>300</v>
      </c>
      <c r="DE23" s="680"/>
      <c r="DF23" s="680"/>
      <c r="DG23" s="680"/>
      <c r="DH23" s="680"/>
      <c r="DI23" s="680"/>
      <c r="DJ23" s="680"/>
      <c r="DK23" s="681"/>
      <c r="DL23" s="711" t="s">
        <v>301</v>
      </c>
      <c r="DM23" s="712"/>
      <c r="DN23" s="712"/>
      <c r="DO23" s="712"/>
      <c r="DP23" s="712"/>
      <c r="DQ23" s="712"/>
      <c r="DR23" s="712"/>
      <c r="DS23" s="712"/>
      <c r="DT23" s="712"/>
      <c r="DU23" s="712"/>
      <c r="DV23" s="713"/>
      <c r="DW23" s="679" t="s">
        <v>302</v>
      </c>
      <c r="DX23" s="680"/>
      <c r="DY23" s="680"/>
      <c r="DZ23" s="680"/>
      <c r="EA23" s="680"/>
      <c r="EB23" s="680"/>
      <c r="EC23" s="681"/>
    </row>
    <row r="24" spans="2:133" ht="11.25" customHeight="1" x14ac:dyDescent="0.15">
      <c r="B24" s="624" t="s">
        <v>303</v>
      </c>
      <c r="C24" s="625"/>
      <c r="D24" s="625"/>
      <c r="E24" s="625"/>
      <c r="F24" s="625"/>
      <c r="G24" s="625"/>
      <c r="H24" s="625"/>
      <c r="I24" s="625"/>
      <c r="J24" s="625"/>
      <c r="K24" s="625"/>
      <c r="L24" s="625"/>
      <c r="M24" s="625"/>
      <c r="N24" s="625"/>
      <c r="O24" s="625"/>
      <c r="P24" s="625"/>
      <c r="Q24" s="626"/>
      <c r="R24" s="627">
        <v>96203</v>
      </c>
      <c r="S24" s="628"/>
      <c r="T24" s="628"/>
      <c r="U24" s="628"/>
      <c r="V24" s="628"/>
      <c r="W24" s="628"/>
      <c r="X24" s="628"/>
      <c r="Y24" s="629"/>
      <c r="Z24" s="663">
        <v>0.2</v>
      </c>
      <c r="AA24" s="663"/>
      <c r="AB24" s="663"/>
      <c r="AC24" s="663"/>
      <c r="AD24" s="664" t="s">
        <v>246</v>
      </c>
      <c r="AE24" s="664"/>
      <c r="AF24" s="664"/>
      <c r="AG24" s="664"/>
      <c r="AH24" s="664"/>
      <c r="AI24" s="664"/>
      <c r="AJ24" s="664"/>
      <c r="AK24" s="664"/>
      <c r="AL24" s="630" t="s">
        <v>246</v>
      </c>
      <c r="AM24" s="631"/>
      <c r="AN24" s="631"/>
      <c r="AO24" s="665"/>
      <c r="AP24" s="624" t="s">
        <v>304</v>
      </c>
      <c r="AQ24" s="699"/>
      <c r="AR24" s="699"/>
      <c r="AS24" s="699"/>
      <c r="AT24" s="699"/>
      <c r="AU24" s="699"/>
      <c r="AV24" s="699"/>
      <c r="AW24" s="699"/>
      <c r="AX24" s="699"/>
      <c r="AY24" s="699"/>
      <c r="AZ24" s="699"/>
      <c r="BA24" s="699"/>
      <c r="BB24" s="699"/>
      <c r="BC24" s="699"/>
      <c r="BD24" s="699"/>
      <c r="BE24" s="699"/>
      <c r="BF24" s="700"/>
      <c r="BG24" s="627" t="s">
        <v>246</v>
      </c>
      <c r="BH24" s="628"/>
      <c r="BI24" s="628"/>
      <c r="BJ24" s="628"/>
      <c r="BK24" s="628"/>
      <c r="BL24" s="628"/>
      <c r="BM24" s="628"/>
      <c r="BN24" s="629"/>
      <c r="BO24" s="663" t="s">
        <v>246</v>
      </c>
      <c r="BP24" s="663"/>
      <c r="BQ24" s="663"/>
      <c r="BR24" s="663"/>
      <c r="BS24" s="664" t="s">
        <v>246</v>
      </c>
      <c r="BT24" s="664"/>
      <c r="BU24" s="664"/>
      <c r="BV24" s="664"/>
      <c r="BW24" s="664"/>
      <c r="BX24" s="664"/>
      <c r="BY24" s="664"/>
      <c r="BZ24" s="664"/>
      <c r="CA24" s="664"/>
      <c r="CB24" s="695"/>
      <c r="CD24" s="676" t="s">
        <v>305</v>
      </c>
      <c r="CE24" s="677"/>
      <c r="CF24" s="677"/>
      <c r="CG24" s="677"/>
      <c r="CH24" s="677"/>
      <c r="CI24" s="677"/>
      <c r="CJ24" s="677"/>
      <c r="CK24" s="677"/>
      <c r="CL24" s="677"/>
      <c r="CM24" s="677"/>
      <c r="CN24" s="677"/>
      <c r="CO24" s="677"/>
      <c r="CP24" s="677"/>
      <c r="CQ24" s="678"/>
      <c r="CR24" s="673">
        <v>13695992</v>
      </c>
      <c r="CS24" s="674"/>
      <c r="CT24" s="674"/>
      <c r="CU24" s="674"/>
      <c r="CV24" s="674"/>
      <c r="CW24" s="674"/>
      <c r="CX24" s="674"/>
      <c r="CY24" s="702"/>
      <c r="CZ24" s="703">
        <v>37.1</v>
      </c>
      <c r="DA24" s="686"/>
      <c r="DB24" s="686"/>
      <c r="DC24" s="705"/>
      <c r="DD24" s="701">
        <v>9520149</v>
      </c>
      <c r="DE24" s="674"/>
      <c r="DF24" s="674"/>
      <c r="DG24" s="674"/>
      <c r="DH24" s="674"/>
      <c r="DI24" s="674"/>
      <c r="DJ24" s="674"/>
      <c r="DK24" s="702"/>
      <c r="DL24" s="701">
        <v>9183523</v>
      </c>
      <c r="DM24" s="674"/>
      <c r="DN24" s="674"/>
      <c r="DO24" s="674"/>
      <c r="DP24" s="674"/>
      <c r="DQ24" s="674"/>
      <c r="DR24" s="674"/>
      <c r="DS24" s="674"/>
      <c r="DT24" s="674"/>
      <c r="DU24" s="674"/>
      <c r="DV24" s="702"/>
      <c r="DW24" s="703">
        <v>52.8</v>
      </c>
      <c r="DX24" s="686"/>
      <c r="DY24" s="686"/>
      <c r="DZ24" s="686"/>
      <c r="EA24" s="686"/>
      <c r="EB24" s="686"/>
      <c r="EC24" s="704"/>
    </row>
    <row r="25" spans="2:133" ht="11.25" customHeight="1" x14ac:dyDescent="0.15">
      <c r="B25" s="624" t="s">
        <v>306</v>
      </c>
      <c r="C25" s="625"/>
      <c r="D25" s="625"/>
      <c r="E25" s="625"/>
      <c r="F25" s="625"/>
      <c r="G25" s="625"/>
      <c r="H25" s="625"/>
      <c r="I25" s="625"/>
      <c r="J25" s="625"/>
      <c r="K25" s="625"/>
      <c r="L25" s="625"/>
      <c r="M25" s="625"/>
      <c r="N25" s="625"/>
      <c r="O25" s="625"/>
      <c r="P25" s="625"/>
      <c r="Q25" s="626"/>
      <c r="R25" s="627">
        <v>18787907</v>
      </c>
      <c r="S25" s="628"/>
      <c r="T25" s="628"/>
      <c r="U25" s="628"/>
      <c r="V25" s="628"/>
      <c r="W25" s="628"/>
      <c r="X25" s="628"/>
      <c r="Y25" s="629"/>
      <c r="Z25" s="663">
        <v>47.3</v>
      </c>
      <c r="AA25" s="663"/>
      <c r="AB25" s="663"/>
      <c r="AC25" s="663"/>
      <c r="AD25" s="664">
        <v>17155608</v>
      </c>
      <c r="AE25" s="664"/>
      <c r="AF25" s="664"/>
      <c r="AG25" s="664"/>
      <c r="AH25" s="664"/>
      <c r="AI25" s="664"/>
      <c r="AJ25" s="664"/>
      <c r="AK25" s="664"/>
      <c r="AL25" s="630">
        <v>100</v>
      </c>
      <c r="AM25" s="631"/>
      <c r="AN25" s="631"/>
      <c r="AO25" s="665"/>
      <c r="AP25" s="624" t="s">
        <v>307</v>
      </c>
      <c r="AQ25" s="699"/>
      <c r="AR25" s="699"/>
      <c r="AS25" s="699"/>
      <c r="AT25" s="699"/>
      <c r="AU25" s="699"/>
      <c r="AV25" s="699"/>
      <c r="AW25" s="699"/>
      <c r="AX25" s="699"/>
      <c r="AY25" s="699"/>
      <c r="AZ25" s="699"/>
      <c r="BA25" s="699"/>
      <c r="BB25" s="699"/>
      <c r="BC25" s="699"/>
      <c r="BD25" s="699"/>
      <c r="BE25" s="699"/>
      <c r="BF25" s="700"/>
      <c r="BG25" s="627" t="s">
        <v>246</v>
      </c>
      <c r="BH25" s="628"/>
      <c r="BI25" s="628"/>
      <c r="BJ25" s="628"/>
      <c r="BK25" s="628"/>
      <c r="BL25" s="628"/>
      <c r="BM25" s="628"/>
      <c r="BN25" s="629"/>
      <c r="BO25" s="663" t="s">
        <v>240</v>
      </c>
      <c r="BP25" s="663"/>
      <c r="BQ25" s="663"/>
      <c r="BR25" s="663"/>
      <c r="BS25" s="664" t="s">
        <v>246</v>
      </c>
      <c r="BT25" s="664"/>
      <c r="BU25" s="664"/>
      <c r="BV25" s="664"/>
      <c r="BW25" s="664"/>
      <c r="BX25" s="664"/>
      <c r="BY25" s="664"/>
      <c r="BZ25" s="664"/>
      <c r="CA25" s="664"/>
      <c r="CB25" s="695"/>
      <c r="CD25" s="624" t="s">
        <v>308</v>
      </c>
      <c r="CE25" s="625"/>
      <c r="CF25" s="625"/>
      <c r="CG25" s="625"/>
      <c r="CH25" s="625"/>
      <c r="CI25" s="625"/>
      <c r="CJ25" s="625"/>
      <c r="CK25" s="625"/>
      <c r="CL25" s="625"/>
      <c r="CM25" s="625"/>
      <c r="CN25" s="625"/>
      <c r="CO25" s="625"/>
      <c r="CP25" s="625"/>
      <c r="CQ25" s="626"/>
      <c r="CR25" s="627">
        <v>4654070</v>
      </c>
      <c r="CS25" s="636"/>
      <c r="CT25" s="636"/>
      <c r="CU25" s="636"/>
      <c r="CV25" s="636"/>
      <c r="CW25" s="636"/>
      <c r="CX25" s="636"/>
      <c r="CY25" s="637"/>
      <c r="CZ25" s="630">
        <v>12.6</v>
      </c>
      <c r="DA25" s="638"/>
      <c r="DB25" s="638"/>
      <c r="DC25" s="639"/>
      <c r="DD25" s="633">
        <v>4353088</v>
      </c>
      <c r="DE25" s="636"/>
      <c r="DF25" s="636"/>
      <c r="DG25" s="636"/>
      <c r="DH25" s="636"/>
      <c r="DI25" s="636"/>
      <c r="DJ25" s="636"/>
      <c r="DK25" s="637"/>
      <c r="DL25" s="633">
        <v>4149068</v>
      </c>
      <c r="DM25" s="636"/>
      <c r="DN25" s="636"/>
      <c r="DO25" s="636"/>
      <c r="DP25" s="636"/>
      <c r="DQ25" s="636"/>
      <c r="DR25" s="636"/>
      <c r="DS25" s="636"/>
      <c r="DT25" s="636"/>
      <c r="DU25" s="636"/>
      <c r="DV25" s="637"/>
      <c r="DW25" s="630">
        <v>23.9</v>
      </c>
      <c r="DX25" s="638"/>
      <c r="DY25" s="638"/>
      <c r="DZ25" s="638"/>
      <c r="EA25" s="638"/>
      <c r="EB25" s="638"/>
      <c r="EC25" s="652"/>
    </row>
    <row r="26" spans="2:133" ht="11.25" customHeight="1" x14ac:dyDescent="0.15">
      <c r="B26" s="624" t="s">
        <v>309</v>
      </c>
      <c r="C26" s="625"/>
      <c r="D26" s="625"/>
      <c r="E26" s="625"/>
      <c r="F26" s="625"/>
      <c r="G26" s="625"/>
      <c r="H26" s="625"/>
      <c r="I26" s="625"/>
      <c r="J26" s="625"/>
      <c r="K26" s="625"/>
      <c r="L26" s="625"/>
      <c r="M26" s="625"/>
      <c r="N26" s="625"/>
      <c r="O26" s="625"/>
      <c r="P26" s="625"/>
      <c r="Q26" s="626"/>
      <c r="R26" s="627">
        <v>4320</v>
      </c>
      <c r="S26" s="628"/>
      <c r="T26" s="628"/>
      <c r="U26" s="628"/>
      <c r="V26" s="628"/>
      <c r="W26" s="628"/>
      <c r="X26" s="628"/>
      <c r="Y26" s="629"/>
      <c r="Z26" s="663">
        <v>0</v>
      </c>
      <c r="AA26" s="663"/>
      <c r="AB26" s="663"/>
      <c r="AC26" s="663"/>
      <c r="AD26" s="664">
        <v>4320</v>
      </c>
      <c r="AE26" s="664"/>
      <c r="AF26" s="664"/>
      <c r="AG26" s="664"/>
      <c r="AH26" s="664"/>
      <c r="AI26" s="664"/>
      <c r="AJ26" s="664"/>
      <c r="AK26" s="664"/>
      <c r="AL26" s="630">
        <v>0</v>
      </c>
      <c r="AM26" s="631"/>
      <c r="AN26" s="631"/>
      <c r="AO26" s="665"/>
      <c r="AP26" s="624" t="s">
        <v>310</v>
      </c>
      <c r="AQ26" s="699"/>
      <c r="AR26" s="699"/>
      <c r="AS26" s="699"/>
      <c r="AT26" s="699"/>
      <c r="AU26" s="699"/>
      <c r="AV26" s="699"/>
      <c r="AW26" s="699"/>
      <c r="AX26" s="699"/>
      <c r="AY26" s="699"/>
      <c r="AZ26" s="699"/>
      <c r="BA26" s="699"/>
      <c r="BB26" s="699"/>
      <c r="BC26" s="699"/>
      <c r="BD26" s="699"/>
      <c r="BE26" s="699"/>
      <c r="BF26" s="700"/>
      <c r="BG26" s="627" t="s">
        <v>240</v>
      </c>
      <c r="BH26" s="628"/>
      <c r="BI26" s="628"/>
      <c r="BJ26" s="628"/>
      <c r="BK26" s="628"/>
      <c r="BL26" s="628"/>
      <c r="BM26" s="628"/>
      <c r="BN26" s="629"/>
      <c r="BO26" s="663" t="s">
        <v>240</v>
      </c>
      <c r="BP26" s="663"/>
      <c r="BQ26" s="663"/>
      <c r="BR26" s="663"/>
      <c r="BS26" s="664" t="s">
        <v>246</v>
      </c>
      <c r="BT26" s="664"/>
      <c r="BU26" s="664"/>
      <c r="BV26" s="664"/>
      <c r="BW26" s="664"/>
      <c r="BX26" s="664"/>
      <c r="BY26" s="664"/>
      <c r="BZ26" s="664"/>
      <c r="CA26" s="664"/>
      <c r="CB26" s="695"/>
      <c r="CD26" s="624" t="s">
        <v>311</v>
      </c>
      <c r="CE26" s="625"/>
      <c r="CF26" s="625"/>
      <c r="CG26" s="625"/>
      <c r="CH26" s="625"/>
      <c r="CI26" s="625"/>
      <c r="CJ26" s="625"/>
      <c r="CK26" s="625"/>
      <c r="CL26" s="625"/>
      <c r="CM26" s="625"/>
      <c r="CN26" s="625"/>
      <c r="CO26" s="625"/>
      <c r="CP26" s="625"/>
      <c r="CQ26" s="626"/>
      <c r="CR26" s="627">
        <v>3145487</v>
      </c>
      <c r="CS26" s="628"/>
      <c r="CT26" s="628"/>
      <c r="CU26" s="628"/>
      <c r="CV26" s="628"/>
      <c r="CW26" s="628"/>
      <c r="CX26" s="628"/>
      <c r="CY26" s="629"/>
      <c r="CZ26" s="630">
        <v>8.5</v>
      </c>
      <c r="DA26" s="638"/>
      <c r="DB26" s="638"/>
      <c r="DC26" s="639"/>
      <c r="DD26" s="633">
        <v>2926767</v>
      </c>
      <c r="DE26" s="628"/>
      <c r="DF26" s="628"/>
      <c r="DG26" s="628"/>
      <c r="DH26" s="628"/>
      <c r="DI26" s="628"/>
      <c r="DJ26" s="628"/>
      <c r="DK26" s="629"/>
      <c r="DL26" s="633" t="s">
        <v>240</v>
      </c>
      <c r="DM26" s="628"/>
      <c r="DN26" s="628"/>
      <c r="DO26" s="628"/>
      <c r="DP26" s="628"/>
      <c r="DQ26" s="628"/>
      <c r="DR26" s="628"/>
      <c r="DS26" s="628"/>
      <c r="DT26" s="628"/>
      <c r="DU26" s="628"/>
      <c r="DV26" s="629"/>
      <c r="DW26" s="630" t="s">
        <v>248</v>
      </c>
      <c r="DX26" s="638"/>
      <c r="DY26" s="638"/>
      <c r="DZ26" s="638"/>
      <c r="EA26" s="638"/>
      <c r="EB26" s="638"/>
      <c r="EC26" s="652"/>
    </row>
    <row r="27" spans="2:133" ht="11.25" customHeight="1" x14ac:dyDescent="0.15">
      <c r="B27" s="624" t="s">
        <v>312</v>
      </c>
      <c r="C27" s="625"/>
      <c r="D27" s="625"/>
      <c r="E27" s="625"/>
      <c r="F27" s="625"/>
      <c r="G27" s="625"/>
      <c r="H27" s="625"/>
      <c r="I27" s="625"/>
      <c r="J27" s="625"/>
      <c r="K27" s="625"/>
      <c r="L27" s="625"/>
      <c r="M27" s="625"/>
      <c r="N27" s="625"/>
      <c r="O27" s="625"/>
      <c r="P27" s="625"/>
      <c r="Q27" s="626"/>
      <c r="R27" s="627">
        <v>58954</v>
      </c>
      <c r="S27" s="628"/>
      <c r="T27" s="628"/>
      <c r="U27" s="628"/>
      <c r="V27" s="628"/>
      <c r="W27" s="628"/>
      <c r="X27" s="628"/>
      <c r="Y27" s="629"/>
      <c r="Z27" s="663">
        <v>0.1</v>
      </c>
      <c r="AA27" s="663"/>
      <c r="AB27" s="663"/>
      <c r="AC27" s="663"/>
      <c r="AD27" s="664" t="s">
        <v>240</v>
      </c>
      <c r="AE27" s="664"/>
      <c r="AF27" s="664"/>
      <c r="AG27" s="664"/>
      <c r="AH27" s="664"/>
      <c r="AI27" s="664"/>
      <c r="AJ27" s="664"/>
      <c r="AK27" s="664"/>
      <c r="AL27" s="630" t="s">
        <v>240</v>
      </c>
      <c r="AM27" s="631"/>
      <c r="AN27" s="631"/>
      <c r="AO27" s="665"/>
      <c r="AP27" s="624" t="s">
        <v>313</v>
      </c>
      <c r="AQ27" s="625"/>
      <c r="AR27" s="625"/>
      <c r="AS27" s="625"/>
      <c r="AT27" s="625"/>
      <c r="AU27" s="625"/>
      <c r="AV27" s="625"/>
      <c r="AW27" s="625"/>
      <c r="AX27" s="625"/>
      <c r="AY27" s="625"/>
      <c r="AZ27" s="625"/>
      <c r="BA27" s="625"/>
      <c r="BB27" s="625"/>
      <c r="BC27" s="625"/>
      <c r="BD27" s="625"/>
      <c r="BE27" s="625"/>
      <c r="BF27" s="626"/>
      <c r="BG27" s="627">
        <v>5731901</v>
      </c>
      <c r="BH27" s="628"/>
      <c r="BI27" s="628"/>
      <c r="BJ27" s="628"/>
      <c r="BK27" s="628"/>
      <c r="BL27" s="628"/>
      <c r="BM27" s="628"/>
      <c r="BN27" s="629"/>
      <c r="BO27" s="663">
        <v>100</v>
      </c>
      <c r="BP27" s="663"/>
      <c r="BQ27" s="663"/>
      <c r="BR27" s="663"/>
      <c r="BS27" s="664" t="s">
        <v>240</v>
      </c>
      <c r="BT27" s="664"/>
      <c r="BU27" s="664"/>
      <c r="BV27" s="664"/>
      <c r="BW27" s="664"/>
      <c r="BX27" s="664"/>
      <c r="BY27" s="664"/>
      <c r="BZ27" s="664"/>
      <c r="CA27" s="664"/>
      <c r="CB27" s="695"/>
      <c r="CD27" s="624" t="s">
        <v>314</v>
      </c>
      <c r="CE27" s="625"/>
      <c r="CF27" s="625"/>
      <c r="CG27" s="625"/>
      <c r="CH27" s="625"/>
      <c r="CI27" s="625"/>
      <c r="CJ27" s="625"/>
      <c r="CK27" s="625"/>
      <c r="CL27" s="625"/>
      <c r="CM27" s="625"/>
      <c r="CN27" s="625"/>
      <c r="CO27" s="625"/>
      <c r="CP27" s="625"/>
      <c r="CQ27" s="626"/>
      <c r="CR27" s="627">
        <v>5372945</v>
      </c>
      <c r="CS27" s="636"/>
      <c r="CT27" s="636"/>
      <c r="CU27" s="636"/>
      <c r="CV27" s="636"/>
      <c r="CW27" s="636"/>
      <c r="CX27" s="636"/>
      <c r="CY27" s="637"/>
      <c r="CZ27" s="630">
        <v>14.6</v>
      </c>
      <c r="DA27" s="638"/>
      <c r="DB27" s="638"/>
      <c r="DC27" s="639"/>
      <c r="DD27" s="633">
        <v>1512975</v>
      </c>
      <c r="DE27" s="636"/>
      <c r="DF27" s="636"/>
      <c r="DG27" s="636"/>
      <c r="DH27" s="636"/>
      <c r="DI27" s="636"/>
      <c r="DJ27" s="636"/>
      <c r="DK27" s="637"/>
      <c r="DL27" s="633">
        <v>1427018</v>
      </c>
      <c r="DM27" s="636"/>
      <c r="DN27" s="636"/>
      <c r="DO27" s="636"/>
      <c r="DP27" s="636"/>
      <c r="DQ27" s="636"/>
      <c r="DR27" s="636"/>
      <c r="DS27" s="636"/>
      <c r="DT27" s="636"/>
      <c r="DU27" s="636"/>
      <c r="DV27" s="637"/>
      <c r="DW27" s="630">
        <v>8.1999999999999993</v>
      </c>
      <c r="DX27" s="638"/>
      <c r="DY27" s="638"/>
      <c r="DZ27" s="638"/>
      <c r="EA27" s="638"/>
      <c r="EB27" s="638"/>
      <c r="EC27" s="652"/>
    </row>
    <row r="28" spans="2:133" ht="11.25" customHeight="1" x14ac:dyDescent="0.15">
      <c r="B28" s="624" t="s">
        <v>315</v>
      </c>
      <c r="C28" s="625"/>
      <c r="D28" s="625"/>
      <c r="E28" s="625"/>
      <c r="F28" s="625"/>
      <c r="G28" s="625"/>
      <c r="H28" s="625"/>
      <c r="I28" s="625"/>
      <c r="J28" s="625"/>
      <c r="K28" s="625"/>
      <c r="L28" s="625"/>
      <c r="M28" s="625"/>
      <c r="N28" s="625"/>
      <c r="O28" s="625"/>
      <c r="P28" s="625"/>
      <c r="Q28" s="626"/>
      <c r="R28" s="627">
        <v>234011</v>
      </c>
      <c r="S28" s="628"/>
      <c r="T28" s="628"/>
      <c r="U28" s="628"/>
      <c r="V28" s="628"/>
      <c r="W28" s="628"/>
      <c r="X28" s="628"/>
      <c r="Y28" s="629"/>
      <c r="Z28" s="663">
        <v>0.6</v>
      </c>
      <c r="AA28" s="663"/>
      <c r="AB28" s="663"/>
      <c r="AC28" s="663"/>
      <c r="AD28" s="664" t="s">
        <v>246</v>
      </c>
      <c r="AE28" s="664"/>
      <c r="AF28" s="664"/>
      <c r="AG28" s="664"/>
      <c r="AH28" s="664"/>
      <c r="AI28" s="664"/>
      <c r="AJ28" s="664"/>
      <c r="AK28" s="664"/>
      <c r="AL28" s="630" t="s">
        <v>246</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316</v>
      </c>
      <c r="CE28" s="625"/>
      <c r="CF28" s="625"/>
      <c r="CG28" s="625"/>
      <c r="CH28" s="625"/>
      <c r="CI28" s="625"/>
      <c r="CJ28" s="625"/>
      <c r="CK28" s="625"/>
      <c r="CL28" s="625"/>
      <c r="CM28" s="625"/>
      <c r="CN28" s="625"/>
      <c r="CO28" s="625"/>
      <c r="CP28" s="625"/>
      <c r="CQ28" s="626"/>
      <c r="CR28" s="627">
        <v>3668977</v>
      </c>
      <c r="CS28" s="628"/>
      <c r="CT28" s="628"/>
      <c r="CU28" s="628"/>
      <c r="CV28" s="628"/>
      <c r="CW28" s="628"/>
      <c r="CX28" s="628"/>
      <c r="CY28" s="629"/>
      <c r="CZ28" s="630">
        <v>9.9</v>
      </c>
      <c r="DA28" s="638"/>
      <c r="DB28" s="638"/>
      <c r="DC28" s="639"/>
      <c r="DD28" s="633">
        <v>3654086</v>
      </c>
      <c r="DE28" s="628"/>
      <c r="DF28" s="628"/>
      <c r="DG28" s="628"/>
      <c r="DH28" s="628"/>
      <c r="DI28" s="628"/>
      <c r="DJ28" s="628"/>
      <c r="DK28" s="629"/>
      <c r="DL28" s="633">
        <v>3607437</v>
      </c>
      <c r="DM28" s="628"/>
      <c r="DN28" s="628"/>
      <c r="DO28" s="628"/>
      <c r="DP28" s="628"/>
      <c r="DQ28" s="628"/>
      <c r="DR28" s="628"/>
      <c r="DS28" s="628"/>
      <c r="DT28" s="628"/>
      <c r="DU28" s="628"/>
      <c r="DV28" s="629"/>
      <c r="DW28" s="630">
        <v>20.8</v>
      </c>
      <c r="DX28" s="638"/>
      <c r="DY28" s="638"/>
      <c r="DZ28" s="638"/>
      <c r="EA28" s="638"/>
      <c r="EB28" s="638"/>
      <c r="EC28" s="652"/>
    </row>
    <row r="29" spans="2:133" ht="11.25" customHeight="1" x14ac:dyDescent="0.15">
      <c r="B29" s="624" t="s">
        <v>317</v>
      </c>
      <c r="C29" s="625"/>
      <c r="D29" s="625"/>
      <c r="E29" s="625"/>
      <c r="F29" s="625"/>
      <c r="G29" s="625"/>
      <c r="H29" s="625"/>
      <c r="I29" s="625"/>
      <c r="J29" s="625"/>
      <c r="K29" s="625"/>
      <c r="L29" s="625"/>
      <c r="M29" s="625"/>
      <c r="N29" s="625"/>
      <c r="O29" s="625"/>
      <c r="P29" s="625"/>
      <c r="Q29" s="626"/>
      <c r="R29" s="627">
        <v>34360</v>
      </c>
      <c r="S29" s="628"/>
      <c r="T29" s="628"/>
      <c r="U29" s="628"/>
      <c r="V29" s="628"/>
      <c r="W29" s="628"/>
      <c r="X29" s="628"/>
      <c r="Y29" s="629"/>
      <c r="Z29" s="663">
        <v>0.1</v>
      </c>
      <c r="AA29" s="663"/>
      <c r="AB29" s="663"/>
      <c r="AC29" s="663"/>
      <c r="AD29" s="664">
        <v>1229</v>
      </c>
      <c r="AE29" s="664"/>
      <c r="AF29" s="664"/>
      <c r="AG29" s="664"/>
      <c r="AH29" s="664"/>
      <c r="AI29" s="664"/>
      <c r="AJ29" s="664"/>
      <c r="AK29" s="664"/>
      <c r="AL29" s="630">
        <v>0</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318</v>
      </c>
      <c r="CE29" s="641"/>
      <c r="CF29" s="624" t="s">
        <v>70</v>
      </c>
      <c r="CG29" s="625"/>
      <c r="CH29" s="625"/>
      <c r="CI29" s="625"/>
      <c r="CJ29" s="625"/>
      <c r="CK29" s="625"/>
      <c r="CL29" s="625"/>
      <c r="CM29" s="625"/>
      <c r="CN29" s="625"/>
      <c r="CO29" s="625"/>
      <c r="CP29" s="625"/>
      <c r="CQ29" s="626"/>
      <c r="CR29" s="627">
        <v>3668977</v>
      </c>
      <c r="CS29" s="636"/>
      <c r="CT29" s="636"/>
      <c r="CU29" s="636"/>
      <c r="CV29" s="636"/>
      <c r="CW29" s="636"/>
      <c r="CX29" s="636"/>
      <c r="CY29" s="637"/>
      <c r="CZ29" s="630">
        <v>9.9</v>
      </c>
      <c r="DA29" s="638"/>
      <c r="DB29" s="638"/>
      <c r="DC29" s="639"/>
      <c r="DD29" s="633">
        <v>3654086</v>
      </c>
      <c r="DE29" s="636"/>
      <c r="DF29" s="636"/>
      <c r="DG29" s="636"/>
      <c r="DH29" s="636"/>
      <c r="DI29" s="636"/>
      <c r="DJ29" s="636"/>
      <c r="DK29" s="637"/>
      <c r="DL29" s="633">
        <v>3607437</v>
      </c>
      <c r="DM29" s="636"/>
      <c r="DN29" s="636"/>
      <c r="DO29" s="636"/>
      <c r="DP29" s="636"/>
      <c r="DQ29" s="636"/>
      <c r="DR29" s="636"/>
      <c r="DS29" s="636"/>
      <c r="DT29" s="636"/>
      <c r="DU29" s="636"/>
      <c r="DV29" s="637"/>
      <c r="DW29" s="630">
        <v>20.8</v>
      </c>
      <c r="DX29" s="638"/>
      <c r="DY29" s="638"/>
      <c r="DZ29" s="638"/>
      <c r="EA29" s="638"/>
      <c r="EB29" s="638"/>
      <c r="EC29" s="652"/>
    </row>
    <row r="30" spans="2:133" ht="11.25" customHeight="1" x14ac:dyDescent="0.15">
      <c r="B30" s="624" t="s">
        <v>319</v>
      </c>
      <c r="C30" s="625"/>
      <c r="D30" s="625"/>
      <c r="E30" s="625"/>
      <c r="F30" s="625"/>
      <c r="G30" s="625"/>
      <c r="H30" s="625"/>
      <c r="I30" s="625"/>
      <c r="J30" s="625"/>
      <c r="K30" s="625"/>
      <c r="L30" s="625"/>
      <c r="M30" s="625"/>
      <c r="N30" s="625"/>
      <c r="O30" s="625"/>
      <c r="P30" s="625"/>
      <c r="Q30" s="626"/>
      <c r="R30" s="627">
        <v>6033428</v>
      </c>
      <c r="S30" s="628"/>
      <c r="T30" s="628"/>
      <c r="U30" s="628"/>
      <c r="V30" s="628"/>
      <c r="W30" s="628"/>
      <c r="X30" s="628"/>
      <c r="Y30" s="629"/>
      <c r="Z30" s="663">
        <v>15.2</v>
      </c>
      <c r="AA30" s="663"/>
      <c r="AB30" s="663"/>
      <c r="AC30" s="663"/>
      <c r="AD30" s="664" t="s">
        <v>246</v>
      </c>
      <c r="AE30" s="664"/>
      <c r="AF30" s="664"/>
      <c r="AG30" s="664"/>
      <c r="AH30" s="664"/>
      <c r="AI30" s="664"/>
      <c r="AJ30" s="664"/>
      <c r="AK30" s="664"/>
      <c r="AL30" s="630" t="s">
        <v>246</v>
      </c>
      <c r="AM30" s="631"/>
      <c r="AN30" s="631"/>
      <c r="AO30" s="665"/>
      <c r="AP30" s="679" t="s">
        <v>234</v>
      </c>
      <c r="AQ30" s="680"/>
      <c r="AR30" s="680"/>
      <c r="AS30" s="680"/>
      <c r="AT30" s="680"/>
      <c r="AU30" s="680"/>
      <c r="AV30" s="680"/>
      <c r="AW30" s="680"/>
      <c r="AX30" s="680"/>
      <c r="AY30" s="680"/>
      <c r="AZ30" s="680"/>
      <c r="BA30" s="680"/>
      <c r="BB30" s="680"/>
      <c r="BC30" s="680"/>
      <c r="BD30" s="680"/>
      <c r="BE30" s="680"/>
      <c r="BF30" s="681"/>
      <c r="BG30" s="679" t="s">
        <v>320</v>
      </c>
      <c r="BH30" s="693"/>
      <c r="BI30" s="693"/>
      <c r="BJ30" s="693"/>
      <c r="BK30" s="693"/>
      <c r="BL30" s="693"/>
      <c r="BM30" s="693"/>
      <c r="BN30" s="693"/>
      <c r="BO30" s="693"/>
      <c r="BP30" s="693"/>
      <c r="BQ30" s="694"/>
      <c r="BR30" s="679" t="s">
        <v>321</v>
      </c>
      <c r="BS30" s="693"/>
      <c r="BT30" s="693"/>
      <c r="BU30" s="693"/>
      <c r="BV30" s="693"/>
      <c r="BW30" s="693"/>
      <c r="BX30" s="693"/>
      <c r="BY30" s="693"/>
      <c r="BZ30" s="693"/>
      <c r="CA30" s="693"/>
      <c r="CB30" s="694"/>
      <c r="CD30" s="642"/>
      <c r="CE30" s="643"/>
      <c r="CF30" s="624" t="s">
        <v>322</v>
      </c>
      <c r="CG30" s="625"/>
      <c r="CH30" s="625"/>
      <c r="CI30" s="625"/>
      <c r="CJ30" s="625"/>
      <c r="CK30" s="625"/>
      <c r="CL30" s="625"/>
      <c r="CM30" s="625"/>
      <c r="CN30" s="625"/>
      <c r="CO30" s="625"/>
      <c r="CP30" s="625"/>
      <c r="CQ30" s="626"/>
      <c r="CR30" s="627">
        <v>3507989</v>
      </c>
      <c r="CS30" s="628"/>
      <c r="CT30" s="628"/>
      <c r="CU30" s="628"/>
      <c r="CV30" s="628"/>
      <c r="CW30" s="628"/>
      <c r="CX30" s="628"/>
      <c r="CY30" s="629"/>
      <c r="CZ30" s="630">
        <v>9.5</v>
      </c>
      <c r="DA30" s="638"/>
      <c r="DB30" s="638"/>
      <c r="DC30" s="639"/>
      <c r="DD30" s="633">
        <v>3493098</v>
      </c>
      <c r="DE30" s="628"/>
      <c r="DF30" s="628"/>
      <c r="DG30" s="628"/>
      <c r="DH30" s="628"/>
      <c r="DI30" s="628"/>
      <c r="DJ30" s="628"/>
      <c r="DK30" s="629"/>
      <c r="DL30" s="633">
        <v>3446449</v>
      </c>
      <c r="DM30" s="628"/>
      <c r="DN30" s="628"/>
      <c r="DO30" s="628"/>
      <c r="DP30" s="628"/>
      <c r="DQ30" s="628"/>
      <c r="DR30" s="628"/>
      <c r="DS30" s="628"/>
      <c r="DT30" s="628"/>
      <c r="DU30" s="628"/>
      <c r="DV30" s="629"/>
      <c r="DW30" s="630">
        <v>19.8</v>
      </c>
      <c r="DX30" s="638"/>
      <c r="DY30" s="638"/>
      <c r="DZ30" s="638"/>
      <c r="EA30" s="638"/>
      <c r="EB30" s="638"/>
      <c r="EC30" s="652"/>
    </row>
    <row r="31" spans="2:133" ht="11.25" customHeight="1" x14ac:dyDescent="0.15">
      <c r="B31" s="696" t="s">
        <v>323</v>
      </c>
      <c r="C31" s="697"/>
      <c r="D31" s="697"/>
      <c r="E31" s="697"/>
      <c r="F31" s="697"/>
      <c r="G31" s="697"/>
      <c r="H31" s="697"/>
      <c r="I31" s="697"/>
      <c r="J31" s="697"/>
      <c r="K31" s="697"/>
      <c r="L31" s="697"/>
      <c r="M31" s="697"/>
      <c r="N31" s="697"/>
      <c r="O31" s="697"/>
      <c r="P31" s="697"/>
      <c r="Q31" s="698"/>
      <c r="R31" s="627" t="s">
        <v>246</v>
      </c>
      <c r="S31" s="628"/>
      <c r="T31" s="628"/>
      <c r="U31" s="628"/>
      <c r="V31" s="628"/>
      <c r="W31" s="628"/>
      <c r="X31" s="628"/>
      <c r="Y31" s="629"/>
      <c r="Z31" s="663" t="s">
        <v>246</v>
      </c>
      <c r="AA31" s="663"/>
      <c r="AB31" s="663"/>
      <c r="AC31" s="663"/>
      <c r="AD31" s="664" t="s">
        <v>246</v>
      </c>
      <c r="AE31" s="664"/>
      <c r="AF31" s="664"/>
      <c r="AG31" s="664"/>
      <c r="AH31" s="664"/>
      <c r="AI31" s="664"/>
      <c r="AJ31" s="664"/>
      <c r="AK31" s="664"/>
      <c r="AL31" s="630" t="s">
        <v>246</v>
      </c>
      <c r="AM31" s="631"/>
      <c r="AN31" s="631"/>
      <c r="AO31" s="665"/>
      <c r="AP31" s="688" t="s">
        <v>324</v>
      </c>
      <c r="AQ31" s="689"/>
      <c r="AR31" s="689"/>
      <c r="AS31" s="689"/>
      <c r="AT31" s="690" t="s">
        <v>325</v>
      </c>
      <c r="AU31" s="218"/>
      <c r="AV31" s="218"/>
      <c r="AW31" s="218"/>
      <c r="AX31" s="676" t="s">
        <v>195</v>
      </c>
      <c r="AY31" s="677"/>
      <c r="AZ31" s="677"/>
      <c r="BA31" s="677"/>
      <c r="BB31" s="677"/>
      <c r="BC31" s="677"/>
      <c r="BD31" s="677"/>
      <c r="BE31" s="677"/>
      <c r="BF31" s="678"/>
      <c r="BG31" s="684">
        <v>99.1</v>
      </c>
      <c r="BH31" s="685"/>
      <c r="BI31" s="685"/>
      <c r="BJ31" s="685"/>
      <c r="BK31" s="685"/>
      <c r="BL31" s="685"/>
      <c r="BM31" s="686">
        <v>94.6</v>
      </c>
      <c r="BN31" s="685"/>
      <c r="BO31" s="685"/>
      <c r="BP31" s="685"/>
      <c r="BQ31" s="687"/>
      <c r="BR31" s="684">
        <v>99.2</v>
      </c>
      <c r="BS31" s="685"/>
      <c r="BT31" s="685"/>
      <c r="BU31" s="685"/>
      <c r="BV31" s="685"/>
      <c r="BW31" s="685"/>
      <c r="BX31" s="686">
        <v>94.3</v>
      </c>
      <c r="BY31" s="685"/>
      <c r="BZ31" s="685"/>
      <c r="CA31" s="685"/>
      <c r="CB31" s="687"/>
      <c r="CD31" s="642"/>
      <c r="CE31" s="643"/>
      <c r="CF31" s="624" t="s">
        <v>326</v>
      </c>
      <c r="CG31" s="625"/>
      <c r="CH31" s="625"/>
      <c r="CI31" s="625"/>
      <c r="CJ31" s="625"/>
      <c r="CK31" s="625"/>
      <c r="CL31" s="625"/>
      <c r="CM31" s="625"/>
      <c r="CN31" s="625"/>
      <c r="CO31" s="625"/>
      <c r="CP31" s="625"/>
      <c r="CQ31" s="626"/>
      <c r="CR31" s="627">
        <v>160988</v>
      </c>
      <c r="CS31" s="636"/>
      <c r="CT31" s="636"/>
      <c r="CU31" s="636"/>
      <c r="CV31" s="636"/>
      <c r="CW31" s="636"/>
      <c r="CX31" s="636"/>
      <c r="CY31" s="637"/>
      <c r="CZ31" s="630">
        <v>0.4</v>
      </c>
      <c r="DA31" s="638"/>
      <c r="DB31" s="638"/>
      <c r="DC31" s="639"/>
      <c r="DD31" s="633">
        <v>160988</v>
      </c>
      <c r="DE31" s="636"/>
      <c r="DF31" s="636"/>
      <c r="DG31" s="636"/>
      <c r="DH31" s="636"/>
      <c r="DI31" s="636"/>
      <c r="DJ31" s="636"/>
      <c r="DK31" s="637"/>
      <c r="DL31" s="633">
        <v>160988</v>
      </c>
      <c r="DM31" s="636"/>
      <c r="DN31" s="636"/>
      <c r="DO31" s="636"/>
      <c r="DP31" s="636"/>
      <c r="DQ31" s="636"/>
      <c r="DR31" s="636"/>
      <c r="DS31" s="636"/>
      <c r="DT31" s="636"/>
      <c r="DU31" s="636"/>
      <c r="DV31" s="637"/>
      <c r="DW31" s="630">
        <v>0.9</v>
      </c>
      <c r="DX31" s="638"/>
      <c r="DY31" s="638"/>
      <c r="DZ31" s="638"/>
      <c r="EA31" s="638"/>
      <c r="EB31" s="638"/>
      <c r="EC31" s="652"/>
    </row>
    <row r="32" spans="2:133" ht="11.25" customHeight="1" x14ac:dyDescent="0.15">
      <c r="B32" s="624" t="s">
        <v>327</v>
      </c>
      <c r="C32" s="625"/>
      <c r="D32" s="625"/>
      <c r="E32" s="625"/>
      <c r="F32" s="625"/>
      <c r="G32" s="625"/>
      <c r="H32" s="625"/>
      <c r="I32" s="625"/>
      <c r="J32" s="625"/>
      <c r="K32" s="625"/>
      <c r="L32" s="625"/>
      <c r="M32" s="625"/>
      <c r="N32" s="625"/>
      <c r="O32" s="625"/>
      <c r="P32" s="625"/>
      <c r="Q32" s="626"/>
      <c r="R32" s="627">
        <v>2926951</v>
      </c>
      <c r="S32" s="628"/>
      <c r="T32" s="628"/>
      <c r="U32" s="628"/>
      <c r="V32" s="628"/>
      <c r="W32" s="628"/>
      <c r="X32" s="628"/>
      <c r="Y32" s="629"/>
      <c r="Z32" s="663">
        <v>7.4</v>
      </c>
      <c r="AA32" s="663"/>
      <c r="AB32" s="663"/>
      <c r="AC32" s="663"/>
      <c r="AD32" s="664" t="s">
        <v>246</v>
      </c>
      <c r="AE32" s="664"/>
      <c r="AF32" s="664"/>
      <c r="AG32" s="664"/>
      <c r="AH32" s="664"/>
      <c r="AI32" s="664"/>
      <c r="AJ32" s="664"/>
      <c r="AK32" s="664"/>
      <c r="AL32" s="630" t="s">
        <v>240</v>
      </c>
      <c r="AM32" s="631"/>
      <c r="AN32" s="631"/>
      <c r="AO32" s="665"/>
      <c r="AP32" s="666"/>
      <c r="AQ32" s="667"/>
      <c r="AR32" s="667"/>
      <c r="AS32" s="667"/>
      <c r="AT32" s="691"/>
      <c r="AU32" s="214" t="s">
        <v>328</v>
      </c>
      <c r="AX32" s="624" t="s">
        <v>329</v>
      </c>
      <c r="AY32" s="625"/>
      <c r="AZ32" s="625"/>
      <c r="BA32" s="625"/>
      <c r="BB32" s="625"/>
      <c r="BC32" s="625"/>
      <c r="BD32" s="625"/>
      <c r="BE32" s="625"/>
      <c r="BF32" s="626"/>
      <c r="BG32" s="683">
        <v>99.2</v>
      </c>
      <c r="BH32" s="636"/>
      <c r="BI32" s="636"/>
      <c r="BJ32" s="636"/>
      <c r="BK32" s="636"/>
      <c r="BL32" s="636"/>
      <c r="BM32" s="631">
        <v>96.4</v>
      </c>
      <c r="BN32" s="636"/>
      <c r="BO32" s="636"/>
      <c r="BP32" s="636"/>
      <c r="BQ32" s="661"/>
      <c r="BR32" s="683">
        <v>99.2</v>
      </c>
      <c r="BS32" s="636"/>
      <c r="BT32" s="636"/>
      <c r="BU32" s="636"/>
      <c r="BV32" s="636"/>
      <c r="BW32" s="636"/>
      <c r="BX32" s="631">
        <v>96.3</v>
      </c>
      <c r="BY32" s="636"/>
      <c r="BZ32" s="636"/>
      <c r="CA32" s="636"/>
      <c r="CB32" s="661"/>
      <c r="CD32" s="644"/>
      <c r="CE32" s="645"/>
      <c r="CF32" s="624" t="s">
        <v>330</v>
      </c>
      <c r="CG32" s="625"/>
      <c r="CH32" s="625"/>
      <c r="CI32" s="625"/>
      <c r="CJ32" s="625"/>
      <c r="CK32" s="625"/>
      <c r="CL32" s="625"/>
      <c r="CM32" s="625"/>
      <c r="CN32" s="625"/>
      <c r="CO32" s="625"/>
      <c r="CP32" s="625"/>
      <c r="CQ32" s="626"/>
      <c r="CR32" s="627" t="s">
        <v>240</v>
      </c>
      <c r="CS32" s="628"/>
      <c r="CT32" s="628"/>
      <c r="CU32" s="628"/>
      <c r="CV32" s="628"/>
      <c r="CW32" s="628"/>
      <c r="CX32" s="628"/>
      <c r="CY32" s="629"/>
      <c r="CZ32" s="630" t="s">
        <v>240</v>
      </c>
      <c r="DA32" s="638"/>
      <c r="DB32" s="638"/>
      <c r="DC32" s="639"/>
      <c r="DD32" s="633" t="s">
        <v>246</v>
      </c>
      <c r="DE32" s="628"/>
      <c r="DF32" s="628"/>
      <c r="DG32" s="628"/>
      <c r="DH32" s="628"/>
      <c r="DI32" s="628"/>
      <c r="DJ32" s="628"/>
      <c r="DK32" s="629"/>
      <c r="DL32" s="633" t="s">
        <v>246</v>
      </c>
      <c r="DM32" s="628"/>
      <c r="DN32" s="628"/>
      <c r="DO32" s="628"/>
      <c r="DP32" s="628"/>
      <c r="DQ32" s="628"/>
      <c r="DR32" s="628"/>
      <c r="DS32" s="628"/>
      <c r="DT32" s="628"/>
      <c r="DU32" s="628"/>
      <c r="DV32" s="629"/>
      <c r="DW32" s="630" t="s">
        <v>240</v>
      </c>
      <c r="DX32" s="638"/>
      <c r="DY32" s="638"/>
      <c r="DZ32" s="638"/>
      <c r="EA32" s="638"/>
      <c r="EB32" s="638"/>
      <c r="EC32" s="652"/>
    </row>
    <row r="33" spans="2:133" ht="11.25" customHeight="1" x14ac:dyDescent="0.15">
      <c r="B33" s="624" t="s">
        <v>331</v>
      </c>
      <c r="C33" s="625"/>
      <c r="D33" s="625"/>
      <c r="E33" s="625"/>
      <c r="F33" s="625"/>
      <c r="G33" s="625"/>
      <c r="H33" s="625"/>
      <c r="I33" s="625"/>
      <c r="J33" s="625"/>
      <c r="K33" s="625"/>
      <c r="L33" s="625"/>
      <c r="M33" s="625"/>
      <c r="N33" s="625"/>
      <c r="O33" s="625"/>
      <c r="P33" s="625"/>
      <c r="Q33" s="626"/>
      <c r="R33" s="627">
        <v>11955</v>
      </c>
      <c r="S33" s="628"/>
      <c r="T33" s="628"/>
      <c r="U33" s="628"/>
      <c r="V33" s="628"/>
      <c r="W33" s="628"/>
      <c r="X33" s="628"/>
      <c r="Y33" s="629"/>
      <c r="Z33" s="663">
        <v>0</v>
      </c>
      <c r="AA33" s="663"/>
      <c r="AB33" s="663"/>
      <c r="AC33" s="663"/>
      <c r="AD33" s="664">
        <v>6</v>
      </c>
      <c r="AE33" s="664"/>
      <c r="AF33" s="664"/>
      <c r="AG33" s="664"/>
      <c r="AH33" s="664"/>
      <c r="AI33" s="664"/>
      <c r="AJ33" s="664"/>
      <c r="AK33" s="664"/>
      <c r="AL33" s="630">
        <v>0</v>
      </c>
      <c r="AM33" s="631"/>
      <c r="AN33" s="631"/>
      <c r="AO33" s="665"/>
      <c r="AP33" s="668"/>
      <c r="AQ33" s="669"/>
      <c r="AR33" s="669"/>
      <c r="AS33" s="669"/>
      <c r="AT33" s="692"/>
      <c r="AU33" s="219"/>
      <c r="AV33" s="219"/>
      <c r="AW33" s="219"/>
      <c r="AX33" s="608" t="s">
        <v>332</v>
      </c>
      <c r="AY33" s="609"/>
      <c r="AZ33" s="609"/>
      <c r="BA33" s="609"/>
      <c r="BB33" s="609"/>
      <c r="BC33" s="609"/>
      <c r="BD33" s="609"/>
      <c r="BE33" s="609"/>
      <c r="BF33" s="610"/>
      <c r="BG33" s="682">
        <v>98.9</v>
      </c>
      <c r="BH33" s="612"/>
      <c r="BI33" s="612"/>
      <c r="BJ33" s="612"/>
      <c r="BK33" s="612"/>
      <c r="BL33" s="612"/>
      <c r="BM33" s="656">
        <v>91.9</v>
      </c>
      <c r="BN33" s="612"/>
      <c r="BO33" s="612"/>
      <c r="BP33" s="612"/>
      <c r="BQ33" s="650"/>
      <c r="BR33" s="682">
        <v>99</v>
      </c>
      <c r="BS33" s="612"/>
      <c r="BT33" s="612"/>
      <c r="BU33" s="612"/>
      <c r="BV33" s="612"/>
      <c r="BW33" s="612"/>
      <c r="BX33" s="656">
        <v>91.1</v>
      </c>
      <c r="BY33" s="612"/>
      <c r="BZ33" s="612"/>
      <c r="CA33" s="612"/>
      <c r="CB33" s="650"/>
      <c r="CD33" s="624" t="s">
        <v>333</v>
      </c>
      <c r="CE33" s="625"/>
      <c r="CF33" s="625"/>
      <c r="CG33" s="625"/>
      <c r="CH33" s="625"/>
      <c r="CI33" s="625"/>
      <c r="CJ33" s="625"/>
      <c r="CK33" s="625"/>
      <c r="CL33" s="625"/>
      <c r="CM33" s="625"/>
      <c r="CN33" s="625"/>
      <c r="CO33" s="625"/>
      <c r="CP33" s="625"/>
      <c r="CQ33" s="626"/>
      <c r="CR33" s="627">
        <v>17100512</v>
      </c>
      <c r="CS33" s="636"/>
      <c r="CT33" s="636"/>
      <c r="CU33" s="636"/>
      <c r="CV33" s="636"/>
      <c r="CW33" s="636"/>
      <c r="CX33" s="636"/>
      <c r="CY33" s="637"/>
      <c r="CZ33" s="630">
        <v>46.3</v>
      </c>
      <c r="DA33" s="638"/>
      <c r="DB33" s="638"/>
      <c r="DC33" s="639"/>
      <c r="DD33" s="633">
        <v>11866933</v>
      </c>
      <c r="DE33" s="636"/>
      <c r="DF33" s="636"/>
      <c r="DG33" s="636"/>
      <c r="DH33" s="636"/>
      <c r="DI33" s="636"/>
      <c r="DJ33" s="636"/>
      <c r="DK33" s="637"/>
      <c r="DL33" s="633">
        <v>7502680</v>
      </c>
      <c r="DM33" s="636"/>
      <c r="DN33" s="636"/>
      <c r="DO33" s="636"/>
      <c r="DP33" s="636"/>
      <c r="DQ33" s="636"/>
      <c r="DR33" s="636"/>
      <c r="DS33" s="636"/>
      <c r="DT33" s="636"/>
      <c r="DU33" s="636"/>
      <c r="DV33" s="637"/>
      <c r="DW33" s="630">
        <v>43.2</v>
      </c>
      <c r="DX33" s="638"/>
      <c r="DY33" s="638"/>
      <c r="DZ33" s="638"/>
      <c r="EA33" s="638"/>
      <c r="EB33" s="638"/>
      <c r="EC33" s="652"/>
    </row>
    <row r="34" spans="2:133" ht="11.25" customHeight="1" x14ac:dyDescent="0.15">
      <c r="B34" s="624" t="s">
        <v>334</v>
      </c>
      <c r="C34" s="625"/>
      <c r="D34" s="625"/>
      <c r="E34" s="625"/>
      <c r="F34" s="625"/>
      <c r="G34" s="625"/>
      <c r="H34" s="625"/>
      <c r="I34" s="625"/>
      <c r="J34" s="625"/>
      <c r="K34" s="625"/>
      <c r="L34" s="625"/>
      <c r="M34" s="625"/>
      <c r="N34" s="625"/>
      <c r="O34" s="625"/>
      <c r="P34" s="625"/>
      <c r="Q34" s="626"/>
      <c r="R34" s="627">
        <v>449404</v>
      </c>
      <c r="S34" s="628"/>
      <c r="T34" s="628"/>
      <c r="U34" s="628"/>
      <c r="V34" s="628"/>
      <c r="W34" s="628"/>
      <c r="X34" s="628"/>
      <c r="Y34" s="629"/>
      <c r="Z34" s="663">
        <v>1.1000000000000001</v>
      </c>
      <c r="AA34" s="663"/>
      <c r="AB34" s="663"/>
      <c r="AC34" s="663"/>
      <c r="AD34" s="664" t="s">
        <v>246</v>
      </c>
      <c r="AE34" s="664"/>
      <c r="AF34" s="664"/>
      <c r="AG34" s="664"/>
      <c r="AH34" s="664"/>
      <c r="AI34" s="664"/>
      <c r="AJ34" s="664"/>
      <c r="AK34" s="664"/>
      <c r="AL34" s="630" t="s">
        <v>240</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335</v>
      </c>
      <c r="CE34" s="625"/>
      <c r="CF34" s="625"/>
      <c r="CG34" s="625"/>
      <c r="CH34" s="625"/>
      <c r="CI34" s="625"/>
      <c r="CJ34" s="625"/>
      <c r="CK34" s="625"/>
      <c r="CL34" s="625"/>
      <c r="CM34" s="625"/>
      <c r="CN34" s="625"/>
      <c r="CO34" s="625"/>
      <c r="CP34" s="625"/>
      <c r="CQ34" s="626"/>
      <c r="CR34" s="627">
        <v>6209917</v>
      </c>
      <c r="CS34" s="628"/>
      <c r="CT34" s="628"/>
      <c r="CU34" s="628"/>
      <c r="CV34" s="628"/>
      <c r="CW34" s="628"/>
      <c r="CX34" s="628"/>
      <c r="CY34" s="629"/>
      <c r="CZ34" s="630">
        <v>16.8</v>
      </c>
      <c r="DA34" s="638"/>
      <c r="DB34" s="638"/>
      <c r="DC34" s="639"/>
      <c r="DD34" s="633">
        <v>4372671</v>
      </c>
      <c r="DE34" s="628"/>
      <c r="DF34" s="628"/>
      <c r="DG34" s="628"/>
      <c r="DH34" s="628"/>
      <c r="DI34" s="628"/>
      <c r="DJ34" s="628"/>
      <c r="DK34" s="629"/>
      <c r="DL34" s="633">
        <v>3262811</v>
      </c>
      <c r="DM34" s="628"/>
      <c r="DN34" s="628"/>
      <c r="DO34" s="628"/>
      <c r="DP34" s="628"/>
      <c r="DQ34" s="628"/>
      <c r="DR34" s="628"/>
      <c r="DS34" s="628"/>
      <c r="DT34" s="628"/>
      <c r="DU34" s="628"/>
      <c r="DV34" s="629"/>
      <c r="DW34" s="630">
        <v>18.8</v>
      </c>
      <c r="DX34" s="638"/>
      <c r="DY34" s="638"/>
      <c r="DZ34" s="638"/>
      <c r="EA34" s="638"/>
      <c r="EB34" s="638"/>
      <c r="EC34" s="652"/>
    </row>
    <row r="35" spans="2:133" ht="11.25" customHeight="1" x14ac:dyDescent="0.15">
      <c r="B35" s="624" t="s">
        <v>336</v>
      </c>
      <c r="C35" s="625"/>
      <c r="D35" s="625"/>
      <c r="E35" s="625"/>
      <c r="F35" s="625"/>
      <c r="G35" s="625"/>
      <c r="H35" s="625"/>
      <c r="I35" s="625"/>
      <c r="J35" s="625"/>
      <c r="K35" s="625"/>
      <c r="L35" s="625"/>
      <c r="M35" s="625"/>
      <c r="N35" s="625"/>
      <c r="O35" s="625"/>
      <c r="P35" s="625"/>
      <c r="Q35" s="626"/>
      <c r="R35" s="627">
        <v>3883730</v>
      </c>
      <c r="S35" s="628"/>
      <c r="T35" s="628"/>
      <c r="U35" s="628"/>
      <c r="V35" s="628"/>
      <c r="W35" s="628"/>
      <c r="X35" s="628"/>
      <c r="Y35" s="629"/>
      <c r="Z35" s="663">
        <v>9.8000000000000007</v>
      </c>
      <c r="AA35" s="663"/>
      <c r="AB35" s="663"/>
      <c r="AC35" s="663"/>
      <c r="AD35" s="664" t="s">
        <v>240</v>
      </c>
      <c r="AE35" s="664"/>
      <c r="AF35" s="664"/>
      <c r="AG35" s="664"/>
      <c r="AH35" s="664"/>
      <c r="AI35" s="664"/>
      <c r="AJ35" s="664"/>
      <c r="AK35" s="664"/>
      <c r="AL35" s="630" t="s">
        <v>240</v>
      </c>
      <c r="AM35" s="631"/>
      <c r="AN35" s="631"/>
      <c r="AO35" s="665"/>
      <c r="AP35" s="222"/>
      <c r="AQ35" s="679" t="s">
        <v>337</v>
      </c>
      <c r="AR35" s="680"/>
      <c r="AS35" s="680"/>
      <c r="AT35" s="680"/>
      <c r="AU35" s="680"/>
      <c r="AV35" s="680"/>
      <c r="AW35" s="680"/>
      <c r="AX35" s="680"/>
      <c r="AY35" s="680"/>
      <c r="AZ35" s="680"/>
      <c r="BA35" s="680"/>
      <c r="BB35" s="680"/>
      <c r="BC35" s="680"/>
      <c r="BD35" s="680"/>
      <c r="BE35" s="680"/>
      <c r="BF35" s="681"/>
      <c r="BG35" s="679" t="s">
        <v>338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339</v>
      </c>
      <c r="CE35" s="625"/>
      <c r="CF35" s="625"/>
      <c r="CG35" s="625"/>
      <c r="CH35" s="625"/>
      <c r="CI35" s="625"/>
      <c r="CJ35" s="625"/>
      <c r="CK35" s="625"/>
      <c r="CL35" s="625"/>
      <c r="CM35" s="625"/>
      <c r="CN35" s="625"/>
      <c r="CO35" s="625"/>
      <c r="CP35" s="625"/>
      <c r="CQ35" s="626"/>
      <c r="CR35" s="627">
        <v>571083</v>
      </c>
      <c r="CS35" s="636"/>
      <c r="CT35" s="636"/>
      <c r="CU35" s="636"/>
      <c r="CV35" s="636"/>
      <c r="CW35" s="636"/>
      <c r="CX35" s="636"/>
      <c r="CY35" s="637"/>
      <c r="CZ35" s="630">
        <v>1.5</v>
      </c>
      <c r="DA35" s="638"/>
      <c r="DB35" s="638"/>
      <c r="DC35" s="639"/>
      <c r="DD35" s="633">
        <v>193599</v>
      </c>
      <c r="DE35" s="636"/>
      <c r="DF35" s="636"/>
      <c r="DG35" s="636"/>
      <c r="DH35" s="636"/>
      <c r="DI35" s="636"/>
      <c r="DJ35" s="636"/>
      <c r="DK35" s="637"/>
      <c r="DL35" s="633">
        <v>182977</v>
      </c>
      <c r="DM35" s="636"/>
      <c r="DN35" s="636"/>
      <c r="DO35" s="636"/>
      <c r="DP35" s="636"/>
      <c r="DQ35" s="636"/>
      <c r="DR35" s="636"/>
      <c r="DS35" s="636"/>
      <c r="DT35" s="636"/>
      <c r="DU35" s="636"/>
      <c r="DV35" s="637"/>
      <c r="DW35" s="630">
        <v>1.1000000000000001</v>
      </c>
      <c r="DX35" s="638"/>
      <c r="DY35" s="638"/>
      <c r="DZ35" s="638"/>
      <c r="EA35" s="638"/>
      <c r="EB35" s="638"/>
      <c r="EC35" s="652"/>
    </row>
    <row r="36" spans="2:133" ht="11.25" customHeight="1" x14ac:dyDescent="0.15">
      <c r="B36" s="624" t="s">
        <v>340</v>
      </c>
      <c r="C36" s="625"/>
      <c r="D36" s="625"/>
      <c r="E36" s="625"/>
      <c r="F36" s="625"/>
      <c r="G36" s="625"/>
      <c r="H36" s="625"/>
      <c r="I36" s="625"/>
      <c r="J36" s="625"/>
      <c r="K36" s="625"/>
      <c r="L36" s="625"/>
      <c r="M36" s="625"/>
      <c r="N36" s="625"/>
      <c r="O36" s="625"/>
      <c r="P36" s="625"/>
      <c r="Q36" s="626"/>
      <c r="R36" s="627">
        <v>2753691</v>
      </c>
      <c r="S36" s="628"/>
      <c r="T36" s="628"/>
      <c r="U36" s="628"/>
      <c r="V36" s="628"/>
      <c r="W36" s="628"/>
      <c r="X36" s="628"/>
      <c r="Y36" s="629"/>
      <c r="Z36" s="663">
        <v>6.9</v>
      </c>
      <c r="AA36" s="663"/>
      <c r="AB36" s="663"/>
      <c r="AC36" s="663"/>
      <c r="AD36" s="664" t="s">
        <v>246</v>
      </c>
      <c r="AE36" s="664"/>
      <c r="AF36" s="664"/>
      <c r="AG36" s="664"/>
      <c r="AH36" s="664"/>
      <c r="AI36" s="664"/>
      <c r="AJ36" s="664"/>
      <c r="AK36" s="664"/>
      <c r="AL36" s="630" t="s">
        <v>246</v>
      </c>
      <c r="AM36" s="631"/>
      <c r="AN36" s="631"/>
      <c r="AO36" s="665"/>
      <c r="AP36" s="222"/>
      <c r="AQ36" s="670" t="s">
        <v>341</v>
      </c>
      <c r="AR36" s="671"/>
      <c r="AS36" s="671"/>
      <c r="AT36" s="671"/>
      <c r="AU36" s="671"/>
      <c r="AV36" s="671"/>
      <c r="AW36" s="671"/>
      <c r="AX36" s="671"/>
      <c r="AY36" s="672"/>
      <c r="AZ36" s="673">
        <v>3622204</v>
      </c>
      <c r="BA36" s="674"/>
      <c r="BB36" s="674"/>
      <c r="BC36" s="674"/>
      <c r="BD36" s="674"/>
      <c r="BE36" s="674"/>
      <c r="BF36" s="675"/>
      <c r="BG36" s="676" t="s">
        <v>342</v>
      </c>
      <c r="BH36" s="677"/>
      <c r="BI36" s="677"/>
      <c r="BJ36" s="677"/>
      <c r="BK36" s="677"/>
      <c r="BL36" s="677"/>
      <c r="BM36" s="677"/>
      <c r="BN36" s="677"/>
      <c r="BO36" s="677"/>
      <c r="BP36" s="677"/>
      <c r="BQ36" s="677"/>
      <c r="BR36" s="677"/>
      <c r="BS36" s="677"/>
      <c r="BT36" s="677"/>
      <c r="BU36" s="678"/>
      <c r="BV36" s="673">
        <v>2187</v>
      </c>
      <c r="BW36" s="674"/>
      <c r="BX36" s="674"/>
      <c r="BY36" s="674"/>
      <c r="BZ36" s="674"/>
      <c r="CA36" s="674"/>
      <c r="CB36" s="675"/>
      <c r="CD36" s="624" t="s">
        <v>343</v>
      </c>
      <c r="CE36" s="625"/>
      <c r="CF36" s="625"/>
      <c r="CG36" s="625"/>
      <c r="CH36" s="625"/>
      <c r="CI36" s="625"/>
      <c r="CJ36" s="625"/>
      <c r="CK36" s="625"/>
      <c r="CL36" s="625"/>
      <c r="CM36" s="625"/>
      <c r="CN36" s="625"/>
      <c r="CO36" s="625"/>
      <c r="CP36" s="625"/>
      <c r="CQ36" s="626"/>
      <c r="CR36" s="627">
        <v>4198678</v>
      </c>
      <c r="CS36" s="628"/>
      <c r="CT36" s="628"/>
      <c r="CU36" s="628"/>
      <c r="CV36" s="628"/>
      <c r="CW36" s="628"/>
      <c r="CX36" s="628"/>
      <c r="CY36" s="629"/>
      <c r="CZ36" s="630">
        <v>11.4</v>
      </c>
      <c r="DA36" s="638"/>
      <c r="DB36" s="638"/>
      <c r="DC36" s="639"/>
      <c r="DD36" s="633">
        <v>3372000</v>
      </c>
      <c r="DE36" s="628"/>
      <c r="DF36" s="628"/>
      <c r="DG36" s="628"/>
      <c r="DH36" s="628"/>
      <c r="DI36" s="628"/>
      <c r="DJ36" s="628"/>
      <c r="DK36" s="629"/>
      <c r="DL36" s="633">
        <v>1983085</v>
      </c>
      <c r="DM36" s="628"/>
      <c r="DN36" s="628"/>
      <c r="DO36" s="628"/>
      <c r="DP36" s="628"/>
      <c r="DQ36" s="628"/>
      <c r="DR36" s="628"/>
      <c r="DS36" s="628"/>
      <c r="DT36" s="628"/>
      <c r="DU36" s="628"/>
      <c r="DV36" s="629"/>
      <c r="DW36" s="630">
        <v>11.4</v>
      </c>
      <c r="DX36" s="638"/>
      <c r="DY36" s="638"/>
      <c r="DZ36" s="638"/>
      <c r="EA36" s="638"/>
      <c r="EB36" s="638"/>
      <c r="EC36" s="652"/>
    </row>
    <row r="37" spans="2:133" ht="11.25" customHeight="1" x14ac:dyDescent="0.15">
      <c r="B37" s="624" t="s">
        <v>344</v>
      </c>
      <c r="C37" s="625"/>
      <c r="D37" s="625"/>
      <c r="E37" s="625"/>
      <c r="F37" s="625"/>
      <c r="G37" s="625"/>
      <c r="H37" s="625"/>
      <c r="I37" s="625"/>
      <c r="J37" s="625"/>
      <c r="K37" s="625"/>
      <c r="L37" s="625"/>
      <c r="M37" s="625"/>
      <c r="N37" s="625"/>
      <c r="O37" s="625"/>
      <c r="P37" s="625"/>
      <c r="Q37" s="626"/>
      <c r="R37" s="627">
        <v>868799</v>
      </c>
      <c r="S37" s="628"/>
      <c r="T37" s="628"/>
      <c r="U37" s="628"/>
      <c r="V37" s="628"/>
      <c r="W37" s="628"/>
      <c r="X37" s="628"/>
      <c r="Y37" s="629"/>
      <c r="Z37" s="663">
        <v>2.2000000000000002</v>
      </c>
      <c r="AA37" s="663"/>
      <c r="AB37" s="663"/>
      <c r="AC37" s="663"/>
      <c r="AD37" s="664">
        <v>31</v>
      </c>
      <c r="AE37" s="664"/>
      <c r="AF37" s="664"/>
      <c r="AG37" s="664"/>
      <c r="AH37" s="664"/>
      <c r="AI37" s="664"/>
      <c r="AJ37" s="664"/>
      <c r="AK37" s="664"/>
      <c r="AL37" s="630">
        <v>0</v>
      </c>
      <c r="AM37" s="631"/>
      <c r="AN37" s="631"/>
      <c r="AO37" s="665"/>
      <c r="AQ37" s="658" t="s">
        <v>345</v>
      </c>
      <c r="AR37" s="659"/>
      <c r="AS37" s="659"/>
      <c r="AT37" s="659"/>
      <c r="AU37" s="659"/>
      <c r="AV37" s="659"/>
      <c r="AW37" s="659"/>
      <c r="AX37" s="659"/>
      <c r="AY37" s="660"/>
      <c r="AZ37" s="627">
        <v>511209</v>
      </c>
      <c r="BA37" s="628"/>
      <c r="BB37" s="628"/>
      <c r="BC37" s="628"/>
      <c r="BD37" s="636"/>
      <c r="BE37" s="636"/>
      <c r="BF37" s="661"/>
      <c r="BG37" s="624" t="s">
        <v>346</v>
      </c>
      <c r="BH37" s="625"/>
      <c r="BI37" s="625"/>
      <c r="BJ37" s="625"/>
      <c r="BK37" s="625"/>
      <c r="BL37" s="625"/>
      <c r="BM37" s="625"/>
      <c r="BN37" s="625"/>
      <c r="BO37" s="625"/>
      <c r="BP37" s="625"/>
      <c r="BQ37" s="625"/>
      <c r="BR37" s="625"/>
      <c r="BS37" s="625"/>
      <c r="BT37" s="625"/>
      <c r="BU37" s="626"/>
      <c r="BV37" s="627">
        <v>-38391</v>
      </c>
      <c r="BW37" s="628"/>
      <c r="BX37" s="628"/>
      <c r="BY37" s="628"/>
      <c r="BZ37" s="628"/>
      <c r="CA37" s="628"/>
      <c r="CB37" s="662"/>
      <c r="CD37" s="624" t="s">
        <v>347</v>
      </c>
      <c r="CE37" s="625"/>
      <c r="CF37" s="625"/>
      <c r="CG37" s="625"/>
      <c r="CH37" s="625"/>
      <c r="CI37" s="625"/>
      <c r="CJ37" s="625"/>
      <c r="CK37" s="625"/>
      <c r="CL37" s="625"/>
      <c r="CM37" s="625"/>
      <c r="CN37" s="625"/>
      <c r="CO37" s="625"/>
      <c r="CP37" s="625"/>
      <c r="CQ37" s="626"/>
      <c r="CR37" s="627">
        <v>1446891</v>
      </c>
      <c r="CS37" s="636"/>
      <c r="CT37" s="636"/>
      <c r="CU37" s="636"/>
      <c r="CV37" s="636"/>
      <c r="CW37" s="636"/>
      <c r="CX37" s="636"/>
      <c r="CY37" s="637"/>
      <c r="CZ37" s="630">
        <v>3.9</v>
      </c>
      <c r="DA37" s="638"/>
      <c r="DB37" s="638"/>
      <c r="DC37" s="639"/>
      <c r="DD37" s="633">
        <v>1445016</v>
      </c>
      <c r="DE37" s="636"/>
      <c r="DF37" s="636"/>
      <c r="DG37" s="636"/>
      <c r="DH37" s="636"/>
      <c r="DI37" s="636"/>
      <c r="DJ37" s="636"/>
      <c r="DK37" s="637"/>
      <c r="DL37" s="633">
        <v>1138171</v>
      </c>
      <c r="DM37" s="636"/>
      <c r="DN37" s="636"/>
      <c r="DO37" s="636"/>
      <c r="DP37" s="636"/>
      <c r="DQ37" s="636"/>
      <c r="DR37" s="636"/>
      <c r="DS37" s="636"/>
      <c r="DT37" s="636"/>
      <c r="DU37" s="636"/>
      <c r="DV37" s="637"/>
      <c r="DW37" s="630">
        <v>6.5</v>
      </c>
      <c r="DX37" s="638"/>
      <c r="DY37" s="638"/>
      <c r="DZ37" s="638"/>
      <c r="EA37" s="638"/>
      <c r="EB37" s="638"/>
      <c r="EC37" s="652"/>
    </row>
    <row r="38" spans="2:133" ht="11.25" customHeight="1" x14ac:dyDescent="0.15">
      <c r="B38" s="624" t="s">
        <v>348</v>
      </c>
      <c r="C38" s="625"/>
      <c r="D38" s="625"/>
      <c r="E38" s="625"/>
      <c r="F38" s="625"/>
      <c r="G38" s="625"/>
      <c r="H38" s="625"/>
      <c r="I38" s="625"/>
      <c r="J38" s="625"/>
      <c r="K38" s="625"/>
      <c r="L38" s="625"/>
      <c r="M38" s="625"/>
      <c r="N38" s="625"/>
      <c r="O38" s="625"/>
      <c r="P38" s="625"/>
      <c r="Q38" s="626"/>
      <c r="R38" s="627">
        <v>3687800</v>
      </c>
      <c r="S38" s="628"/>
      <c r="T38" s="628"/>
      <c r="U38" s="628"/>
      <c r="V38" s="628"/>
      <c r="W38" s="628"/>
      <c r="X38" s="628"/>
      <c r="Y38" s="629"/>
      <c r="Z38" s="663">
        <v>9.3000000000000007</v>
      </c>
      <c r="AA38" s="663"/>
      <c r="AB38" s="663"/>
      <c r="AC38" s="663"/>
      <c r="AD38" s="664" t="s">
        <v>240</v>
      </c>
      <c r="AE38" s="664"/>
      <c r="AF38" s="664"/>
      <c r="AG38" s="664"/>
      <c r="AH38" s="664"/>
      <c r="AI38" s="664"/>
      <c r="AJ38" s="664"/>
      <c r="AK38" s="664"/>
      <c r="AL38" s="630" t="s">
        <v>240</v>
      </c>
      <c r="AM38" s="631"/>
      <c r="AN38" s="631"/>
      <c r="AO38" s="665"/>
      <c r="AQ38" s="658" t="s">
        <v>349</v>
      </c>
      <c r="AR38" s="659"/>
      <c r="AS38" s="659"/>
      <c r="AT38" s="659"/>
      <c r="AU38" s="659"/>
      <c r="AV38" s="659"/>
      <c r="AW38" s="659"/>
      <c r="AX38" s="659"/>
      <c r="AY38" s="660"/>
      <c r="AZ38" s="627">
        <v>295098</v>
      </c>
      <c r="BA38" s="628"/>
      <c r="BB38" s="628"/>
      <c r="BC38" s="628"/>
      <c r="BD38" s="636"/>
      <c r="BE38" s="636"/>
      <c r="BF38" s="661"/>
      <c r="BG38" s="624" t="s">
        <v>350</v>
      </c>
      <c r="BH38" s="625"/>
      <c r="BI38" s="625"/>
      <c r="BJ38" s="625"/>
      <c r="BK38" s="625"/>
      <c r="BL38" s="625"/>
      <c r="BM38" s="625"/>
      <c r="BN38" s="625"/>
      <c r="BO38" s="625"/>
      <c r="BP38" s="625"/>
      <c r="BQ38" s="625"/>
      <c r="BR38" s="625"/>
      <c r="BS38" s="625"/>
      <c r="BT38" s="625"/>
      <c r="BU38" s="626"/>
      <c r="BV38" s="627">
        <v>8108</v>
      </c>
      <c r="BW38" s="628"/>
      <c r="BX38" s="628"/>
      <c r="BY38" s="628"/>
      <c r="BZ38" s="628"/>
      <c r="CA38" s="628"/>
      <c r="CB38" s="662"/>
      <c r="CD38" s="624" t="s">
        <v>351</v>
      </c>
      <c r="CE38" s="625"/>
      <c r="CF38" s="625"/>
      <c r="CG38" s="625"/>
      <c r="CH38" s="625"/>
      <c r="CI38" s="625"/>
      <c r="CJ38" s="625"/>
      <c r="CK38" s="625"/>
      <c r="CL38" s="625"/>
      <c r="CM38" s="625"/>
      <c r="CN38" s="625"/>
      <c r="CO38" s="625"/>
      <c r="CP38" s="625"/>
      <c r="CQ38" s="626"/>
      <c r="CR38" s="627">
        <v>3139320</v>
      </c>
      <c r="CS38" s="628"/>
      <c r="CT38" s="628"/>
      <c r="CU38" s="628"/>
      <c r="CV38" s="628"/>
      <c r="CW38" s="628"/>
      <c r="CX38" s="628"/>
      <c r="CY38" s="629"/>
      <c r="CZ38" s="630">
        <v>8.5</v>
      </c>
      <c r="DA38" s="638"/>
      <c r="DB38" s="638"/>
      <c r="DC38" s="639"/>
      <c r="DD38" s="633">
        <v>2161497</v>
      </c>
      <c r="DE38" s="628"/>
      <c r="DF38" s="628"/>
      <c r="DG38" s="628"/>
      <c r="DH38" s="628"/>
      <c r="DI38" s="628"/>
      <c r="DJ38" s="628"/>
      <c r="DK38" s="629"/>
      <c r="DL38" s="633">
        <v>2034730</v>
      </c>
      <c r="DM38" s="628"/>
      <c r="DN38" s="628"/>
      <c r="DO38" s="628"/>
      <c r="DP38" s="628"/>
      <c r="DQ38" s="628"/>
      <c r="DR38" s="628"/>
      <c r="DS38" s="628"/>
      <c r="DT38" s="628"/>
      <c r="DU38" s="628"/>
      <c r="DV38" s="629"/>
      <c r="DW38" s="630">
        <v>11.7</v>
      </c>
      <c r="DX38" s="638"/>
      <c r="DY38" s="638"/>
      <c r="DZ38" s="638"/>
      <c r="EA38" s="638"/>
      <c r="EB38" s="638"/>
      <c r="EC38" s="652"/>
    </row>
    <row r="39" spans="2:133" ht="11.25" customHeight="1" x14ac:dyDescent="0.15">
      <c r="B39" s="624" t="s">
        <v>352</v>
      </c>
      <c r="C39" s="625"/>
      <c r="D39" s="625"/>
      <c r="E39" s="625"/>
      <c r="F39" s="625"/>
      <c r="G39" s="625"/>
      <c r="H39" s="625"/>
      <c r="I39" s="625"/>
      <c r="J39" s="625"/>
      <c r="K39" s="625"/>
      <c r="L39" s="625"/>
      <c r="M39" s="625"/>
      <c r="N39" s="625"/>
      <c r="O39" s="625"/>
      <c r="P39" s="625"/>
      <c r="Q39" s="626"/>
      <c r="R39" s="627" t="s">
        <v>240</v>
      </c>
      <c r="S39" s="628"/>
      <c r="T39" s="628"/>
      <c r="U39" s="628"/>
      <c r="V39" s="628"/>
      <c r="W39" s="628"/>
      <c r="X39" s="628"/>
      <c r="Y39" s="629"/>
      <c r="Z39" s="663" t="s">
        <v>240</v>
      </c>
      <c r="AA39" s="663"/>
      <c r="AB39" s="663"/>
      <c r="AC39" s="663"/>
      <c r="AD39" s="664" t="s">
        <v>240</v>
      </c>
      <c r="AE39" s="664"/>
      <c r="AF39" s="664"/>
      <c r="AG39" s="664"/>
      <c r="AH39" s="664"/>
      <c r="AI39" s="664"/>
      <c r="AJ39" s="664"/>
      <c r="AK39" s="664"/>
      <c r="AL39" s="630" t="s">
        <v>240</v>
      </c>
      <c r="AM39" s="631"/>
      <c r="AN39" s="631"/>
      <c r="AO39" s="665"/>
      <c r="AQ39" s="658" t="s">
        <v>353</v>
      </c>
      <c r="AR39" s="659"/>
      <c r="AS39" s="659"/>
      <c r="AT39" s="659"/>
      <c r="AU39" s="659"/>
      <c r="AV39" s="659"/>
      <c r="AW39" s="659"/>
      <c r="AX39" s="659"/>
      <c r="AY39" s="660"/>
      <c r="AZ39" s="627">
        <v>129511</v>
      </c>
      <c r="BA39" s="628"/>
      <c r="BB39" s="628"/>
      <c r="BC39" s="628"/>
      <c r="BD39" s="636"/>
      <c r="BE39" s="636"/>
      <c r="BF39" s="661"/>
      <c r="BG39" s="624" t="s">
        <v>354</v>
      </c>
      <c r="BH39" s="625"/>
      <c r="BI39" s="625"/>
      <c r="BJ39" s="625"/>
      <c r="BK39" s="625"/>
      <c r="BL39" s="625"/>
      <c r="BM39" s="625"/>
      <c r="BN39" s="625"/>
      <c r="BO39" s="625"/>
      <c r="BP39" s="625"/>
      <c r="BQ39" s="625"/>
      <c r="BR39" s="625"/>
      <c r="BS39" s="625"/>
      <c r="BT39" s="625"/>
      <c r="BU39" s="626"/>
      <c r="BV39" s="627">
        <v>12532</v>
      </c>
      <c r="BW39" s="628"/>
      <c r="BX39" s="628"/>
      <c r="BY39" s="628"/>
      <c r="BZ39" s="628"/>
      <c r="CA39" s="628"/>
      <c r="CB39" s="662"/>
      <c r="CD39" s="624" t="s">
        <v>355</v>
      </c>
      <c r="CE39" s="625"/>
      <c r="CF39" s="625"/>
      <c r="CG39" s="625"/>
      <c r="CH39" s="625"/>
      <c r="CI39" s="625"/>
      <c r="CJ39" s="625"/>
      <c r="CK39" s="625"/>
      <c r="CL39" s="625"/>
      <c r="CM39" s="625"/>
      <c r="CN39" s="625"/>
      <c r="CO39" s="625"/>
      <c r="CP39" s="625"/>
      <c r="CQ39" s="626"/>
      <c r="CR39" s="627">
        <v>2763337</v>
      </c>
      <c r="CS39" s="636"/>
      <c r="CT39" s="636"/>
      <c r="CU39" s="636"/>
      <c r="CV39" s="636"/>
      <c r="CW39" s="636"/>
      <c r="CX39" s="636"/>
      <c r="CY39" s="637"/>
      <c r="CZ39" s="630">
        <v>7.5</v>
      </c>
      <c r="DA39" s="638"/>
      <c r="DB39" s="638"/>
      <c r="DC39" s="639"/>
      <c r="DD39" s="633">
        <v>1714589</v>
      </c>
      <c r="DE39" s="636"/>
      <c r="DF39" s="636"/>
      <c r="DG39" s="636"/>
      <c r="DH39" s="636"/>
      <c r="DI39" s="636"/>
      <c r="DJ39" s="636"/>
      <c r="DK39" s="637"/>
      <c r="DL39" s="633" t="s">
        <v>240</v>
      </c>
      <c r="DM39" s="636"/>
      <c r="DN39" s="636"/>
      <c r="DO39" s="636"/>
      <c r="DP39" s="636"/>
      <c r="DQ39" s="636"/>
      <c r="DR39" s="636"/>
      <c r="DS39" s="636"/>
      <c r="DT39" s="636"/>
      <c r="DU39" s="636"/>
      <c r="DV39" s="637"/>
      <c r="DW39" s="630" t="s">
        <v>240</v>
      </c>
      <c r="DX39" s="638"/>
      <c r="DY39" s="638"/>
      <c r="DZ39" s="638"/>
      <c r="EA39" s="638"/>
      <c r="EB39" s="638"/>
      <c r="EC39" s="652"/>
    </row>
    <row r="40" spans="2:133" ht="11.25" customHeight="1" x14ac:dyDescent="0.15">
      <c r="B40" s="624" t="s">
        <v>356</v>
      </c>
      <c r="C40" s="625"/>
      <c r="D40" s="625"/>
      <c r="E40" s="625"/>
      <c r="F40" s="625"/>
      <c r="G40" s="625"/>
      <c r="H40" s="625"/>
      <c r="I40" s="625"/>
      <c r="J40" s="625"/>
      <c r="K40" s="625"/>
      <c r="L40" s="625"/>
      <c r="M40" s="625"/>
      <c r="N40" s="625"/>
      <c r="O40" s="625"/>
      <c r="P40" s="625"/>
      <c r="Q40" s="626"/>
      <c r="R40" s="627">
        <v>218900</v>
      </c>
      <c r="S40" s="628"/>
      <c r="T40" s="628"/>
      <c r="U40" s="628"/>
      <c r="V40" s="628"/>
      <c r="W40" s="628"/>
      <c r="X40" s="628"/>
      <c r="Y40" s="629"/>
      <c r="Z40" s="663">
        <v>0.6</v>
      </c>
      <c r="AA40" s="663"/>
      <c r="AB40" s="663"/>
      <c r="AC40" s="663"/>
      <c r="AD40" s="664" t="s">
        <v>246</v>
      </c>
      <c r="AE40" s="664"/>
      <c r="AF40" s="664"/>
      <c r="AG40" s="664"/>
      <c r="AH40" s="664"/>
      <c r="AI40" s="664"/>
      <c r="AJ40" s="664"/>
      <c r="AK40" s="664"/>
      <c r="AL40" s="630" t="s">
        <v>246</v>
      </c>
      <c r="AM40" s="631"/>
      <c r="AN40" s="631"/>
      <c r="AO40" s="665"/>
      <c r="AQ40" s="658" t="s">
        <v>357</v>
      </c>
      <c r="AR40" s="659"/>
      <c r="AS40" s="659"/>
      <c r="AT40" s="659"/>
      <c r="AU40" s="659"/>
      <c r="AV40" s="659"/>
      <c r="AW40" s="659"/>
      <c r="AX40" s="659"/>
      <c r="AY40" s="660"/>
      <c r="AZ40" s="627">
        <v>58275</v>
      </c>
      <c r="BA40" s="628"/>
      <c r="BB40" s="628"/>
      <c r="BC40" s="628"/>
      <c r="BD40" s="636"/>
      <c r="BE40" s="636"/>
      <c r="BF40" s="661"/>
      <c r="BG40" s="666" t="s">
        <v>358</v>
      </c>
      <c r="BH40" s="667"/>
      <c r="BI40" s="667"/>
      <c r="BJ40" s="667"/>
      <c r="BK40" s="667"/>
      <c r="BL40" s="223"/>
      <c r="BM40" s="625" t="s">
        <v>359</v>
      </c>
      <c r="BN40" s="625"/>
      <c r="BO40" s="625"/>
      <c r="BP40" s="625"/>
      <c r="BQ40" s="625"/>
      <c r="BR40" s="625"/>
      <c r="BS40" s="625"/>
      <c r="BT40" s="625"/>
      <c r="BU40" s="626"/>
      <c r="BV40" s="627">
        <v>91</v>
      </c>
      <c r="BW40" s="628"/>
      <c r="BX40" s="628"/>
      <c r="BY40" s="628"/>
      <c r="BZ40" s="628"/>
      <c r="CA40" s="628"/>
      <c r="CB40" s="662"/>
      <c r="CD40" s="624" t="s">
        <v>360</v>
      </c>
      <c r="CE40" s="625"/>
      <c r="CF40" s="625"/>
      <c r="CG40" s="625"/>
      <c r="CH40" s="625"/>
      <c r="CI40" s="625"/>
      <c r="CJ40" s="625"/>
      <c r="CK40" s="625"/>
      <c r="CL40" s="625"/>
      <c r="CM40" s="625"/>
      <c r="CN40" s="625"/>
      <c r="CO40" s="625"/>
      <c r="CP40" s="625"/>
      <c r="CQ40" s="626"/>
      <c r="CR40" s="627">
        <v>218177</v>
      </c>
      <c r="CS40" s="628"/>
      <c r="CT40" s="628"/>
      <c r="CU40" s="628"/>
      <c r="CV40" s="628"/>
      <c r="CW40" s="628"/>
      <c r="CX40" s="628"/>
      <c r="CY40" s="629"/>
      <c r="CZ40" s="630">
        <v>0.6</v>
      </c>
      <c r="DA40" s="638"/>
      <c r="DB40" s="638"/>
      <c r="DC40" s="639"/>
      <c r="DD40" s="633">
        <v>52577</v>
      </c>
      <c r="DE40" s="628"/>
      <c r="DF40" s="628"/>
      <c r="DG40" s="628"/>
      <c r="DH40" s="628"/>
      <c r="DI40" s="628"/>
      <c r="DJ40" s="628"/>
      <c r="DK40" s="629"/>
      <c r="DL40" s="633">
        <v>39077</v>
      </c>
      <c r="DM40" s="628"/>
      <c r="DN40" s="628"/>
      <c r="DO40" s="628"/>
      <c r="DP40" s="628"/>
      <c r="DQ40" s="628"/>
      <c r="DR40" s="628"/>
      <c r="DS40" s="628"/>
      <c r="DT40" s="628"/>
      <c r="DU40" s="628"/>
      <c r="DV40" s="629"/>
      <c r="DW40" s="630">
        <v>0.2</v>
      </c>
      <c r="DX40" s="638"/>
      <c r="DY40" s="638"/>
      <c r="DZ40" s="638"/>
      <c r="EA40" s="638"/>
      <c r="EB40" s="638"/>
      <c r="EC40" s="652"/>
    </row>
    <row r="41" spans="2:133" ht="11.25" customHeight="1" x14ac:dyDescent="0.15">
      <c r="B41" s="608" t="s">
        <v>361</v>
      </c>
      <c r="C41" s="609"/>
      <c r="D41" s="609"/>
      <c r="E41" s="609"/>
      <c r="F41" s="609"/>
      <c r="G41" s="609"/>
      <c r="H41" s="609"/>
      <c r="I41" s="609"/>
      <c r="J41" s="609"/>
      <c r="K41" s="609"/>
      <c r="L41" s="609"/>
      <c r="M41" s="609"/>
      <c r="N41" s="609"/>
      <c r="O41" s="609"/>
      <c r="P41" s="609"/>
      <c r="Q41" s="610"/>
      <c r="R41" s="611">
        <v>39735310</v>
      </c>
      <c r="S41" s="649"/>
      <c r="T41" s="649"/>
      <c r="U41" s="649"/>
      <c r="V41" s="649"/>
      <c r="W41" s="649"/>
      <c r="X41" s="649"/>
      <c r="Y41" s="653"/>
      <c r="Z41" s="654">
        <v>100</v>
      </c>
      <c r="AA41" s="654"/>
      <c r="AB41" s="654"/>
      <c r="AC41" s="654"/>
      <c r="AD41" s="655">
        <v>17161194</v>
      </c>
      <c r="AE41" s="655"/>
      <c r="AF41" s="655"/>
      <c r="AG41" s="655"/>
      <c r="AH41" s="655"/>
      <c r="AI41" s="655"/>
      <c r="AJ41" s="655"/>
      <c r="AK41" s="655"/>
      <c r="AL41" s="614">
        <v>100</v>
      </c>
      <c r="AM41" s="656"/>
      <c r="AN41" s="656"/>
      <c r="AO41" s="657"/>
      <c r="AQ41" s="658" t="s">
        <v>362</v>
      </c>
      <c r="AR41" s="659"/>
      <c r="AS41" s="659"/>
      <c r="AT41" s="659"/>
      <c r="AU41" s="659"/>
      <c r="AV41" s="659"/>
      <c r="AW41" s="659"/>
      <c r="AX41" s="659"/>
      <c r="AY41" s="660"/>
      <c r="AZ41" s="627">
        <v>503366</v>
      </c>
      <c r="BA41" s="628"/>
      <c r="BB41" s="628"/>
      <c r="BC41" s="628"/>
      <c r="BD41" s="636"/>
      <c r="BE41" s="636"/>
      <c r="BF41" s="661"/>
      <c r="BG41" s="666"/>
      <c r="BH41" s="667"/>
      <c r="BI41" s="667"/>
      <c r="BJ41" s="667"/>
      <c r="BK41" s="667"/>
      <c r="BL41" s="223"/>
      <c r="BM41" s="625" t="s">
        <v>363</v>
      </c>
      <c r="BN41" s="625"/>
      <c r="BO41" s="625"/>
      <c r="BP41" s="625"/>
      <c r="BQ41" s="625"/>
      <c r="BR41" s="625"/>
      <c r="BS41" s="625"/>
      <c r="BT41" s="625"/>
      <c r="BU41" s="626"/>
      <c r="BV41" s="627" t="s">
        <v>240</v>
      </c>
      <c r="BW41" s="628"/>
      <c r="BX41" s="628"/>
      <c r="BY41" s="628"/>
      <c r="BZ41" s="628"/>
      <c r="CA41" s="628"/>
      <c r="CB41" s="662"/>
      <c r="CD41" s="624" t="s">
        <v>364</v>
      </c>
      <c r="CE41" s="625"/>
      <c r="CF41" s="625"/>
      <c r="CG41" s="625"/>
      <c r="CH41" s="625"/>
      <c r="CI41" s="625"/>
      <c r="CJ41" s="625"/>
      <c r="CK41" s="625"/>
      <c r="CL41" s="625"/>
      <c r="CM41" s="625"/>
      <c r="CN41" s="625"/>
      <c r="CO41" s="625"/>
      <c r="CP41" s="625"/>
      <c r="CQ41" s="626"/>
      <c r="CR41" s="627" t="s">
        <v>240</v>
      </c>
      <c r="CS41" s="636"/>
      <c r="CT41" s="636"/>
      <c r="CU41" s="636"/>
      <c r="CV41" s="636"/>
      <c r="CW41" s="636"/>
      <c r="CX41" s="636"/>
      <c r="CY41" s="637"/>
      <c r="CZ41" s="630" t="s">
        <v>240</v>
      </c>
      <c r="DA41" s="638"/>
      <c r="DB41" s="638"/>
      <c r="DC41" s="639"/>
      <c r="DD41" s="633" t="s">
        <v>240</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365</v>
      </c>
      <c r="AR42" s="647"/>
      <c r="AS42" s="647"/>
      <c r="AT42" s="647"/>
      <c r="AU42" s="647"/>
      <c r="AV42" s="647"/>
      <c r="AW42" s="647"/>
      <c r="AX42" s="647"/>
      <c r="AY42" s="648"/>
      <c r="AZ42" s="611">
        <v>2124745</v>
      </c>
      <c r="BA42" s="649"/>
      <c r="BB42" s="649"/>
      <c r="BC42" s="649"/>
      <c r="BD42" s="612"/>
      <c r="BE42" s="612"/>
      <c r="BF42" s="650"/>
      <c r="BG42" s="668"/>
      <c r="BH42" s="669"/>
      <c r="BI42" s="669"/>
      <c r="BJ42" s="669"/>
      <c r="BK42" s="669"/>
      <c r="BL42" s="224"/>
      <c r="BM42" s="609" t="s">
        <v>366</v>
      </c>
      <c r="BN42" s="609"/>
      <c r="BO42" s="609"/>
      <c r="BP42" s="609"/>
      <c r="BQ42" s="609"/>
      <c r="BR42" s="609"/>
      <c r="BS42" s="609"/>
      <c r="BT42" s="609"/>
      <c r="BU42" s="610"/>
      <c r="BV42" s="611">
        <v>345</v>
      </c>
      <c r="BW42" s="649"/>
      <c r="BX42" s="649"/>
      <c r="BY42" s="649"/>
      <c r="BZ42" s="649"/>
      <c r="CA42" s="649"/>
      <c r="CB42" s="651"/>
      <c r="CD42" s="624" t="s">
        <v>367</v>
      </c>
      <c r="CE42" s="625"/>
      <c r="CF42" s="625"/>
      <c r="CG42" s="625"/>
      <c r="CH42" s="625"/>
      <c r="CI42" s="625"/>
      <c r="CJ42" s="625"/>
      <c r="CK42" s="625"/>
      <c r="CL42" s="625"/>
      <c r="CM42" s="625"/>
      <c r="CN42" s="625"/>
      <c r="CO42" s="625"/>
      <c r="CP42" s="625"/>
      <c r="CQ42" s="626"/>
      <c r="CR42" s="627">
        <v>6117025</v>
      </c>
      <c r="CS42" s="636"/>
      <c r="CT42" s="636"/>
      <c r="CU42" s="636"/>
      <c r="CV42" s="636"/>
      <c r="CW42" s="636"/>
      <c r="CX42" s="636"/>
      <c r="CY42" s="637"/>
      <c r="CZ42" s="630">
        <v>16.600000000000001</v>
      </c>
      <c r="DA42" s="638"/>
      <c r="DB42" s="638"/>
      <c r="DC42" s="639"/>
      <c r="DD42" s="633">
        <v>568284</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368</v>
      </c>
      <c r="CD43" s="624" t="s">
        <v>369</v>
      </c>
      <c r="CE43" s="625"/>
      <c r="CF43" s="625"/>
      <c r="CG43" s="625"/>
      <c r="CH43" s="625"/>
      <c r="CI43" s="625"/>
      <c r="CJ43" s="625"/>
      <c r="CK43" s="625"/>
      <c r="CL43" s="625"/>
      <c r="CM43" s="625"/>
      <c r="CN43" s="625"/>
      <c r="CO43" s="625"/>
      <c r="CP43" s="625"/>
      <c r="CQ43" s="626"/>
      <c r="CR43" s="627">
        <v>159934</v>
      </c>
      <c r="CS43" s="636"/>
      <c r="CT43" s="636"/>
      <c r="CU43" s="636"/>
      <c r="CV43" s="636"/>
      <c r="CW43" s="636"/>
      <c r="CX43" s="636"/>
      <c r="CY43" s="637"/>
      <c r="CZ43" s="630">
        <v>0.4</v>
      </c>
      <c r="DA43" s="638"/>
      <c r="DB43" s="638"/>
      <c r="DC43" s="639"/>
      <c r="DD43" s="633">
        <v>159934</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370</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318</v>
      </c>
      <c r="CE44" s="641"/>
      <c r="CF44" s="624" t="s">
        <v>371</v>
      </c>
      <c r="CG44" s="625"/>
      <c r="CH44" s="625"/>
      <c r="CI44" s="625"/>
      <c r="CJ44" s="625"/>
      <c r="CK44" s="625"/>
      <c r="CL44" s="625"/>
      <c r="CM44" s="625"/>
      <c r="CN44" s="625"/>
      <c r="CO44" s="625"/>
      <c r="CP44" s="625"/>
      <c r="CQ44" s="626"/>
      <c r="CR44" s="627">
        <v>5539609</v>
      </c>
      <c r="CS44" s="628"/>
      <c r="CT44" s="628"/>
      <c r="CU44" s="628"/>
      <c r="CV44" s="628"/>
      <c r="CW44" s="628"/>
      <c r="CX44" s="628"/>
      <c r="CY44" s="629"/>
      <c r="CZ44" s="630">
        <v>15</v>
      </c>
      <c r="DA44" s="631"/>
      <c r="DB44" s="631"/>
      <c r="DC44" s="632"/>
      <c r="DD44" s="633">
        <v>528893</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372</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373</v>
      </c>
      <c r="CG45" s="625"/>
      <c r="CH45" s="625"/>
      <c r="CI45" s="625"/>
      <c r="CJ45" s="625"/>
      <c r="CK45" s="625"/>
      <c r="CL45" s="625"/>
      <c r="CM45" s="625"/>
      <c r="CN45" s="625"/>
      <c r="CO45" s="625"/>
      <c r="CP45" s="625"/>
      <c r="CQ45" s="626"/>
      <c r="CR45" s="627">
        <v>2997643</v>
      </c>
      <c r="CS45" s="636"/>
      <c r="CT45" s="636"/>
      <c r="CU45" s="636"/>
      <c r="CV45" s="636"/>
      <c r="CW45" s="636"/>
      <c r="CX45" s="636"/>
      <c r="CY45" s="637"/>
      <c r="CZ45" s="630">
        <v>8.1</v>
      </c>
      <c r="DA45" s="638"/>
      <c r="DB45" s="638"/>
      <c r="DC45" s="639"/>
      <c r="DD45" s="633">
        <v>58309</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374</v>
      </c>
      <c r="CG46" s="625"/>
      <c r="CH46" s="625"/>
      <c r="CI46" s="625"/>
      <c r="CJ46" s="625"/>
      <c r="CK46" s="625"/>
      <c r="CL46" s="625"/>
      <c r="CM46" s="625"/>
      <c r="CN46" s="625"/>
      <c r="CO46" s="625"/>
      <c r="CP46" s="625"/>
      <c r="CQ46" s="626"/>
      <c r="CR46" s="627">
        <v>2485920</v>
      </c>
      <c r="CS46" s="628"/>
      <c r="CT46" s="628"/>
      <c r="CU46" s="628"/>
      <c r="CV46" s="628"/>
      <c r="CW46" s="628"/>
      <c r="CX46" s="628"/>
      <c r="CY46" s="629"/>
      <c r="CZ46" s="630">
        <v>6.7</v>
      </c>
      <c r="DA46" s="631"/>
      <c r="DB46" s="631"/>
      <c r="DC46" s="632"/>
      <c r="DD46" s="633">
        <v>421638</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375</v>
      </c>
      <c r="CG47" s="625"/>
      <c r="CH47" s="625"/>
      <c r="CI47" s="625"/>
      <c r="CJ47" s="625"/>
      <c r="CK47" s="625"/>
      <c r="CL47" s="625"/>
      <c r="CM47" s="625"/>
      <c r="CN47" s="625"/>
      <c r="CO47" s="625"/>
      <c r="CP47" s="625"/>
      <c r="CQ47" s="626"/>
      <c r="CR47" s="627">
        <v>577416</v>
      </c>
      <c r="CS47" s="636"/>
      <c r="CT47" s="636"/>
      <c r="CU47" s="636"/>
      <c r="CV47" s="636"/>
      <c r="CW47" s="636"/>
      <c r="CX47" s="636"/>
      <c r="CY47" s="637"/>
      <c r="CZ47" s="630">
        <v>1.6</v>
      </c>
      <c r="DA47" s="638"/>
      <c r="DB47" s="638"/>
      <c r="DC47" s="639"/>
      <c r="DD47" s="633">
        <v>39391</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376</v>
      </c>
      <c r="CG48" s="625"/>
      <c r="CH48" s="625"/>
      <c r="CI48" s="625"/>
      <c r="CJ48" s="625"/>
      <c r="CK48" s="625"/>
      <c r="CL48" s="625"/>
      <c r="CM48" s="625"/>
      <c r="CN48" s="625"/>
      <c r="CO48" s="625"/>
      <c r="CP48" s="625"/>
      <c r="CQ48" s="626"/>
      <c r="CR48" s="627" t="s">
        <v>240</v>
      </c>
      <c r="CS48" s="628"/>
      <c r="CT48" s="628"/>
      <c r="CU48" s="628"/>
      <c r="CV48" s="628"/>
      <c r="CW48" s="628"/>
      <c r="CX48" s="628"/>
      <c r="CY48" s="629"/>
      <c r="CZ48" s="630" t="s">
        <v>240</v>
      </c>
      <c r="DA48" s="631"/>
      <c r="DB48" s="631"/>
      <c r="DC48" s="632"/>
      <c r="DD48" s="633" t="s">
        <v>240</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377</v>
      </c>
      <c r="CE49" s="609"/>
      <c r="CF49" s="609"/>
      <c r="CG49" s="609"/>
      <c r="CH49" s="609"/>
      <c r="CI49" s="609"/>
      <c r="CJ49" s="609"/>
      <c r="CK49" s="609"/>
      <c r="CL49" s="609"/>
      <c r="CM49" s="609"/>
      <c r="CN49" s="609"/>
      <c r="CO49" s="609"/>
      <c r="CP49" s="609"/>
      <c r="CQ49" s="610"/>
      <c r="CR49" s="611">
        <v>36913529</v>
      </c>
      <c r="CS49" s="612"/>
      <c r="CT49" s="612"/>
      <c r="CU49" s="612"/>
      <c r="CV49" s="612"/>
      <c r="CW49" s="612"/>
      <c r="CX49" s="612"/>
      <c r="CY49" s="613"/>
      <c r="CZ49" s="614">
        <v>100</v>
      </c>
      <c r="DA49" s="615"/>
      <c r="DB49" s="615"/>
      <c r="DC49" s="616"/>
      <c r="DD49" s="617">
        <v>21955366</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Du2voLV1QcWIMnt+seZEhoc65UsrvJzfv0PUQcC/2hjqA/5OrZh1uvfuogWDskscBXP5alLEp7DT+C1L5Zqi5A==" saltValue="h85KDCu1kCzTpNoMYyvBg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4" zoomScale="70" zoomScaleNormal="25" zoomScaleSheetLayoutView="70" workbookViewId="0">
      <selection activeCell="AK75" sqref="AK75:AO75"/>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378</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379</v>
      </c>
      <c r="DK2" s="1108"/>
      <c r="DL2" s="1108"/>
      <c r="DM2" s="1108"/>
      <c r="DN2" s="1108"/>
      <c r="DO2" s="1109"/>
      <c r="DP2" s="228"/>
      <c r="DQ2" s="1107" t="s">
        <v>380</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381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382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383</v>
      </c>
      <c r="B5" s="996"/>
      <c r="C5" s="996"/>
      <c r="D5" s="996"/>
      <c r="E5" s="996"/>
      <c r="F5" s="996"/>
      <c r="G5" s="996"/>
      <c r="H5" s="996"/>
      <c r="I5" s="996"/>
      <c r="J5" s="996"/>
      <c r="K5" s="996"/>
      <c r="L5" s="996"/>
      <c r="M5" s="996"/>
      <c r="N5" s="996"/>
      <c r="O5" s="996"/>
      <c r="P5" s="997"/>
      <c r="Q5" s="1001" t="s">
        <v>384</v>
      </c>
      <c r="R5" s="1002"/>
      <c r="S5" s="1002"/>
      <c r="T5" s="1002"/>
      <c r="U5" s="1003"/>
      <c r="V5" s="1001" t="s">
        <v>385</v>
      </c>
      <c r="W5" s="1002"/>
      <c r="X5" s="1002"/>
      <c r="Y5" s="1002"/>
      <c r="Z5" s="1003"/>
      <c r="AA5" s="1001" t="s">
        <v>386</v>
      </c>
      <c r="AB5" s="1002"/>
      <c r="AC5" s="1002"/>
      <c r="AD5" s="1002"/>
      <c r="AE5" s="1002"/>
      <c r="AF5" s="1110" t="s">
        <v>387</v>
      </c>
      <c r="AG5" s="1002"/>
      <c r="AH5" s="1002"/>
      <c r="AI5" s="1002"/>
      <c r="AJ5" s="1015"/>
      <c r="AK5" s="1002" t="s">
        <v>388</v>
      </c>
      <c r="AL5" s="1002"/>
      <c r="AM5" s="1002"/>
      <c r="AN5" s="1002"/>
      <c r="AO5" s="1003"/>
      <c r="AP5" s="1001" t="s">
        <v>389</v>
      </c>
      <c r="AQ5" s="1002"/>
      <c r="AR5" s="1002"/>
      <c r="AS5" s="1002"/>
      <c r="AT5" s="1003"/>
      <c r="AU5" s="1001" t="s">
        <v>390</v>
      </c>
      <c r="AV5" s="1002"/>
      <c r="AW5" s="1002"/>
      <c r="AX5" s="1002"/>
      <c r="AY5" s="1015"/>
      <c r="AZ5" s="232"/>
      <c r="BA5" s="232"/>
      <c r="BB5" s="232"/>
      <c r="BC5" s="232"/>
      <c r="BD5" s="232"/>
      <c r="BE5" s="233"/>
      <c r="BF5" s="233"/>
      <c r="BG5" s="233"/>
      <c r="BH5" s="233"/>
      <c r="BI5" s="233"/>
      <c r="BJ5" s="233"/>
      <c r="BK5" s="233"/>
      <c r="BL5" s="233"/>
      <c r="BM5" s="233"/>
      <c r="BN5" s="233"/>
      <c r="BO5" s="233"/>
      <c r="BP5" s="233"/>
      <c r="BQ5" s="995" t="s">
        <v>391</v>
      </c>
      <c r="BR5" s="996"/>
      <c r="BS5" s="996"/>
      <c r="BT5" s="996"/>
      <c r="BU5" s="996"/>
      <c r="BV5" s="996"/>
      <c r="BW5" s="996"/>
      <c r="BX5" s="996"/>
      <c r="BY5" s="996"/>
      <c r="BZ5" s="996"/>
      <c r="CA5" s="996"/>
      <c r="CB5" s="996"/>
      <c r="CC5" s="996"/>
      <c r="CD5" s="996"/>
      <c r="CE5" s="996"/>
      <c r="CF5" s="996"/>
      <c r="CG5" s="997"/>
      <c r="CH5" s="1001" t="s">
        <v>392</v>
      </c>
      <c r="CI5" s="1002"/>
      <c r="CJ5" s="1002"/>
      <c r="CK5" s="1002"/>
      <c r="CL5" s="1003"/>
      <c r="CM5" s="1001" t="s">
        <v>393</v>
      </c>
      <c r="CN5" s="1002"/>
      <c r="CO5" s="1002"/>
      <c r="CP5" s="1002"/>
      <c r="CQ5" s="1003"/>
      <c r="CR5" s="1001" t="s">
        <v>394</v>
      </c>
      <c r="CS5" s="1002"/>
      <c r="CT5" s="1002"/>
      <c r="CU5" s="1002"/>
      <c r="CV5" s="1003"/>
      <c r="CW5" s="1001" t="s">
        <v>395</v>
      </c>
      <c r="CX5" s="1002"/>
      <c r="CY5" s="1002"/>
      <c r="CZ5" s="1002"/>
      <c r="DA5" s="1003"/>
      <c r="DB5" s="1001" t="s">
        <v>396</v>
      </c>
      <c r="DC5" s="1002"/>
      <c r="DD5" s="1002"/>
      <c r="DE5" s="1002"/>
      <c r="DF5" s="1003"/>
      <c r="DG5" s="1100" t="s">
        <v>397</v>
      </c>
      <c r="DH5" s="1101"/>
      <c r="DI5" s="1101"/>
      <c r="DJ5" s="1101"/>
      <c r="DK5" s="1102"/>
      <c r="DL5" s="1100" t="s">
        <v>398</v>
      </c>
      <c r="DM5" s="1101"/>
      <c r="DN5" s="1101"/>
      <c r="DO5" s="1101"/>
      <c r="DP5" s="1102"/>
      <c r="DQ5" s="1001" t="s">
        <v>399</v>
      </c>
      <c r="DR5" s="1002"/>
      <c r="DS5" s="1002"/>
      <c r="DT5" s="1002"/>
      <c r="DU5" s="1003"/>
      <c r="DV5" s="1001" t="s">
        <v>390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400</v>
      </c>
      <c r="C7" s="1048"/>
      <c r="D7" s="1048"/>
      <c r="E7" s="1048"/>
      <c r="F7" s="1048"/>
      <c r="G7" s="1048"/>
      <c r="H7" s="1048"/>
      <c r="I7" s="1048"/>
      <c r="J7" s="1048"/>
      <c r="K7" s="1048"/>
      <c r="L7" s="1048"/>
      <c r="M7" s="1048"/>
      <c r="N7" s="1048"/>
      <c r="O7" s="1048"/>
      <c r="P7" s="1049"/>
      <c r="Q7" s="1087">
        <v>40408</v>
      </c>
      <c r="R7" s="1088"/>
      <c r="S7" s="1088"/>
      <c r="T7" s="1088"/>
      <c r="U7" s="1088"/>
      <c r="V7" s="1088">
        <v>37586</v>
      </c>
      <c r="W7" s="1088"/>
      <c r="X7" s="1088"/>
      <c r="Y7" s="1088"/>
      <c r="Z7" s="1088"/>
      <c r="AA7" s="1088">
        <v>2822</v>
      </c>
      <c r="AB7" s="1088"/>
      <c r="AC7" s="1088"/>
      <c r="AD7" s="1088"/>
      <c r="AE7" s="1089"/>
      <c r="AF7" s="1090">
        <v>2495</v>
      </c>
      <c r="AG7" s="1091"/>
      <c r="AH7" s="1091"/>
      <c r="AI7" s="1091"/>
      <c r="AJ7" s="1092"/>
      <c r="AK7" s="1093">
        <v>3884</v>
      </c>
      <c r="AL7" s="1094"/>
      <c r="AM7" s="1094"/>
      <c r="AN7" s="1094"/>
      <c r="AO7" s="1094"/>
      <c r="AP7" s="1094">
        <v>41698</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617</v>
      </c>
      <c r="BT7" s="1098"/>
      <c r="BU7" s="1098"/>
      <c r="BV7" s="1098"/>
      <c r="BW7" s="1098"/>
      <c r="BX7" s="1098"/>
      <c r="BY7" s="1098"/>
      <c r="BZ7" s="1098"/>
      <c r="CA7" s="1098"/>
      <c r="CB7" s="1098"/>
      <c r="CC7" s="1098"/>
      <c r="CD7" s="1098"/>
      <c r="CE7" s="1098"/>
      <c r="CF7" s="1098"/>
      <c r="CG7" s="1099"/>
      <c r="CH7" s="1084">
        <v>0</v>
      </c>
      <c r="CI7" s="1085"/>
      <c r="CJ7" s="1085"/>
      <c r="CK7" s="1085"/>
      <c r="CL7" s="1086"/>
      <c r="CM7" s="1084">
        <v>56</v>
      </c>
      <c r="CN7" s="1085"/>
      <c r="CO7" s="1085"/>
      <c r="CP7" s="1085"/>
      <c r="CQ7" s="1086"/>
      <c r="CR7" s="1084">
        <v>3</v>
      </c>
      <c r="CS7" s="1085"/>
      <c r="CT7" s="1085"/>
      <c r="CU7" s="1085"/>
      <c r="CV7" s="1086"/>
      <c r="CW7" s="1084">
        <v>0</v>
      </c>
      <c r="CX7" s="1085"/>
      <c r="CY7" s="1085"/>
      <c r="CZ7" s="1085"/>
      <c r="DA7" s="1086"/>
      <c r="DB7" s="1084" t="s">
        <v>630</v>
      </c>
      <c r="DC7" s="1085"/>
      <c r="DD7" s="1085"/>
      <c r="DE7" s="1085"/>
      <c r="DF7" s="1086"/>
      <c r="DG7" s="1084" t="s">
        <v>536</v>
      </c>
      <c r="DH7" s="1085"/>
      <c r="DI7" s="1085"/>
      <c r="DJ7" s="1085"/>
      <c r="DK7" s="1086"/>
      <c r="DL7" s="1084" t="s">
        <v>536</v>
      </c>
      <c r="DM7" s="1085"/>
      <c r="DN7" s="1085"/>
      <c r="DO7" s="1085"/>
      <c r="DP7" s="1086"/>
      <c r="DQ7" s="1084" t="s">
        <v>536</v>
      </c>
      <c r="DR7" s="1085"/>
      <c r="DS7" s="1085"/>
      <c r="DT7" s="1085"/>
      <c r="DU7" s="1086"/>
      <c r="DV7" s="1097"/>
      <c r="DW7" s="1098"/>
      <c r="DX7" s="1098"/>
      <c r="DY7" s="1098"/>
      <c r="DZ7" s="1112"/>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618</v>
      </c>
      <c r="BT8" s="993"/>
      <c r="BU8" s="993"/>
      <c r="BV8" s="993"/>
      <c r="BW8" s="993"/>
      <c r="BX8" s="993"/>
      <c r="BY8" s="993"/>
      <c r="BZ8" s="993"/>
      <c r="CA8" s="993"/>
      <c r="CB8" s="993"/>
      <c r="CC8" s="993"/>
      <c r="CD8" s="993"/>
      <c r="CE8" s="993"/>
      <c r="CF8" s="993"/>
      <c r="CG8" s="1014"/>
      <c r="CH8" s="989">
        <v>1</v>
      </c>
      <c r="CI8" s="990"/>
      <c r="CJ8" s="990"/>
      <c r="CK8" s="990"/>
      <c r="CL8" s="991"/>
      <c r="CM8" s="989">
        <v>15</v>
      </c>
      <c r="CN8" s="990"/>
      <c r="CO8" s="990"/>
      <c r="CP8" s="990"/>
      <c r="CQ8" s="991"/>
      <c r="CR8" s="989">
        <v>7</v>
      </c>
      <c r="CS8" s="990"/>
      <c r="CT8" s="990"/>
      <c r="CU8" s="990"/>
      <c r="CV8" s="991"/>
      <c r="CW8" s="989">
        <v>0</v>
      </c>
      <c r="CX8" s="990"/>
      <c r="CY8" s="990"/>
      <c r="CZ8" s="990"/>
      <c r="DA8" s="991"/>
      <c r="DB8" s="989" t="s">
        <v>536</v>
      </c>
      <c r="DC8" s="990"/>
      <c r="DD8" s="990"/>
      <c r="DE8" s="990"/>
      <c r="DF8" s="991"/>
      <c r="DG8" s="989" t="s">
        <v>536</v>
      </c>
      <c r="DH8" s="990"/>
      <c r="DI8" s="990"/>
      <c r="DJ8" s="990"/>
      <c r="DK8" s="991"/>
      <c r="DL8" s="989" t="s">
        <v>536</v>
      </c>
      <c r="DM8" s="990"/>
      <c r="DN8" s="990"/>
      <c r="DO8" s="990"/>
      <c r="DP8" s="991"/>
      <c r="DQ8" s="989" t="s">
        <v>536</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619</v>
      </c>
      <c r="BT9" s="993"/>
      <c r="BU9" s="993"/>
      <c r="BV9" s="993"/>
      <c r="BW9" s="993"/>
      <c r="BX9" s="993"/>
      <c r="BY9" s="993"/>
      <c r="BZ9" s="993"/>
      <c r="CA9" s="993"/>
      <c r="CB9" s="993"/>
      <c r="CC9" s="993"/>
      <c r="CD9" s="993"/>
      <c r="CE9" s="993"/>
      <c r="CF9" s="993"/>
      <c r="CG9" s="1014"/>
      <c r="CH9" s="989">
        <v>-2</v>
      </c>
      <c r="CI9" s="990"/>
      <c r="CJ9" s="990"/>
      <c r="CK9" s="990"/>
      <c r="CL9" s="991"/>
      <c r="CM9" s="989">
        <v>44</v>
      </c>
      <c r="CN9" s="990"/>
      <c r="CO9" s="990"/>
      <c r="CP9" s="990"/>
      <c r="CQ9" s="991"/>
      <c r="CR9" s="989">
        <v>35</v>
      </c>
      <c r="CS9" s="990"/>
      <c r="CT9" s="990"/>
      <c r="CU9" s="990"/>
      <c r="CV9" s="991"/>
      <c r="CW9" s="989">
        <v>0</v>
      </c>
      <c r="CX9" s="990"/>
      <c r="CY9" s="990"/>
      <c r="CZ9" s="990"/>
      <c r="DA9" s="991"/>
      <c r="DB9" s="989" t="s">
        <v>536</v>
      </c>
      <c r="DC9" s="990"/>
      <c r="DD9" s="990"/>
      <c r="DE9" s="990"/>
      <c r="DF9" s="991"/>
      <c r="DG9" s="989" t="s">
        <v>536</v>
      </c>
      <c r="DH9" s="990"/>
      <c r="DI9" s="990"/>
      <c r="DJ9" s="990"/>
      <c r="DK9" s="991"/>
      <c r="DL9" s="989" t="s">
        <v>536</v>
      </c>
      <c r="DM9" s="990"/>
      <c r="DN9" s="990"/>
      <c r="DO9" s="990"/>
      <c r="DP9" s="991"/>
      <c r="DQ9" s="989" t="s">
        <v>536</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620</v>
      </c>
      <c r="BT10" s="993"/>
      <c r="BU10" s="993"/>
      <c r="BV10" s="993"/>
      <c r="BW10" s="993"/>
      <c r="BX10" s="993"/>
      <c r="BY10" s="993"/>
      <c r="BZ10" s="993"/>
      <c r="CA10" s="993"/>
      <c r="CB10" s="993"/>
      <c r="CC10" s="993"/>
      <c r="CD10" s="993"/>
      <c r="CE10" s="993"/>
      <c r="CF10" s="993"/>
      <c r="CG10" s="1014"/>
      <c r="CH10" s="989">
        <v>0</v>
      </c>
      <c r="CI10" s="990"/>
      <c r="CJ10" s="990"/>
      <c r="CK10" s="990"/>
      <c r="CL10" s="991"/>
      <c r="CM10" s="989">
        <v>37</v>
      </c>
      <c r="CN10" s="990"/>
      <c r="CO10" s="990"/>
      <c r="CP10" s="990"/>
      <c r="CQ10" s="991"/>
      <c r="CR10" s="989">
        <v>15</v>
      </c>
      <c r="CS10" s="990"/>
      <c r="CT10" s="990"/>
      <c r="CU10" s="990"/>
      <c r="CV10" s="991"/>
      <c r="CW10" s="989">
        <v>7</v>
      </c>
      <c r="CX10" s="990"/>
      <c r="CY10" s="990"/>
      <c r="CZ10" s="990"/>
      <c r="DA10" s="991"/>
      <c r="DB10" s="989" t="s">
        <v>536</v>
      </c>
      <c r="DC10" s="990"/>
      <c r="DD10" s="990"/>
      <c r="DE10" s="990"/>
      <c r="DF10" s="991"/>
      <c r="DG10" s="989" t="s">
        <v>536</v>
      </c>
      <c r="DH10" s="990"/>
      <c r="DI10" s="990"/>
      <c r="DJ10" s="990"/>
      <c r="DK10" s="991"/>
      <c r="DL10" s="989" t="s">
        <v>536</v>
      </c>
      <c r="DM10" s="990"/>
      <c r="DN10" s="990"/>
      <c r="DO10" s="990"/>
      <c r="DP10" s="991"/>
      <c r="DQ10" s="989" t="s">
        <v>536</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621</v>
      </c>
      <c r="BT11" s="993"/>
      <c r="BU11" s="993"/>
      <c r="BV11" s="993"/>
      <c r="BW11" s="993"/>
      <c r="BX11" s="993"/>
      <c r="BY11" s="993"/>
      <c r="BZ11" s="993"/>
      <c r="CA11" s="993"/>
      <c r="CB11" s="993"/>
      <c r="CC11" s="993"/>
      <c r="CD11" s="993"/>
      <c r="CE11" s="993"/>
      <c r="CF11" s="993"/>
      <c r="CG11" s="1014"/>
      <c r="CH11" s="989">
        <v>5</v>
      </c>
      <c r="CI11" s="990"/>
      <c r="CJ11" s="990"/>
      <c r="CK11" s="990"/>
      <c r="CL11" s="991"/>
      <c r="CM11" s="989">
        <v>77</v>
      </c>
      <c r="CN11" s="990"/>
      <c r="CO11" s="990"/>
      <c r="CP11" s="990"/>
      <c r="CQ11" s="991"/>
      <c r="CR11" s="989">
        <v>30</v>
      </c>
      <c r="CS11" s="990"/>
      <c r="CT11" s="990"/>
      <c r="CU11" s="990"/>
      <c r="CV11" s="991"/>
      <c r="CW11" s="989">
        <v>7</v>
      </c>
      <c r="CX11" s="990"/>
      <c r="CY11" s="990"/>
      <c r="CZ11" s="990"/>
      <c r="DA11" s="991"/>
      <c r="DB11" s="989" t="s">
        <v>536</v>
      </c>
      <c r="DC11" s="990"/>
      <c r="DD11" s="990"/>
      <c r="DE11" s="990"/>
      <c r="DF11" s="991"/>
      <c r="DG11" s="989" t="s">
        <v>536</v>
      </c>
      <c r="DH11" s="990"/>
      <c r="DI11" s="990"/>
      <c r="DJ11" s="990"/>
      <c r="DK11" s="991"/>
      <c r="DL11" s="989" t="s">
        <v>536</v>
      </c>
      <c r="DM11" s="990"/>
      <c r="DN11" s="990"/>
      <c r="DO11" s="990"/>
      <c r="DP11" s="991"/>
      <c r="DQ11" s="989" t="s">
        <v>536</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622</v>
      </c>
      <c r="BT12" s="993"/>
      <c r="BU12" s="993"/>
      <c r="BV12" s="993"/>
      <c r="BW12" s="993"/>
      <c r="BX12" s="993"/>
      <c r="BY12" s="993"/>
      <c r="BZ12" s="993"/>
      <c r="CA12" s="993"/>
      <c r="CB12" s="993"/>
      <c r="CC12" s="993"/>
      <c r="CD12" s="993"/>
      <c r="CE12" s="993"/>
      <c r="CF12" s="993"/>
      <c r="CG12" s="1014"/>
      <c r="CH12" s="989">
        <v>14</v>
      </c>
      <c r="CI12" s="990"/>
      <c r="CJ12" s="990"/>
      <c r="CK12" s="990"/>
      <c r="CL12" s="991"/>
      <c r="CM12" s="989">
        <v>126</v>
      </c>
      <c r="CN12" s="990"/>
      <c r="CO12" s="990"/>
      <c r="CP12" s="990"/>
      <c r="CQ12" s="991"/>
      <c r="CR12" s="989">
        <v>30</v>
      </c>
      <c r="CS12" s="990"/>
      <c r="CT12" s="990"/>
      <c r="CU12" s="990"/>
      <c r="CV12" s="991"/>
      <c r="CW12" s="989">
        <v>0</v>
      </c>
      <c r="CX12" s="990"/>
      <c r="CY12" s="990"/>
      <c r="CZ12" s="990"/>
      <c r="DA12" s="991"/>
      <c r="DB12" s="989" t="s">
        <v>536</v>
      </c>
      <c r="DC12" s="990"/>
      <c r="DD12" s="990"/>
      <c r="DE12" s="990"/>
      <c r="DF12" s="991"/>
      <c r="DG12" s="989" t="s">
        <v>536</v>
      </c>
      <c r="DH12" s="990"/>
      <c r="DI12" s="990"/>
      <c r="DJ12" s="990"/>
      <c r="DK12" s="991"/>
      <c r="DL12" s="989" t="s">
        <v>536</v>
      </c>
      <c r="DM12" s="990"/>
      <c r="DN12" s="990"/>
      <c r="DO12" s="990"/>
      <c r="DP12" s="991"/>
      <c r="DQ12" s="989" t="s">
        <v>536</v>
      </c>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623</v>
      </c>
      <c r="BT13" s="993"/>
      <c r="BU13" s="993"/>
      <c r="BV13" s="993"/>
      <c r="BW13" s="993"/>
      <c r="BX13" s="993"/>
      <c r="BY13" s="993"/>
      <c r="BZ13" s="993"/>
      <c r="CA13" s="993"/>
      <c r="CB13" s="993"/>
      <c r="CC13" s="993"/>
      <c r="CD13" s="993"/>
      <c r="CE13" s="993"/>
      <c r="CF13" s="993"/>
      <c r="CG13" s="1014"/>
      <c r="CH13" s="989">
        <v>2</v>
      </c>
      <c r="CI13" s="990"/>
      <c r="CJ13" s="990"/>
      <c r="CK13" s="990"/>
      <c r="CL13" s="991"/>
      <c r="CM13" s="989">
        <v>23</v>
      </c>
      <c r="CN13" s="990"/>
      <c r="CO13" s="990"/>
      <c r="CP13" s="990"/>
      <c r="CQ13" s="991"/>
      <c r="CR13" s="989">
        <v>10</v>
      </c>
      <c r="CS13" s="990"/>
      <c r="CT13" s="990"/>
      <c r="CU13" s="990"/>
      <c r="CV13" s="991"/>
      <c r="CW13" s="989">
        <v>3</v>
      </c>
      <c r="CX13" s="990"/>
      <c r="CY13" s="990"/>
      <c r="CZ13" s="990"/>
      <c r="DA13" s="991"/>
      <c r="DB13" s="989" t="s">
        <v>536</v>
      </c>
      <c r="DC13" s="990"/>
      <c r="DD13" s="990"/>
      <c r="DE13" s="990"/>
      <c r="DF13" s="991"/>
      <c r="DG13" s="989" t="s">
        <v>536</v>
      </c>
      <c r="DH13" s="990"/>
      <c r="DI13" s="990"/>
      <c r="DJ13" s="990"/>
      <c r="DK13" s="991"/>
      <c r="DL13" s="989" t="s">
        <v>536</v>
      </c>
      <c r="DM13" s="990"/>
      <c r="DN13" s="990"/>
      <c r="DO13" s="990"/>
      <c r="DP13" s="991"/>
      <c r="DQ13" s="989" t="s">
        <v>536</v>
      </c>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624</v>
      </c>
      <c r="BT14" s="993"/>
      <c r="BU14" s="993"/>
      <c r="BV14" s="993"/>
      <c r="BW14" s="993"/>
      <c r="BX14" s="993"/>
      <c r="BY14" s="993"/>
      <c r="BZ14" s="993"/>
      <c r="CA14" s="993"/>
      <c r="CB14" s="993"/>
      <c r="CC14" s="993"/>
      <c r="CD14" s="993"/>
      <c r="CE14" s="993"/>
      <c r="CF14" s="993"/>
      <c r="CG14" s="1014"/>
      <c r="CH14" s="989">
        <v>5</v>
      </c>
      <c r="CI14" s="990"/>
      <c r="CJ14" s="990"/>
      <c r="CK14" s="990"/>
      <c r="CL14" s="991"/>
      <c r="CM14" s="989">
        <v>27</v>
      </c>
      <c r="CN14" s="990"/>
      <c r="CO14" s="990"/>
      <c r="CP14" s="990"/>
      <c r="CQ14" s="991"/>
      <c r="CR14" s="989">
        <v>20</v>
      </c>
      <c r="CS14" s="990"/>
      <c r="CT14" s="990"/>
      <c r="CU14" s="990"/>
      <c r="CV14" s="991"/>
      <c r="CW14" s="989">
        <v>0</v>
      </c>
      <c r="CX14" s="990"/>
      <c r="CY14" s="990"/>
      <c r="CZ14" s="990"/>
      <c r="DA14" s="991"/>
      <c r="DB14" s="989" t="s">
        <v>536</v>
      </c>
      <c r="DC14" s="990"/>
      <c r="DD14" s="990"/>
      <c r="DE14" s="990"/>
      <c r="DF14" s="991"/>
      <c r="DG14" s="989" t="s">
        <v>536</v>
      </c>
      <c r="DH14" s="990"/>
      <c r="DI14" s="990"/>
      <c r="DJ14" s="990"/>
      <c r="DK14" s="991"/>
      <c r="DL14" s="989" t="s">
        <v>536</v>
      </c>
      <c r="DM14" s="990"/>
      <c r="DN14" s="990"/>
      <c r="DO14" s="990"/>
      <c r="DP14" s="991"/>
      <c r="DQ14" s="989" t="s">
        <v>536</v>
      </c>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401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402</v>
      </c>
      <c r="B23" s="937" t="s">
        <v>403</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2495</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404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383</v>
      </c>
      <c r="B26" s="996"/>
      <c r="C26" s="996"/>
      <c r="D26" s="996"/>
      <c r="E26" s="996"/>
      <c r="F26" s="996"/>
      <c r="G26" s="996"/>
      <c r="H26" s="996"/>
      <c r="I26" s="996"/>
      <c r="J26" s="996"/>
      <c r="K26" s="996"/>
      <c r="L26" s="996"/>
      <c r="M26" s="996"/>
      <c r="N26" s="996"/>
      <c r="O26" s="996"/>
      <c r="P26" s="997"/>
      <c r="Q26" s="1001" t="s">
        <v>407</v>
      </c>
      <c r="R26" s="1002"/>
      <c r="S26" s="1002"/>
      <c r="T26" s="1002"/>
      <c r="U26" s="1003"/>
      <c r="V26" s="1001" t="s">
        <v>408</v>
      </c>
      <c r="W26" s="1002"/>
      <c r="X26" s="1002"/>
      <c r="Y26" s="1002"/>
      <c r="Z26" s="1003"/>
      <c r="AA26" s="1001" t="s">
        <v>409</v>
      </c>
      <c r="AB26" s="1002"/>
      <c r="AC26" s="1002"/>
      <c r="AD26" s="1002"/>
      <c r="AE26" s="1002"/>
      <c r="AF26" s="1055" t="s">
        <v>410</v>
      </c>
      <c r="AG26" s="1008"/>
      <c r="AH26" s="1008"/>
      <c r="AI26" s="1008"/>
      <c r="AJ26" s="1056"/>
      <c r="AK26" s="1002" t="s">
        <v>411</v>
      </c>
      <c r="AL26" s="1002"/>
      <c r="AM26" s="1002"/>
      <c r="AN26" s="1002"/>
      <c r="AO26" s="1003"/>
      <c r="AP26" s="1001" t="s">
        <v>412</v>
      </c>
      <c r="AQ26" s="1002"/>
      <c r="AR26" s="1002"/>
      <c r="AS26" s="1002"/>
      <c r="AT26" s="1003"/>
      <c r="AU26" s="1001" t="s">
        <v>413</v>
      </c>
      <c r="AV26" s="1002"/>
      <c r="AW26" s="1002"/>
      <c r="AX26" s="1002"/>
      <c r="AY26" s="1003"/>
      <c r="AZ26" s="1001" t="s">
        <v>414</v>
      </c>
      <c r="BA26" s="1002"/>
      <c r="BB26" s="1002"/>
      <c r="BC26" s="1002"/>
      <c r="BD26" s="1003"/>
      <c r="BE26" s="1001" t="s">
        <v>390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415</v>
      </c>
      <c r="C28" s="1048"/>
      <c r="D28" s="1048"/>
      <c r="E28" s="1048"/>
      <c r="F28" s="1048"/>
      <c r="G28" s="1048"/>
      <c r="H28" s="1048"/>
      <c r="I28" s="1048"/>
      <c r="J28" s="1048"/>
      <c r="K28" s="1048"/>
      <c r="L28" s="1048"/>
      <c r="M28" s="1048"/>
      <c r="N28" s="1048"/>
      <c r="O28" s="1048"/>
      <c r="P28" s="1049"/>
      <c r="Q28" s="1050">
        <v>6198</v>
      </c>
      <c r="R28" s="1051"/>
      <c r="S28" s="1051"/>
      <c r="T28" s="1051"/>
      <c r="U28" s="1051"/>
      <c r="V28" s="1051">
        <v>6196</v>
      </c>
      <c r="W28" s="1051"/>
      <c r="X28" s="1051"/>
      <c r="Y28" s="1051"/>
      <c r="Z28" s="1051"/>
      <c r="AA28" s="1051">
        <v>2</v>
      </c>
      <c r="AB28" s="1051"/>
      <c r="AC28" s="1051"/>
      <c r="AD28" s="1051"/>
      <c r="AE28" s="1052"/>
      <c r="AF28" s="1053">
        <v>2</v>
      </c>
      <c r="AG28" s="1051"/>
      <c r="AH28" s="1051"/>
      <c r="AI28" s="1051"/>
      <c r="AJ28" s="1054"/>
      <c r="AK28" s="1042">
        <v>503</v>
      </c>
      <c r="AL28" s="1043"/>
      <c r="AM28" s="1043"/>
      <c r="AN28" s="1043"/>
      <c r="AO28" s="1043"/>
      <c r="AP28" s="1043" t="s">
        <v>602</v>
      </c>
      <c r="AQ28" s="1043"/>
      <c r="AR28" s="1043"/>
      <c r="AS28" s="1043"/>
      <c r="AT28" s="1043"/>
      <c r="AU28" s="1043" t="s">
        <v>602</v>
      </c>
      <c r="AV28" s="1043"/>
      <c r="AW28" s="1043"/>
      <c r="AX28" s="1043"/>
      <c r="AY28" s="1043"/>
      <c r="AZ28" s="1044" t="s">
        <v>602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416</v>
      </c>
      <c r="C29" s="1031"/>
      <c r="D29" s="1031"/>
      <c r="E29" s="1031"/>
      <c r="F29" s="1031"/>
      <c r="G29" s="1031"/>
      <c r="H29" s="1031"/>
      <c r="I29" s="1031"/>
      <c r="J29" s="1031"/>
      <c r="K29" s="1031"/>
      <c r="L29" s="1031"/>
      <c r="M29" s="1031"/>
      <c r="N29" s="1031"/>
      <c r="O29" s="1031"/>
      <c r="P29" s="1032"/>
      <c r="Q29" s="1038">
        <v>8212</v>
      </c>
      <c r="R29" s="1039"/>
      <c r="S29" s="1039"/>
      <c r="T29" s="1039"/>
      <c r="U29" s="1039"/>
      <c r="V29" s="1039">
        <v>7765</v>
      </c>
      <c r="W29" s="1039"/>
      <c r="X29" s="1039"/>
      <c r="Y29" s="1039"/>
      <c r="Z29" s="1039"/>
      <c r="AA29" s="1039">
        <v>447</v>
      </c>
      <c r="AB29" s="1039"/>
      <c r="AC29" s="1039"/>
      <c r="AD29" s="1039"/>
      <c r="AE29" s="1040"/>
      <c r="AF29" s="1035">
        <v>447</v>
      </c>
      <c r="AG29" s="1036"/>
      <c r="AH29" s="1036"/>
      <c r="AI29" s="1036"/>
      <c r="AJ29" s="1037"/>
      <c r="AK29" s="980">
        <v>1170</v>
      </c>
      <c r="AL29" s="971"/>
      <c r="AM29" s="971"/>
      <c r="AN29" s="971"/>
      <c r="AO29" s="971"/>
      <c r="AP29" s="971" t="s">
        <v>602</v>
      </c>
      <c r="AQ29" s="971"/>
      <c r="AR29" s="971"/>
      <c r="AS29" s="971"/>
      <c r="AT29" s="971"/>
      <c r="AU29" s="971" t="s">
        <v>602</v>
      </c>
      <c r="AV29" s="971"/>
      <c r="AW29" s="971"/>
      <c r="AX29" s="971"/>
      <c r="AY29" s="971"/>
      <c r="AZ29" s="1041" t="s">
        <v>602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417</v>
      </c>
      <c r="C30" s="1031"/>
      <c r="D30" s="1031"/>
      <c r="E30" s="1031"/>
      <c r="F30" s="1031"/>
      <c r="G30" s="1031"/>
      <c r="H30" s="1031"/>
      <c r="I30" s="1031"/>
      <c r="J30" s="1031"/>
      <c r="K30" s="1031"/>
      <c r="L30" s="1031"/>
      <c r="M30" s="1031"/>
      <c r="N30" s="1031"/>
      <c r="O30" s="1031"/>
      <c r="P30" s="1032"/>
      <c r="Q30" s="1038">
        <v>879</v>
      </c>
      <c r="R30" s="1039"/>
      <c r="S30" s="1039"/>
      <c r="T30" s="1039"/>
      <c r="U30" s="1039"/>
      <c r="V30" s="1039">
        <v>877</v>
      </c>
      <c r="W30" s="1039"/>
      <c r="X30" s="1039"/>
      <c r="Y30" s="1039"/>
      <c r="Z30" s="1039"/>
      <c r="AA30" s="1039">
        <v>2</v>
      </c>
      <c r="AB30" s="1039"/>
      <c r="AC30" s="1039"/>
      <c r="AD30" s="1039"/>
      <c r="AE30" s="1040"/>
      <c r="AF30" s="1035">
        <v>2</v>
      </c>
      <c r="AG30" s="1036"/>
      <c r="AH30" s="1036"/>
      <c r="AI30" s="1036"/>
      <c r="AJ30" s="1037"/>
      <c r="AK30" s="980">
        <v>231</v>
      </c>
      <c r="AL30" s="971"/>
      <c r="AM30" s="971"/>
      <c r="AN30" s="971"/>
      <c r="AO30" s="971"/>
      <c r="AP30" s="971" t="s">
        <v>602</v>
      </c>
      <c r="AQ30" s="971"/>
      <c r="AR30" s="971"/>
      <c r="AS30" s="971"/>
      <c r="AT30" s="971"/>
      <c r="AU30" s="971" t="s">
        <v>602</v>
      </c>
      <c r="AV30" s="971"/>
      <c r="AW30" s="971"/>
      <c r="AX30" s="971"/>
      <c r="AY30" s="971"/>
      <c r="AZ30" s="1041" t="s">
        <v>602</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418</v>
      </c>
      <c r="C31" s="1031"/>
      <c r="D31" s="1031"/>
      <c r="E31" s="1031"/>
      <c r="F31" s="1031"/>
      <c r="G31" s="1031"/>
      <c r="H31" s="1031"/>
      <c r="I31" s="1031"/>
      <c r="J31" s="1031"/>
      <c r="K31" s="1031"/>
      <c r="L31" s="1031"/>
      <c r="M31" s="1031"/>
      <c r="N31" s="1031"/>
      <c r="O31" s="1031"/>
      <c r="P31" s="1032"/>
      <c r="Q31" s="1038">
        <v>1694</v>
      </c>
      <c r="R31" s="1039"/>
      <c r="S31" s="1039"/>
      <c r="T31" s="1039"/>
      <c r="U31" s="1039"/>
      <c r="V31" s="1039">
        <v>1575</v>
      </c>
      <c r="W31" s="1039"/>
      <c r="X31" s="1039"/>
      <c r="Y31" s="1039"/>
      <c r="Z31" s="1039"/>
      <c r="AA31" s="1039">
        <v>119</v>
      </c>
      <c r="AB31" s="1039"/>
      <c r="AC31" s="1039"/>
      <c r="AD31" s="1039"/>
      <c r="AE31" s="1040"/>
      <c r="AF31" s="1035">
        <v>1453</v>
      </c>
      <c r="AG31" s="1036"/>
      <c r="AH31" s="1036"/>
      <c r="AI31" s="1036"/>
      <c r="AJ31" s="1037"/>
      <c r="AK31" s="980">
        <v>130</v>
      </c>
      <c r="AL31" s="971"/>
      <c r="AM31" s="971"/>
      <c r="AN31" s="971"/>
      <c r="AO31" s="971"/>
      <c r="AP31" s="971">
        <v>3683</v>
      </c>
      <c r="AQ31" s="971"/>
      <c r="AR31" s="971"/>
      <c r="AS31" s="971"/>
      <c r="AT31" s="971"/>
      <c r="AU31" s="971">
        <v>906</v>
      </c>
      <c r="AV31" s="971"/>
      <c r="AW31" s="971"/>
      <c r="AX31" s="971"/>
      <c r="AY31" s="971"/>
      <c r="AZ31" s="1041" t="s">
        <v>602</v>
      </c>
      <c r="BA31" s="1041"/>
      <c r="BB31" s="1041"/>
      <c r="BC31" s="1041"/>
      <c r="BD31" s="1041"/>
      <c r="BE31" s="972" t="s">
        <v>419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420</v>
      </c>
      <c r="C32" s="1031"/>
      <c r="D32" s="1031"/>
      <c r="E32" s="1031"/>
      <c r="F32" s="1031"/>
      <c r="G32" s="1031"/>
      <c r="H32" s="1031"/>
      <c r="I32" s="1031"/>
      <c r="J32" s="1031"/>
      <c r="K32" s="1031"/>
      <c r="L32" s="1031"/>
      <c r="M32" s="1031"/>
      <c r="N32" s="1031"/>
      <c r="O32" s="1031"/>
      <c r="P32" s="1032"/>
      <c r="Q32" s="1038">
        <v>802</v>
      </c>
      <c r="R32" s="1039"/>
      <c r="S32" s="1039"/>
      <c r="T32" s="1039"/>
      <c r="U32" s="1039"/>
      <c r="V32" s="1039">
        <v>686</v>
      </c>
      <c r="W32" s="1039"/>
      <c r="X32" s="1039"/>
      <c r="Y32" s="1039"/>
      <c r="Z32" s="1039"/>
      <c r="AA32" s="1039">
        <v>116</v>
      </c>
      <c r="AB32" s="1039"/>
      <c r="AC32" s="1039"/>
      <c r="AD32" s="1039"/>
      <c r="AE32" s="1040"/>
      <c r="AF32" s="1035">
        <v>78</v>
      </c>
      <c r="AG32" s="1036"/>
      <c r="AH32" s="1036"/>
      <c r="AI32" s="1036"/>
      <c r="AJ32" s="1037"/>
      <c r="AK32" s="980">
        <v>295</v>
      </c>
      <c r="AL32" s="971"/>
      <c r="AM32" s="971"/>
      <c r="AN32" s="971"/>
      <c r="AO32" s="971"/>
      <c r="AP32" s="971">
        <v>6625</v>
      </c>
      <c r="AQ32" s="971"/>
      <c r="AR32" s="971"/>
      <c r="AS32" s="971"/>
      <c r="AT32" s="971"/>
      <c r="AU32" s="971">
        <v>2796</v>
      </c>
      <c r="AV32" s="971"/>
      <c r="AW32" s="971"/>
      <c r="AX32" s="971"/>
      <c r="AY32" s="971"/>
      <c r="AZ32" s="1041" t="s">
        <v>602</v>
      </c>
      <c r="BA32" s="1041"/>
      <c r="BB32" s="1041"/>
      <c r="BC32" s="1041"/>
      <c r="BD32" s="1041"/>
      <c r="BE32" s="972" t="s">
        <v>421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422</v>
      </c>
      <c r="C33" s="1031"/>
      <c r="D33" s="1031"/>
      <c r="E33" s="1031"/>
      <c r="F33" s="1031"/>
      <c r="G33" s="1031"/>
      <c r="H33" s="1031"/>
      <c r="I33" s="1031"/>
      <c r="J33" s="1031"/>
      <c r="K33" s="1031"/>
      <c r="L33" s="1031"/>
      <c r="M33" s="1031"/>
      <c r="N33" s="1031"/>
      <c r="O33" s="1031"/>
      <c r="P33" s="1032"/>
      <c r="Q33" s="1038">
        <v>22</v>
      </c>
      <c r="R33" s="1039"/>
      <c r="S33" s="1039"/>
      <c r="T33" s="1039"/>
      <c r="U33" s="1039"/>
      <c r="V33" s="1039">
        <v>19</v>
      </c>
      <c r="W33" s="1039"/>
      <c r="X33" s="1039"/>
      <c r="Y33" s="1039"/>
      <c r="Z33" s="1039"/>
      <c r="AA33" s="1039">
        <v>3</v>
      </c>
      <c r="AB33" s="1039"/>
      <c r="AC33" s="1039"/>
      <c r="AD33" s="1039"/>
      <c r="AE33" s="1040"/>
      <c r="AF33" s="1035">
        <v>3</v>
      </c>
      <c r="AG33" s="1036"/>
      <c r="AH33" s="1036"/>
      <c r="AI33" s="1036"/>
      <c r="AJ33" s="1037"/>
      <c r="AK33" s="980" t="s">
        <v>536</v>
      </c>
      <c r="AL33" s="971"/>
      <c r="AM33" s="971"/>
      <c r="AN33" s="971"/>
      <c r="AO33" s="971"/>
      <c r="AP33" s="971" t="s">
        <v>536</v>
      </c>
      <c r="AQ33" s="971"/>
      <c r="AR33" s="971"/>
      <c r="AS33" s="971"/>
      <c r="AT33" s="971"/>
      <c r="AU33" s="971" t="s">
        <v>602</v>
      </c>
      <c r="AV33" s="971"/>
      <c r="AW33" s="971"/>
      <c r="AX33" s="971"/>
      <c r="AY33" s="971"/>
      <c r="AZ33" s="1041" t="s">
        <v>602</v>
      </c>
      <c r="BA33" s="1041"/>
      <c r="BB33" s="1041"/>
      <c r="BC33" s="1041"/>
      <c r="BD33" s="1041"/>
      <c r="BE33" s="972" t="s">
        <v>423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424</v>
      </c>
      <c r="C34" s="1031"/>
      <c r="D34" s="1031"/>
      <c r="E34" s="1031"/>
      <c r="F34" s="1031"/>
      <c r="G34" s="1031"/>
      <c r="H34" s="1031"/>
      <c r="I34" s="1031"/>
      <c r="J34" s="1031"/>
      <c r="K34" s="1031"/>
      <c r="L34" s="1031"/>
      <c r="M34" s="1031"/>
      <c r="N34" s="1031"/>
      <c r="O34" s="1031"/>
      <c r="P34" s="1032"/>
      <c r="Q34" s="1038">
        <v>1548</v>
      </c>
      <c r="R34" s="1039"/>
      <c r="S34" s="1039"/>
      <c r="T34" s="1039"/>
      <c r="U34" s="1039"/>
      <c r="V34" s="1039">
        <v>1545</v>
      </c>
      <c r="W34" s="1039"/>
      <c r="X34" s="1039"/>
      <c r="Y34" s="1039"/>
      <c r="Z34" s="1039"/>
      <c r="AA34" s="1039">
        <v>3</v>
      </c>
      <c r="AB34" s="1039"/>
      <c r="AC34" s="1039"/>
      <c r="AD34" s="1039"/>
      <c r="AE34" s="1040"/>
      <c r="AF34" s="1035" t="s">
        <v>425</v>
      </c>
      <c r="AG34" s="1036"/>
      <c r="AH34" s="1036"/>
      <c r="AI34" s="1036"/>
      <c r="AJ34" s="1037"/>
      <c r="AK34" s="980">
        <v>511</v>
      </c>
      <c r="AL34" s="971"/>
      <c r="AM34" s="971"/>
      <c r="AN34" s="971"/>
      <c r="AO34" s="971"/>
      <c r="AP34" s="971">
        <v>533</v>
      </c>
      <c r="AQ34" s="971"/>
      <c r="AR34" s="971"/>
      <c r="AS34" s="971"/>
      <c r="AT34" s="971"/>
      <c r="AU34" s="971">
        <v>422</v>
      </c>
      <c r="AV34" s="971"/>
      <c r="AW34" s="971"/>
      <c r="AX34" s="971"/>
      <c r="AY34" s="971"/>
      <c r="AZ34" s="1041" t="s">
        <v>602</v>
      </c>
      <c r="BA34" s="1041"/>
      <c r="BB34" s="1041"/>
      <c r="BC34" s="1041"/>
      <c r="BD34" s="1041"/>
      <c r="BE34" s="972" t="s">
        <v>426</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427</v>
      </c>
      <c r="C35" s="1031"/>
      <c r="D35" s="1031"/>
      <c r="E35" s="1031"/>
      <c r="F35" s="1031"/>
      <c r="G35" s="1031"/>
      <c r="H35" s="1031"/>
      <c r="I35" s="1031"/>
      <c r="J35" s="1031"/>
      <c r="K35" s="1031"/>
      <c r="L35" s="1031"/>
      <c r="M35" s="1031"/>
      <c r="N35" s="1031"/>
      <c r="O35" s="1031"/>
      <c r="P35" s="1032"/>
      <c r="Q35" s="1038">
        <v>10</v>
      </c>
      <c r="R35" s="1039"/>
      <c r="S35" s="1039"/>
      <c r="T35" s="1039"/>
      <c r="U35" s="1039"/>
      <c r="V35" s="1039">
        <v>7</v>
      </c>
      <c r="W35" s="1039"/>
      <c r="X35" s="1039"/>
      <c r="Y35" s="1039"/>
      <c r="Z35" s="1039"/>
      <c r="AA35" s="1039">
        <v>3</v>
      </c>
      <c r="AB35" s="1039"/>
      <c r="AC35" s="1039"/>
      <c r="AD35" s="1039"/>
      <c r="AE35" s="1040"/>
      <c r="AF35" s="1035">
        <v>14</v>
      </c>
      <c r="AG35" s="1036"/>
      <c r="AH35" s="1036"/>
      <c r="AI35" s="1036"/>
      <c r="AJ35" s="1037"/>
      <c r="AK35" s="980" t="s">
        <v>536</v>
      </c>
      <c r="AL35" s="971"/>
      <c r="AM35" s="971"/>
      <c r="AN35" s="971"/>
      <c r="AO35" s="971"/>
      <c r="AP35" s="971" t="s">
        <v>536</v>
      </c>
      <c r="AQ35" s="971"/>
      <c r="AR35" s="971"/>
      <c r="AS35" s="971"/>
      <c r="AT35" s="971"/>
      <c r="AU35" s="971" t="s">
        <v>602</v>
      </c>
      <c r="AV35" s="971"/>
      <c r="AW35" s="971"/>
      <c r="AX35" s="971"/>
      <c r="AY35" s="971"/>
      <c r="AZ35" s="1041" t="s">
        <v>602</v>
      </c>
      <c r="BA35" s="1041"/>
      <c r="BB35" s="1041"/>
      <c r="BC35" s="1041"/>
      <c r="BD35" s="1041"/>
      <c r="BE35" s="972" t="s">
        <v>423</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402</v>
      </c>
      <c r="B63" s="937" t="s">
        <v>429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2000</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431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432</v>
      </c>
      <c r="B66" s="996"/>
      <c r="C66" s="996"/>
      <c r="D66" s="996"/>
      <c r="E66" s="996"/>
      <c r="F66" s="996"/>
      <c r="G66" s="996"/>
      <c r="H66" s="996"/>
      <c r="I66" s="996"/>
      <c r="J66" s="996"/>
      <c r="K66" s="996"/>
      <c r="L66" s="996"/>
      <c r="M66" s="996"/>
      <c r="N66" s="996"/>
      <c r="O66" s="996"/>
      <c r="P66" s="997"/>
      <c r="Q66" s="1001" t="s">
        <v>433</v>
      </c>
      <c r="R66" s="1002"/>
      <c r="S66" s="1002"/>
      <c r="T66" s="1002"/>
      <c r="U66" s="1003"/>
      <c r="V66" s="1001" t="s">
        <v>408</v>
      </c>
      <c r="W66" s="1002"/>
      <c r="X66" s="1002"/>
      <c r="Y66" s="1002"/>
      <c r="Z66" s="1003"/>
      <c r="AA66" s="1001" t="s">
        <v>434</v>
      </c>
      <c r="AB66" s="1002"/>
      <c r="AC66" s="1002"/>
      <c r="AD66" s="1002"/>
      <c r="AE66" s="1003"/>
      <c r="AF66" s="1007" t="s">
        <v>435</v>
      </c>
      <c r="AG66" s="1008"/>
      <c r="AH66" s="1008"/>
      <c r="AI66" s="1008"/>
      <c r="AJ66" s="1009"/>
      <c r="AK66" s="1001" t="s">
        <v>436</v>
      </c>
      <c r="AL66" s="996"/>
      <c r="AM66" s="996"/>
      <c r="AN66" s="996"/>
      <c r="AO66" s="997"/>
      <c r="AP66" s="1001" t="s">
        <v>412</v>
      </c>
      <c r="AQ66" s="1002"/>
      <c r="AR66" s="1002"/>
      <c r="AS66" s="1002"/>
      <c r="AT66" s="1003"/>
      <c r="AU66" s="1001" t="s">
        <v>437</v>
      </c>
      <c r="AV66" s="1002"/>
      <c r="AW66" s="1002"/>
      <c r="AX66" s="1002"/>
      <c r="AY66" s="1003"/>
      <c r="AZ66" s="1001" t="s">
        <v>390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603</v>
      </c>
      <c r="C68" s="986"/>
      <c r="D68" s="986"/>
      <c r="E68" s="986"/>
      <c r="F68" s="986"/>
      <c r="G68" s="986"/>
      <c r="H68" s="986"/>
      <c r="I68" s="986"/>
      <c r="J68" s="986"/>
      <c r="K68" s="986"/>
      <c r="L68" s="986"/>
      <c r="M68" s="986"/>
      <c r="N68" s="986"/>
      <c r="O68" s="986"/>
      <c r="P68" s="987"/>
      <c r="Q68" s="988">
        <v>2005</v>
      </c>
      <c r="R68" s="982"/>
      <c r="S68" s="982"/>
      <c r="T68" s="982"/>
      <c r="U68" s="982"/>
      <c r="V68" s="982">
        <v>1980</v>
      </c>
      <c r="W68" s="982"/>
      <c r="X68" s="982"/>
      <c r="Y68" s="982"/>
      <c r="Z68" s="982"/>
      <c r="AA68" s="982">
        <v>25</v>
      </c>
      <c r="AB68" s="982"/>
      <c r="AC68" s="982"/>
      <c r="AD68" s="982"/>
      <c r="AE68" s="982"/>
      <c r="AF68" s="982">
        <v>25</v>
      </c>
      <c r="AG68" s="982"/>
      <c r="AH68" s="982"/>
      <c r="AI68" s="982"/>
      <c r="AJ68" s="982"/>
      <c r="AK68" s="982">
        <v>92</v>
      </c>
      <c r="AL68" s="982"/>
      <c r="AM68" s="982"/>
      <c r="AN68" s="982"/>
      <c r="AO68" s="982"/>
      <c r="AP68" s="982">
        <v>1348</v>
      </c>
      <c r="AQ68" s="982"/>
      <c r="AR68" s="982"/>
      <c r="AS68" s="982"/>
      <c r="AT68" s="982"/>
      <c r="AU68" s="982">
        <v>770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604</v>
      </c>
      <c r="C69" s="975"/>
      <c r="D69" s="975"/>
      <c r="E69" s="975"/>
      <c r="F69" s="975"/>
      <c r="G69" s="975"/>
      <c r="H69" s="975"/>
      <c r="I69" s="975"/>
      <c r="J69" s="975"/>
      <c r="K69" s="975"/>
      <c r="L69" s="975"/>
      <c r="M69" s="975"/>
      <c r="N69" s="975"/>
      <c r="O69" s="975"/>
      <c r="P69" s="976"/>
      <c r="Q69" s="977">
        <v>55</v>
      </c>
      <c r="R69" s="971"/>
      <c r="S69" s="971"/>
      <c r="T69" s="971"/>
      <c r="U69" s="971"/>
      <c r="V69" s="971">
        <v>55</v>
      </c>
      <c r="W69" s="971"/>
      <c r="X69" s="971"/>
      <c r="Y69" s="971"/>
      <c r="Z69" s="971"/>
      <c r="AA69" s="971">
        <v>0</v>
      </c>
      <c r="AB69" s="971"/>
      <c r="AC69" s="971"/>
      <c r="AD69" s="971"/>
      <c r="AE69" s="971"/>
      <c r="AF69" s="971">
        <v>0</v>
      </c>
      <c r="AG69" s="971"/>
      <c r="AH69" s="971"/>
      <c r="AI69" s="971"/>
      <c r="AJ69" s="971"/>
      <c r="AK69" s="971">
        <v>1</v>
      </c>
      <c r="AL69" s="971"/>
      <c r="AM69" s="971"/>
      <c r="AN69" s="971"/>
      <c r="AO69" s="971"/>
      <c r="AP69" s="971" t="s">
        <v>536</v>
      </c>
      <c r="AQ69" s="971"/>
      <c r="AR69" s="971"/>
      <c r="AS69" s="971"/>
      <c r="AT69" s="971"/>
      <c r="AU69" s="971" t="s">
        <v>536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605</v>
      </c>
      <c r="C70" s="975"/>
      <c r="D70" s="975"/>
      <c r="E70" s="975"/>
      <c r="F70" s="975"/>
      <c r="G70" s="975"/>
      <c r="H70" s="975"/>
      <c r="I70" s="975"/>
      <c r="J70" s="975"/>
      <c r="K70" s="975"/>
      <c r="L70" s="975"/>
      <c r="M70" s="975"/>
      <c r="N70" s="975"/>
      <c r="O70" s="975"/>
      <c r="P70" s="976"/>
      <c r="Q70" s="977">
        <v>343</v>
      </c>
      <c r="R70" s="971"/>
      <c r="S70" s="971"/>
      <c r="T70" s="971"/>
      <c r="U70" s="971"/>
      <c r="V70" s="971">
        <v>341</v>
      </c>
      <c r="W70" s="971"/>
      <c r="X70" s="971"/>
      <c r="Y70" s="971"/>
      <c r="Z70" s="971"/>
      <c r="AA70" s="971">
        <v>2</v>
      </c>
      <c r="AB70" s="971"/>
      <c r="AC70" s="971"/>
      <c r="AD70" s="971"/>
      <c r="AE70" s="971"/>
      <c r="AF70" s="971">
        <v>2</v>
      </c>
      <c r="AG70" s="971"/>
      <c r="AH70" s="971"/>
      <c r="AI70" s="971"/>
      <c r="AJ70" s="971"/>
      <c r="AK70" s="971">
        <v>41</v>
      </c>
      <c r="AL70" s="971"/>
      <c r="AM70" s="971"/>
      <c r="AN70" s="971"/>
      <c r="AO70" s="971"/>
      <c r="AP70" s="971">
        <v>76</v>
      </c>
      <c r="AQ70" s="971"/>
      <c r="AR70" s="971"/>
      <c r="AS70" s="971"/>
      <c r="AT70" s="971"/>
      <c r="AU70" s="971">
        <v>45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606</v>
      </c>
      <c r="C71" s="975"/>
      <c r="D71" s="975"/>
      <c r="E71" s="975"/>
      <c r="F71" s="975"/>
      <c r="G71" s="975"/>
      <c r="H71" s="975"/>
      <c r="I71" s="975"/>
      <c r="J71" s="975"/>
      <c r="K71" s="975"/>
      <c r="L71" s="975"/>
      <c r="M71" s="975"/>
      <c r="N71" s="975"/>
      <c r="O71" s="975"/>
      <c r="P71" s="976"/>
      <c r="Q71" s="977">
        <v>772</v>
      </c>
      <c r="R71" s="971"/>
      <c r="S71" s="971"/>
      <c r="T71" s="971"/>
      <c r="U71" s="971"/>
      <c r="V71" s="971">
        <v>757</v>
      </c>
      <c r="W71" s="971"/>
      <c r="X71" s="971"/>
      <c r="Y71" s="971"/>
      <c r="Z71" s="971"/>
      <c r="AA71" s="971">
        <v>15</v>
      </c>
      <c r="AB71" s="971"/>
      <c r="AC71" s="971"/>
      <c r="AD71" s="971"/>
      <c r="AE71" s="971"/>
      <c r="AF71" s="971">
        <v>15</v>
      </c>
      <c r="AG71" s="971"/>
      <c r="AH71" s="971"/>
      <c r="AI71" s="971"/>
      <c r="AJ71" s="971"/>
      <c r="AK71" s="971">
        <v>4</v>
      </c>
      <c r="AL71" s="971"/>
      <c r="AM71" s="971"/>
      <c r="AN71" s="971"/>
      <c r="AO71" s="971"/>
      <c r="AP71" s="971">
        <v>124</v>
      </c>
      <c r="AQ71" s="971"/>
      <c r="AR71" s="971"/>
      <c r="AS71" s="971"/>
      <c r="AT71" s="971"/>
      <c r="AU71" s="971">
        <v>83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607</v>
      </c>
      <c r="C72" s="975"/>
      <c r="D72" s="975"/>
      <c r="E72" s="975"/>
      <c r="F72" s="975"/>
      <c r="G72" s="975"/>
      <c r="H72" s="975"/>
      <c r="I72" s="975"/>
      <c r="J72" s="975"/>
      <c r="K72" s="975"/>
      <c r="L72" s="975"/>
      <c r="M72" s="975"/>
      <c r="N72" s="975"/>
      <c r="O72" s="975"/>
      <c r="P72" s="976"/>
      <c r="Q72" s="977">
        <v>4133</v>
      </c>
      <c r="R72" s="971"/>
      <c r="S72" s="971"/>
      <c r="T72" s="971"/>
      <c r="U72" s="971"/>
      <c r="V72" s="971">
        <v>4046</v>
      </c>
      <c r="W72" s="971"/>
      <c r="X72" s="971"/>
      <c r="Y72" s="971"/>
      <c r="Z72" s="971"/>
      <c r="AA72" s="971">
        <v>87</v>
      </c>
      <c r="AB72" s="971"/>
      <c r="AC72" s="971"/>
      <c r="AD72" s="971"/>
      <c r="AE72" s="971"/>
      <c r="AF72" s="971">
        <v>5714</v>
      </c>
      <c r="AG72" s="971"/>
      <c r="AH72" s="971"/>
      <c r="AI72" s="971"/>
      <c r="AJ72" s="971"/>
      <c r="AK72" s="971" t="s">
        <v>630</v>
      </c>
      <c r="AL72" s="971"/>
      <c r="AM72" s="971"/>
      <c r="AN72" s="971"/>
      <c r="AO72" s="971"/>
      <c r="AP72" s="971">
        <v>9890</v>
      </c>
      <c r="AQ72" s="971"/>
      <c r="AR72" s="971"/>
      <c r="AS72" s="971"/>
      <c r="AT72" s="971"/>
      <c r="AU72" s="971" t="s">
        <v>536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608</v>
      </c>
      <c r="C73" s="975"/>
      <c r="D73" s="975"/>
      <c r="E73" s="975"/>
      <c r="F73" s="975"/>
      <c r="G73" s="975"/>
      <c r="H73" s="975"/>
      <c r="I73" s="975"/>
      <c r="J73" s="975"/>
      <c r="K73" s="975"/>
      <c r="L73" s="975"/>
      <c r="M73" s="975"/>
      <c r="N73" s="975"/>
      <c r="O73" s="975"/>
      <c r="P73" s="976"/>
      <c r="Q73" s="977">
        <v>6880</v>
      </c>
      <c r="R73" s="971"/>
      <c r="S73" s="971"/>
      <c r="T73" s="971"/>
      <c r="U73" s="971"/>
      <c r="V73" s="971">
        <v>6689</v>
      </c>
      <c r="W73" s="971"/>
      <c r="X73" s="971"/>
      <c r="Y73" s="971"/>
      <c r="Z73" s="971"/>
      <c r="AA73" s="971">
        <v>-291</v>
      </c>
      <c r="AB73" s="971"/>
      <c r="AC73" s="971"/>
      <c r="AD73" s="971"/>
      <c r="AE73" s="971"/>
      <c r="AF73" s="971">
        <v>191</v>
      </c>
      <c r="AG73" s="971"/>
      <c r="AH73" s="971"/>
      <c r="AI73" s="971"/>
      <c r="AJ73" s="971"/>
      <c r="AK73" s="971" t="s">
        <v>536</v>
      </c>
      <c r="AL73" s="971"/>
      <c r="AM73" s="971"/>
      <c r="AN73" s="971"/>
      <c r="AO73" s="971"/>
      <c r="AP73" s="971">
        <v>4543</v>
      </c>
      <c r="AQ73" s="971"/>
      <c r="AR73" s="971"/>
      <c r="AS73" s="971"/>
      <c r="AT73" s="971"/>
      <c r="AU73" s="971">
        <v>358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609</v>
      </c>
      <c r="C74" s="975"/>
      <c r="D74" s="975"/>
      <c r="E74" s="975"/>
      <c r="F74" s="975"/>
      <c r="G74" s="975"/>
      <c r="H74" s="975"/>
      <c r="I74" s="975"/>
      <c r="J74" s="975"/>
      <c r="K74" s="975"/>
      <c r="L74" s="975"/>
      <c r="M74" s="975"/>
      <c r="N74" s="975"/>
      <c r="O74" s="975"/>
      <c r="P74" s="976"/>
      <c r="Q74" s="977">
        <v>6836</v>
      </c>
      <c r="R74" s="971"/>
      <c r="S74" s="971"/>
      <c r="T74" s="971"/>
      <c r="U74" s="971"/>
      <c r="V74" s="971">
        <v>5439</v>
      </c>
      <c r="W74" s="971"/>
      <c r="X74" s="971"/>
      <c r="Y74" s="971"/>
      <c r="Z74" s="971"/>
      <c r="AA74" s="971">
        <v>1397</v>
      </c>
      <c r="AB74" s="971"/>
      <c r="AC74" s="971"/>
      <c r="AD74" s="971"/>
      <c r="AE74" s="971"/>
      <c r="AF74" s="971">
        <v>1397</v>
      </c>
      <c r="AG74" s="971"/>
      <c r="AH74" s="971"/>
      <c r="AI74" s="971"/>
      <c r="AJ74" s="971"/>
      <c r="AK74" s="971">
        <v>14</v>
      </c>
      <c r="AL74" s="971"/>
      <c r="AM74" s="971"/>
      <c r="AN74" s="971"/>
      <c r="AO74" s="971"/>
      <c r="AP74" s="971" t="s">
        <v>536</v>
      </c>
      <c r="AQ74" s="971"/>
      <c r="AR74" s="971"/>
      <c r="AS74" s="971"/>
      <c r="AT74" s="971"/>
      <c r="AU74" s="971" t="s">
        <v>536</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610</v>
      </c>
      <c r="C75" s="975"/>
      <c r="D75" s="975"/>
      <c r="E75" s="975"/>
      <c r="F75" s="975"/>
      <c r="G75" s="975"/>
      <c r="H75" s="975"/>
      <c r="I75" s="975"/>
      <c r="J75" s="975"/>
      <c r="K75" s="975"/>
      <c r="L75" s="975"/>
      <c r="M75" s="975"/>
      <c r="N75" s="975"/>
      <c r="O75" s="975"/>
      <c r="P75" s="976"/>
      <c r="Q75" s="978">
        <v>1548</v>
      </c>
      <c r="R75" s="979"/>
      <c r="S75" s="979"/>
      <c r="T75" s="979"/>
      <c r="U75" s="980"/>
      <c r="V75" s="981">
        <v>1547</v>
      </c>
      <c r="W75" s="979"/>
      <c r="X75" s="979"/>
      <c r="Y75" s="979"/>
      <c r="Z75" s="980"/>
      <c r="AA75" s="981">
        <v>1</v>
      </c>
      <c r="AB75" s="979"/>
      <c r="AC75" s="979"/>
      <c r="AD75" s="979"/>
      <c r="AE75" s="980"/>
      <c r="AF75" s="981">
        <v>1</v>
      </c>
      <c r="AG75" s="979"/>
      <c r="AH75" s="979"/>
      <c r="AI75" s="979"/>
      <c r="AJ75" s="980"/>
      <c r="AK75" s="981" t="s">
        <v>536</v>
      </c>
      <c r="AL75" s="979"/>
      <c r="AM75" s="979"/>
      <c r="AN75" s="979"/>
      <c r="AO75" s="980"/>
      <c r="AP75" s="981" t="s">
        <v>536</v>
      </c>
      <c r="AQ75" s="979"/>
      <c r="AR75" s="979"/>
      <c r="AS75" s="979"/>
      <c r="AT75" s="980"/>
      <c r="AU75" s="981" t="s">
        <v>536</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611</v>
      </c>
      <c r="C76" s="975"/>
      <c r="D76" s="975"/>
      <c r="E76" s="975"/>
      <c r="F76" s="975"/>
      <c r="G76" s="975"/>
      <c r="H76" s="975"/>
      <c r="I76" s="975"/>
      <c r="J76" s="975"/>
      <c r="K76" s="975"/>
      <c r="L76" s="975"/>
      <c r="M76" s="975"/>
      <c r="N76" s="975"/>
      <c r="O76" s="975"/>
      <c r="P76" s="976"/>
      <c r="Q76" s="978">
        <v>15</v>
      </c>
      <c r="R76" s="979"/>
      <c r="S76" s="979"/>
      <c r="T76" s="979"/>
      <c r="U76" s="980"/>
      <c r="V76" s="981">
        <v>15</v>
      </c>
      <c r="W76" s="979"/>
      <c r="X76" s="979"/>
      <c r="Y76" s="979"/>
      <c r="Z76" s="980"/>
      <c r="AA76" s="981">
        <v>0</v>
      </c>
      <c r="AB76" s="979"/>
      <c r="AC76" s="979"/>
      <c r="AD76" s="979"/>
      <c r="AE76" s="980"/>
      <c r="AF76" s="981">
        <v>0</v>
      </c>
      <c r="AG76" s="979"/>
      <c r="AH76" s="979"/>
      <c r="AI76" s="979"/>
      <c r="AJ76" s="980"/>
      <c r="AK76" s="981" t="s">
        <v>536</v>
      </c>
      <c r="AL76" s="979"/>
      <c r="AM76" s="979"/>
      <c r="AN76" s="979"/>
      <c r="AO76" s="980"/>
      <c r="AP76" s="981" t="s">
        <v>536</v>
      </c>
      <c r="AQ76" s="979"/>
      <c r="AR76" s="979"/>
      <c r="AS76" s="979"/>
      <c r="AT76" s="980"/>
      <c r="AU76" s="981" t="s">
        <v>536</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612</v>
      </c>
      <c r="C77" s="975"/>
      <c r="D77" s="975"/>
      <c r="E77" s="975"/>
      <c r="F77" s="975"/>
      <c r="G77" s="975"/>
      <c r="H77" s="975"/>
      <c r="I77" s="975"/>
      <c r="J77" s="975"/>
      <c r="K77" s="975"/>
      <c r="L77" s="975"/>
      <c r="M77" s="975"/>
      <c r="N77" s="975"/>
      <c r="O77" s="975"/>
      <c r="P77" s="976"/>
      <c r="Q77" s="978">
        <v>56</v>
      </c>
      <c r="R77" s="979"/>
      <c r="S77" s="979"/>
      <c r="T77" s="979"/>
      <c r="U77" s="980"/>
      <c r="V77" s="981">
        <v>38</v>
      </c>
      <c r="W77" s="979"/>
      <c r="X77" s="979"/>
      <c r="Y77" s="979"/>
      <c r="Z77" s="980"/>
      <c r="AA77" s="981">
        <v>18</v>
      </c>
      <c r="AB77" s="979"/>
      <c r="AC77" s="979"/>
      <c r="AD77" s="979"/>
      <c r="AE77" s="980"/>
      <c r="AF77" s="981">
        <v>18</v>
      </c>
      <c r="AG77" s="979"/>
      <c r="AH77" s="979"/>
      <c r="AI77" s="979"/>
      <c r="AJ77" s="980"/>
      <c r="AK77" s="981" t="s">
        <v>536</v>
      </c>
      <c r="AL77" s="979"/>
      <c r="AM77" s="979"/>
      <c r="AN77" s="979"/>
      <c r="AO77" s="980"/>
      <c r="AP77" s="981" t="s">
        <v>536</v>
      </c>
      <c r="AQ77" s="979"/>
      <c r="AR77" s="979"/>
      <c r="AS77" s="979"/>
      <c r="AT77" s="980"/>
      <c r="AU77" s="981" t="s">
        <v>536</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613</v>
      </c>
      <c r="C78" s="975"/>
      <c r="D78" s="975"/>
      <c r="E78" s="975"/>
      <c r="F78" s="975"/>
      <c r="G78" s="975"/>
      <c r="H78" s="975"/>
      <c r="I78" s="975"/>
      <c r="J78" s="975"/>
      <c r="K78" s="975"/>
      <c r="L78" s="975"/>
      <c r="M78" s="975"/>
      <c r="N78" s="975"/>
      <c r="O78" s="975"/>
      <c r="P78" s="976"/>
      <c r="Q78" s="977">
        <v>40</v>
      </c>
      <c r="R78" s="971"/>
      <c r="S78" s="971"/>
      <c r="T78" s="971"/>
      <c r="U78" s="971"/>
      <c r="V78" s="971">
        <v>39</v>
      </c>
      <c r="W78" s="971"/>
      <c r="X78" s="971"/>
      <c r="Y78" s="971"/>
      <c r="Z78" s="971"/>
      <c r="AA78" s="971">
        <v>1</v>
      </c>
      <c r="AB78" s="971"/>
      <c r="AC78" s="971"/>
      <c r="AD78" s="971"/>
      <c r="AE78" s="971"/>
      <c r="AF78" s="971">
        <v>1</v>
      </c>
      <c r="AG78" s="971"/>
      <c r="AH78" s="971"/>
      <c r="AI78" s="971"/>
      <c r="AJ78" s="971"/>
      <c r="AK78" s="971" t="s">
        <v>536</v>
      </c>
      <c r="AL78" s="971"/>
      <c r="AM78" s="971"/>
      <c r="AN78" s="971"/>
      <c r="AO78" s="971"/>
      <c r="AP78" s="971" t="s">
        <v>536</v>
      </c>
      <c r="AQ78" s="971"/>
      <c r="AR78" s="971"/>
      <c r="AS78" s="971"/>
      <c r="AT78" s="971"/>
      <c r="AU78" s="971" t="s">
        <v>536</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614</v>
      </c>
      <c r="C79" s="975"/>
      <c r="D79" s="975"/>
      <c r="E79" s="975"/>
      <c r="F79" s="975"/>
      <c r="G79" s="975"/>
      <c r="H79" s="975"/>
      <c r="I79" s="975"/>
      <c r="J79" s="975"/>
      <c r="K79" s="975"/>
      <c r="L79" s="975"/>
      <c r="M79" s="975"/>
      <c r="N79" s="975"/>
      <c r="O79" s="975"/>
      <c r="P79" s="976"/>
      <c r="Q79" s="977">
        <v>909</v>
      </c>
      <c r="R79" s="971"/>
      <c r="S79" s="971"/>
      <c r="T79" s="971"/>
      <c r="U79" s="971"/>
      <c r="V79" s="971">
        <v>848</v>
      </c>
      <c r="W79" s="971"/>
      <c r="X79" s="971"/>
      <c r="Y79" s="971"/>
      <c r="Z79" s="971"/>
      <c r="AA79" s="971">
        <v>61</v>
      </c>
      <c r="AB79" s="971"/>
      <c r="AC79" s="971"/>
      <c r="AD79" s="971"/>
      <c r="AE79" s="971"/>
      <c r="AF79" s="971">
        <v>53</v>
      </c>
      <c r="AG79" s="971"/>
      <c r="AH79" s="971"/>
      <c r="AI79" s="971"/>
      <c r="AJ79" s="971"/>
      <c r="AK79" s="971" t="s">
        <v>536</v>
      </c>
      <c r="AL79" s="971"/>
      <c r="AM79" s="971"/>
      <c r="AN79" s="971"/>
      <c r="AO79" s="971"/>
      <c r="AP79" s="971" t="s">
        <v>536</v>
      </c>
      <c r="AQ79" s="971"/>
      <c r="AR79" s="971"/>
      <c r="AS79" s="971"/>
      <c r="AT79" s="971"/>
      <c r="AU79" s="971" t="s">
        <v>536</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615</v>
      </c>
      <c r="C80" s="975"/>
      <c r="D80" s="975"/>
      <c r="E80" s="975"/>
      <c r="F80" s="975"/>
      <c r="G80" s="975"/>
      <c r="H80" s="975"/>
      <c r="I80" s="975"/>
      <c r="J80" s="975"/>
      <c r="K80" s="975"/>
      <c r="L80" s="975"/>
      <c r="M80" s="975"/>
      <c r="N80" s="975"/>
      <c r="O80" s="975"/>
      <c r="P80" s="976"/>
      <c r="Q80" s="977">
        <v>253547</v>
      </c>
      <c r="R80" s="971"/>
      <c r="S80" s="971"/>
      <c r="T80" s="971"/>
      <c r="U80" s="971"/>
      <c r="V80" s="971">
        <v>238716</v>
      </c>
      <c r="W80" s="971"/>
      <c r="X80" s="971"/>
      <c r="Y80" s="971"/>
      <c r="Z80" s="971"/>
      <c r="AA80" s="971">
        <v>14831</v>
      </c>
      <c r="AB80" s="971"/>
      <c r="AC80" s="971"/>
      <c r="AD80" s="971"/>
      <c r="AE80" s="971"/>
      <c r="AF80" s="971">
        <v>14831</v>
      </c>
      <c r="AG80" s="971"/>
      <c r="AH80" s="971"/>
      <c r="AI80" s="971"/>
      <c r="AJ80" s="971"/>
      <c r="AK80" s="971">
        <v>635</v>
      </c>
      <c r="AL80" s="971"/>
      <c r="AM80" s="971"/>
      <c r="AN80" s="971"/>
      <c r="AO80" s="971"/>
      <c r="AP80" s="971" t="s">
        <v>536</v>
      </c>
      <c r="AQ80" s="971"/>
      <c r="AR80" s="971"/>
      <c r="AS80" s="971"/>
      <c r="AT80" s="971"/>
      <c r="AU80" s="971" t="s">
        <v>536</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t="s">
        <v>616</v>
      </c>
      <c r="C81" s="975"/>
      <c r="D81" s="975"/>
      <c r="E81" s="975"/>
      <c r="F81" s="975"/>
      <c r="G81" s="975"/>
      <c r="H81" s="975"/>
      <c r="I81" s="975"/>
      <c r="J81" s="975"/>
      <c r="K81" s="975"/>
      <c r="L81" s="975"/>
      <c r="M81" s="975"/>
      <c r="N81" s="975"/>
      <c r="O81" s="975"/>
      <c r="P81" s="976"/>
      <c r="Q81" s="977">
        <v>383</v>
      </c>
      <c r="R81" s="971"/>
      <c r="S81" s="971"/>
      <c r="T81" s="971"/>
      <c r="U81" s="971"/>
      <c r="V81" s="971">
        <v>183</v>
      </c>
      <c r="W81" s="971"/>
      <c r="X81" s="971"/>
      <c r="Y81" s="971"/>
      <c r="Z81" s="971"/>
      <c r="AA81" s="971">
        <v>200</v>
      </c>
      <c r="AB81" s="971"/>
      <c r="AC81" s="971"/>
      <c r="AD81" s="971"/>
      <c r="AE81" s="971"/>
      <c r="AF81" s="971">
        <v>200</v>
      </c>
      <c r="AG81" s="971"/>
      <c r="AH81" s="971"/>
      <c r="AI81" s="971"/>
      <c r="AJ81" s="971"/>
      <c r="AK81" s="971" t="s">
        <v>536</v>
      </c>
      <c r="AL81" s="971"/>
      <c r="AM81" s="971"/>
      <c r="AN81" s="971"/>
      <c r="AO81" s="971"/>
      <c r="AP81" s="971" t="s">
        <v>536</v>
      </c>
      <c r="AQ81" s="971"/>
      <c r="AR81" s="971"/>
      <c r="AS81" s="971"/>
      <c r="AT81" s="971"/>
      <c r="AU81" s="971" t="s">
        <v>536</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402</v>
      </c>
      <c r="B88" s="937" t="s">
        <v>438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402</v>
      </c>
      <c r="BR102" s="937" t="s">
        <v>439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f>SUM(CR7:CV88)</f>
        <v>150</v>
      </c>
      <c r="CS102" s="953"/>
      <c r="CT102" s="953"/>
      <c r="CU102" s="953"/>
      <c r="CV102" s="954"/>
      <c r="CW102" s="952">
        <f t="shared" ref="CW102" si="0">SUM(CW7:DA88)</f>
        <v>17</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440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441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442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444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447</v>
      </c>
      <c r="AB109" s="896"/>
      <c r="AC109" s="896"/>
      <c r="AD109" s="896"/>
      <c r="AE109" s="897"/>
      <c r="AF109" s="898" t="s">
        <v>448</v>
      </c>
      <c r="AG109" s="896"/>
      <c r="AH109" s="896"/>
      <c r="AI109" s="896"/>
      <c r="AJ109" s="897"/>
      <c r="AK109" s="898" t="s">
        <v>320</v>
      </c>
      <c r="AL109" s="896"/>
      <c r="AM109" s="896"/>
      <c r="AN109" s="896"/>
      <c r="AO109" s="897"/>
      <c r="AP109" s="898" t="s">
        <v>449</v>
      </c>
      <c r="AQ109" s="896"/>
      <c r="AR109" s="896"/>
      <c r="AS109" s="896"/>
      <c r="AT109" s="929"/>
      <c r="AU109" s="895" t="s">
        <v>446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447</v>
      </c>
      <c r="BR109" s="896"/>
      <c r="BS109" s="896"/>
      <c r="BT109" s="896"/>
      <c r="BU109" s="897"/>
      <c r="BV109" s="898" t="s">
        <v>448</v>
      </c>
      <c r="BW109" s="896"/>
      <c r="BX109" s="896"/>
      <c r="BY109" s="896"/>
      <c r="BZ109" s="897"/>
      <c r="CA109" s="898" t="s">
        <v>320</v>
      </c>
      <c r="CB109" s="896"/>
      <c r="CC109" s="896"/>
      <c r="CD109" s="896"/>
      <c r="CE109" s="897"/>
      <c r="CF109" s="936" t="s">
        <v>449</v>
      </c>
      <c r="CG109" s="936"/>
      <c r="CH109" s="936"/>
      <c r="CI109" s="936"/>
      <c r="CJ109" s="936"/>
      <c r="CK109" s="898" t="s">
        <v>450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447</v>
      </c>
      <c r="DH109" s="896"/>
      <c r="DI109" s="896"/>
      <c r="DJ109" s="896"/>
      <c r="DK109" s="897"/>
      <c r="DL109" s="898" t="s">
        <v>448</v>
      </c>
      <c r="DM109" s="896"/>
      <c r="DN109" s="896"/>
      <c r="DO109" s="896"/>
      <c r="DP109" s="897"/>
      <c r="DQ109" s="898" t="s">
        <v>320</v>
      </c>
      <c r="DR109" s="896"/>
      <c r="DS109" s="896"/>
      <c r="DT109" s="896"/>
      <c r="DU109" s="897"/>
      <c r="DV109" s="898" t="s">
        <v>449</v>
      </c>
      <c r="DW109" s="896"/>
      <c r="DX109" s="896"/>
      <c r="DY109" s="896"/>
      <c r="DZ109" s="929"/>
    </row>
    <row r="110" spans="1:131" s="230" customFormat="1" ht="26.25" customHeight="1" x14ac:dyDescent="0.15">
      <c r="A110" s="809" t="s">
        <v>451</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3048642</v>
      </c>
      <c r="AB110" s="889"/>
      <c r="AC110" s="889"/>
      <c r="AD110" s="889"/>
      <c r="AE110" s="890"/>
      <c r="AF110" s="891">
        <v>3287128</v>
      </c>
      <c r="AG110" s="889"/>
      <c r="AH110" s="889"/>
      <c r="AI110" s="889"/>
      <c r="AJ110" s="890"/>
      <c r="AK110" s="891">
        <v>3624517</v>
      </c>
      <c r="AL110" s="889"/>
      <c r="AM110" s="889"/>
      <c r="AN110" s="889"/>
      <c r="AO110" s="890"/>
      <c r="AP110" s="892">
        <v>25</v>
      </c>
      <c r="AQ110" s="893"/>
      <c r="AR110" s="893"/>
      <c r="AS110" s="893"/>
      <c r="AT110" s="894"/>
      <c r="AU110" s="930" t="s">
        <v>73</v>
      </c>
      <c r="AV110" s="931"/>
      <c r="AW110" s="931"/>
      <c r="AX110" s="931"/>
      <c r="AY110" s="931"/>
      <c r="AZ110" s="860" t="s">
        <v>452</v>
      </c>
      <c r="BA110" s="810"/>
      <c r="BB110" s="810"/>
      <c r="BC110" s="810"/>
      <c r="BD110" s="810"/>
      <c r="BE110" s="810"/>
      <c r="BF110" s="810"/>
      <c r="BG110" s="810"/>
      <c r="BH110" s="810"/>
      <c r="BI110" s="810"/>
      <c r="BJ110" s="810"/>
      <c r="BK110" s="810"/>
      <c r="BL110" s="810"/>
      <c r="BM110" s="810"/>
      <c r="BN110" s="810"/>
      <c r="BO110" s="810"/>
      <c r="BP110" s="811"/>
      <c r="BQ110" s="861">
        <v>41122511</v>
      </c>
      <c r="BR110" s="842"/>
      <c r="BS110" s="842"/>
      <c r="BT110" s="842"/>
      <c r="BU110" s="842"/>
      <c r="BV110" s="842">
        <v>41518130</v>
      </c>
      <c r="BW110" s="842"/>
      <c r="BX110" s="842"/>
      <c r="BY110" s="842"/>
      <c r="BZ110" s="842"/>
      <c r="CA110" s="842">
        <v>41697940</v>
      </c>
      <c r="CB110" s="842"/>
      <c r="CC110" s="842"/>
      <c r="CD110" s="842"/>
      <c r="CE110" s="842"/>
      <c r="CF110" s="866">
        <v>287.3</v>
      </c>
      <c r="CG110" s="867"/>
      <c r="CH110" s="867"/>
      <c r="CI110" s="867"/>
      <c r="CJ110" s="867"/>
      <c r="CK110" s="926" t="s">
        <v>453</v>
      </c>
      <c r="CL110" s="819"/>
      <c r="CM110" s="860" t="s">
        <v>454</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455</v>
      </c>
      <c r="DH110" s="842"/>
      <c r="DI110" s="842"/>
      <c r="DJ110" s="842"/>
      <c r="DK110" s="842"/>
      <c r="DL110" s="842" t="s">
        <v>456</v>
      </c>
      <c r="DM110" s="842"/>
      <c r="DN110" s="842"/>
      <c r="DO110" s="842"/>
      <c r="DP110" s="842"/>
      <c r="DQ110" s="842" t="s">
        <v>455</v>
      </c>
      <c r="DR110" s="842"/>
      <c r="DS110" s="842"/>
      <c r="DT110" s="842"/>
      <c r="DU110" s="842"/>
      <c r="DV110" s="843" t="s">
        <v>456</v>
      </c>
      <c r="DW110" s="843"/>
      <c r="DX110" s="843"/>
      <c r="DY110" s="843"/>
      <c r="DZ110" s="844"/>
    </row>
    <row r="111" spans="1:131" s="230" customFormat="1" ht="26.25" customHeight="1" x14ac:dyDescent="0.15">
      <c r="A111" s="774" t="s">
        <v>457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455</v>
      </c>
      <c r="AB111" s="919"/>
      <c r="AC111" s="919"/>
      <c r="AD111" s="919"/>
      <c r="AE111" s="920"/>
      <c r="AF111" s="921" t="s">
        <v>456</v>
      </c>
      <c r="AG111" s="919"/>
      <c r="AH111" s="919"/>
      <c r="AI111" s="919"/>
      <c r="AJ111" s="920"/>
      <c r="AK111" s="921" t="s">
        <v>456</v>
      </c>
      <c r="AL111" s="919"/>
      <c r="AM111" s="919"/>
      <c r="AN111" s="919"/>
      <c r="AO111" s="920"/>
      <c r="AP111" s="922" t="s">
        <v>456</v>
      </c>
      <c r="AQ111" s="923"/>
      <c r="AR111" s="923"/>
      <c r="AS111" s="923"/>
      <c r="AT111" s="924"/>
      <c r="AU111" s="932"/>
      <c r="AV111" s="933"/>
      <c r="AW111" s="933"/>
      <c r="AX111" s="933"/>
      <c r="AY111" s="933"/>
      <c r="AZ111" s="817" t="s">
        <v>458</v>
      </c>
      <c r="BA111" s="752"/>
      <c r="BB111" s="752"/>
      <c r="BC111" s="752"/>
      <c r="BD111" s="752"/>
      <c r="BE111" s="752"/>
      <c r="BF111" s="752"/>
      <c r="BG111" s="752"/>
      <c r="BH111" s="752"/>
      <c r="BI111" s="752"/>
      <c r="BJ111" s="752"/>
      <c r="BK111" s="752"/>
      <c r="BL111" s="752"/>
      <c r="BM111" s="752"/>
      <c r="BN111" s="752"/>
      <c r="BO111" s="752"/>
      <c r="BP111" s="753"/>
      <c r="BQ111" s="789" t="s">
        <v>455</v>
      </c>
      <c r="BR111" s="790"/>
      <c r="BS111" s="790"/>
      <c r="BT111" s="790"/>
      <c r="BU111" s="790"/>
      <c r="BV111" s="790" t="s">
        <v>455</v>
      </c>
      <c r="BW111" s="790"/>
      <c r="BX111" s="790"/>
      <c r="BY111" s="790"/>
      <c r="BZ111" s="790"/>
      <c r="CA111" s="790" t="s">
        <v>455</v>
      </c>
      <c r="CB111" s="790"/>
      <c r="CC111" s="790"/>
      <c r="CD111" s="790"/>
      <c r="CE111" s="790"/>
      <c r="CF111" s="875" t="s">
        <v>455</v>
      </c>
      <c r="CG111" s="876"/>
      <c r="CH111" s="876"/>
      <c r="CI111" s="876"/>
      <c r="CJ111" s="876"/>
      <c r="CK111" s="927"/>
      <c r="CL111" s="821"/>
      <c r="CM111" s="817" t="s">
        <v>459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455</v>
      </c>
      <c r="DH111" s="790"/>
      <c r="DI111" s="790"/>
      <c r="DJ111" s="790"/>
      <c r="DK111" s="790"/>
      <c r="DL111" s="790" t="s">
        <v>455</v>
      </c>
      <c r="DM111" s="790"/>
      <c r="DN111" s="790"/>
      <c r="DO111" s="790"/>
      <c r="DP111" s="790"/>
      <c r="DQ111" s="790" t="s">
        <v>455</v>
      </c>
      <c r="DR111" s="790"/>
      <c r="DS111" s="790"/>
      <c r="DT111" s="790"/>
      <c r="DU111" s="790"/>
      <c r="DV111" s="796" t="s">
        <v>455</v>
      </c>
      <c r="DW111" s="796"/>
      <c r="DX111" s="796"/>
      <c r="DY111" s="796"/>
      <c r="DZ111" s="797"/>
    </row>
    <row r="112" spans="1:131" s="230" customFormat="1" ht="26.25" customHeight="1" x14ac:dyDescent="0.15">
      <c r="A112" s="912" t="s">
        <v>460</v>
      </c>
      <c r="B112" s="913"/>
      <c r="C112" s="752" t="s">
        <v>461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6667</v>
      </c>
      <c r="AB112" s="780"/>
      <c r="AC112" s="780"/>
      <c r="AD112" s="780"/>
      <c r="AE112" s="781"/>
      <c r="AF112" s="782" t="s">
        <v>404</v>
      </c>
      <c r="AG112" s="780"/>
      <c r="AH112" s="780"/>
      <c r="AI112" s="780"/>
      <c r="AJ112" s="781"/>
      <c r="AK112" s="782" t="s">
        <v>462</v>
      </c>
      <c r="AL112" s="780"/>
      <c r="AM112" s="780"/>
      <c r="AN112" s="780"/>
      <c r="AO112" s="781"/>
      <c r="AP112" s="824" t="s">
        <v>425</v>
      </c>
      <c r="AQ112" s="825"/>
      <c r="AR112" s="825"/>
      <c r="AS112" s="825"/>
      <c r="AT112" s="826"/>
      <c r="AU112" s="932"/>
      <c r="AV112" s="933"/>
      <c r="AW112" s="933"/>
      <c r="AX112" s="933"/>
      <c r="AY112" s="933"/>
      <c r="AZ112" s="817" t="s">
        <v>463</v>
      </c>
      <c r="BA112" s="752"/>
      <c r="BB112" s="752"/>
      <c r="BC112" s="752"/>
      <c r="BD112" s="752"/>
      <c r="BE112" s="752"/>
      <c r="BF112" s="752"/>
      <c r="BG112" s="752"/>
      <c r="BH112" s="752"/>
      <c r="BI112" s="752"/>
      <c r="BJ112" s="752"/>
      <c r="BK112" s="752"/>
      <c r="BL112" s="752"/>
      <c r="BM112" s="752"/>
      <c r="BN112" s="752"/>
      <c r="BO112" s="752"/>
      <c r="BP112" s="753"/>
      <c r="BQ112" s="789">
        <v>5156201</v>
      </c>
      <c r="BR112" s="790"/>
      <c r="BS112" s="790"/>
      <c r="BT112" s="790"/>
      <c r="BU112" s="790"/>
      <c r="BV112" s="790">
        <v>4746296</v>
      </c>
      <c r="BW112" s="790"/>
      <c r="BX112" s="790"/>
      <c r="BY112" s="790"/>
      <c r="BZ112" s="790"/>
      <c r="CA112" s="790">
        <v>4124195</v>
      </c>
      <c r="CB112" s="790"/>
      <c r="CC112" s="790"/>
      <c r="CD112" s="790"/>
      <c r="CE112" s="790"/>
      <c r="CF112" s="875">
        <v>28.4</v>
      </c>
      <c r="CG112" s="876"/>
      <c r="CH112" s="876"/>
      <c r="CI112" s="876"/>
      <c r="CJ112" s="876"/>
      <c r="CK112" s="927"/>
      <c r="CL112" s="821"/>
      <c r="CM112" s="817" t="s">
        <v>464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465</v>
      </c>
      <c r="DH112" s="790"/>
      <c r="DI112" s="790"/>
      <c r="DJ112" s="790"/>
      <c r="DK112" s="790"/>
      <c r="DL112" s="790" t="s">
        <v>465</v>
      </c>
      <c r="DM112" s="790"/>
      <c r="DN112" s="790"/>
      <c r="DO112" s="790"/>
      <c r="DP112" s="790"/>
      <c r="DQ112" s="790" t="s">
        <v>465</v>
      </c>
      <c r="DR112" s="790"/>
      <c r="DS112" s="790"/>
      <c r="DT112" s="790"/>
      <c r="DU112" s="790"/>
      <c r="DV112" s="796" t="s">
        <v>425</v>
      </c>
      <c r="DW112" s="796"/>
      <c r="DX112" s="796"/>
      <c r="DY112" s="796"/>
      <c r="DZ112" s="797"/>
    </row>
    <row r="113" spans="1:130" s="230" customFormat="1" ht="26.25" customHeight="1" x14ac:dyDescent="0.15">
      <c r="A113" s="914"/>
      <c r="B113" s="915"/>
      <c r="C113" s="752" t="s">
        <v>466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448552</v>
      </c>
      <c r="AB113" s="919"/>
      <c r="AC113" s="919"/>
      <c r="AD113" s="919"/>
      <c r="AE113" s="920"/>
      <c r="AF113" s="921">
        <v>433837</v>
      </c>
      <c r="AG113" s="919"/>
      <c r="AH113" s="919"/>
      <c r="AI113" s="919"/>
      <c r="AJ113" s="920"/>
      <c r="AK113" s="921">
        <v>413172</v>
      </c>
      <c r="AL113" s="919"/>
      <c r="AM113" s="919"/>
      <c r="AN113" s="919"/>
      <c r="AO113" s="920"/>
      <c r="AP113" s="922">
        <v>2.8</v>
      </c>
      <c r="AQ113" s="923"/>
      <c r="AR113" s="923"/>
      <c r="AS113" s="923"/>
      <c r="AT113" s="924"/>
      <c r="AU113" s="932"/>
      <c r="AV113" s="933"/>
      <c r="AW113" s="933"/>
      <c r="AX113" s="933"/>
      <c r="AY113" s="933"/>
      <c r="AZ113" s="817" t="s">
        <v>467</v>
      </c>
      <c r="BA113" s="752"/>
      <c r="BB113" s="752"/>
      <c r="BC113" s="752"/>
      <c r="BD113" s="752"/>
      <c r="BE113" s="752"/>
      <c r="BF113" s="752"/>
      <c r="BG113" s="752"/>
      <c r="BH113" s="752"/>
      <c r="BI113" s="752"/>
      <c r="BJ113" s="752"/>
      <c r="BK113" s="752"/>
      <c r="BL113" s="752"/>
      <c r="BM113" s="752"/>
      <c r="BN113" s="752"/>
      <c r="BO113" s="752"/>
      <c r="BP113" s="753"/>
      <c r="BQ113" s="789">
        <v>1605550</v>
      </c>
      <c r="BR113" s="790"/>
      <c r="BS113" s="790"/>
      <c r="BT113" s="790"/>
      <c r="BU113" s="790"/>
      <c r="BV113" s="790">
        <v>1377029</v>
      </c>
      <c r="BW113" s="790"/>
      <c r="BX113" s="790"/>
      <c r="BY113" s="790"/>
      <c r="BZ113" s="790"/>
      <c r="CA113" s="790">
        <v>1255630</v>
      </c>
      <c r="CB113" s="790"/>
      <c r="CC113" s="790"/>
      <c r="CD113" s="790"/>
      <c r="CE113" s="790"/>
      <c r="CF113" s="875">
        <v>8.6999999999999993</v>
      </c>
      <c r="CG113" s="876"/>
      <c r="CH113" s="876"/>
      <c r="CI113" s="876"/>
      <c r="CJ113" s="876"/>
      <c r="CK113" s="927"/>
      <c r="CL113" s="821"/>
      <c r="CM113" s="817" t="s">
        <v>468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465</v>
      </c>
      <c r="DH113" s="780"/>
      <c r="DI113" s="780"/>
      <c r="DJ113" s="780"/>
      <c r="DK113" s="781"/>
      <c r="DL113" s="782" t="s">
        <v>465</v>
      </c>
      <c r="DM113" s="780"/>
      <c r="DN113" s="780"/>
      <c r="DO113" s="780"/>
      <c r="DP113" s="781"/>
      <c r="DQ113" s="782" t="s">
        <v>462</v>
      </c>
      <c r="DR113" s="780"/>
      <c r="DS113" s="780"/>
      <c r="DT113" s="780"/>
      <c r="DU113" s="781"/>
      <c r="DV113" s="824" t="s">
        <v>469</v>
      </c>
      <c r="DW113" s="825"/>
      <c r="DX113" s="825"/>
      <c r="DY113" s="825"/>
      <c r="DZ113" s="826"/>
    </row>
    <row r="114" spans="1:130" s="230" customFormat="1" ht="26.25" customHeight="1" x14ac:dyDescent="0.15">
      <c r="A114" s="914"/>
      <c r="B114" s="915"/>
      <c r="C114" s="752" t="s">
        <v>470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256175</v>
      </c>
      <c r="AB114" s="780"/>
      <c r="AC114" s="780"/>
      <c r="AD114" s="780"/>
      <c r="AE114" s="781"/>
      <c r="AF114" s="782">
        <v>254500</v>
      </c>
      <c r="AG114" s="780"/>
      <c r="AH114" s="780"/>
      <c r="AI114" s="780"/>
      <c r="AJ114" s="781"/>
      <c r="AK114" s="782">
        <v>250040</v>
      </c>
      <c r="AL114" s="780"/>
      <c r="AM114" s="780"/>
      <c r="AN114" s="780"/>
      <c r="AO114" s="781"/>
      <c r="AP114" s="824">
        <v>1.7</v>
      </c>
      <c r="AQ114" s="825"/>
      <c r="AR114" s="825"/>
      <c r="AS114" s="825"/>
      <c r="AT114" s="826"/>
      <c r="AU114" s="932"/>
      <c r="AV114" s="933"/>
      <c r="AW114" s="933"/>
      <c r="AX114" s="933"/>
      <c r="AY114" s="933"/>
      <c r="AZ114" s="817" t="s">
        <v>471</v>
      </c>
      <c r="BA114" s="752"/>
      <c r="BB114" s="752"/>
      <c r="BC114" s="752"/>
      <c r="BD114" s="752"/>
      <c r="BE114" s="752"/>
      <c r="BF114" s="752"/>
      <c r="BG114" s="752"/>
      <c r="BH114" s="752"/>
      <c r="BI114" s="752"/>
      <c r="BJ114" s="752"/>
      <c r="BK114" s="752"/>
      <c r="BL114" s="752"/>
      <c r="BM114" s="752"/>
      <c r="BN114" s="752"/>
      <c r="BO114" s="752"/>
      <c r="BP114" s="753"/>
      <c r="BQ114" s="789">
        <v>3456973</v>
      </c>
      <c r="BR114" s="790"/>
      <c r="BS114" s="790"/>
      <c r="BT114" s="790"/>
      <c r="BU114" s="790"/>
      <c r="BV114" s="790">
        <v>3356372</v>
      </c>
      <c r="BW114" s="790"/>
      <c r="BX114" s="790"/>
      <c r="BY114" s="790"/>
      <c r="BZ114" s="790"/>
      <c r="CA114" s="790">
        <v>3322733</v>
      </c>
      <c r="CB114" s="790"/>
      <c r="CC114" s="790"/>
      <c r="CD114" s="790"/>
      <c r="CE114" s="790"/>
      <c r="CF114" s="875">
        <v>22.9</v>
      </c>
      <c r="CG114" s="876"/>
      <c r="CH114" s="876"/>
      <c r="CI114" s="876"/>
      <c r="CJ114" s="876"/>
      <c r="CK114" s="927"/>
      <c r="CL114" s="821"/>
      <c r="CM114" s="817" t="s">
        <v>472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469</v>
      </c>
      <c r="DH114" s="780"/>
      <c r="DI114" s="780"/>
      <c r="DJ114" s="780"/>
      <c r="DK114" s="781"/>
      <c r="DL114" s="782" t="s">
        <v>462</v>
      </c>
      <c r="DM114" s="780"/>
      <c r="DN114" s="780"/>
      <c r="DO114" s="780"/>
      <c r="DP114" s="781"/>
      <c r="DQ114" s="782" t="s">
        <v>473</v>
      </c>
      <c r="DR114" s="780"/>
      <c r="DS114" s="780"/>
      <c r="DT114" s="780"/>
      <c r="DU114" s="781"/>
      <c r="DV114" s="824" t="s">
        <v>462</v>
      </c>
      <c r="DW114" s="825"/>
      <c r="DX114" s="825"/>
      <c r="DY114" s="825"/>
      <c r="DZ114" s="826"/>
    </row>
    <row r="115" spans="1:130" s="230" customFormat="1" ht="26.25" customHeight="1" x14ac:dyDescent="0.15">
      <c r="A115" s="914"/>
      <c r="B115" s="915"/>
      <c r="C115" s="752" t="s">
        <v>474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358</v>
      </c>
      <c r="AB115" s="919"/>
      <c r="AC115" s="919"/>
      <c r="AD115" s="919"/>
      <c r="AE115" s="920"/>
      <c r="AF115" s="921">
        <v>281</v>
      </c>
      <c r="AG115" s="919"/>
      <c r="AH115" s="919"/>
      <c r="AI115" s="919"/>
      <c r="AJ115" s="920"/>
      <c r="AK115" s="921">
        <v>191</v>
      </c>
      <c r="AL115" s="919"/>
      <c r="AM115" s="919"/>
      <c r="AN115" s="919"/>
      <c r="AO115" s="920"/>
      <c r="AP115" s="922">
        <v>0</v>
      </c>
      <c r="AQ115" s="923"/>
      <c r="AR115" s="923"/>
      <c r="AS115" s="923"/>
      <c r="AT115" s="924"/>
      <c r="AU115" s="932"/>
      <c r="AV115" s="933"/>
      <c r="AW115" s="933"/>
      <c r="AX115" s="933"/>
      <c r="AY115" s="933"/>
      <c r="AZ115" s="817" t="s">
        <v>475</v>
      </c>
      <c r="BA115" s="752"/>
      <c r="BB115" s="752"/>
      <c r="BC115" s="752"/>
      <c r="BD115" s="752"/>
      <c r="BE115" s="752"/>
      <c r="BF115" s="752"/>
      <c r="BG115" s="752"/>
      <c r="BH115" s="752"/>
      <c r="BI115" s="752"/>
      <c r="BJ115" s="752"/>
      <c r="BK115" s="752"/>
      <c r="BL115" s="752"/>
      <c r="BM115" s="752"/>
      <c r="BN115" s="752"/>
      <c r="BO115" s="752"/>
      <c r="BP115" s="753"/>
      <c r="BQ115" s="789" t="s">
        <v>425</v>
      </c>
      <c r="BR115" s="790"/>
      <c r="BS115" s="790"/>
      <c r="BT115" s="790"/>
      <c r="BU115" s="790"/>
      <c r="BV115" s="790" t="s">
        <v>465</v>
      </c>
      <c r="BW115" s="790"/>
      <c r="BX115" s="790"/>
      <c r="BY115" s="790"/>
      <c r="BZ115" s="790"/>
      <c r="CA115" s="790" t="s">
        <v>465</v>
      </c>
      <c r="CB115" s="790"/>
      <c r="CC115" s="790"/>
      <c r="CD115" s="790"/>
      <c r="CE115" s="790"/>
      <c r="CF115" s="875" t="s">
        <v>462</v>
      </c>
      <c r="CG115" s="876"/>
      <c r="CH115" s="876"/>
      <c r="CI115" s="876"/>
      <c r="CJ115" s="876"/>
      <c r="CK115" s="927"/>
      <c r="CL115" s="821"/>
      <c r="CM115" s="817" t="s">
        <v>476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404</v>
      </c>
      <c r="DH115" s="780"/>
      <c r="DI115" s="780"/>
      <c r="DJ115" s="780"/>
      <c r="DK115" s="781"/>
      <c r="DL115" s="782" t="s">
        <v>404</v>
      </c>
      <c r="DM115" s="780"/>
      <c r="DN115" s="780"/>
      <c r="DO115" s="780"/>
      <c r="DP115" s="781"/>
      <c r="DQ115" s="782" t="s">
        <v>465</v>
      </c>
      <c r="DR115" s="780"/>
      <c r="DS115" s="780"/>
      <c r="DT115" s="780"/>
      <c r="DU115" s="781"/>
      <c r="DV115" s="824" t="s">
        <v>240</v>
      </c>
      <c r="DW115" s="825"/>
      <c r="DX115" s="825"/>
      <c r="DY115" s="825"/>
      <c r="DZ115" s="826"/>
    </row>
    <row r="116" spans="1:130" s="230" customFormat="1" ht="26.25" customHeight="1" x14ac:dyDescent="0.15">
      <c r="A116" s="916"/>
      <c r="B116" s="917"/>
      <c r="C116" s="839" t="s">
        <v>477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404</v>
      </c>
      <c r="AB116" s="780"/>
      <c r="AC116" s="780"/>
      <c r="AD116" s="780"/>
      <c r="AE116" s="781"/>
      <c r="AF116" s="782" t="s">
        <v>462</v>
      </c>
      <c r="AG116" s="780"/>
      <c r="AH116" s="780"/>
      <c r="AI116" s="780"/>
      <c r="AJ116" s="781"/>
      <c r="AK116" s="782" t="s">
        <v>425</v>
      </c>
      <c r="AL116" s="780"/>
      <c r="AM116" s="780"/>
      <c r="AN116" s="780"/>
      <c r="AO116" s="781"/>
      <c r="AP116" s="824" t="s">
        <v>425</v>
      </c>
      <c r="AQ116" s="825"/>
      <c r="AR116" s="825"/>
      <c r="AS116" s="825"/>
      <c r="AT116" s="826"/>
      <c r="AU116" s="932"/>
      <c r="AV116" s="933"/>
      <c r="AW116" s="933"/>
      <c r="AX116" s="933"/>
      <c r="AY116" s="933"/>
      <c r="AZ116" s="909" t="s">
        <v>478</v>
      </c>
      <c r="BA116" s="910"/>
      <c r="BB116" s="910"/>
      <c r="BC116" s="910"/>
      <c r="BD116" s="910"/>
      <c r="BE116" s="910"/>
      <c r="BF116" s="910"/>
      <c r="BG116" s="910"/>
      <c r="BH116" s="910"/>
      <c r="BI116" s="910"/>
      <c r="BJ116" s="910"/>
      <c r="BK116" s="910"/>
      <c r="BL116" s="910"/>
      <c r="BM116" s="910"/>
      <c r="BN116" s="910"/>
      <c r="BO116" s="910"/>
      <c r="BP116" s="911"/>
      <c r="BQ116" s="789" t="s">
        <v>465</v>
      </c>
      <c r="BR116" s="790"/>
      <c r="BS116" s="790"/>
      <c r="BT116" s="790"/>
      <c r="BU116" s="790"/>
      <c r="BV116" s="790" t="s">
        <v>473</v>
      </c>
      <c r="BW116" s="790"/>
      <c r="BX116" s="790"/>
      <c r="BY116" s="790"/>
      <c r="BZ116" s="790"/>
      <c r="CA116" s="790" t="s">
        <v>425</v>
      </c>
      <c r="CB116" s="790"/>
      <c r="CC116" s="790"/>
      <c r="CD116" s="790"/>
      <c r="CE116" s="790"/>
      <c r="CF116" s="875" t="s">
        <v>465</v>
      </c>
      <c r="CG116" s="876"/>
      <c r="CH116" s="876"/>
      <c r="CI116" s="876"/>
      <c r="CJ116" s="876"/>
      <c r="CK116" s="927"/>
      <c r="CL116" s="821"/>
      <c r="CM116" s="817" t="s">
        <v>479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425</v>
      </c>
      <c r="DH116" s="780"/>
      <c r="DI116" s="780"/>
      <c r="DJ116" s="780"/>
      <c r="DK116" s="781"/>
      <c r="DL116" s="782" t="s">
        <v>462</v>
      </c>
      <c r="DM116" s="780"/>
      <c r="DN116" s="780"/>
      <c r="DO116" s="780"/>
      <c r="DP116" s="781"/>
      <c r="DQ116" s="782" t="s">
        <v>473</v>
      </c>
      <c r="DR116" s="780"/>
      <c r="DS116" s="780"/>
      <c r="DT116" s="780"/>
      <c r="DU116" s="781"/>
      <c r="DV116" s="824" t="s">
        <v>469</v>
      </c>
      <c r="DW116" s="825"/>
      <c r="DX116" s="825"/>
      <c r="DY116" s="825"/>
      <c r="DZ116" s="826"/>
    </row>
    <row r="117" spans="1:130" s="230" customFormat="1" ht="26.25" customHeight="1" x14ac:dyDescent="0.15">
      <c r="A117" s="895" t="s">
        <v>195</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480</v>
      </c>
      <c r="Z117" s="897"/>
      <c r="AA117" s="902">
        <v>3760394</v>
      </c>
      <c r="AB117" s="903"/>
      <c r="AC117" s="903"/>
      <c r="AD117" s="903"/>
      <c r="AE117" s="904"/>
      <c r="AF117" s="905">
        <v>3975746</v>
      </c>
      <c r="AG117" s="903"/>
      <c r="AH117" s="903"/>
      <c r="AI117" s="903"/>
      <c r="AJ117" s="904"/>
      <c r="AK117" s="905">
        <v>4287920</v>
      </c>
      <c r="AL117" s="903"/>
      <c r="AM117" s="903"/>
      <c r="AN117" s="903"/>
      <c r="AO117" s="904"/>
      <c r="AP117" s="906"/>
      <c r="AQ117" s="907"/>
      <c r="AR117" s="907"/>
      <c r="AS117" s="907"/>
      <c r="AT117" s="908"/>
      <c r="AU117" s="932"/>
      <c r="AV117" s="933"/>
      <c r="AW117" s="933"/>
      <c r="AX117" s="933"/>
      <c r="AY117" s="933"/>
      <c r="AZ117" s="863" t="s">
        <v>481</v>
      </c>
      <c r="BA117" s="864"/>
      <c r="BB117" s="864"/>
      <c r="BC117" s="864"/>
      <c r="BD117" s="864"/>
      <c r="BE117" s="864"/>
      <c r="BF117" s="864"/>
      <c r="BG117" s="864"/>
      <c r="BH117" s="864"/>
      <c r="BI117" s="864"/>
      <c r="BJ117" s="864"/>
      <c r="BK117" s="864"/>
      <c r="BL117" s="864"/>
      <c r="BM117" s="864"/>
      <c r="BN117" s="864"/>
      <c r="BO117" s="864"/>
      <c r="BP117" s="865"/>
      <c r="BQ117" s="789" t="s">
        <v>462</v>
      </c>
      <c r="BR117" s="790"/>
      <c r="BS117" s="790"/>
      <c r="BT117" s="790"/>
      <c r="BU117" s="790"/>
      <c r="BV117" s="790" t="s">
        <v>425</v>
      </c>
      <c r="BW117" s="790"/>
      <c r="BX117" s="790"/>
      <c r="BY117" s="790"/>
      <c r="BZ117" s="790"/>
      <c r="CA117" s="790" t="s">
        <v>240</v>
      </c>
      <c r="CB117" s="790"/>
      <c r="CC117" s="790"/>
      <c r="CD117" s="790"/>
      <c r="CE117" s="790"/>
      <c r="CF117" s="875" t="s">
        <v>462</v>
      </c>
      <c r="CG117" s="876"/>
      <c r="CH117" s="876"/>
      <c r="CI117" s="876"/>
      <c r="CJ117" s="876"/>
      <c r="CK117" s="927"/>
      <c r="CL117" s="821"/>
      <c r="CM117" s="817" t="s">
        <v>482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462</v>
      </c>
      <c r="DH117" s="780"/>
      <c r="DI117" s="780"/>
      <c r="DJ117" s="780"/>
      <c r="DK117" s="781"/>
      <c r="DL117" s="782" t="s">
        <v>465</v>
      </c>
      <c r="DM117" s="780"/>
      <c r="DN117" s="780"/>
      <c r="DO117" s="780"/>
      <c r="DP117" s="781"/>
      <c r="DQ117" s="782" t="s">
        <v>483</v>
      </c>
      <c r="DR117" s="780"/>
      <c r="DS117" s="780"/>
      <c r="DT117" s="780"/>
      <c r="DU117" s="781"/>
      <c r="DV117" s="824" t="s">
        <v>465</v>
      </c>
      <c r="DW117" s="825"/>
      <c r="DX117" s="825"/>
      <c r="DY117" s="825"/>
      <c r="DZ117" s="826"/>
    </row>
    <row r="118" spans="1:130" s="230" customFormat="1" ht="26.25" customHeight="1" x14ac:dyDescent="0.15">
      <c r="A118" s="895" t="s">
        <v>450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447</v>
      </c>
      <c r="AB118" s="896"/>
      <c r="AC118" s="896"/>
      <c r="AD118" s="896"/>
      <c r="AE118" s="897"/>
      <c r="AF118" s="898" t="s">
        <v>448</v>
      </c>
      <c r="AG118" s="896"/>
      <c r="AH118" s="896"/>
      <c r="AI118" s="896"/>
      <c r="AJ118" s="897"/>
      <c r="AK118" s="898" t="s">
        <v>320</v>
      </c>
      <c r="AL118" s="896"/>
      <c r="AM118" s="896"/>
      <c r="AN118" s="896"/>
      <c r="AO118" s="897"/>
      <c r="AP118" s="899" t="s">
        <v>449</v>
      </c>
      <c r="AQ118" s="900"/>
      <c r="AR118" s="900"/>
      <c r="AS118" s="900"/>
      <c r="AT118" s="901"/>
      <c r="AU118" s="932"/>
      <c r="AV118" s="933"/>
      <c r="AW118" s="933"/>
      <c r="AX118" s="933"/>
      <c r="AY118" s="933"/>
      <c r="AZ118" s="838" t="s">
        <v>484</v>
      </c>
      <c r="BA118" s="839"/>
      <c r="BB118" s="839"/>
      <c r="BC118" s="839"/>
      <c r="BD118" s="839"/>
      <c r="BE118" s="839"/>
      <c r="BF118" s="839"/>
      <c r="BG118" s="839"/>
      <c r="BH118" s="839"/>
      <c r="BI118" s="839"/>
      <c r="BJ118" s="839"/>
      <c r="BK118" s="839"/>
      <c r="BL118" s="839"/>
      <c r="BM118" s="839"/>
      <c r="BN118" s="839"/>
      <c r="BO118" s="839"/>
      <c r="BP118" s="840"/>
      <c r="BQ118" s="879" t="s">
        <v>462</v>
      </c>
      <c r="BR118" s="845"/>
      <c r="BS118" s="845"/>
      <c r="BT118" s="845"/>
      <c r="BU118" s="845"/>
      <c r="BV118" s="845" t="s">
        <v>425</v>
      </c>
      <c r="BW118" s="845"/>
      <c r="BX118" s="845"/>
      <c r="BY118" s="845"/>
      <c r="BZ118" s="845"/>
      <c r="CA118" s="845" t="s">
        <v>469</v>
      </c>
      <c r="CB118" s="845"/>
      <c r="CC118" s="845"/>
      <c r="CD118" s="845"/>
      <c r="CE118" s="845"/>
      <c r="CF118" s="875" t="s">
        <v>465</v>
      </c>
      <c r="CG118" s="876"/>
      <c r="CH118" s="876"/>
      <c r="CI118" s="876"/>
      <c r="CJ118" s="876"/>
      <c r="CK118" s="927"/>
      <c r="CL118" s="821"/>
      <c r="CM118" s="817" t="s">
        <v>485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469</v>
      </c>
      <c r="DH118" s="780"/>
      <c r="DI118" s="780"/>
      <c r="DJ118" s="780"/>
      <c r="DK118" s="781"/>
      <c r="DL118" s="782" t="s">
        <v>425</v>
      </c>
      <c r="DM118" s="780"/>
      <c r="DN118" s="780"/>
      <c r="DO118" s="780"/>
      <c r="DP118" s="781"/>
      <c r="DQ118" s="782" t="s">
        <v>469</v>
      </c>
      <c r="DR118" s="780"/>
      <c r="DS118" s="780"/>
      <c r="DT118" s="780"/>
      <c r="DU118" s="781"/>
      <c r="DV118" s="824" t="s">
        <v>465</v>
      </c>
      <c r="DW118" s="825"/>
      <c r="DX118" s="825"/>
      <c r="DY118" s="825"/>
      <c r="DZ118" s="826"/>
    </row>
    <row r="119" spans="1:130" s="230" customFormat="1" ht="26.25" customHeight="1" x14ac:dyDescent="0.15">
      <c r="A119" s="818" t="s">
        <v>453</v>
      </c>
      <c r="B119" s="819"/>
      <c r="C119" s="860" t="s">
        <v>454</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462</v>
      </c>
      <c r="AB119" s="889"/>
      <c r="AC119" s="889"/>
      <c r="AD119" s="889"/>
      <c r="AE119" s="890"/>
      <c r="AF119" s="891" t="s">
        <v>465</v>
      </c>
      <c r="AG119" s="889"/>
      <c r="AH119" s="889"/>
      <c r="AI119" s="889"/>
      <c r="AJ119" s="890"/>
      <c r="AK119" s="891" t="s">
        <v>425</v>
      </c>
      <c r="AL119" s="889"/>
      <c r="AM119" s="889"/>
      <c r="AN119" s="889"/>
      <c r="AO119" s="890"/>
      <c r="AP119" s="892" t="s">
        <v>465</v>
      </c>
      <c r="AQ119" s="893"/>
      <c r="AR119" s="893"/>
      <c r="AS119" s="893"/>
      <c r="AT119" s="894"/>
      <c r="AU119" s="934"/>
      <c r="AV119" s="935"/>
      <c r="AW119" s="935"/>
      <c r="AX119" s="935"/>
      <c r="AY119" s="935"/>
      <c r="AZ119" s="251" t="s">
        <v>195</v>
      </c>
      <c r="BA119" s="251"/>
      <c r="BB119" s="251"/>
      <c r="BC119" s="251"/>
      <c r="BD119" s="251"/>
      <c r="BE119" s="251"/>
      <c r="BF119" s="251"/>
      <c r="BG119" s="251"/>
      <c r="BH119" s="251"/>
      <c r="BI119" s="251"/>
      <c r="BJ119" s="251"/>
      <c r="BK119" s="251"/>
      <c r="BL119" s="251"/>
      <c r="BM119" s="251"/>
      <c r="BN119" s="251"/>
      <c r="BO119" s="877" t="s">
        <v>486</v>
      </c>
      <c r="BP119" s="878"/>
      <c r="BQ119" s="879">
        <v>51341235</v>
      </c>
      <c r="BR119" s="845"/>
      <c r="BS119" s="845"/>
      <c r="BT119" s="845"/>
      <c r="BU119" s="845"/>
      <c r="BV119" s="845">
        <v>50997827</v>
      </c>
      <c r="BW119" s="845"/>
      <c r="BX119" s="845"/>
      <c r="BY119" s="845"/>
      <c r="BZ119" s="845"/>
      <c r="CA119" s="845">
        <v>50400498</v>
      </c>
      <c r="CB119" s="845"/>
      <c r="CC119" s="845"/>
      <c r="CD119" s="845"/>
      <c r="CE119" s="845"/>
      <c r="CF119" s="748"/>
      <c r="CG119" s="749"/>
      <c r="CH119" s="749"/>
      <c r="CI119" s="749"/>
      <c r="CJ119" s="834"/>
      <c r="CK119" s="928"/>
      <c r="CL119" s="823"/>
      <c r="CM119" s="838" t="s">
        <v>487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465</v>
      </c>
      <c r="DH119" s="764"/>
      <c r="DI119" s="764"/>
      <c r="DJ119" s="764"/>
      <c r="DK119" s="765"/>
      <c r="DL119" s="766" t="s">
        <v>483</v>
      </c>
      <c r="DM119" s="764"/>
      <c r="DN119" s="764"/>
      <c r="DO119" s="764"/>
      <c r="DP119" s="765"/>
      <c r="DQ119" s="766" t="s">
        <v>240</v>
      </c>
      <c r="DR119" s="764"/>
      <c r="DS119" s="764"/>
      <c r="DT119" s="764"/>
      <c r="DU119" s="765"/>
      <c r="DV119" s="848" t="s">
        <v>425</v>
      </c>
      <c r="DW119" s="849"/>
      <c r="DX119" s="849"/>
      <c r="DY119" s="849"/>
      <c r="DZ119" s="850"/>
    </row>
    <row r="120" spans="1:130" s="230" customFormat="1" ht="26.25" customHeight="1" x14ac:dyDescent="0.15">
      <c r="A120" s="820"/>
      <c r="B120" s="821"/>
      <c r="C120" s="817" t="s">
        <v>459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462</v>
      </c>
      <c r="AB120" s="780"/>
      <c r="AC120" s="780"/>
      <c r="AD120" s="780"/>
      <c r="AE120" s="781"/>
      <c r="AF120" s="782" t="s">
        <v>425</v>
      </c>
      <c r="AG120" s="780"/>
      <c r="AH120" s="780"/>
      <c r="AI120" s="780"/>
      <c r="AJ120" s="781"/>
      <c r="AK120" s="782" t="s">
        <v>425</v>
      </c>
      <c r="AL120" s="780"/>
      <c r="AM120" s="780"/>
      <c r="AN120" s="780"/>
      <c r="AO120" s="781"/>
      <c r="AP120" s="824" t="s">
        <v>425</v>
      </c>
      <c r="AQ120" s="825"/>
      <c r="AR120" s="825"/>
      <c r="AS120" s="825"/>
      <c r="AT120" s="826"/>
      <c r="AU120" s="880" t="s">
        <v>488</v>
      </c>
      <c r="AV120" s="881"/>
      <c r="AW120" s="881"/>
      <c r="AX120" s="881"/>
      <c r="AY120" s="882"/>
      <c r="AZ120" s="860" t="s">
        <v>489</v>
      </c>
      <c r="BA120" s="810"/>
      <c r="BB120" s="810"/>
      <c r="BC120" s="810"/>
      <c r="BD120" s="810"/>
      <c r="BE120" s="810"/>
      <c r="BF120" s="810"/>
      <c r="BG120" s="810"/>
      <c r="BH120" s="810"/>
      <c r="BI120" s="810"/>
      <c r="BJ120" s="810"/>
      <c r="BK120" s="810"/>
      <c r="BL120" s="810"/>
      <c r="BM120" s="810"/>
      <c r="BN120" s="810"/>
      <c r="BO120" s="810"/>
      <c r="BP120" s="811"/>
      <c r="BQ120" s="861">
        <v>8860353</v>
      </c>
      <c r="BR120" s="842"/>
      <c r="BS120" s="842"/>
      <c r="BT120" s="842"/>
      <c r="BU120" s="842"/>
      <c r="BV120" s="842">
        <v>8422536</v>
      </c>
      <c r="BW120" s="842"/>
      <c r="BX120" s="842"/>
      <c r="BY120" s="842"/>
      <c r="BZ120" s="842"/>
      <c r="CA120" s="842">
        <v>8815557</v>
      </c>
      <c r="CB120" s="842"/>
      <c r="CC120" s="842"/>
      <c r="CD120" s="842"/>
      <c r="CE120" s="842"/>
      <c r="CF120" s="866">
        <v>60.7</v>
      </c>
      <c r="CG120" s="867"/>
      <c r="CH120" s="867"/>
      <c r="CI120" s="867"/>
      <c r="CJ120" s="867"/>
      <c r="CK120" s="868" t="s">
        <v>490</v>
      </c>
      <c r="CL120" s="852"/>
      <c r="CM120" s="852"/>
      <c r="CN120" s="852"/>
      <c r="CO120" s="853"/>
      <c r="CP120" s="872" t="s">
        <v>491</v>
      </c>
      <c r="CQ120" s="873"/>
      <c r="CR120" s="873"/>
      <c r="CS120" s="873"/>
      <c r="CT120" s="873"/>
      <c r="CU120" s="873"/>
      <c r="CV120" s="873"/>
      <c r="CW120" s="873"/>
      <c r="CX120" s="873"/>
      <c r="CY120" s="873"/>
      <c r="CZ120" s="873"/>
      <c r="DA120" s="873"/>
      <c r="DB120" s="873"/>
      <c r="DC120" s="873"/>
      <c r="DD120" s="873"/>
      <c r="DE120" s="873"/>
      <c r="DF120" s="874"/>
      <c r="DG120" s="861">
        <v>4163879</v>
      </c>
      <c r="DH120" s="842"/>
      <c r="DI120" s="842"/>
      <c r="DJ120" s="842"/>
      <c r="DK120" s="842"/>
      <c r="DL120" s="842">
        <v>3540362</v>
      </c>
      <c r="DM120" s="842"/>
      <c r="DN120" s="842"/>
      <c r="DO120" s="842"/>
      <c r="DP120" s="842"/>
      <c r="DQ120" s="842">
        <v>2795776</v>
      </c>
      <c r="DR120" s="842"/>
      <c r="DS120" s="842"/>
      <c r="DT120" s="842"/>
      <c r="DU120" s="842"/>
      <c r="DV120" s="843">
        <v>19.3</v>
      </c>
      <c r="DW120" s="843"/>
      <c r="DX120" s="843"/>
      <c r="DY120" s="843"/>
      <c r="DZ120" s="844"/>
    </row>
    <row r="121" spans="1:130" s="230" customFormat="1" ht="26.25" customHeight="1" x14ac:dyDescent="0.15">
      <c r="A121" s="820"/>
      <c r="B121" s="821"/>
      <c r="C121" s="863" t="s">
        <v>492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469</v>
      </c>
      <c r="AB121" s="780"/>
      <c r="AC121" s="780"/>
      <c r="AD121" s="780"/>
      <c r="AE121" s="781"/>
      <c r="AF121" s="782" t="s">
        <v>469</v>
      </c>
      <c r="AG121" s="780"/>
      <c r="AH121" s="780"/>
      <c r="AI121" s="780"/>
      <c r="AJ121" s="781"/>
      <c r="AK121" s="782" t="s">
        <v>465</v>
      </c>
      <c r="AL121" s="780"/>
      <c r="AM121" s="780"/>
      <c r="AN121" s="780"/>
      <c r="AO121" s="781"/>
      <c r="AP121" s="824" t="s">
        <v>469</v>
      </c>
      <c r="AQ121" s="825"/>
      <c r="AR121" s="825"/>
      <c r="AS121" s="825"/>
      <c r="AT121" s="826"/>
      <c r="AU121" s="883"/>
      <c r="AV121" s="884"/>
      <c r="AW121" s="884"/>
      <c r="AX121" s="884"/>
      <c r="AY121" s="885"/>
      <c r="AZ121" s="817" t="s">
        <v>493</v>
      </c>
      <c r="BA121" s="752"/>
      <c r="BB121" s="752"/>
      <c r="BC121" s="752"/>
      <c r="BD121" s="752"/>
      <c r="BE121" s="752"/>
      <c r="BF121" s="752"/>
      <c r="BG121" s="752"/>
      <c r="BH121" s="752"/>
      <c r="BI121" s="752"/>
      <c r="BJ121" s="752"/>
      <c r="BK121" s="752"/>
      <c r="BL121" s="752"/>
      <c r="BM121" s="752"/>
      <c r="BN121" s="752"/>
      <c r="BO121" s="752"/>
      <c r="BP121" s="753"/>
      <c r="BQ121" s="789">
        <v>110079</v>
      </c>
      <c r="BR121" s="790"/>
      <c r="BS121" s="790"/>
      <c r="BT121" s="790"/>
      <c r="BU121" s="790"/>
      <c r="BV121" s="790">
        <v>79554</v>
      </c>
      <c r="BW121" s="790"/>
      <c r="BX121" s="790"/>
      <c r="BY121" s="790"/>
      <c r="BZ121" s="790"/>
      <c r="CA121" s="790">
        <v>63818</v>
      </c>
      <c r="CB121" s="790"/>
      <c r="CC121" s="790"/>
      <c r="CD121" s="790"/>
      <c r="CE121" s="790"/>
      <c r="CF121" s="875">
        <v>0.4</v>
      </c>
      <c r="CG121" s="876"/>
      <c r="CH121" s="876"/>
      <c r="CI121" s="876"/>
      <c r="CJ121" s="876"/>
      <c r="CK121" s="869"/>
      <c r="CL121" s="855"/>
      <c r="CM121" s="855"/>
      <c r="CN121" s="855"/>
      <c r="CO121" s="856"/>
      <c r="CP121" s="835" t="s">
        <v>494</v>
      </c>
      <c r="CQ121" s="836"/>
      <c r="CR121" s="836"/>
      <c r="CS121" s="836"/>
      <c r="CT121" s="836"/>
      <c r="CU121" s="836"/>
      <c r="CV121" s="836"/>
      <c r="CW121" s="836"/>
      <c r="CX121" s="836"/>
      <c r="CY121" s="836"/>
      <c r="CZ121" s="836"/>
      <c r="DA121" s="836"/>
      <c r="DB121" s="836"/>
      <c r="DC121" s="836"/>
      <c r="DD121" s="836"/>
      <c r="DE121" s="836"/>
      <c r="DF121" s="837"/>
      <c r="DG121" s="789">
        <v>970822</v>
      </c>
      <c r="DH121" s="790"/>
      <c r="DI121" s="790"/>
      <c r="DJ121" s="790"/>
      <c r="DK121" s="790"/>
      <c r="DL121" s="790">
        <v>904592</v>
      </c>
      <c r="DM121" s="790"/>
      <c r="DN121" s="790"/>
      <c r="DO121" s="790"/>
      <c r="DP121" s="790"/>
      <c r="DQ121" s="790">
        <v>906076</v>
      </c>
      <c r="DR121" s="790"/>
      <c r="DS121" s="790"/>
      <c r="DT121" s="790"/>
      <c r="DU121" s="790"/>
      <c r="DV121" s="796">
        <v>6.2</v>
      </c>
      <c r="DW121" s="796"/>
      <c r="DX121" s="796"/>
      <c r="DY121" s="796"/>
      <c r="DZ121" s="797"/>
    </row>
    <row r="122" spans="1:130" s="230" customFormat="1" ht="26.25" customHeight="1" x14ac:dyDescent="0.15">
      <c r="A122" s="820"/>
      <c r="B122" s="821"/>
      <c r="C122" s="817" t="s">
        <v>472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240</v>
      </c>
      <c r="AB122" s="780"/>
      <c r="AC122" s="780"/>
      <c r="AD122" s="780"/>
      <c r="AE122" s="781"/>
      <c r="AF122" s="782" t="s">
        <v>462</v>
      </c>
      <c r="AG122" s="780"/>
      <c r="AH122" s="780"/>
      <c r="AI122" s="780"/>
      <c r="AJ122" s="781"/>
      <c r="AK122" s="782" t="s">
        <v>483</v>
      </c>
      <c r="AL122" s="780"/>
      <c r="AM122" s="780"/>
      <c r="AN122" s="780"/>
      <c r="AO122" s="781"/>
      <c r="AP122" s="824" t="s">
        <v>240</v>
      </c>
      <c r="AQ122" s="825"/>
      <c r="AR122" s="825"/>
      <c r="AS122" s="825"/>
      <c r="AT122" s="826"/>
      <c r="AU122" s="883"/>
      <c r="AV122" s="884"/>
      <c r="AW122" s="884"/>
      <c r="AX122" s="884"/>
      <c r="AY122" s="885"/>
      <c r="AZ122" s="838" t="s">
        <v>495</v>
      </c>
      <c r="BA122" s="839"/>
      <c r="BB122" s="839"/>
      <c r="BC122" s="839"/>
      <c r="BD122" s="839"/>
      <c r="BE122" s="839"/>
      <c r="BF122" s="839"/>
      <c r="BG122" s="839"/>
      <c r="BH122" s="839"/>
      <c r="BI122" s="839"/>
      <c r="BJ122" s="839"/>
      <c r="BK122" s="839"/>
      <c r="BL122" s="839"/>
      <c r="BM122" s="839"/>
      <c r="BN122" s="839"/>
      <c r="BO122" s="839"/>
      <c r="BP122" s="840"/>
      <c r="BQ122" s="879">
        <v>34194794</v>
      </c>
      <c r="BR122" s="845"/>
      <c r="BS122" s="845"/>
      <c r="BT122" s="845"/>
      <c r="BU122" s="845"/>
      <c r="BV122" s="845">
        <v>34186949</v>
      </c>
      <c r="BW122" s="845"/>
      <c r="BX122" s="845"/>
      <c r="BY122" s="845"/>
      <c r="BZ122" s="845"/>
      <c r="CA122" s="845">
        <v>33924244</v>
      </c>
      <c r="CB122" s="845"/>
      <c r="CC122" s="845"/>
      <c r="CD122" s="845"/>
      <c r="CE122" s="845"/>
      <c r="CF122" s="846">
        <v>233.8</v>
      </c>
      <c r="CG122" s="847"/>
      <c r="CH122" s="847"/>
      <c r="CI122" s="847"/>
      <c r="CJ122" s="847"/>
      <c r="CK122" s="869"/>
      <c r="CL122" s="855"/>
      <c r="CM122" s="855"/>
      <c r="CN122" s="855"/>
      <c r="CO122" s="856"/>
      <c r="CP122" s="835" t="s">
        <v>496</v>
      </c>
      <c r="CQ122" s="836"/>
      <c r="CR122" s="836"/>
      <c r="CS122" s="836"/>
      <c r="CT122" s="836"/>
      <c r="CU122" s="836"/>
      <c r="CV122" s="836"/>
      <c r="CW122" s="836"/>
      <c r="CX122" s="836"/>
      <c r="CY122" s="836"/>
      <c r="CZ122" s="836"/>
      <c r="DA122" s="836"/>
      <c r="DB122" s="836"/>
      <c r="DC122" s="836"/>
      <c r="DD122" s="836"/>
      <c r="DE122" s="836"/>
      <c r="DF122" s="837"/>
      <c r="DG122" s="789">
        <v>21500</v>
      </c>
      <c r="DH122" s="790"/>
      <c r="DI122" s="790"/>
      <c r="DJ122" s="790"/>
      <c r="DK122" s="790"/>
      <c r="DL122" s="790">
        <v>301342</v>
      </c>
      <c r="DM122" s="790"/>
      <c r="DN122" s="790"/>
      <c r="DO122" s="790"/>
      <c r="DP122" s="790"/>
      <c r="DQ122" s="790">
        <v>422343</v>
      </c>
      <c r="DR122" s="790"/>
      <c r="DS122" s="790"/>
      <c r="DT122" s="790"/>
      <c r="DU122" s="790"/>
      <c r="DV122" s="796">
        <v>2.9</v>
      </c>
      <c r="DW122" s="796"/>
      <c r="DX122" s="796"/>
      <c r="DY122" s="796"/>
      <c r="DZ122" s="797"/>
    </row>
    <row r="123" spans="1:130" s="230" customFormat="1" ht="26.25" customHeight="1" x14ac:dyDescent="0.15">
      <c r="A123" s="820"/>
      <c r="B123" s="821"/>
      <c r="C123" s="817" t="s">
        <v>479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469</v>
      </c>
      <c r="AB123" s="780"/>
      <c r="AC123" s="780"/>
      <c r="AD123" s="780"/>
      <c r="AE123" s="781"/>
      <c r="AF123" s="782" t="s">
        <v>483</v>
      </c>
      <c r="AG123" s="780"/>
      <c r="AH123" s="780"/>
      <c r="AI123" s="780"/>
      <c r="AJ123" s="781"/>
      <c r="AK123" s="782" t="s">
        <v>465</v>
      </c>
      <c r="AL123" s="780"/>
      <c r="AM123" s="780"/>
      <c r="AN123" s="780"/>
      <c r="AO123" s="781"/>
      <c r="AP123" s="824" t="s">
        <v>425</v>
      </c>
      <c r="AQ123" s="825"/>
      <c r="AR123" s="825"/>
      <c r="AS123" s="825"/>
      <c r="AT123" s="826"/>
      <c r="AU123" s="886"/>
      <c r="AV123" s="887"/>
      <c r="AW123" s="887"/>
      <c r="AX123" s="887"/>
      <c r="AY123" s="887"/>
      <c r="AZ123" s="251" t="s">
        <v>195</v>
      </c>
      <c r="BA123" s="251"/>
      <c r="BB123" s="251"/>
      <c r="BC123" s="251"/>
      <c r="BD123" s="251"/>
      <c r="BE123" s="251"/>
      <c r="BF123" s="251"/>
      <c r="BG123" s="251"/>
      <c r="BH123" s="251"/>
      <c r="BI123" s="251"/>
      <c r="BJ123" s="251"/>
      <c r="BK123" s="251"/>
      <c r="BL123" s="251"/>
      <c r="BM123" s="251"/>
      <c r="BN123" s="251"/>
      <c r="BO123" s="877" t="s">
        <v>497</v>
      </c>
      <c r="BP123" s="878"/>
      <c r="BQ123" s="832">
        <v>43165226</v>
      </c>
      <c r="BR123" s="833"/>
      <c r="BS123" s="833"/>
      <c r="BT123" s="833"/>
      <c r="BU123" s="833"/>
      <c r="BV123" s="833">
        <v>42689039</v>
      </c>
      <c r="BW123" s="833"/>
      <c r="BX123" s="833"/>
      <c r="BY123" s="833"/>
      <c r="BZ123" s="833"/>
      <c r="CA123" s="833">
        <v>42803619</v>
      </c>
      <c r="CB123" s="833"/>
      <c r="CC123" s="833"/>
      <c r="CD123" s="833"/>
      <c r="CE123" s="833"/>
      <c r="CF123" s="748"/>
      <c r="CG123" s="749"/>
      <c r="CH123" s="749"/>
      <c r="CI123" s="749"/>
      <c r="CJ123" s="834"/>
      <c r="CK123" s="869"/>
      <c r="CL123" s="855"/>
      <c r="CM123" s="855"/>
      <c r="CN123" s="855"/>
      <c r="CO123" s="856"/>
      <c r="CP123" s="835" t="s">
        <v>498</v>
      </c>
      <c r="CQ123" s="836"/>
      <c r="CR123" s="836"/>
      <c r="CS123" s="836"/>
      <c r="CT123" s="836"/>
      <c r="CU123" s="836"/>
      <c r="CV123" s="836"/>
      <c r="CW123" s="836"/>
      <c r="CX123" s="836"/>
      <c r="CY123" s="836"/>
      <c r="CZ123" s="836"/>
      <c r="DA123" s="836"/>
      <c r="DB123" s="836"/>
      <c r="DC123" s="836"/>
      <c r="DD123" s="836"/>
      <c r="DE123" s="836"/>
      <c r="DF123" s="837"/>
      <c r="DG123" s="779" t="s">
        <v>430</v>
      </c>
      <c r="DH123" s="780"/>
      <c r="DI123" s="780"/>
      <c r="DJ123" s="780"/>
      <c r="DK123" s="781"/>
      <c r="DL123" s="782" t="s">
        <v>425</v>
      </c>
      <c r="DM123" s="780"/>
      <c r="DN123" s="780"/>
      <c r="DO123" s="780"/>
      <c r="DP123" s="781"/>
      <c r="DQ123" s="782" t="s">
        <v>469</v>
      </c>
      <c r="DR123" s="780"/>
      <c r="DS123" s="780"/>
      <c r="DT123" s="780"/>
      <c r="DU123" s="781"/>
      <c r="DV123" s="824" t="s">
        <v>465</v>
      </c>
      <c r="DW123" s="825"/>
      <c r="DX123" s="825"/>
      <c r="DY123" s="825"/>
      <c r="DZ123" s="826"/>
    </row>
    <row r="124" spans="1:130" s="230" customFormat="1" ht="26.25" customHeight="1" thickBot="1" x14ac:dyDescent="0.2">
      <c r="A124" s="820"/>
      <c r="B124" s="821"/>
      <c r="C124" s="817" t="s">
        <v>482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462</v>
      </c>
      <c r="AB124" s="780"/>
      <c r="AC124" s="780"/>
      <c r="AD124" s="780"/>
      <c r="AE124" s="781"/>
      <c r="AF124" s="782" t="s">
        <v>404</v>
      </c>
      <c r="AG124" s="780"/>
      <c r="AH124" s="780"/>
      <c r="AI124" s="780"/>
      <c r="AJ124" s="781"/>
      <c r="AK124" s="782" t="s">
        <v>462</v>
      </c>
      <c r="AL124" s="780"/>
      <c r="AM124" s="780"/>
      <c r="AN124" s="780"/>
      <c r="AO124" s="781"/>
      <c r="AP124" s="824" t="s">
        <v>462</v>
      </c>
      <c r="AQ124" s="825"/>
      <c r="AR124" s="825"/>
      <c r="AS124" s="825"/>
      <c r="AT124" s="826"/>
      <c r="AU124" s="827" t="s">
        <v>499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56.6</v>
      </c>
      <c r="BR124" s="831"/>
      <c r="BS124" s="831"/>
      <c r="BT124" s="831"/>
      <c r="BU124" s="831"/>
      <c r="BV124" s="831">
        <v>55.5</v>
      </c>
      <c r="BW124" s="831"/>
      <c r="BX124" s="831"/>
      <c r="BY124" s="831"/>
      <c r="BZ124" s="831"/>
      <c r="CA124" s="831">
        <v>52.3</v>
      </c>
      <c r="CB124" s="831"/>
      <c r="CC124" s="831"/>
      <c r="CD124" s="831"/>
      <c r="CE124" s="831"/>
      <c r="CF124" s="726"/>
      <c r="CG124" s="727"/>
      <c r="CH124" s="727"/>
      <c r="CI124" s="727"/>
      <c r="CJ124" s="862"/>
      <c r="CK124" s="870"/>
      <c r="CL124" s="870"/>
      <c r="CM124" s="870"/>
      <c r="CN124" s="870"/>
      <c r="CO124" s="871"/>
      <c r="CP124" s="835" t="s">
        <v>500</v>
      </c>
      <c r="CQ124" s="836"/>
      <c r="CR124" s="836"/>
      <c r="CS124" s="836"/>
      <c r="CT124" s="836"/>
      <c r="CU124" s="836"/>
      <c r="CV124" s="836"/>
      <c r="CW124" s="836"/>
      <c r="CX124" s="836"/>
      <c r="CY124" s="836"/>
      <c r="CZ124" s="836"/>
      <c r="DA124" s="836"/>
      <c r="DB124" s="836"/>
      <c r="DC124" s="836"/>
      <c r="DD124" s="836"/>
      <c r="DE124" s="836"/>
      <c r="DF124" s="837"/>
      <c r="DG124" s="763" t="s">
        <v>240</v>
      </c>
      <c r="DH124" s="764"/>
      <c r="DI124" s="764"/>
      <c r="DJ124" s="764"/>
      <c r="DK124" s="765"/>
      <c r="DL124" s="766" t="s">
        <v>462</v>
      </c>
      <c r="DM124" s="764"/>
      <c r="DN124" s="764"/>
      <c r="DO124" s="764"/>
      <c r="DP124" s="765"/>
      <c r="DQ124" s="766" t="s">
        <v>430</v>
      </c>
      <c r="DR124" s="764"/>
      <c r="DS124" s="764"/>
      <c r="DT124" s="764"/>
      <c r="DU124" s="765"/>
      <c r="DV124" s="848" t="s">
        <v>430</v>
      </c>
      <c r="DW124" s="849"/>
      <c r="DX124" s="849"/>
      <c r="DY124" s="849"/>
      <c r="DZ124" s="850"/>
    </row>
    <row r="125" spans="1:130" s="230" customFormat="1" ht="26.25" customHeight="1" x14ac:dyDescent="0.15">
      <c r="A125" s="820"/>
      <c r="B125" s="821"/>
      <c r="C125" s="817" t="s">
        <v>485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465</v>
      </c>
      <c r="AB125" s="780"/>
      <c r="AC125" s="780"/>
      <c r="AD125" s="780"/>
      <c r="AE125" s="781"/>
      <c r="AF125" s="782" t="s">
        <v>425</v>
      </c>
      <c r="AG125" s="780"/>
      <c r="AH125" s="780"/>
      <c r="AI125" s="780"/>
      <c r="AJ125" s="781"/>
      <c r="AK125" s="782" t="s">
        <v>425</v>
      </c>
      <c r="AL125" s="780"/>
      <c r="AM125" s="780"/>
      <c r="AN125" s="780"/>
      <c r="AO125" s="781"/>
      <c r="AP125" s="824" t="s">
        <v>462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501</v>
      </c>
      <c r="CL125" s="852"/>
      <c r="CM125" s="852"/>
      <c r="CN125" s="852"/>
      <c r="CO125" s="853"/>
      <c r="CP125" s="860" t="s">
        <v>502</v>
      </c>
      <c r="CQ125" s="810"/>
      <c r="CR125" s="810"/>
      <c r="CS125" s="810"/>
      <c r="CT125" s="810"/>
      <c r="CU125" s="810"/>
      <c r="CV125" s="810"/>
      <c r="CW125" s="810"/>
      <c r="CX125" s="810"/>
      <c r="CY125" s="810"/>
      <c r="CZ125" s="810"/>
      <c r="DA125" s="810"/>
      <c r="DB125" s="810"/>
      <c r="DC125" s="810"/>
      <c r="DD125" s="810"/>
      <c r="DE125" s="810"/>
      <c r="DF125" s="811"/>
      <c r="DG125" s="861" t="s">
        <v>465</v>
      </c>
      <c r="DH125" s="842"/>
      <c r="DI125" s="842"/>
      <c r="DJ125" s="842"/>
      <c r="DK125" s="842"/>
      <c r="DL125" s="842" t="s">
        <v>425</v>
      </c>
      <c r="DM125" s="842"/>
      <c r="DN125" s="842"/>
      <c r="DO125" s="842"/>
      <c r="DP125" s="842"/>
      <c r="DQ125" s="842" t="s">
        <v>430</v>
      </c>
      <c r="DR125" s="842"/>
      <c r="DS125" s="842"/>
      <c r="DT125" s="842"/>
      <c r="DU125" s="842"/>
      <c r="DV125" s="843" t="s">
        <v>425</v>
      </c>
      <c r="DW125" s="843"/>
      <c r="DX125" s="843"/>
      <c r="DY125" s="843"/>
      <c r="DZ125" s="844"/>
    </row>
    <row r="126" spans="1:130" s="230" customFormat="1" ht="26.25" customHeight="1" thickBot="1" x14ac:dyDescent="0.2">
      <c r="A126" s="820"/>
      <c r="B126" s="821"/>
      <c r="C126" s="817" t="s">
        <v>487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462</v>
      </c>
      <c r="AB126" s="780"/>
      <c r="AC126" s="780"/>
      <c r="AD126" s="780"/>
      <c r="AE126" s="781"/>
      <c r="AF126" s="782" t="s">
        <v>469</v>
      </c>
      <c r="AG126" s="780"/>
      <c r="AH126" s="780"/>
      <c r="AI126" s="780"/>
      <c r="AJ126" s="781"/>
      <c r="AK126" s="782" t="s">
        <v>430</v>
      </c>
      <c r="AL126" s="780"/>
      <c r="AM126" s="780"/>
      <c r="AN126" s="780"/>
      <c r="AO126" s="781"/>
      <c r="AP126" s="824" t="s">
        <v>503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504</v>
      </c>
      <c r="CQ126" s="752"/>
      <c r="CR126" s="752"/>
      <c r="CS126" s="752"/>
      <c r="CT126" s="752"/>
      <c r="CU126" s="752"/>
      <c r="CV126" s="752"/>
      <c r="CW126" s="752"/>
      <c r="CX126" s="752"/>
      <c r="CY126" s="752"/>
      <c r="CZ126" s="752"/>
      <c r="DA126" s="752"/>
      <c r="DB126" s="752"/>
      <c r="DC126" s="752"/>
      <c r="DD126" s="752"/>
      <c r="DE126" s="752"/>
      <c r="DF126" s="753"/>
      <c r="DG126" s="789" t="s">
        <v>462</v>
      </c>
      <c r="DH126" s="790"/>
      <c r="DI126" s="790"/>
      <c r="DJ126" s="790"/>
      <c r="DK126" s="790"/>
      <c r="DL126" s="790" t="s">
        <v>430</v>
      </c>
      <c r="DM126" s="790"/>
      <c r="DN126" s="790"/>
      <c r="DO126" s="790"/>
      <c r="DP126" s="790"/>
      <c r="DQ126" s="790" t="s">
        <v>425</v>
      </c>
      <c r="DR126" s="790"/>
      <c r="DS126" s="790"/>
      <c r="DT126" s="790"/>
      <c r="DU126" s="790"/>
      <c r="DV126" s="796" t="s">
        <v>425</v>
      </c>
      <c r="DW126" s="796"/>
      <c r="DX126" s="796"/>
      <c r="DY126" s="796"/>
      <c r="DZ126" s="797"/>
    </row>
    <row r="127" spans="1:130" s="230" customFormat="1" ht="26.25" customHeight="1" x14ac:dyDescent="0.15">
      <c r="A127" s="822"/>
      <c r="B127" s="823"/>
      <c r="C127" s="838" t="s">
        <v>505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358</v>
      </c>
      <c r="AB127" s="780"/>
      <c r="AC127" s="780"/>
      <c r="AD127" s="780"/>
      <c r="AE127" s="781"/>
      <c r="AF127" s="782">
        <v>281</v>
      </c>
      <c r="AG127" s="780"/>
      <c r="AH127" s="780"/>
      <c r="AI127" s="780"/>
      <c r="AJ127" s="781"/>
      <c r="AK127" s="782">
        <v>191</v>
      </c>
      <c r="AL127" s="780"/>
      <c r="AM127" s="780"/>
      <c r="AN127" s="780"/>
      <c r="AO127" s="781"/>
      <c r="AP127" s="824">
        <v>0</v>
      </c>
      <c r="AQ127" s="825"/>
      <c r="AR127" s="825"/>
      <c r="AS127" s="825"/>
      <c r="AT127" s="826"/>
      <c r="AU127" s="232"/>
      <c r="AV127" s="232"/>
      <c r="AW127" s="232"/>
      <c r="AX127" s="841" t="s">
        <v>506</v>
      </c>
      <c r="AY127" s="814"/>
      <c r="AZ127" s="814"/>
      <c r="BA127" s="814"/>
      <c r="BB127" s="814"/>
      <c r="BC127" s="814"/>
      <c r="BD127" s="814"/>
      <c r="BE127" s="815"/>
      <c r="BF127" s="813" t="s">
        <v>507</v>
      </c>
      <c r="BG127" s="814"/>
      <c r="BH127" s="814"/>
      <c r="BI127" s="814"/>
      <c r="BJ127" s="814"/>
      <c r="BK127" s="814"/>
      <c r="BL127" s="815"/>
      <c r="BM127" s="813" t="s">
        <v>508</v>
      </c>
      <c r="BN127" s="814"/>
      <c r="BO127" s="814"/>
      <c r="BP127" s="814"/>
      <c r="BQ127" s="814"/>
      <c r="BR127" s="814"/>
      <c r="BS127" s="815"/>
      <c r="BT127" s="813" t="s">
        <v>509</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510</v>
      </c>
      <c r="CQ127" s="752"/>
      <c r="CR127" s="752"/>
      <c r="CS127" s="752"/>
      <c r="CT127" s="752"/>
      <c r="CU127" s="752"/>
      <c r="CV127" s="752"/>
      <c r="CW127" s="752"/>
      <c r="CX127" s="752"/>
      <c r="CY127" s="752"/>
      <c r="CZ127" s="752"/>
      <c r="DA127" s="752"/>
      <c r="DB127" s="752"/>
      <c r="DC127" s="752"/>
      <c r="DD127" s="752"/>
      <c r="DE127" s="752"/>
      <c r="DF127" s="753"/>
      <c r="DG127" s="789" t="s">
        <v>240</v>
      </c>
      <c r="DH127" s="790"/>
      <c r="DI127" s="790"/>
      <c r="DJ127" s="790"/>
      <c r="DK127" s="790"/>
      <c r="DL127" s="790" t="s">
        <v>462</v>
      </c>
      <c r="DM127" s="790"/>
      <c r="DN127" s="790"/>
      <c r="DO127" s="790"/>
      <c r="DP127" s="790"/>
      <c r="DQ127" s="790" t="s">
        <v>240</v>
      </c>
      <c r="DR127" s="790"/>
      <c r="DS127" s="790"/>
      <c r="DT127" s="790"/>
      <c r="DU127" s="790"/>
      <c r="DV127" s="796" t="s">
        <v>465</v>
      </c>
      <c r="DW127" s="796"/>
      <c r="DX127" s="796"/>
      <c r="DY127" s="796"/>
      <c r="DZ127" s="797"/>
    </row>
    <row r="128" spans="1:130" s="230" customFormat="1" ht="26.25" customHeight="1" thickBot="1" x14ac:dyDescent="0.2">
      <c r="A128" s="798" t="s">
        <v>511</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512</v>
      </c>
      <c r="X128" s="800"/>
      <c r="Y128" s="800"/>
      <c r="Z128" s="801"/>
      <c r="AA128" s="802">
        <v>29592</v>
      </c>
      <c r="AB128" s="803"/>
      <c r="AC128" s="803"/>
      <c r="AD128" s="803"/>
      <c r="AE128" s="804"/>
      <c r="AF128" s="805">
        <v>29699</v>
      </c>
      <c r="AG128" s="803"/>
      <c r="AH128" s="803"/>
      <c r="AI128" s="803"/>
      <c r="AJ128" s="804"/>
      <c r="AK128" s="805">
        <v>14891</v>
      </c>
      <c r="AL128" s="803"/>
      <c r="AM128" s="803"/>
      <c r="AN128" s="803"/>
      <c r="AO128" s="804"/>
      <c r="AP128" s="806"/>
      <c r="AQ128" s="807"/>
      <c r="AR128" s="807"/>
      <c r="AS128" s="807"/>
      <c r="AT128" s="808"/>
      <c r="AU128" s="232"/>
      <c r="AV128" s="232"/>
      <c r="AW128" s="232"/>
      <c r="AX128" s="809" t="s">
        <v>513</v>
      </c>
      <c r="AY128" s="810"/>
      <c r="AZ128" s="810"/>
      <c r="BA128" s="810"/>
      <c r="BB128" s="810"/>
      <c r="BC128" s="810"/>
      <c r="BD128" s="810"/>
      <c r="BE128" s="811"/>
      <c r="BF128" s="786" t="s">
        <v>483</v>
      </c>
      <c r="BG128" s="787"/>
      <c r="BH128" s="787"/>
      <c r="BI128" s="787"/>
      <c r="BJ128" s="787"/>
      <c r="BK128" s="787"/>
      <c r="BL128" s="812"/>
      <c r="BM128" s="786">
        <v>12.63</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514</v>
      </c>
      <c r="CQ128" s="730"/>
      <c r="CR128" s="730"/>
      <c r="CS128" s="730"/>
      <c r="CT128" s="730"/>
      <c r="CU128" s="730"/>
      <c r="CV128" s="730"/>
      <c r="CW128" s="730"/>
      <c r="CX128" s="730"/>
      <c r="CY128" s="730"/>
      <c r="CZ128" s="730"/>
      <c r="DA128" s="730"/>
      <c r="DB128" s="730"/>
      <c r="DC128" s="730"/>
      <c r="DD128" s="730"/>
      <c r="DE128" s="730"/>
      <c r="DF128" s="731"/>
      <c r="DG128" s="792" t="s">
        <v>425</v>
      </c>
      <c r="DH128" s="793"/>
      <c r="DI128" s="793"/>
      <c r="DJ128" s="793"/>
      <c r="DK128" s="793"/>
      <c r="DL128" s="793" t="s">
        <v>465</v>
      </c>
      <c r="DM128" s="793"/>
      <c r="DN128" s="793"/>
      <c r="DO128" s="793"/>
      <c r="DP128" s="793"/>
      <c r="DQ128" s="793" t="s">
        <v>425</v>
      </c>
      <c r="DR128" s="793"/>
      <c r="DS128" s="793"/>
      <c r="DT128" s="793"/>
      <c r="DU128" s="793"/>
      <c r="DV128" s="794" t="s">
        <v>425</v>
      </c>
      <c r="DW128" s="794"/>
      <c r="DX128" s="794"/>
      <c r="DY128" s="794"/>
      <c r="DZ128" s="795"/>
    </row>
    <row r="129" spans="1:131" s="230" customFormat="1" ht="26.25" customHeight="1" x14ac:dyDescent="0.15">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515</v>
      </c>
      <c r="X129" s="777"/>
      <c r="Y129" s="777"/>
      <c r="Z129" s="778"/>
      <c r="AA129" s="779">
        <v>17025892</v>
      </c>
      <c r="AB129" s="780"/>
      <c r="AC129" s="780"/>
      <c r="AD129" s="780"/>
      <c r="AE129" s="781"/>
      <c r="AF129" s="782">
        <v>17613211</v>
      </c>
      <c r="AG129" s="780"/>
      <c r="AH129" s="780"/>
      <c r="AI129" s="780"/>
      <c r="AJ129" s="781"/>
      <c r="AK129" s="782">
        <v>17330599</v>
      </c>
      <c r="AL129" s="780"/>
      <c r="AM129" s="780"/>
      <c r="AN129" s="780"/>
      <c r="AO129" s="781"/>
      <c r="AP129" s="783"/>
      <c r="AQ129" s="784"/>
      <c r="AR129" s="784"/>
      <c r="AS129" s="784"/>
      <c r="AT129" s="785"/>
      <c r="AU129" s="233"/>
      <c r="AV129" s="233"/>
      <c r="AW129" s="233"/>
      <c r="AX129" s="751" t="s">
        <v>516</v>
      </c>
      <c r="AY129" s="752"/>
      <c r="AZ129" s="752"/>
      <c r="BA129" s="752"/>
      <c r="BB129" s="752"/>
      <c r="BC129" s="752"/>
      <c r="BD129" s="752"/>
      <c r="BE129" s="753"/>
      <c r="BF129" s="770" t="s">
        <v>404</v>
      </c>
      <c r="BG129" s="771"/>
      <c r="BH129" s="771"/>
      <c r="BI129" s="771"/>
      <c r="BJ129" s="771"/>
      <c r="BK129" s="771"/>
      <c r="BL129" s="772"/>
      <c r="BM129" s="770">
        <v>17.63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518</v>
      </c>
      <c r="X130" s="777"/>
      <c r="Y130" s="777"/>
      <c r="Z130" s="778"/>
      <c r="AA130" s="779">
        <v>2595904</v>
      </c>
      <c r="AB130" s="780"/>
      <c r="AC130" s="780"/>
      <c r="AD130" s="780"/>
      <c r="AE130" s="781"/>
      <c r="AF130" s="782">
        <v>2667758</v>
      </c>
      <c r="AG130" s="780"/>
      <c r="AH130" s="780"/>
      <c r="AI130" s="780"/>
      <c r="AJ130" s="781"/>
      <c r="AK130" s="782">
        <v>2817894</v>
      </c>
      <c r="AL130" s="780"/>
      <c r="AM130" s="780"/>
      <c r="AN130" s="780"/>
      <c r="AO130" s="781"/>
      <c r="AP130" s="783"/>
      <c r="AQ130" s="784"/>
      <c r="AR130" s="784"/>
      <c r="AS130" s="784"/>
      <c r="AT130" s="785"/>
      <c r="AU130" s="233"/>
      <c r="AV130" s="233"/>
      <c r="AW130" s="233"/>
      <c r="AX130" s="751" t="s">
        <v>519</v>
      </c>
      <c r="AY130" s="752"/>
      <c r="AZ130" s="752"/>
      <c r="BA130" s="752"/>
      <c r="BB130" s="752"/>
      <c r="BC130" s="752"/>
      <c r="BD130" s="752"/>
      <c r="BE130" s="753"/>
      <c r="BF130" s="754">
        <v>8.8000000000000007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520</v>
      </c>
      <c r="X131" s="761"/>
      <c r="Y131" s="761"/>
      <c r="Z131" s="762"/>
      <c r="AA131" s="763">
        <v>14429988</v>
      </c>
      <c r="AB131" s="764"/>
      <c r="AC131" s="764"/>
      <c r="AD131" s="764"/>
      <c r="AE131" s="765"/>
      <c r="AF131" s="766">
        <v>14945453</v>
      </c>
      <c r="AG131" s="764"/>
      <c r="AH131" s="764"/>
      <c r="AI131" s="764"/>
      <c r="AJ131" s="765"/>
      <c r="AK131" s="766">
        <v>14512705</v>
      </c>
      <c r="AL131" s="764"/>
      <c r="AM131" s="764"/>
      <c r="AN131" s="764"/>
      <c r="AO131" s="765"/>
      <c r="AP131" s="767"/>
      <c r="AQ131" s="768"/>
      <c r="AR131" s="768"/>
      <c r="AS131" s="768"/>
      <c r="AT131" s="769"/>
      <c r="AU131" s="233"/>
      <c r="AV131" s="233"/>
      <c r="AW131" s="233"/>
      <c r="AX131" s="729" t="s">
        <v>521</v>
      </c>
      <c r="AY131" s="730"/>
      <c r="AZ131" s="730"/>
      <c r="BA131" s="730"/>
      <c r="BB131" s="730"/>
      <c r="BC131" s="730"/>
      <c r="BD131" s="730"/>
      <c r="BE131" s="731"/>
      <c r="BF131" s="732">
        <v>52.3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522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523</v>
      </c>
      <c r="W132" s="742"/>
      <c r="X132" s="742"/>
      <c r="Y132" s="742"/>
      <c r="Z132" s="743"/>
      <c r="AA132" s="744">
        <v>7.8648575449999996</v>
      </c>
      <c r="AB132" s="745"/>
      <c r="AC132" s="745"/>
      <c r="AD132" s="745"/>
      <c r="AE132" s="746"/>
      <c r="AF132" s="747">
        <v>8.5530294730000005</v>
      </c>
      <c r="AG132" s="745"/>
      <c r="AH132" s="745"/>
      <c r="AI132" s="745"/>
      <c r="AJ132" s="746"/>
      <c r="AK132" s="747">
        <v>10.026628390000001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524</v>
      </c>
      <c r="W133" s="721"/>
      <c r="X133" s="721"/>
      <c r="Y133" s="721"/>
      <c r="Z133" s="722"/>
      <c r="AA133" s="723">
        <v>7.2</v>
      </c>
      <c r="AB133" s="724"/>
      <c r="AC133" s="724"/>
      <c r="AD133" s="724"/>
      <c r="AE133" s="725"/>
      <c r="AF133" s="723">
        <v>7.8</v>
      </c>
      <c r="AG133" s="724"/>
      <c r="AH133" s="724"/>
      <c r="AI133" s="724"/>
      <c r="AJ133" s="725"/>
      <c r="AK133" s="723">
        <v>8.8000000000000007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VdZ2hL5ydRaOq8BCfiNlSC/tEz2MQFWZstY/uKsPpudhlj3P95L0vLGozG5DPrzgCtZDm0oAnfuQ1YIF3lknw==" saltValue="8NTbE+C0VYcAwLtrLc/Ql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topLeftCell="AO1" zoomScale="70" zoomScaleNormal="85" zoomScaleSheetLayoutView="70" workbookViewId="0">
      <selection activeCell="CU50" sqref="CU50"/>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Eiv7oRG9qOYR0wuALxad/bmDUddsbhMfkY57gdxc01li0BfdALOktvpzkCO8nk+4uMgXG+Ohr1+Zyyn5FSVLLg==" saltValue="W5czDZFLwsBfgmOWzaum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Y52" zoomScale="85" zoomScaleNormal="85" zoomScaleSheetLayoutView="55" workbookViewId="0">
      <selection activeCell="L54" sqref="L54"/>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NIepyCy+mE0dOYi+uhslO7oZ0afYJqesZarTB1J0tjJNJtyA9uv1010gAiGRd+zq+7b7VHX+6l+G0f1keaNIQ==" saltValue="86tQi5VVz6GI4f3+xfWn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F1" workbookViewId="0">
      <selection activeCell="L54" sqref="L54"/>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528</v>
      </c>
      <c r="AP7" s="272"/>
      <c r="AQ7" s="273" t="s">
        <v>529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530</v>
      </c>
      <c r="AQ8" s="279" t="s">
        <v>531</v>
      </c>
      <c r="AR8" s="280" t="s">
        <v>532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533</v>
      </c>
      <c r="AL9" s="1131"/>
      <c r="AM9" s="1131"/>
      <c r="AN9" s="1132"/>
      <c r="AO9" s="281">
        <v>4654070</v>
      </c>
      <c r="AP9" s="281">
        <v>80859</v>
      </c>
      <c r="AQ9" s="282">
        <v>86855</v>
      </c>
      <c r="AR9" s="283">
        <v>-6.9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534</v>
      </c>
      <c r="AL10" s="1131"/>
      <c r="AM10" s="1131"/>
      <c r="AN10" s="1132"/>
      <c r="AO10" s="284">
        <v>733853</v>
      </c>
      <c r="AP10" s="284">
        <v>12750</v>
      </c>
      <c r="AQ10" s="285">
        <v>6847</v>
      </c>
      <c r="AR10" s="286">
        <v>86.2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535</v>
      </c>
      <c r="AL11" s="1131"/>
      <c r="AM11" s="1131"/>
      <c r="AN11" s="1132"/>
      <c r="AO11" s="284" t="s">
        <v>536</v>
      </c>
      <c r="AP11" s="284" t="s">
        <v>536</v>
      </c>
      <c r="AQ11" s="285">
        <v>1522</v>
      </c>
      <c r="AR11" s="286" t="s">
        <v>536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537</v>
      </c>
      <c r="AL12" s="1131"/>
      <c r="AM12" s="1131"/>
      <c r="AN12" s="1132"/>
      <c r="AO12" s="284" t="s">
        <v>536</v>
      </c>
      <c r="AP12" s="284" t="s">
        <v>536</v>
      </c>
      <c r="AQ12" s="285">
        <v>12</v>
      </c>
      <c r="AR12" s="286" t="s">
        <v>536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538</v>
      </c>
      <c r="AL13" s="1131"/>
      <c r="AM13" s="1131"/>
      <c r="AN13" s="1132"/>
      <c r="AO13" s="284">
        <v>166021</v>
      </c>
      <c r="AP13" s="284">
        <v>2884</v>
      </c>
      <c r="AQ13" s="285">
        <v>3290</v>
      </c>
      <c r="AR13" s="286">
        <v>-12.3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539</v>
      </c>
      <c r="AL14" s="1131"/>
      <c r="AM14" s="1131"/>
      <c r="AN14" s="1132"/>
      <c r="AO14" s="284">
        <v>159934</v>
      </c>
      <c r="AP14" s="284">
        <v>2779</v>
      </c>
      <c r="AQ14" s="285">
        <v>1835</v>
      </c>
      <c r="AR14" s="286">
        <v>51.4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540</v>
      </c>
      <c r="AL15" s="1134"/>
      <c r="AM15" s="1134"/>
      <c r="AN15" s="1135"/>
      <c r="AO15" s="284">
        <v>-315684</v>
      </c>
      <c r="AP15" s="284">
        <v>-5485</v>
      </c>
      <c r="AQ15" s="285">
        <v>-6144</v>
      </c>
      <c r="AR15" s="286">
        <v>-10.7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195</v>
      </c>
      <c r="AL16" s="1134"/>
      <c r="AM16" s="1134"/>
      <c r="AN16" s="1135"/>
      <c r="AO16" s="284">
        <v>5398194</v>
      </c>
      <c r="AP16" s="284">
        <v>93787</v>
      </c>
      <c r="AQ16" s="285">
        <v>94217</v>
      </c>
      <c r="AR16" s="286">
        <v>-0.5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542</v>
      </c>
      <c r="AP20" s="293" t="s">
        <v>543</v>
      </c>
      <c r="AQ20" s="294" t="s">
        <v>544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545</v>
      </c>
      <c r="AL21" s="1137"/>
      <c r="AM21" s="1137"/>
      <c r="AN21" s="1138"/>
      <c r="AO21" s="297">
        <v>8.2200000000000006</v>
      </c>
      <c r="AP21" s="298">
        <v>8.67</v>
      </c>
      <c r="AQ21" s="299">
        <v>-0.45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546</v>
      </c>
      <c r="AL22" s="1137"/>
      <c r="AM22" s="1137"/>
      <c r="AN22" s="1138"/>
      <c r="AO22" s="302">
        <v>97.3</v>
      </c>
      <c r="AP22" s="303">
        <v>97.8</v>
      </c>
      <c r="AQ22" s="304">
        <v>-0.5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547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548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528</v>
      </c>
      <c r="AP30" s="272"/>
      <c r="AQ30" s="273" t="s">
        <v>529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530</v>
      </c>
      <c r="AQ31" s="279" t="s">
        <v>531</v>
      </c>
      <c r="AR31" s="280" t="s">
        <v>532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550</v>
      </c>
      <c r="AL32" s="1121"/>
      <c r="AM32" s="1121"/>
      <c r="AN32" s="1122"/>
      <c r="AO32" s="312">
        <v>3624517</v>
      </c>
      <c r="AP32" s="312">
        <v>62972</v>
      </c>
      <c r="AQ32" s="313">
        <v>62389</v>
      </c>
      <c r="AR32" s="314">
        <v>0.9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551</v>
      </c>
      <c r="AL33" s="1121"/>
      <c r="AM33" s="1121"/>
      <c r="AN33" s="1122"/>
      <c r="AO33" s="312" t="s">
        <v>536</v>
      </c>
      <c r="AP33" s="312" t="s">
        <v>536</v>
      </c>
      <c r="AQ33" s="313" t="s">
        <v>536</v>
      </c>
      <c r="AR33" s="314" t="s">
        <v>536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552</v>
      </c>
      <c r="AL34" s="1121"/>
      <c r="AM34" s="1121"/>
      <c r="AN34" s="1122"/>
      <c r="AO34" s="312" t="s">
        <v>536</v>
      </c>
      <c r="AP34" s="312" t="s">
        <v>536</v>
      </c>
      <c r="AQ34" s="313">
        <v>3</v>
      </c>
      <c r="AR34" s="314" t="s">
        <v>536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553</v>
      </c>
      <c r="AL35" s="1121"/>
      <c r="AM35" s="1121"/>
      <c r="AN35" s="1122"/>
      <c r="AO35" s="312">
        <v>413172</v>
      </c>
      <c r="AP35" s="312">
        <v>7178</v>
      </c>
      <c r="AQ35" s="313">
        <v>14672</v>
      </c>
      <c r="AR35" s="314">
        <v>-51.1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554</v>
      </c>
      <c r="AL36" s="1121"/>
      <c r="AM36" s="1121"/>
      <c r="AN36" s="1122"/>
      <c r="AO36" s="312">
        <v>250040</v>
      </c>
      <c r="AP36" s="312">
        <v>4344</v>
      </c>
      <c r="AQ36" s="313">
        <v>1817</v>
      </c>
      <c r="AR36" s="314">
        <v>139.1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555</v>
      </c>
      <c r="AL37" s="1121"/>
      <c r="AM37" s="1121"/>
      <c r="AN37" s="1122"/>
      <c r="AO37" s="312">
        <v>191</v>
      </c>
      <c r="AP37" s="312">
        <v>3</v>
      </c>
      <c r="AQ37" s="313">
        <v>585</v>
      </c>
      <c r="AR37" s="314">
        <v>-99.5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556</v>
      </c>
      <c r="AL38" s="1124"/>
      <c r="AM38" s="1124"/>
      <c r="AN38" s="1125"/>
      <c r="AO38" s="315" t="s">
        <v>536</v>
      </c>
      <c r="AP38" s="315" t="s">
        <v>536</v>
      </c>
      <c r="AQ38" s="316">
        <v>1</v>
      </c>
      <c r="AR38" s="304" t="s">
        <v>536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557</v>
      </c>
      <c r="AL39" s="1124"/>
      <c r="AM39" s="1124"/>
      <c r="AN39" s="1125"/>
      <c r="AO39" s="312">
        <v>-14891</v>
      </c>
      <c r="AP39" s="312">
        <v>-259</v>
      </c>
      <c r="AQ39" s="313">
        <v>-3091</v>
      </c>
      <c r="AR39" s="314">
        <v>-91.6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558</v>
      </c>
      <c r="AL40" s="1121"/>
      <c r="AM40" s="1121"/>
      <c r="AN40" s="1122"/>
      <c r="AO40" s="312">
        <v>-2817894</v>
      </c>
      <c r="AP40" s="312">
        <v>-48957</v>
      </c>
      <c r="AQ40" s="313">
        <v>-54269</v>
      </c>
      <c r="AR40" s="314">
        <v>-9.8000000000000007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313</v>
      </c>
      <c r="AL41" s="1127"/>
      <c r="AM41" s="1127"/>
      <c r="AN41" s="1128"/>
      <c r="AO41" s="312">
        <v>1455135</v>
      </c>
      <c r="AP41" s="312">
        <v>25281</v>
      </c>
      <c r="AQ41" s="313">
        <v>22106</v>
      </c>
      <c r="AR41" s="314">
        <v>14.4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560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528</v>
      </c>
      <c r="AN49" s="1115" t="s">
        <v>562</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563</v>
      </c>
      <c r="AO50" s="329" t="s">
        <v>564</v>
      </c>
      <c r="AP50" s="330" t="s">
        <v>565</v>
      </c>
      <c r="AQ50" s="331" t="s">
        <v>566</v>
      </c>
      <c r="AR50" s="332" t="s">
        <v>567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568</v>
      </c>
      <c r="AL51" s="325"/>
      <c r="AM51" s="333">
        <v>6165447</v>
      </c>
      <c r="AN51" s="334">
        <v>101379</v>
      </c>
      <c r="AO51" s="335">
        <v>11.8</v>
      </c>
      <c r="AP51" s="336">
        <v>79245</v>
      </c>
      <c r="AQ51" s="337">
        <v>26.4</v>
      </c>
      <c r="AR51" s="338">
        <v>-14.6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569</v>
      </c>
      <c r="AM52" s="341">
        <v>4843171</v>
      </c>
      <c r="AN52" s="342">
        <v>79636</v>
      </c>
      <c r="AO52" s="343">
        <v>58.4</v>
      </c>
      <c r="AP52" s="344">
        <v>40378</v>
      </c>
      <c r="AQ52" s="345">
        <v>26.3</v>
      </c>
      <c r="AR52" s="346">
        <v>32.1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570</v>
      </c>
      <c r="AL53" s="325"/>
      <c r="AM53" s="333">
        <v>4087471</v>
      </c>
      <c r="AN53" s="334">
        <v>68092</v>
      </c>
      <c r="AO53" s="335">
        <v>-32.799999999999997</v>
      </c>
      <c r="AP53" s="336">
        <v>71604</v>
      </c>
      <c r="AQ53" s="337">
        <v>-9.6</v>
      </c>
      <c r="AR53" s="338">
        <v>-23.2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569</v>
      </c>
      <c r="AM54" s="341">
        <v>3277365</v>
      </c>
      <c r="AN54" s="342">
        <v>54596</v>
      </c>
      <c r="AO54" s="343">
        <v>-31.4</v>
      </c>
      <c r="AP54" s="344">
        <v>45121</v>
      </c>
      <c r="AQ54" s="345">
        <v>11.7</v>
      </c>
      <c r="AR54" s="346">
        <v>-43.1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571</v>
      </c>
      <c r="AL55" s="325"/>
      <c r="AM55" s="333">
        <v>4484158</v>
      </c>
      <c r="AN55" s="334">
        <v>75729</v>
      </c>
      <c r="AO55" s="335">
        <v>11.2</v>
      </c>
      <c r="AP55" s="336">
        <v>67009</v>
      </c>
      <c r="AQ55" s="337">
        <v>-6.4</v>
      </c>
      <c r="AR55" s="338">
        <v>17.600000000000001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569</v>
      </c>
      <c r="AM56" s="341">
        <v>2524539</v>
      </c>
      <c r="AN56" s="342">
        <v>42635</v>
      </c>
      <c r="AO56" s="343">
        <v>-21.9</v>
      </c>
      <c r="AP56" s="344">
        <v>43028</v>
      </c>
      <c r="AQ56" s="345">
        <v>-4.5999999999999996</v>
      </c>
      <c r="AR56" s="346">
        <v>-17.3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572</v>
      </c>
      <c r="AL57" s="325"/>
      <c r="AM57" s="333">
        <v>4807451</v>
      </c>
      <c r="AN57" s="334">
        <v>82432</v>
      </c>
      <c r="AO57" s="335">
        <v>8.9</v>
      </c>
      <c r="AP57" s="336">
        <v>71871</v>
      </c>
      <c r="AQ57" s="337">
        <v>7.3</v>
      </c>
      <c r="AR57" s="338">
        <v>1.6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569</v>
      </c>
      <c r="AM58" s="341">
        <v>2970735</v>
      </c>
      <c r="AN58" s="342">
        <v>50939</v>
      </c>
      <c r="AO58" s="343">
        <v>19.5</v>
      </c>
      <c r="AP58" s="344">
        <v>38232</v>
      </c>
      <c r="AQ58" s="345">
        <v>-11.1</v>
      </c>
      <c r="AR58" s="346">
        <v>30.6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573</v>
      </c>
      <c r="AL59" s="325"/>
      <c r="AM59" s="333">
        <v>5539609</v>
      </c>
      <c r="AN59" s="334">
        <v>96244</v>
      </c>
      <c r="AO59" s="335">
        <v>16.8</v>
      </c>
      <c r="AP59" s="336">
        <v>71807</v>
      </c>
      <c r="AQ59" s="337">
        <v>-0.1</v>
      </c>
      <c r="AR59" s="338">
        <v>16.899999999999999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569</v>
      </c>
      <c r="AM60" s="341">
        <v>2485920</v>
      </c>
      <c r="AN60" s="342">
        <v>43190</v>
      </c>
      <c r="AO60" s="343">
        <v>-15.2</v>
      </c>
      <c r="AP60" s="344">
        <v>37333</v>
      </c>
      <c r="AQ60" s="345">
        <v>-2.4</v>
      </c>
      <c r="AR60" s="346">
        <v>-12.8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574</v>
      </c>
      <c r="AL61" s="347"/>
      <c r="AM61" s="348">
        <v>5016827</v>
      </c>
      <c r="AN61" s="349">
        <v>84775</v>
      </c>
      <c r="AO61" s="350">
        <v>3.2</v>
      </c>
      <c r="AP61" s="351">
        <v>72307</v>
      </c>
      <c r="AQ61" s="352">
        <v>3.5</v>
      </c>
      <c r="AR61" s="338">
        <v>-0.3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569</v>
      </c>
      <c r="AM62" s="341">
        <v>3220346</v>
      </c>
      <c r="AN62" s="342">
        <v>54199</v>
      </c>
      <c r="AO62" s="343">
        <v>1.9</v>
      </c>
      <c r="AP62" s="344">
        <v>40818</v>
      </c>
      <c r="AQ62" s="345">
        <v>4</v>
      </c>
      <c r="AR62" s="346">
        <v>-2.1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W1tdml2VtNyLzq+5/y4A4XaqexmvdzLwfnYaTZm0D9VRVAd65r4HcbVboMom/QdcDGnfBhoGQccCVIKpVzzo3Q==" saltValue="rNYsx8CcVzq+HDmRtIaXE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70" zoomScaleNormal="70" zoomScaleSheetLayoutView="55" workbookViewId="0">
      <selection activeCell="L54" sqref="L54"/>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576</v>
      </c>
    </row>
    <row r="120" spans="125:125" ht="13.5" hidden="1" customHeight="1" x14ac:dyDescent="0.15"/>
    <row r="121" spans="125:125" ht="13.5" hidden="1" customHeight="1" x14ac:dyDescent="0.15">
      <c r="DU121" s="259"/>
    </row>
  </sheetData>
  <sheetProtection algorithmName="SHA-512" hashValue="LEw70veVoG2uyj7/dmLprv+NE3fh4Bo9pt0D3bxLyMR2yMhsy6ClV32/tXVqKvh+Im2JarV68D1yRtEw/HS2xg==" saltValue="4JzGs2Vfss7PHzfS1x6j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3" zoomScale="85" zoomScaleNormal="85" zoomScaleSheetLayoutView="55" workbookViewId="0">
      <selection activeCell="L54" sqref="L54"/>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577</v>
      </c>
    </row>
  </sheetData>
  <sheetProtection algorithmName="SHA-512" hashValue="XzqYb4W78GLtI76dmfu7NLJbQdob9PMegruwUxg6Wcm67IprONGB3mSj/xLYr8fPfhiAbU2JLrRFd/X+8K1dzw==" saltValue="yqC82xoARpvYJvkXPKFc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G34" zoomScaleSheetLayoutView="100" workbookViewId="0">
      <selection activeCell="L54" sqref="L5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578</v>
      </c>
      <c r="G46" s="8" t="s">
        <v>579</v>
      </c>
      <c r="H46" s="8" t="s">
        <v>580</v>
      </c>
      <c r="I46" s="8" t="s">
        <v>581</v>
      </c>
      <c r="J46" s="9" t="s">
        <v>582</v>
      </c>
    </row>
    <row r="47" spans="2:10" ht="57.75" customHeight="1" x14ac:dyDescent="0.15">
      <c r="B47" s="10"/>
      <c r="C47" s="1139" t="s">
        <v>3</v>
      </c>
      <c r="D47" s="1139"/>
      <c r="E47" s="1140"/>
      <c r="F47" s="11">
        <v>22.06</v>
      </c>
      <c r="G47" s="12">
        <v>15.43</v>
      </c>
      <c r="H47" s="12">
        <v>15.15</v>
      </c>
      <c r="I47" s="12">
        <v>16.88</v>
      </c>
      <c r="J47" s="13">
        <v>14.75</v>
      </c>
    </row>
    <row r="48" spans="2:10" ht="57.75" customHeight="1" x14ac:dyDescent="0.15">
      <c r="B48" s="14"/>
      <c r="C48" s="1141" t="s">
        <v>4</v>
      </c>
      <c r="D48" s="1141"/>
      <c r="E48" s="1142"/>
      <c r="F48" s="15">
        <v>8.06</v>
      </c>
      <c r="G48" s="16">
        <v>10.050000000000001</v>
      </c>
      <c r="H48" s="16">
        <v>12.64</v>
      </c>
      <c r="I48" s="16">
        <v>14.66</v>
      </c>
      <c r="J48" s="17">
        <v>14.4</v>
      </c>
    </row>
    <row r="49" spans="2:10" ht="57.75" customHeight="1" thickBot="1" x14ac:dyDescent="0.2">
      <c r="B49" s="18"/>
      <c r="C49" s="1143" t="s">
        <v>5</v>
      </c>
      <c r="D49" s="1143"/>
      <c r="E49" s="1144"/>
      <c r="F49" s="19" t="s">
        <v>583</v>
      </c>
      <c r="G49" s="20" t="s">
        <v>584</v>
      </c>
      <c r="H49" s="20">
        <v>2.78</v>
      </c>
      <c r="I49" s="20">
        <v>4.68</v>
      </c>
      <c r="J49" s="21" t="s">
        <v>585</v>
      </c>
    </row>
    <row r="50" spans="2:10" x14ac:dyDescent="0.15"/>
  </sheetData>
  <sheetProtection algorithmName="SHA-512" hashValue="cpin3oAkKZEKasNfkzQ/rmHODWf26L7okiBr1JJaH1822q3hHTV44M/TYSEYiLdm6lnx/OVYvDCw87J70ghOLw==" saltValue="bsBV8ucjbkpMgbRAu25p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福島県伊達市</cp:lastModifiedBy>
  <cp:lastPrinted>2024-03-19T07:11:44Z</cp:lastPrinted>
  <dcterms:created xsi:type="dcterms:W3CDTF">2024-02-05T00:11:29Z</dcterms:created>
  <dcterms:modified xsi:type="dcterms:W3CDTF">2024-03-19T07:14:53Z</dcterms:modified>
  <cp:category/>
</cp:coreProperties>
</file>