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mc:AlternateContent xmlns:mc="http://schemas.openxmlformats.org/markup-compatibility/2006">
    <mc:Choice Requires="x15">
      <x15ac:absPath xmlns:x15ac="http://schemas.microsoft.com/office/spreadsheetml/2010/11/ac" url="C:\Users\0269\Desktop\【20240202】公営企業に係る経営比較分析表（令和4年度決算）の分析等について\提出\"/>
    </mc:Choice>
  </mc:AlternateContent>
  <xr:revisionPtr revIDLastSave="0" documentId="13_ncr:1_{96CAFE41-5DE3-4794-A43F-1BB821C3B035}" xr6:coauthVersionLast="45" xr6:coauthVersionMax="45" xr10:uidLastSave="{00000000-0000-0000-0000-000000000000}"/>
  <workbookProtection workbookAlgorithmName="SHA-512" workbookHashValue="vRag3l0C19EuQwfYZpJ+K+SXOPR5UgwI79vh5am++Bc+Kqs1jcq2MEQqwkfjPG9ApVt1cFX1Bj6woeRq5wF/Sw==" workbookSaltValue="RGZvDbLEKfgyLWrOHDpFD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E86" i="4"/>
  <c r="AT10" i="4"/>
  <c r="AL10" i="4"/>
  <c r="AD10" i="4"/>
  <c r="I10" i="4"/>
  <c r="B10" i="4"/>
  <c r="AL8" i="4"/>
  <c r="P8" i="4"/>
  <c r="I8" i="4"/>
</calcChain>
</file>

<file path=xl/sharedStrings.xml><?xml version="1.0" encoding="utf-8"?>
<sst xmlns="http://schemas.openxmlformats.org/spreadsheetml/2006/main" count="289" uniqueCount="119">
  <si>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</si>
  <si>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</si>
  <si>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</si>
  <si>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</si>
  <si>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</si>
  <si>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</si>
  <si>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</si>
  <si>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</si>
  <si>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</si>
  <si>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</si>
  <si>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</si>
  <si>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</si>
  <si>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</si>
  <si>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</si>
  <si>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</si>
  <si>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</si>
  <si>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</si>
  <si>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</si>
  <si>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</si>
  <si>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</si>
  <si>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</si>
  <si>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</si>
  <si>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</si>
  <si>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</si>
  <si>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</si>
  <si>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</si>
  <si>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</si>
  <si>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</si>
  <si>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</si>
  <si>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</si>
  <si>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</si>
  <si>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</si>
  <si>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</si>
  <si>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</si>
  <si>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</si>
  <si>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</si>
  <si>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</si>
  <si>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</si>
  <si>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</si>
  <si>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</si>
  <si>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</si>
  <si>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</si>
  <si>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</si>
  <si>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</si>
  <si>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</si>
  <si>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</si>
  <si>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</si>
  <si>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</si>
  <si>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</si>
  <si>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</si>
  <si>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</si>
  <si>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</si>
  <si>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</si>
  <si>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</si>
  <si>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</si>
  <si>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</si>
  <si>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</si>
  <si>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</si>
  <si>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</si>
  <si>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</si>
  <si>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</si>
  <si>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</si>
  <si>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</si>
  <si>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</si>
  <si>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</si>
  <si>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</si>
  <si>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</si>
  <si>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</si>
  <si>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</si>
  <si>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</si>
  <si>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</si>
  <si>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</si>
  <si>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</si>
  <si>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</si>
  <si>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</si>
  <si>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</si>
  <si>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</si>
  <si>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</si>
  <si>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</si>
  <si>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</si>
  <si>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</si>
  <si>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</si>
  <si>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</si>
  <si>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</si>
  <si>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</si>
  <si>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</si>
  <si>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</si>
  <si>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</si>
  <si>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</si>
  <si>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</si>
  <si>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</si>
  <si>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</si>
  <si>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</si>
  <si>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</si>
  <si>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</si>
  <si>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</si>
  <si>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</si>
  <si>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双葉町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</si>
  <si>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</si>
  <si>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</si>
  <si>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</si>
  <si>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</si>
  <si>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</si>
  <si>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</si>
  <si>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</si>
  <si>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</si>
  <si>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</si>
  <si>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</si>
  <si>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</si>
  <si>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</si>
  <si>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</si>
  <si>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</si>
  <si>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</si>
  <si>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</si>
  <si>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</si>
  <si>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</si>
  <si>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当町においては、令和３年度まで下水道処理区域を含むほぼ町内全域が帰還困難区域となっていたため、下水道使用料等の収益的収支は発生していない。令和４年度８月より一部区域が解除され、町内居住が可能となったことから、下水道事業も併せて震災後はじめて再開したが、下水道区域人口も震災前に比べ各段に少ない状況であり、下水道使用料についても他町村との状況を鑑み、減免措置を継続中である。
　以上の現況を踏まえ、今後の経営施策としては、町の復興状況や人口推移を踏まえた収益増加、使用料等の改正等、関係機関と情報共有及び協議を適宜実施し、下水道事業に係る財政の健全化及び効率化を図っていく。</t>
    <phoneticPr fontId="4"/>
  </si>
  <si>
    <t xml:space="preserve">①収益的収支比率
　当町においては、令和４年度に下水道事業を震災以降初めて共用を再開し、下水道使用料等の収益的収支においても徴収を再開した。前年度比較数値がないため、健全性及び効率性については比率対象は出来ないことから、次年度以降の比較数値をもとに分析する。
②累積欠損金比率
　該当数値なし
③流動比率
　該当数値なし
④企業債残高対事業規模比率
　企業債残高対事業規模比率は平均値と比較して高い水準にあるが、使用料水準や投資規模については下水道事業を含めた復興事業を推進していくことにより、徐々に改善されていくと思われる。
⑤経費回収率
　収益的収支と同様
⑥汚水処理原価率
　令和４年度に共用を再開した事業であることから有収水量が少量になっていることが原因と思われる。次年度以降の比率をもって最適な処理方法等を検討する。
⑦施設利用率
　該当数値なし
⑧水洗化率
　該当数値なし
</t>
    <rPh sb="1" eb="3">
      <t>シュウエキ</t>
    </rPh>
    <rPh sb="3" eb="4">
      <t>テキ</t>
    </rPh>
    <rPh sb="4" eb="6">
      <t>シュウシ</t>
    </rPh>
    <rPh sb="6" eb="8">
      <t>ヒリツ</t>
    </rPh>
    <rPh sb="10" eb="12">
      <t>トウチョウ</t>
    </rPh>
    <rPh sb="18" eb="20">
      <t>レイワ</t>
    </rPh>
    <rPh sb="21" eb="23">
      <t>ネンド</t>
    </rPh>
    <rPh sb="24" eb="27">
      <t>ゲスイドウ</t>
    </rPh>
    <rPh sb="27" eb="29">
      <t>ジギョウ</t>
    </rPh>
    <rPh sb="30" eb="32">
      <t>シンサイ</t>
    </rPh>
    <rPh sb="32" eb="34">
      <t>イコウ</t>
    </rPh>
    <rPh sb="34" eb="35">
      <t>ハジ</t>
    </rPh>
    <rPh sb="37" eb="39">
      <t>キョウヨウ</t>
    </rPh>
    <rPh sb="40" eb="42">
      <t>サイカイ</t>
    </rPh>
    <rPh sb="44" eb="47">
      <t>ゲスイドウ</t>
    </rPh>
    <rPh sb="47" eb="50">
      <t>シヨウリョウ</t>
    </rPh>
    <rPh sb="50" eb="51">
      <t>トウ</t>
    </rPh>
    <rPh sb="52" eb="55">
      <t>シュウエキテキ</t>
    </rPh>
    <rPh sb="55" eb="57">
      <t>シュウシ</t>
    </rPh>
    <rPh sb="62" eb="64">
      <t>チョウシュウ</t>
    </rPh>
    <rPh sb="65" eb="67">
      <t>サイカイ</t>
    </rPh>
    <rPh sb="70" eb="73">
      <t>ゼンネンド</t>
    </rPh>
    <rPh sb="73" eb="75">
      <t>ヒカク</t>
    </rPh>
    <rPh sb="75" eb="77">
      <t>スウチ</t>
    </rPh>
    <rPh sb="83" eb="86">
      <t>ケンゼンセイ</t>
    </rPh>
    <rPh sb="86" eb="87">
      <t>オヨ</t>
    </rPh>
    <rPh sb="88" eb="91">
      <t>コウリツセイ</t>
    </rPh>
    <rPh sb="96" eb="98">
      <t>ヒリツ</t>
    </rPh>
    <rPh sb="98" eb="100">
      <t>タイショウ</t>
    </rPh>
    <rPh sb="101" eb="103">
      <t>デキ</t>
    </rPh>
    <rPh sb="110" eb="113">
      <t>ジネンド</t>
    </rPh>
    <rPh sb="113" eb="115">
      <t>イコウ</t>
    </rPh>
    <rPh sb="116" eb="118">
      <t>ヒカク</t>
    </rPh>
    <rPh sb="118" eb="120">
      <t>スウチ</t>
    </rPh>
    <rPh sb="124" eb="126">
      <t>ブンセキ</t>
    </rPh>
    <rPh sb="131" eb="133">
      <t>ルイセキ</t>
    </rPh>
    <rPh sb="133" eb="136">
      <t>ケッソンキン</t>
    </rPh>
    <rPh sb="136" eb="138">
      <t>ヒリツ</t>
    </rPh>
    <rPh sb="140" eb="142">
      <t>ガイトウ</t>
    </rPh>
    <rPh sb="142" eb="144">
      <t>スウチ</t>
    </rPh>
    <rPh sb="148" eb="150">
      <t>リュウドウ</t>
    </rPh>
    <rPh sb="150" eb="152">
      <t>ヒリツ</t>
    </rPh>
    <rPh sb="154" eb="156">
      <t>ガイトウ</t>
    </rPh>
    <rPh sb="156" eb="158">
      <t>スウチ</t>
    </rPh>
    <rPh sb="162" eb="165">
      <t>キギョウサイ</t>
    </rPh>
    <rPh sb="165" eb="167">
      <t>ザンタカ</t>
    </rPh>
    <rPh sb="167" eb="168">
      <t>タイ</t>
    </rPh>
    <rPh sb="168" eb="170">
      <t>ジギョウ</t>
    </rPh>
    <rPh sb="170" eb="172">
      <t>キボ</t>
    </rPh>
    <rPh sb="172" eb="174">
      <t>ヒリツ</t>
    </rPh>
    <rPh sb="189" eb="192">
      <t>ヘイキンチ</t>
    </rPh>
    <rPh sb="193" eb="195">
      <t>ヒカク</t>
    </rPh>
    <rPh sb="197" eb="198">
      <t>タカ</t>
    </rPh>
    <rPh sb="199" eb="201">
      <t>スイジュン</t>
    </rPh>
    <rPh sb="206" eb="209">
      <t>シヨウリョウ</t>
    </rPh>
    <rPh sb="209" eb="211">
      <t>スイジュン</t>
    </rPh>
    <rPh sb="212" eb="214">
      <t>トウシ</t>
    </rPh>
    <rPh sb="214" eb="216">
      <t>キボ</t>
    </rPh>
    <rPh sb="221" eb="224">
      <t>ゲスイドウ</t>
    </rPh>
    <rPh sb="224" eb="226">
      <t>ジギョウ</t>
    </rPh>
    <rPh sb="227" eb="228">
      <t>フク</t>
    </rPh>
    <rPh sb="230" eb="232">
      <t>フッコウ</t>
    </rPh>
    <rPh sb="232" eb="234">
      <t>ジギョウ</t>
    </rPh>
    <rPh sb="235" eb="237">
      <t>スイシン</t>
    </rPh>
    <rPh sb="247" eb="249">
      <t>ジョジョ</t>
    </rPh>
    <rPh sb="250" eb="252">
      <t>カイゼン</t>
    </rPh>
    <rPh sb="258" eb="259">
      <t>オモ</t>
    </rPh>
    <rPh sb="265" eb="267">
      <t>ケイヒ</t>
    </rPh>
    <rPh sb="267" eb="270">
      <t>カイシュウリツ</t>
    </rPh>
    <rPh sb="272" eb="274">
      <t>シュウエキ</t>
    </rPh>
    <rPh sb="274" eb="275">
      <t>テキ</t>
    </rPh>
    <rPh sb="275" eb="277">
      <t>シュウシ</t>
    </rPh>
    <rPh sb="278" eb="280">
      <t>ドウヨウ</t>
    </rPh>
    <rPh sb="282" eb="284">
      <t>オスイ</t>
    </rPh>
    <rPh sb="284" eb="286">
      <t>ショリ</t>
    </rPh>
    <rPh sb="286" eb="289">
      <t>ゲンカリツ</t>
    </rPh>
    <rPh sb="291" eb="293">
      <t>レイワ</t>
    </rPh>
    <rPh sb="294" eb="296">
      <t>ネンド</t>
    </rPh>
    <rPh sb="297" eb="299">
      <t>キョウヨウ</t>
    </rPh>
    <rPh sb="300" eb="302">
      <t>サイカイ</t>
    </rPh>
    <rPh sb="304" eb="306">
      <t>ジギョウ</t>
    </rPh>
    <rPh sb="313" eb="315">
      <t>ユウシュウ</t>
    </rPh>
    <rPh sb="315" eb="317">
      <t>スイリョウ</t>
    </rPh>
    <rPh sb="318" eb="320">
      <t>ショウリョウ</t>
    </rPh>
    <rPh sb="329" eb="331">
      <t>ゲンイン</t>
    </rPh>
    <rPh sb="332" eb="333">
      <t>オモ</t>
    </rPh>
    <rPh sb="337" eb="340">
      <t>ジネンド</t>
    </rPh>
    <rPh sb="340" eb="342">
      <t>イコウ</t>
    </rPh>
    <rPh sb="343" eb="345">
      <t>ヒリツ</t>
    </rPh>
    <rPh sb="349" eb="351">
      <t>サイテキ</t>
    </rPh>
    <rPh sb="352" eb="356">
      <t>ショリホウホウ</t>
    </rPh>
    <rPh sb="356" eb="357">
      <t>トウ</t>
    </rPh>
    <rPh sb="358" eb="360">
      <t>ケントウ</t>
    </rPh>
    <rPh sb="365" eb="367">
      <t>シセツ</t>
    </rPh>
    <rPh sb="367" eb="369">
      <t>リヨウ</t>
    </rPh>
    <rPh sb="369" eb="370">
      <t>リツ</t>
    </rPh>
    <rPh sb="372" eb="374">
      <t>ガイトウ</t>
    </rPh>
    <rPh sb="374" eb="376">
      <t>スウチ</t>
    </rPh>
    <rPh sb="380" eb="383">
      <t>スイセンカ</t>
    </rPh>
    <rPh sb="383" eb="384">
      <t>リツ</t>
    </rPh>
    <rPh sb="386" eb="388">
      <t>ガイトウ</t>
    </rPh>
    <rPh sb="388" eb="390">
      <t>スウチ</t>
    </rPh>
    <phoneticPr fontId="4"/>
  </si>
  <si>
    <t>①有形固定資産減価償却率
　該当数値なし
②管渠老朽化率
　該当数値なし
③管渠改善率
　当町の下水道施設については、震災の影響により被災した施設の復旧事業を令和２年度より実施し現汚水幹線等の管路施設及び処理場の新規設立等を経て、特定復興再生拠点内のメイン管路等の復旧は令和４年度に完了した。
　したがって管渠改善率においては、老朽化に対する改善措置ではなく、復旧措置であるため該当数値はなし。　</t>
    <rPh sb="1" eb="3">
      <t>ユウケイ</t>
    </rPh>
    <rPh sb="3" eb="5">
      <t>コテイ</t>
    </rPh>
    <rPh sb="5" eb="7">
      <t>シサン</t>
    </rPh>
    <rPh sb="7" eb="9">
      <t>ゲンカ</t>
    </rPh>
    <rPh sb="9" eb="11">
      <t>ショウキャク</t>
    </rPh>
    <rPh sb="11" eb="12">
      <t>リツ</t>
    </rPh>
    <rPh sb="14" eb="16">
      <t>ガイトウ</t>
    </rPh>
    <rPh sb="16" eb="18">
      <t>スウチ</t>
    </rPh>
    <rPh sb="22" eb="24">
      <t>カンキョ</t>
    </rPh>
    <rPh sb="24" eb="27">
      <t>ロウキュウカ</t>
    </rPh>
    <rPh sb="27" eb="28">
      <t>リツ</t>
    </rPh>
    <rPh sb="30" eb="32">
      <t>ガイトウ</t>
    </rPh>
    <rPh sb="32" eb="34">
      <t>スウチ</t>
    </rPh>
    <rPh sb="38" eb="40">
      <t>カンキョ</t>
    </rPh>
    <rPh sb="40" eb="43">
      <t>カイゼンリツ</t>
    </rPh>
    <rPh sb="45" eb="47">
      <t>トウチョウ</t>
    </rPh>
    <rPh sb="48" eb="51">
      <t>ゲスイドウ</t>
    </rPh>
    <rPh sb="51" eb="53">
      <t>シセツ</t>
    </rPh>
    <rPh sb="59" eb="61">
      <t>シンサイ</t>
    </rPh>
    <rPh sb="62" eb="64">
      <t>エイキョウ</t>
    </rPh>
    <rPh sb="67" eb="69">
      <t>ヒサイ</t>
    </rPh>
    <rPh sb="71" eb="73">
      <t>シセツ</t>
    </rPh>
    <rPh sb="74" eb="76">
      <t>フッキュウ</t>
    </rPh>
    <rPh sb="76" eb="78">
      <t>ジギョウ</t>
    </rPh>
    <rPh sb="79" eb="81">
      <t>レイワ</t>
    </rPh>
    <rPh sb="82" eb="84">
      <t>ネンド</t>
    </rPh>
    <rPh sb="86" eb="88">
      <t>ジッシ</t>
    </rPh>
    <rPh sb="89" eb="90">
      <t>ゲン</t>
    </rPh>
    <rPh sb="90" eb="92">
      <t>オスイ</t>
    </rPh>
    <rPh sb="92" eb="94">
      <t>カンセン</t>
    </rPh>
    <rPh sb="94" eb="95">
      <t>トウ</t>
    </rPh>
    <rPh sb="96" eb="98">
      <t>カンロ</t>
    </rPh>
    <rPh sb="98" eb="100">
      <t>シセツ</t>
    </rPh>
    <rPh sb="100" eb="101">
      <t>オヨ</t>
    </rPh>
    <rPh sb="102" eb="105">
      <t>ショリジョウ</t>
    </rPh>
    <rPh sb="106" eb="108">
      <t>シンキ</t>
    </rPh>
    <rPh sb="108" eb="110">
      <t>セツリツ</t>
    </rPh>
    <rPh sb="110" eb="111">
      <t>トウ</t>
    </rPh>
    <rPh sb="112" eb="113">
      <t>ヘ</t>
    </rPh>
    <rPh sb="115" eb="117">
      <t>トクテイ</t>
    </rPh>
    <rPh sb="117" eb="119">
      <t>フッコウ</t>
    </rPh>
    <rPh sb="119" eb="121">
      <t>サイセイ</t>
    </rPh>
    <rPh sb="121" eb="123">
      <t>キョテン</t>
    </rPh>
    <rPh sb="123" eb="124">
      <t>ナイ</t>
    </rPh>
    <rPh sb="128" eb="130">
      <t>カンロ</t>
    </rPh>
    <rPh sb="130" eb="131">
      <t>トウ</t>
    </rPh>
    <rPh sb="132" eb="134">
      <t>フッキュウ</t>
    </rPh>
    <rPh sb="135" eb="137">
      <t>レイワ</t>
    </rPh>
    <rPh sb="138" eb="140">
      <t>ネンド</t>
    </rPh>
    <rPh sb="141" eb="143">
      <t>カンリョウ</t>
    </rPh>
    <rPh sb="153" eb="155">
      <t>カンキョ</t>
    </rPh>
    <rPh sb="155" eb="158">
      <t>カイゼンリツ</t>
    </rPh>
    <rPh sb="164" eb="167">
      <t>ロウキュウカ</t>
    </rPh>
    <rPh sb="168" eb="169">
      <t>タイ</t>
    </rPh>
    <rPh sb="171" eb="173">
      <t>カイゼン</t>
    </rPh>
    <rPh sb="173" eb="175">
      <t>ソチ</t>
    </rPh>
    <rPh sb="180" eb="182">
      <t>フッキュウ</t>
    </rPh>
    <rPh sb="182" eb="184">
      <t>ソチ</t>
    </rPh>
    <rPh sb="189" eb="191">
      <t>ガイトウ</t>
    </rPh>
    <rPh sb="191" eb="193">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</si>
</sst>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B3D-4338-A890-C01A7CFA85C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7.0000000000000007E-2</c:v>
                </c:pt>
              </c:numCache>
            </c:numRef>
          </c:val>
          <c:smooth val="0"/>
          <c:extLst>
            <c:ext xmlns:c16="http://schemas.microsoft.com/office/drawing/2014/chart" uri="{C3380CC4-5D6E-409C-BE32-E72D297353CC}">
              <c16:uniqueId val="{00000001-6B3D-4338-A890-C01A7CFA85C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35.549999999999997</c:v>
                </c:pt>
              </c:numCache>
            </c:numRef>
          </c:val>
          <c:extLst>
            <c:ext xmlns:c16="http://schemas.microsoft.com/office/drawing/2014/chart" uri="{C3380CC4-5D6E-409C-BE32-E72D297353CC}">
              <c16:uniqueId val="{00000000-0305-4E52-8DA5-A42FCCA4FDC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05-4E52-8DA5-A42FCCA4FDC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BB-43E9-9222-FEF2F1B9C06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BB-43E9-9222-FEF2F1B9C06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947-41E0-AAC2-3D16687F4C8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947-41E0-AAC2-3D16687F4C8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7B2-4CE6-BD4B-0A39AA7854B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B2-4CE6-BD4B-0A39AA7854B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6D5-4BED-BC3C-DB2603617EC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D5-4BED-BC3C-DB2603617EC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189204.14</c:v>
                </c:pt>
              </c:numCache>
            </c:numRef>
          </c:val>
          <c:extLst>
            <c:ext xmlns:c16="http://schemas.microsoft.com/office/drawing/2014/chart" uri="{C3380CC4-5D6E-409C-BE32-E72D297353CC}">
              <c16:uniqueId val="{00000000-ED73-42CA-B091-A9F02564BF48}"/>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742.08</c:v>
                </c:pt>
              </c:numCache>
            </c:numRef>
          </c:val>
          <c:smooth val="0"/>
          <c:extLst>
            <c:ext xmlns:c16="http://schemas.microsoft.com/office/drawing/2014/chart" uri="{C3380CC4-5D6E-409C-BE32-E72D297353CC}">
              <c16:uniqueId val="{00000001-ED73-42CA-B091-A9F02564BF48}"/>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0.09</c:v>
                </c:pt>
              </c:numCache>
            </c:numRef>
          </c:val>
          <c:extLst>
            <c:ext xmlns:c16="http://schemas.microsoft.com/office/drawing/2014/chart" uri="{C3380CC4-5D6E-409C-BE32-E72D297353CC}">
              <c16:uniqueId val="{00000000-98CB-4C7D-A1F6-BF2D3F7B3E3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86.51</c:v>
                </c:pt>
              </c:numCache>
            </c:numRef>
          </c:val>
          <c:smooth val="0"/>
          <c:extLst>
            <c:ext xmlns:c16="http://schemas.microsoft.com/office/drawing/2014/chart" uri="{C3380CC4-5D6E-409C-BE32-E72D297353CC}">
              <c16:uniqueId val="{00000001-98CB-4C7D-A1F6-BF2D3F7B3E3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119447.1</c:v>
                </c:pt>
              </c:numCache>
            </c:numRef>
          </c:val>
          <c:extLst>
            <c:ext xmlns:c16="http://schemas.microsoft.com/office/drawing/2014/chart" uri="{C3380CC4-5D6E-409C-BE32-E72D297353CC}">
              <c16:uniqueId val="{00000000-5434-4406-89D2-E77F82072F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188.24</c:v>
                </c:pt>
              </c:numCache>
            </c:numRef>
          </c:val>
          <c:smooth val="0"/>
          <c:extLst>
            <c:ext xmlns:c16="http://schemas.microsoft.com/office/drawing/2014/chart" uri="{C3380CC4-5D6E-409C-BE32-E72D297353CC}">
              <c16:uniqueId val="{00000001-5434-4406-89D2-E77F82072F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EAE-4CAE-A532-9596203223F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54.86</c:v>
                </c:pt>
              </c:numCache>
            </c:numRef>
          </c:val>
          <c:smooth val="0"/>
          <c:extLst>
            <c:ext xmlns:c16="http://schemas.microsoft.com/office/drawing/2014/chart" uri="{C3380CC4-5D6E-409C-BE32-E72D297353CC}">
              <c16:uniqueId val="{00000001-8EAE-4CAE-A532-9596203223F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E00C-4887-AC41-90E54D00313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91.37</c:v>
                </c:pt>
              </c:numCache>
            </c:numRef>
          </c:val>
          <c:smooth val="0"/>
          <c:extLst>
            <c:ext xmlns:c16="http://schemas.microsoft.com/office/drawing/2014/chart" uri="{C3380CC4-5D6E-409C-BE32-E72D297353CC}">
              <c16:uniqueId val="{00000001-E00C-4887-AC41-90E54D00313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V1"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双葉町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Cd1</v>
      </c>
      <c r="X8" s="40"/>
      <c r="Y8" s="40"/>
      <c r="Z8" s="40"/>
      <c r="AA8" s="40"/>
      <c r="AB8" s="40"/>
      <c r="AC8" s="40"/>
      <c r="AD8" s="41" t="str">
        <f>データ!$M$6</f>
        <v>非設置</v>
      </c>
      <c r="AE8" s="41"/>
      <c r="AF8" s="41"/>
      <c r="AG8" s="41"/>
      <c r="AH8" s="41"/>
      <c r="AI8" s="41"/>
      <c r="AJ8" s="41"/>
      <c r="AK8" s="3"/>
      <c r="AL8" s="42">
        <f>データ!S6</f>
        <v>5539</v>
      </c>
      <c r="AM8" s="42"/>
      <c r="AN8" s="42"/>
      <c r="AO8" s="42"/>
      <c r="AP8" s="42"/>
      <c r="AQ8" s="42"/>
      <c r="AR8" s="42"/>
      <c r="AS8" s="42"/>
      <c r="AT8" s="35">
        <f>データ!T6</f>
        <v>51.42</v>
      </c>
      <c r="AU8" s="35"/>
      <c r="AV8" s="35"/>
      <c r="AW8" s="35"/>
      <c r="AX8" s="35"/>
      <c r="AY8" s="35"/>
      <c r="AZ8" s="35"/>
      <c r="BA8" s="35"/>
      <c r="BB8" s="35">
        <f>データ!U6</f>
        <v>107.72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1.54</v>
      </c>
      <c r="Q10" s="35"/>
      <c r="R10" s="35"/>
      <c r="S10" s="35"/>
      <c r="T10" s="35"/>
      <c r="U10" s="35"/>
      <c r="V10" s="35"/>
      <c r="W10" s="35" t="str">
        <f>データ!Q6</f>
        <v>-</v>
      </c>
      <c r="X10" s="35"/>
      <c r="Y10" s="35"/>
      <c r="Z10" s="35"/>
      <c r="AA10" s="35"/>
      <c r="AB10" s="35"/>
      <c r="AC10" s="35"/>
      <c r="AD10" s="42">
        <f>データ!R6</f>
        <v>2415</v>
      </c>
      <c r="AE10" s="42"/>
      <c r="AF10" s="42"/>
      <c r="AG10" s="42"/>
      <c r="AH10" s="42"/>
      <c r="AI10" s="42"/>
      <c r="AJ10" s="42"/>
      <c r="AK10" s="2"/>
      <c r="AL10" s="42">
        <f>データ!V6</f>
        <v>90</v>
      </c>
      <c r="AM10" s="42"/>
      <c r="AN10" s="42"/>
      <c r="AO10" s="42"/>
      <c r="AP10" s="42"/>
      <c r="AQ10" s="42"/>
      <c r="AR10" s="42"/>
      <c r="AS10" s="42"/>
      <c r="AT10" s="35">
        <f>データ!W6</f>
        <v>3</v>
      </c>
      <c r="AU10" s="35"/>
      <c r="AV10" s="35"/>
      <c r="AW10" s="35"/>
      <c r="AX10" s="35"/>
      <c r="AY10" s="35"/>
      <c r="AZ10" s="35"/>
      <c r="BA10" s="35"/>
      <c r="BB10" s="35">
        <f>データ!X6</f>
        <v>30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htZI4EbdhMvFwdT7Twc/0CTzSTpvSk0zKrkB5/V9OyT9FZZPypMCvUhP+zbAeDZEFw+K/EGIn4h59wIDk/QG7Q==" saltValue="hxn0EW7IXpuoe2eQJOza7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75469</v>
      </c>
      <c r="D6" s="19">
        <f t="shared" si="3"/>
        <v>47</v>
      </c>
      <c r="E6" s="19">
        <f t="shared" si="3"/>
        <v>17</v>
      </c>
      <c r="F6" s="19">
        <f t="shared" si="3"/>
        <v>1</v>
      </c>
      <c r="G6" s="19">
        <f t="shared" si="3"/>
        <v>0</v>
      </c>
      <c r="H6" s="19" t="str">
        <f t="shared" si="3"/>
        <v>福島県　双葉町</v>
      </c>
      <c r="I6" s="19" t="str">
        <f t="shared" si="3"/>
        <v>法非適用</v>
      </c>
      <c r="J6" s="19" t="str">
        <f t="shared" si="3"/>
        <v>下水道事業</v>
      </c>
      <c r="K6" s="19" t="str">
        <f t="shared" si="3"/>
        <v>公共下水道</v>
      </c>
      <c r="L6" s="19" t="str">
        <f t="shared" si="3"/>
        <v>Cd1</v>
      </c>
      <c r="M6" s="19" t="str">
        <f t="shared" si="3"/>
        <v>非設置</v>
      </c>
      <c r="N6" s="20" t="str">
        <f t="shared" si="3"/>
        <v>-</v>
      </c>
      <c r="O6" s="20" t="str">
        <f t="shared" si="3"/>
        <v>該当数値なし</v>
      </c>
      <c r="P6" s="20">
        <f t="shared" si="3"/>
        <v>1.54</v>
      </c>
      <c r="Q6" s="20" t="str">
        <f t="shared" si="3"/>
        <v>-</v>
      </c>
      <c r="R6" s="20">
        <f t="shared" si="3"/>
        <v>2415</v>
      </c>
      <c r="S6" s="20">
        <f t="shared" si="3"/>
        <v>5539</v>
      </c>
      <c r="T6" s="20">
        <f t="shared" si="3"/>
        <v>51.42</v>
      </c>
      <c r="U6" s="20">
        <f t="shared" si="3"/>
        <v>107.72</v>
      </c>
      <c r="V6" s="20">
        <f t="shared" si="3"/>
        <v>90</v>
      </c>
      <c r="W6" s="20">
        <f t="shared" si="3"/>
        <v>3</v>
      </c>
      <c r="X6" s="20">
        <f t="shared" si="3"/>
        <v>30</v>
      </c>
      <c r="Y6" s="21" t="str">
        <f>IF(Y7="",NA(),Y7)</f>
        <v>-</v>
      </c>
      <c r="Z6" s="21" t="str">
        <f t="shared" ref="Z6:AH6" si="4">IF(Z7="",NA(),Z7)</f>
        <v>-</v>
      </c>
      <c r="AA6" s="21" t="str">
        <f t="shared" si="4"/>
        <v>-</v>
      </c>
      <c r="AB6" s="21" t="str">
        <f t="shared" si="4"/>
        <v>-</v>
      </c>
      <c r="AC6" s="21">
        <f t="shared" si="4"/>
        <v>35.549999999999997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t="str">
        <f>IF(BF7="",NA(),BF7)</f>
        <v>-</v>
      </c>
      <c r="BG6" s="21" t="str">
        <f t="shared" ref="BG6:BO6" si="7">IF(BG7="",NA(),BG7)</f>
        <v>-</v>
      </c>
      <c r="BH6" s="21" t="str">
        <f t="shared" si="7"/>
        <v>-</v>
      </c>
      <c r="BI6" s="21" t="str">
        <f t="shared" si="7"/>
        <v>-</v>
      </c>
      <c r="BJ6" s="21">
        <f t="shared" si="7"/>
        <v>189204.14</v>
      </c>
      <c r="BK6" s="21" t="str">
        <f t="shared" si="7"/>
        <v>-</v>
      </c>
      <c r="BL6" s="21" t="str">
        <f t="shared" si="7"/>
        <v>-</v>
      </c>
      <c r="BM6" s="21" t="str">
        <f t="shared" si="7"/>
        <v>-</v>
      </c>
      <c r="BN6" s="21" t="str">
        <f t="shared" si="7"/>
        <v>-</v>
      </c>
      <c r="BO6" s="21">
        <f t="shared" si="7"/>
        <v>742.08</v>
      </c>
      <c r="BP6" s="20" t="str">
        <f>IF(BP7="","",IF(BP7="-","【-】","【"&amp;SUBSTITUTE(TEXT(BP7,"#,##0.00"),"-","△")&amp;"】"))</f>
        <v>【652.82】</v>
      </c>
      <c r="BQ6" s="21" t="str">
        <f>IF(BQ7="",NA(),BQ7)</f>
        <v>-</v>
      </c>
      <c r="BR6" s="21" t="str">
        <f t="shared" ref="BR6:BZ6" si="8">IF(BR7="",NA(),BR7)</f>
        <v>-</v>
      </c>
      <c r="BS6" s="21" t="str">
        <f t="shared" si="8"/>
        <v>-</v>
      </c>
      <c r="BT6" s="21" t="str">
        <f t="shared" si="8"/>
        <v>-</v>
      </c>
      <c r="BU6" s="21">
        <f t="shared" si="8"/>
        <v>0.09</v>
      </c>
      <c r="BV6" s="21" t="str">
        <f t="shared" si="8"/>
        <v>-</v>
      </c>
      <c r="BW6" s="21" t="str">
        <f t="shared" si="8"/>
        <v>-</v>
      </c>
      <c r="BX6" s="21" t="str">
        <f t="shared" si="8"/>
        <v>-</v>
      </c>
      <c r="BY6" s="21" t="str">
        <f t="shared" si="8"/>
        <v>-</v>
      </c>
      <c r="BZ6" s="21">
        <f t="shared" si="8"/>
        <v>86.51</v>
      </c>
      <c r="CA6" s="20" t="str">
        <f>IF(CA7="","",IF(CA7="-","【-】","【"&amp;SUBSTITUTE(TEXT(CA7,"#,##0.00"),"-","△")&amp;"】"))</f>
        <v>【97.61】</v>
      </c>
      <c r="CB6" s="21" t="str">
        <f>IF(CB7="",NA(),CB7)</f>
        <v>-</v>
      </c>
      <c r="CC6" s="21" t="str">
        <f t="shared" ref="CC6:CK6" si="9">IF(CC7="",NA(),CC7)</f>
        <v>-</v>
      </c>
      <c r="CD6" s="21" t="str">
        <f t="shared" si="9"/>
        <v>-</v>
      </c>
      <c r="CE6" s="21" t="str">
        <f t="shared" si="9"/>
        <v>-</v>
      </c>
      <c r="CF6" s="21">
        <f t="shared" si="9"/>
        <v>119447.1</v>
      </c>
      <c r="CG6" s="21" t="str">
        <f t="shared" si="9"/>
        <v>-</v>
      </c>
      <c r="CH6" s="21" t="str">
        <f t="shared" si="9"/>
        <v>-</v>
      </c>
      <c r="CI6" s="21" t="str">
        <f t="shared" si="9"/>
        <v>-</v>
      </c>
      <c r="CJ6" s="21" t="str">
        <f t="shared" si="9"/>
        <v>-</v>
      </c>
      <c r="CK6" s="21">
        <f t="shared" si="9"/>
        <v>188.24</v>
      </c>
      <c r="CL6" s="20" t="str">
        <f>IF(CL7="","",IF(CL7="-","【-】","【"&amp;SUBSTITUTE(TEXT(CL7,"#,##0.00"),"-","△")&amp;"】"))</f>
        <v>【138.29】</v>
      </c>
      <c r="CM6" s="21" t="str">
        <f>IF(CM7="",NA(),CM7)</f>
        <v>-</v>
      </c>
      <c r="CN6" s="21" t="str">
        <f t="shared" ref="CN6:CV6" si="10">IF(CN7="",NA(),CN7)</f>
        <v>-</v>
      </c>
      <c r="CO6" s="21" t="str">
        <f t="shared" si="10"/>
        <v>-</v>
      </c>
      <c r="CP6" s="21" t="str">
        <f t="shared" si="10"/>
        <v>-</v>
      </c>
      <c r="CQ6" s="20">
        <f t="shared" si="10"/>
        <v>0</v>
      </c>
      <c r="CR6" s="21" t="str">
        <f t="shared" si="10"/>
        <v>-</v>
      </c>
      <c r="CS6" s="21" t="str">
        <f t="shared" si="10"/>
        <v>-</v>
      </c>
      <c r="CT6" s="21" t="str">
        <f t="shared" si="10"/>
        <v>-</v>
      </c>
      <c r="CU6" s="21" t="str">
        <f t="shared" si="10"/>
        <v>-</v>
      </c>
      <c r="CV6" s="21">
        <f t="shared" si="10"/>
        <v>54.86</v>
      </c>
      <c r="CW6" s="20" t="str">
        <f>IF(CW7="","",IF(CW7="-","【-】","【"&amp;SUBSTITUTE(TEXT(CW7,"#,##0.00"),"-","△")&amp;"】"))</f>
        <v>【59.10】</v>
      </c>
      <c r="CX6" s="21" t="str">
        <f>IF(CX7="",NA(),CX7)</f>
        <v>-</v>
      </c>
      <c r="CY6" s="21" t="str">
        <f t="shared" ref="CY6:DG6" si="11">IF(CY7="",NA(),CY7)</f>
        <v>-</v>
      </c>
      <c r="CZ6" s="21" t="str">
        <f t="shared" si="11"/>
        <v>-</v>
      </c>
      <c r="DA6" s="21" t="str">
        <f t="shared" si="11"/>
        <v>-</v>
      </c>
      <c r="DB6" s="20">
        <f t="shared" si="11"/>
        <v>0</v>
      </c>
      <c r="DC6" s="21" t="str">
        <f t="shared" si="11"/>
        <v>-</v>
      </c>
      <c r="DD6" s="21" t="str">
        <f t="shared" si="11"/>
        <v>-</v>
      </c>
      <c r="DE6" s="21" t="str">
        <f t="shared" si="11"/>
        <v>-</v>
      </c>
      <c r="DF6" s="21" t="str">
        <f t="shared" si="11"/>
        <v>-</v>
      </c>
      <c r="DG6" s="21">
        <f t="shared" si="11"/>
        <v>91.37</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7.0000000000000007E-2</v>
      </c>
      <c r="EO6" s="20" t="str">
        <f>IF(EO7="","",IF(EO7="-","【-】","【"&amp;SUBSTITUTE(TEXT(EO7,"#,##0.00"),"-","△")&amp;"】"))</f>
        <v>【0.23】</v>
      </c>
    </row>
    <row r="7" spans="1:145" s="22" customFormat="1" x14ac:dyDescent="0.15">
      <c r="A7" s="14"/>
      <c r="B7" s="23">
        <v>2022</v>
      </c>
      <c r="C7" s="23">
        <v>75469</v>
      </c>
      <c r="D7" s="23">
        <v>47</v>
      </c>
      <c r="E7" s="23">
        <v>17</v>
      </c>
      <c r="F7" s="23">
        <v>1</v>
      </c>
      <c r="G7" s="23">
        <v>0</v>
      </c>
      <c r="H7" s="23" t="s">
        <v>97</v>
      </c>
      <c r="I7" s="23" t="s">
        <v>98</v>
      </c>
      <c r="J7" s="23" t="s">
        <v>99</v>
      </c>
      <c r="K7" s="23" t="s">
        <v>100</v>
      </c>
      <c r="L7" s="23" t="s">
        <v>101</v>
      </c>
      <c r="M7" s="23" t="s">
        <v>102</v>
      </c>
      <c r="N7" s="24" t="s">
        <v>103</v>
      </c>
      <c r="O7" s="24" t="s">
        <v>104</v>
      </c>
      <c r="P7" s="24">
        <v>1.54</v>
      </c>
      <c r="Q7" s="24" t="s">
        <v>103</v>
      </c>
      <c r="R7" s="24">
        <v>2415</v>
      </c>
      <c r="S7" s="24">
        <v>5539</v>
      </c>
      <c r="T7" s="24">
        <v>51.42</v>
      </c>
      <c r="U7" s="24">
        <v>107.72</v>
      </c>
      <c r="V7" s="24">
        <v>90</v>
      </c>
      <c r="W7" s="24">
        <v>3</v>
      </c>
      <c r="X7" s="24">
        <v>30</v>
      </c>
      <c r="Y7" s="24" t="s">
        <v>103</v>
      </c>
      <c r="Z7" s="24" t="s">
        <v>103</v>
      </c>
      <c r="AA7" s="24" t="s">
        <v>103</v>
      </c>
      <c r="AB7" s="24" t="s">
        <v>103</v>
      </c>
      <c r="AC7" s="24">
        <v>35.549999999999997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t="s">
        <v>103</v>
      </c>
      <c r="BG7" s="24" t="s">
        <v>103</v>
      </c>
      <c r="BH7" s="24" t="s">
        <v>103</v>
      </c>
      <c r="BI7" s="24" t="s">
        <v>103</v>
      </c>
      <c r="BJ7" s="24">
        <v>189204.14</v>
      </c>
      <c r="BK7" s="24" t="s">
        <v>103</v>
      </c>
      <c r="BL7" s="24" t="s">
        <v>103</v>
      </c>
      <c r="BM7" s="24" t="s">
        <v>103</v>
      </c>
      <c r="BN7" s="24" t="s">
        <v>103</v>
      </c>
      <c r="BO7" s="24">
        <v>742.08</v>
      </c>
      <c r="BP7" s="24">
        <v>652.82000000000005</v>
      </c>
      <c r="BQ7" s="24" t="s">
        <v>103</v>
      </c>
      <c r="BR7" s="24" t="s">
        <v>103</v>
      </c>
      <c r="BS7" s="24" t="s">
        <v>103</v>
      </c>
      <c r="BT7" s="24" t="s">
        <v>103</v>
      </c>
      <c r="BU7" s="24">
        <v>0.09</v>
      </c>
      <c r="BV7" s="24" t="s">
        <v>103</v>
      </c>
      <c r="BW7" s="24" t="s">
        <v>103</v>
      </c>
      <c r="BX7" s="24" t="s">
        <v>103</v>
      </c>
      <c r="BY7" s="24" t="s">
        <v>103</v>
      </c>
      <c r="BZ7" s="24">
        <v>86.51</v>
      </c>
      <c r="CA7" s="24">
        <v>97.61</v>
      </c>
      <c r="CB7" s="24" t="s">
        <v>103</v>
      </c>
      <c r="CC7" s="24" t="s">
        <v>103</v>
      </c>
      <c r="CD7" s="24" t="s">
        <v>103</v>
      </c>
      <c r="CE7" s="24" t="s">
        <v>103</v>
      </c>
      <c r="CF7" s="24">
        <v>119447.1</v>
      </c>
      <c r="CG7" s="24" t="s">
        <v>103</v>
      </c>
      <c r="CH7" s="24" t="s">
        <v>103</v>
      </c>
      <c r="CI7" s="24" t="s">
        <v>103</v>
      </c>
      <c r="CJ7" s="24" t="s">
        <v>103</v>
      </c>
      <c r="CK7" s="24">
        <v>188.24</v>
      </c>
      <c r="CL7" s="24">
        <v>138.29</v>
      </c>
      <c r="CM7" s="24" t="s">
        <v>103</v>
      </c>
      <c r="CN7" s="24" t="s">
        <v>103</v>
      </c>
      <c r="CO7" s="24" t="s">
        <v>103</v>
      </c>
      <c r="CP7" s="24" t="s">
        <v>103</v>
      </c>
      <c r="CQ7" s="24">
        <v>0</v>
      </c>
      <c r="CR7" s="24" t="s">
        <v>103</v>
      </c>
      <c r="CS7" s="24" t="s">
        <v>103</v>
      </c>
      <c r="CT7" s="24" t="s">
        <v>103</v>
      </c>
      <c r="CU7" s="24" t="s">
        <v>103</v>
      </c>
      <c r="CV7" s="24">
        <v>54.86</v>
      </c>
      <c r="CW7" s="24">
        <v>59.1</v>
      </c>
      <c r="CX7" s="24" t="s">
        <v>103</v>
      </c>
      <c r="CY7" s="24" t="s">
        <v>103</v>
      </c>
      <c r="CZ7" s="24" t="s">
        <v>103</v>
      </c>
      <c r="DA7" s="24" t="s">
        <v>103</v>
      </c>
      <c r="DB7" s="24">
        <v>0</v>
      </c>
      <c r="DC7" s="24" t="s">
        <v>103</v>
      </c>
      <c r="DD7" s="24" t="s">
        <v>103</v>
      </c>
      <c r="DE7" s="24" t="s">
        <v>103</v>
      </c>
      <c r="DF7" s="24" t="s">
        <v>103</v>
      </c>
      <c r="DG7" s="24">
        <v>91.37</v>
      </c>
      <c r="DH7" s="24">
        <v>95.82</v>
      </c>
      <c r="DI7" s="24"/>
      <c r="DJ7" s="24"/>
      <c r="DK7" s="24"/>
      <c r="DL7" s="24"/>
      <c r="DM7" s="24"/>
      <c r="DN7" s="24"/>
      <c r="DO7" s="24"/>
      <c r="DP7" s="24"/>
      <c r="DQ7" s="24"/>
      <c r="DR7" s="24"/>
      <c r="DS7" s="24"/>
      <c r="DT7" s="24"/>
      <c r="DU7" s="24"/>
      <c r="DV7" s="24"/>
      <c r="DW7" s="24"/>
      <c r="DX7" s="24"/>
      <c r="DY7" s="24"/>
      <c r="DZ7" s="24"/>
      <c r="EA7" s="24"/>
      <c r="EB7" s="24"/>
      <c r="EC7" s="24"/>
      <c r="ED7" s="24"/>
      <c r="EE7" s="24" t="s">
        <v>103</v>
      </c>
      <c r="EF7" s="24" t="s">
        <v>103</v>
      </c>
      <c r="EG7" s="24" t="s">
        <v>103</v>
      </c>
      <c r="EH7" s="24" t="s">
        <v>103</v>
      </c>
      <c r="EI7" s="24">
        <v>0</v>
      </c>
      <c r="EJ7" s="24" t="s">
        <v>103</v>
      </c>
      <c r="EK7" s="24" t="s">
        <v>103</v>
      </c>
      <c r="EL7" s="24" t="s">
        <v>103</v>
      </c>
      <c r="EM7" s="24" t="s">
        <v>103</v>
      </c>
      <c r="EN7" s="24">
        <v>7.0000000000000007E-2</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村山 翔太</cp:lastModifiedBy>
  <cp:lastPrinted>2024-02-01T00:10:49Z</cp:lastPrinted>
  <dcterms:created xsi:type="dcterms:W3CDTF">2023-12-12T02:46:34Z</dcterms:created>
  <dcterms:modified xsi:type="dcterms:W3CDTF">2024-02-01T00:16:07Z</dcterms:modified>
  <cp:category/>
</cp:coreProperties>
</file>