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上下水道課\suidou\報告・回答関係\2023\20240202〆 公営企業に係る経営比較分析表（令和４年度決算）の分析等について\３）回答データ\"/>
    </mc:Choice>
  </mc:AlternateContent>
  <workbookProtection workbookAlgorithmName="SHA-512" workbookHashValue="EPn/Rf5mf2pPEYThzRFrRSwStQ61AEyKvgvzSp1lNm/gKZHzDHRRvBbLEbA8QHUZKUFGLO2GzWfVt52xacjfoQ==" workbookSaltValue="8Ut9U4ro2R8tUtn0BN4zCQ==" workbookSpinCount="100000" lockStructure="1"/>
  <bookViews>
    <workbookView xWindow="0" yWindow="0" windowWidth="18600" windowHeight="120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<sst xmlns="http://schemas.openxmlformats.org/spreadsheetml/2006/main" count="275" uniqueCount="117">
  <si>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</si>
  <si>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</si>
  <si>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</si>
  <si>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</si>
  <si>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</si>
  <si>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</si>
  <si>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</si>
  <si>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</si>
  <si>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</si>
  <si>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</si>
  <si>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</si>
  <si>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</si>
  <si>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</si>
  <si>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</si>
  <si>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</si>
  <si>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</si>
  <si>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</si>
  <si>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</si>
  <si>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</si>
  <si>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</si>
  <si>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</si>
  <si>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</si>
  <si>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</si>
  <si>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</si>
  <si>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</si>
  <si>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</si>
  <si>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</si>
  <si>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</si>
  <si>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</si>
  <si>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</si>
  <si>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</si>
  <si>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</si>
  <si>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</si>
  <si>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</si>
  <si>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</si>
  <si>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</si>
  <si>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</si>
  <si>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</si>
  <si>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</si>
  <si>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</si>
  <si>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</si>
  <si>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</si>
  <si>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</si>
  <si>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</si>
  <si>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</si>
  <si>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</si>
  <si>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</si>
  <si>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</si>
  <si>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</si>
  <si>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</si>
  <si>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</si>
  <si>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</si>
  <si>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</si>
  <si>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</si>
  <si>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</si>
  <si>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</si>
  <si>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</si>
  <si>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</si>
  <si>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</si>
  <si>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</si>
  <si>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</si>
  <si>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</si>
  <si>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</si>
  <si>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</si>
  <si>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</si>
  <si>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</si>
  <si>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</si>
  <si>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</si>
  <si>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</si>
  <si>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</si>
  <si>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</si>
  <si>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</si>
  <si>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</si>
  <si>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</si>
  <si>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</si>
  <si>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</si>
  <si>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</si>
  <si>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</si>
  <si>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</si>
  <si>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</si>
  <si>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</si>
  <si>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</si>
  <si>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</si>
  <si>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</si>
  <si>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</si>
  <si>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</si>
  <si>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</si>
  <si>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</si>
  <si>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</si>
  <si>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</si>
  <si>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</si>
  <si>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</si>
  <si>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</si>
  <si>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</si>
  <si>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</si>
  <si>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</si>
  <si>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</si>
  <si>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</si>
  <si>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</si>
  <si>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</si>
  <si>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</si>
  <si>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</si>
  <si>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</si>
  <si>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</si>
  <si>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</si>
  <si>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</si>
  <si>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</si>
  <si>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</si>
  <si>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</si>
  <si>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</si>
  <si>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</si>
  <si>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</si>
  <si>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</si>
  <si>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</si>
  <si>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当村は、令和2年度から地方公営企業法の全部を適用したため、経営比較分析上では令和元年度以前の比較は表示されていない。
①経常収支比率：100％以上であり、単年度収支は黒字を確保しているが、長期前受金戻入額や一般会計からの繰入の影響が大きい。（⑤経費回収率が100％を大きく下回っている要因の一つでもある。）
③流動比率：企業債償還をその年度毎に他会計からの繰入で賄う割合が多いことが主な要因で100％を下回っているが、令和3年度より類似団体及び全国の平均と比較した数値が好転しているのは、令和3年4月1日より農業集落排水事業の1区域を公共下水道に接続したことにより企業債償還の予算計上も公共へ移管したためである。
⑤経費回収率：昨年度より10%強上昇し類似団体より好転してはいるが、およそ半数を他会計からの繰入等で賄っていることとなり、適正な使用料収入の確保が必要である。なお、令和3年度の減少は、令和3年4月1日より農業集落排水事業の1区域（農排の中では接続件数が比較的多い区域であった）を公共下水道に接続したためである。
⑥汚水処理原価：農業集落排水事業から公共下水道に1区域接続したため、令和3年度は残りの2区域のみの汚水処理原価計算となった。維持管理費の減少が主な要因で、令和4年度は56.35円減少したが、今後の人口減少や様々な要因による経費高騰により原価の上昇も見込まれるため、対策が必要である。
⑦施設利用率：50％を切っており、⑧水洗化率が低いことも影響している。
⑧水洗化率：全国・類似団体どちらと比較しても低水準であり、水洗化率向上以外にも、農業集落排水地区の人口減少や後期高齢化等を加味した上での長期的な経営を見据えた対応策を考える必要がある。</t>
    <rPh sb="134" eb="135">
      <t>オオ</t>
    </rPh>
    <rPh sb="137" eb="139">
      <t>シタマワ</t>
    </rPh>
    <rPh sb="202" eb="204">
      <t>シタマワ</t>
    </rPh>
    <rPh sb="210" eb="212">
      <t>レイワ</t>
    </rPh>
    <rPh sb="213" eb="215">
      <t>ネンド</t>
    </rPh>
    <rPh sb="229" eb="231">
      <t>ヒカク</t>
    </rPh>
    <rPh sb="233" eb="235">
      <t>スウチ</t>
    </rPh>
    <rPh sb="236" eb="238">
      <t>コウテン</t>
    </rPh>
    <rPh sb="283" eb="288">
      <t>キギョウサイショウカン</t>
    </rPh>
    <rPh sb="289" eb="291">
      <t>ヨサン</t>
    </rPh>
    <rPh sb="291" eb="293">
      <t>ケイジョウ</t>
    </rPh>
    <rPh sb="294" eb="296">
      <t>コウキョウ</t>
    </rPh>
    <rPh sb="297" eb="299">
      <t>イカン</t>
    </rPh>
    <rPh sb="315" eb="318">
      <t>サクネンド</t>
    </rPh>
    <rPh sb="323" eb="324">
      <t>キョウ</t>
    </rPh>
    <rPh sb="324" eb="326">
      <t>ジョウショウ</t>
    </rPh>
    <rPh sb="327" eb="331">
      <t>ルイジダンタイ</t>
    </rPh>
    <rPh sb="333" eb="335">
      <t>コウテン</t>
    </rPh>
    <rPh sb="345" eb="347">
      <t>ハンスウ</t>
    </rPh>
    <rPh sb="348" eb="349">
      <t>タ</t>
    </rPh>
    <rPh sb="349" eb="351">
      <t>カイケイ</t>
    </rPh>
    <rPh sb="354" eb="356">
      <t>クリイレ</t>
    </rPh>
    <rPh sb="356" eb="357">
      <t>トウ</t>
    </rPh>
    <rPh sb="358" eb="359">
      <t>マカナ</t>
    </rPh>
    <rPh sb="381" eb="383">
      <t>ヒツヨウ</t>
    </rPh>
    <rPh sb="390" eb="392">
      <t>レイワ</t>
    </rPh>
    <rPh sb="393" eb="395">
      <t>ネンド</t>
    </rPh>
    <rPh sb="396" eb="398">
      <t>ゲンショウ</t>
    </rPh>
    <rPh sb="423" eb="425">
      <t>ノウハイ</t>
    </rPh>
    <rPh sb="426" eb="427">
      <t>ナカ</t>
    </rPh>
    <rPh sb="429" eb="431">
      <t>セツゾク</t>
    </rPh>
    <rPh sb="431" eb="433">
      <t>ケンスウ</t>
    </rPh>
    <rPh sb="434" eb="437">
      <t>ヒカクテキ</t>
    </rPh>
    <rPh sb="437" eb="438">
      <t>オオ</t>
    </rPh>
    <rPh sb="439" eb="441">
      <t>クイキ</t>
    </rPh>
    <rPh sb="472" eb="480">
      <t>ノウギョウシュウラクハイスイジギョウ</t>
    </rPh>
    <rPh sb="482" eb="487">
      <t>コウキョウゲスイドウ</t>
    </rPh>
    <rPh sb="489" eb="491">
      <t>クイキ</t>
    </rPh>
    <rPh sb="491" eb="493">
      <t>セツゾク</t>
    </rPh>
    <rPh sb="498" eb="500">
      <t>レイワ</t>
    </rPh>
    <rPh sb="501" eb="503">
      <t>ネンド</t>
    </rPh>
    <rPh sb="504" eb="505">
      <t>ノコ</t>
    </rPh>
    <rPh sb="508" eb="510">
      <t>クイキ</t>
    </rPh>
    <rPh sb="519" eb="521">
      <t>ケイサン</t>
    </rPh>
    <rPh sb="526" eb="531">
      <t>イジカンリヒ</t>
    </rPh>
    <rPh sb="532" eb="534">
      <t>ゲンショウ</t>
    </rPh>
    <rPh sb="535" eb="536">
      <t>オモ</t>
    </rPh>
    <rPh sb="537" eb="539">
      <t>ヨウイン</t>
    </rPh>
    <rPh sb="541" eb="543">
      <t>レイワ</t>
    </rPh>
    <rPh sb="544" eb="546">
      <t>ネンド</t>
    </rPh>
    <rPh sb="552" eb="553">
      <t>エン</t>
    </rPh>
    <rPh sb="553" eb="555">
      <t>ゲンショウ</t>
    </rPh>
    <rPh sb="607" eb="609">
      <t>シセツ</t>
    </rPh>
    <rPh sb="609" eb="611">
      <t>リヨウ</t>
    </rPh>
    <rPh sb="611" eb="612">
      <t>リツ</t>
    </rPh>
    <rPh sb="617" eb="618">
      <t>キ</t>
    </rPh>
    <rPh sb="624" eb="627">
      <t>スイセンカ</t>
    </rPh>
    <rPh sb="627" eb="628">
      <t>リツ</t>
    </rPh>
    <rPh sb="629" eb="630">
      <t>ヒク</t>
    </rPh>
    <rPh sb="634" eb="636">
      <t>エイキョウ</t>
    </rPh>
    <rPh sb="648" eb="650">
      <t>ゼンコク</t>
    </rPh>
    <rPh sb="651" eb="653">
      <t>ルイジ</t>
    </rPh>
    <rPh sb="653" eb="655">
      <t>ダンタイ</t>
    </rPh>
    <rPh sb="659" eb="661">
      <t>ヒカク</t>
    </rPh>
    <rPh sb="664" eb="667">
      <t>テイスイジュン</t>
    </rPh>
    <rPh sb="691" eb="693">
      <t>ジンコウ</t>
    </rPh>
    <rPh sb="693" eb="695">
      <t>ゲンショウ</t>
    </rPh>
    <rPh sb="714" eb="716">
      <t>ケイエイ</t>
    </rPh>
    <phoneticPr fontId="4"/>
  </si>
  <si>
    <t>現状として一般会計からの繰入の依存度が高く、また、農業集落排水地区全体として、将来的な普及人口の増加は期待できないと考えられる。公共下水道と比べても経営状況はより厳しくなると予想され、持続可能な経営を行うべく、既存施設も含めたダウンサイジングや、適正な使用料単価の改定等を含めた経営改善に努める。
なお、最新の経営戦略は令和4年度末に作成したものであり、それに基づき、令和5年度より適正な使用料の見直しのため経営審議会を開催している。令和6年度以降も引き続き開催し、数年以内に使用料改定を目指す予定である。</t>
    <rPh sb="0" eb="2">
      <t>ゲンジョウ</t>
    </rPh>
    <rPh sb="5" eb="7">
      <t>イッパン</t>
    </rPh>
    <rPh sb="7" eb="9">
      <t>カイケイ</t>
    </rPh>
    <rPh sb="12" eb="14">
      <t>クリイレ</t>
    </rPh>
    <rPh sb="15" eb="18">
      <t>イゾンド</t>
    </rPh>
    <rPh sb="19" eb="20">
      <t>タカ</t>
    </rPh>
    <rPh sb="25" eb="27">
      <t>ノウギョウ</t>
    </rPh>
    <rPh sb="27" eb="29">
      <t>シュウラク</t>
    </rPh>
    <rPh sb="29" eb="31">
      <t>ハイスイ</t>
    </rPh>
    <rPh sb="31" eb="33">
      <t>チク</t>
    </rPh>
    <rPh sb="33" eb="35">
      <t>ゼンタイ</t>
    </rPh>
    <rPh sb="39" eb="42">
      <t>ショウライテキ</t>
    </rPh>
    <rPh sb="43" eb="45">
      <t>フキュウ</t>
    </rPh>
    <rPh sb="45" eb="47">
      <t>ジンコウ</t>
    </rPh>
    <rPh sb="48" eb="50">
      <t>ゾウカ</t>
    </rPh>
    <rPh sb="51" eb="53">
      <t>キタイ</t>
    </rPh>
    <rPh sb="58" eb="59">
      <t>カンガ</t>
    </rPh>
    <rPh sb="64" eb="66">
      <t>コウキョウ</t>
    </rPh>
    <rPh sb="66" eb="69">
      <t>ゲスイドウ</t>
    </rPh>
    <rPh sb="70" eb="71">
      <t>クラ</t>
    </rPh>
    <rPh sb="74" eb="76">
      <t>ケイエイ</t>
    </rPh>
    <rPh sb="76" eb="78">
      <t>ジョウキョウ</t>
    </rPh>
    <rPh sb="81" eb="82">
      <t>キビ</t>
    </rPh>
    <rPh sb="87" eb="89">
      <t>ヨソウ</t>
    </rPh>
    <rPh sb="92" eb="94">
      <t>ジゾク</t>
    </rPh>
    <rPh sb="94" eb="96">
      <t>カノウ</t>
    </rPh>
    <rPh sb="97" eb="99">
      <t>ケイエイ</t>
    </rPh>
    <rPh sb="100" eb="101">
      <t>オコナ</t>
    </rPh>
    <rPh sb="105" eb="109">
      <t>キゾンシセツ</t>
    </rPh>
    <rPh sb="110" eb="111">
      <t>フク</t>
    </rPh>
    <rPh sb="123" eb="125">
      <t>テキセイ</t>
    </rPh>
    <rPh sb="126" eb="129">
      <t>シヨウリョウ</t>
    </rPh>
    <rPh sb="129" eb="131">
      <t>タンカ</t>
    </rPh>
    <rPh sb="132" eb="134">
      <t>カイテイ</t>
    </rPh>
    <rPh sb="134" eb="135">
      <t>トウ</t>
    </rPh>
    <rPh sb="136" eb="137">
      <t>フク</t>
    </rPh>
    <rPh sb="139" eb="141">
      <t>ケイエイ</t>
    </rPh>
    <rPh sb="141" eb="143">
      <t>カイゼン</t>
    </rPh>
    <rPh sb="144" eb="145">
      <t>ツト</t>
    </rPh>
    <phoneticPr fontId="4"/>
  </si>
  <si>
    <t>当村の農業集落排水事業は供用開始から約24年経過しており、管渠等については半数以上耐用年数が残っているが、①有形固定資産減価償却率も上昇傾向にある。今後において、計画的に対応していく予定である。</t>
    <rPh sb="0" eb="2">
      <t>トウソン</t>
    </rPh>
    <rPh sb="3" eb="5">
      <t>ノウギョウ</t>
    </rPh>
    <rPh sb="5" eb="7">
      <t>シュウラク</t>
    </rPh>
    <rPh sb="7" eb="9">
      <t>ハイスイ</t>
    </rPh>
    <rPh sb="9" eb="11">
      <t>ジギョウ</t>
    </rPh>
    <rPh sb="12" eb="14">
      <t>キョウヨウ</t>
    </rPh>
    <rPh sb="14" eb="16">
      <t>カイシ</t>
    </rPh>
    <rPh sb="18" eb="19">
      <t>ヤク</t>
    </rPh>
    <rPh sb="21" eb="22">
      <t>ネン</t>
    </rPh>
    <rPh sb="22" eb="24">
      <t>ケイカ</t>
    </rPh>
    <rPh sb="29" eb="31">
      <t>カンキョ</t>
    </rPh>
    <rPh sb="31" eb="32">
      <t>トウ</t>
    </rPh>
    <rPh sb="37" eb="39">
      <t>ハンスウ</t>
    </rPh>
    <rPh sb="39" eb="41">
      <t>イジョウ</t>
    </rPh>
    <rPh sb="41" eb="43">
      <t>タイヨウ</t>
    </rPh>
    <rPh sb="43" eb="45">
      <t>ネンスウ</t>
    </rPh>
    <rPh sb="46" eb="47">
      <t>ノコ</t>
    </rPh>
    <rPh sb="74" eb="76">
      <t>コンゴ</t>
    </rPh>
    <rPh sb="81" eb="84">
      <t>ケイカクテキ</t>
    </rPh>
    <rPh sb="85" eb="87">
      <t>タイオウ</t>
    </rPh>
    <rPh sb="91" eb="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</si>
</sst>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FD-4DBC-8152-8DA79AD80E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9AFD-4DBC-8152-8DA79AD80E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40.9</c:v>
                </c:pt>
                <c:pt idx="3">
                  <c:v>44.15</c:v>
                </c:pt>
                <c:pt idx="4">
                  <c:v>42.9</c:v>
                </c:pt>
              </c:numCache>
            </c:numRef>
          </c:val>
          <c:extLst>
            <c:ext xmlns:c16="http://schemas.microsoft.com/office/drawing/2014/chart" uri="{C3380CC4-5D6E-409C-BE32-E72D297353CC}">
              <c16:uniqueId val="{00000000-D5F6-4090-AA14-3A11F249B1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D5F6-4090-AA14-3A11F249B1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73.73</c:v>
                </c:pt>
                <c:pt idx="3">
                  <c:v>77.209999999999994</c:v>
                </c:pt>
                <c:pt idx="4">
                  <c:v>77.8</c:v>
                </c:pt>
              </c:numCache>
            </c:numRef>
          </c:val>
          <c:extLst>
            <c:ext xmlns:c16="http://schemas.microsoft.com/office/drawing/2014/chart" uri="{C3380CC4-5D6E-409C-BE32-E72D297353CC}">
              <c16:uniqueId val="{00000000-560B-4AC7-ACF4-4C2EF7FE4D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560B-4AC7-ACF4-4C2EF7FE4D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139.29</c:v>
                </c:pt>
                <c:pt idx="3">
                  <c:v>142.49</c:v>
                </c:pt>
                <c:pt idx="4">
                  <c:v>135.77000000000001</c:v>
                </c:pt>
              </c:numCache>
            </c:numRef>
          </c:val>
          <c:extLst>
            <c:ext xmlns:c16="http://schemas.microsoft.com/office/drawing/2014/chart" uri="{C3380CC4-5D6E-409C-BE32-E72D297353CC}">
              <c16:uniqueId val="{00000000-20FC-4AEA-9A02-648EEF6F5C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20FC-4AEA-9A02-648EEF6F5C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c:v>
                </c:pt>
                <c:pt idx="3">
                  <c:v>7.74</c:v>
                </c:pt>
                <c:pt idx="4">
                  <c:v>10.91</c:v>
                </c:pt>
              </c:numCache>
            </c:numRef>
          </c:val>
          <c:extLst>
            <c:ext xmlns:c16="http://schemas.microsoft.com/office/drawing/2014/chart" uri="{C3380CC4-5D6E-409C-BE32-E72D297353CC}">
              <c16:uniqueId val="{00000000-1C2F-4030-A27A-D06F91C092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1C2F-4030-A27A-D06F91C092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7D9-4C94-87F1-CB6DBF66FA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7D9-4C94-87F1-CB6DBF66FA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5B8-4B24-94A2-08A676AAE3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95B8-4B24-94A2-08A676AAE3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24.27</c:v>
                </c:pt>
                <c:pt idx="3">
                  <c:v>69.34</c:v>
                </c:pt>
                <c:pt idx="4">
                  <c:v>72.180000000000007</c:v>
                </c:pt>
              </c:numCache>
            </c:numRef>
          </c:val>
          <c:extLst>
            <c:ext xmlns:c16="http://schemas.microsoft.com/office/drawing/2014/chart" uri="{C3380CC4-5D6E-409C-BE32-E72D297353CC}">
              <c16:uniqueId val="{00000000-EA95-4019-80C7-3E0BF37B0B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EA95-4019-80C7-3E0BF37B0B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43-4B52-90D0-80E3D4B9BB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7B43-4B52-90D0-80E3D4B9BB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77.3</c:v>
                </c:pt>
                <c:pt idx="3">
                  <c:v>47.42</c:v>
                </c:pt>
                <c:pt idx="4">
                  <c:v>59.19</c:v>
                </c:pt>
              </c:numCache>
            </c:numRef>
          </c:val>
          <c:extLst>
            <c:ext xmlns:c16="http://schemas.microsoft.com/office/drawing/2014/chart" uri="{C3380CC4-5D6E-409C-BE32-E72D297353CC}">
              <c16:uniqueId val="{00000000-49C9-4731-95F0-BF53A80AF9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49C9-4731-95F0-BF53A80AF9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175.89</c:v>
                </c:pt>
                <c:pt idx="3">
                  <c:v>288.33999999999997</c:v>
                </c:pt>
                <c:pt idx="4">
                  <c:v>231.99</c:v>
                </c:pt>
              </c:numCache>
            </c:numRef>
          </c:val>
          <c:extLst>
            <c:ext xmlns:c16="http://schemas.microsoft.com/office/drawing/2014/chart" uri="{C3380CC4-5D6E-409C-BE32-E72D297353CC}">
              <c16:uniqueId val="{00000000-8FD1-46E1-B131-1E8E36B34E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8FD1-46E1-B131-1E8E36B34E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西郷村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20317</v>
      </c>
      <c r="AM8" s="54"/>
      <c r="AN8" s="54"/>
      <c r="AO8" s="54"/>
      <c r="AP8" s="54"/>
      <c r="AQ8" s="54"/>
      <c r="AR8" s="54"/>
      <c r="AS8" s="54"/>
      <c r="AT8" s="53">
        <f>データ!T6</f>
        <v>192.06</v>
      </c>
      <c r="AU8" s="53"/>
      <c r="AV8" s="53"/>
      <c r="AW8" s="53"/>
      <c r="AX8" s="53"/>
      <c r="AY8" s="53"/>
      <c r="AZ8" s="53"/>
      <c r="BA8" s="53"/>
      <c r="BB8" s="53">
        <f>データ!U6</f>
        <v>105.78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73.12</v>
      </c>
      <c r="J10" s="53"/>
      <c r="K10" s="53"/>
      <c r="L10" s="53"/>
      <c r="M10" s="53"/>
      <c r="N10" s="53"/>
      <c r="O10" s="53"/>
      <c r="P10" s="53">
        <f>データ!P6</f>
        <v>6.78</v>
      </c>
      <c r="Q10" s="53"/>
      <c r="R10" s="53"/>
      <c r="S10" s="53"/>
      <c r="T10" s="53"/>
      <c r="U10" s="53"/>
      <c r="V10" s="53"/>
      <c r="W10" s="53">
        <f>データ!Q6</f>
        <v>88.9</v>
      </c>
      <c r="X10" s="53"/>
      <c r="Y10" s="53"/>
      <c r="Z10" s="53"/>
      <c r="AA10" s="53"/>
      <c r="AB10" s="53"/>
      <c r="AC10" s="53"/>
      <c r="AD10" s="54">
        <f>データ!R6</f>
        <v>2750</v>
      </c>
      <c r="AE10" s="54"/>
      <c r="AF10" s="54"/>
      <c r="AG10" s="54"/>
      <c r="AH10" s="54"/>
      <c r="AI10" s="54"/>
      <c r="AJ10" s="54"/>
      <c r="AK10" s="2"/>
      <c r="AL10" s="54">
        <f>データ!V6</f>
        <v>1374</v>
      </c>
      <c r="AM10" s="54"/>
      <c r="AN10" s="54"/>
      <c r="AO10" s="54"/>
      <c r="AP10" s="54"/>
      <c r="AQ10" s="54"/>
      <c r="AR10" s="54"/>
      <c r="AS10" s="54"/>
      <c r="AT10" s="53">
        <f>データ!W6</f>
        <v>2.82</v>
      </c>
      <c r="AU10" s="53"/>
      <c r="AV10" s="53"/>
      <c r="AW10" s="53"/>
      <c r="AX10" s="53"/>
      <c r="AY10" s="53"/>
      <c r="AZ10" s="53"/>
      <c r="BA10" s="53"/>
      <c r="BB10" s="53">
        <f>データ!X6</f>
        <v>487.23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85"/>
      <c r="BN66" s="85"/>
      <c r="BO66" s="85"/>
      <c r="BP66" s="85"/>
      <c r="BQ66" s="85"/>
      <c r="BR66" s="85"/>
      <c r="BS66" s="85"/>
      <c r="BT66" s="85"/>
      <c r="BU66" s="85"/>
      <c r="BV66" s="85"/>
      <c r="BW66" s="85"/>
      <c r="BX66" s="85"/>
      <c r="BY66" s="85"/>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5"/>
      <c r="BN67" s="85"/>
      <c r="BO67" s="85"/>
      <c r="BP67" s="85"/>
      <c r="BQ67" s="85"/>
      <c r="BR67" s="85"/>
      <c r="BS67" s="85"/>
      <c r="BT67" s="85"/>
      <c r="BU67" s="85"/>
      <c r="BV67" s="85"/>
      <c r="BW67" s="85"/>
      <c r="BX67" s="85"/>
      <c r="BY67" s="85"/>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5"/>
      <c r="BN68" s="85"/>
      <c r="BO68" s="85"/>
      <c r="BP68" s="85"/>
      <c r="BQ68" s="85"/>
      <c r="BR68" s="85"/>
      <c r="BS68" s="85"/>
      <c r="BT68" s="85"/>
      <c r="BU68" s="85"/>
      <c r="BV68" s="85"/>
      <c r="BW68" s="85"/>
      <c r="BX68" s="85"/>
      <c r="BY68" s="85"/>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5"/>
      <c r="BN69" s="85"/>
      <c r="BO69" s="85"/>
      <c r="BP69" s="85"/>
      <c r="BQ69" s="85"/>
      <c r="BR69" s="85"/>
      <c r="BS69" s="85"/>
      <c r="BT69" s="85"/>
      <c r="BU69" s="85"/>
      <c r="BV69" s="85"/>
      <c r="BW69" s="85"/>
      <c r="BX69" s="85"/>
      <c r="BY69" s="85"/>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5"/>
      <c r="BN70" s="85"/>
      <c r="BO70" s="85"/>
      <c r="BP70" s="85"/>
      <c r="BQ70" s="85"/>
      <c r="BR70" s="85"/>
      <c r="BS70" s="85"/>
      <c r="BT70" s="85"/>
      <c r="BU70" s="85"/>
      <c r="BV70" s="85"/>
      <c r="BW70" s="85"/>
      <c r="BX70" s="85"/>
      <c r="BY70" s="85"/>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5"/>
      <c r="BN71" s="85"/>
      <c r="BO71" s="85"/>
      <c r="BP71" s="85"/>
      <c r="BQ71" s="85"/>
      <c r="BR71" s="85"/>
      <c r="BS71" s="85"/>
      <c r="BT71" s="85"/>
      <c r="BU71" s="85"/>
      <c r="BV71" s="85"/>
      <c r="BW71" s="85"/>
      <c r="BX71" s="85"/>
      <c r="BY71" s="85"/>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5"/>
      <c r="BN72" s="85"/>
      <c r="BO72" s="85"/>
      <c r="BP72" s="85"/>
      <c r="BQ72" s="85"/>
      <c r="BR72" s="85"/>
      <c r="BS72" s="85"/>
      <c r="BT72" s="85"/>
      <c r="BU72" s="85"/>
      <c r="BV72" s="85"/>
      <c r="BW72" s="85"/>
      <c r="BX72" s="85"/>
      <c r="BY72" s="85"/>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5"/>
      <c r="BN73" s="85"/>
      <c r="BO73" s="85"/>
      <c r="BP73" s="85"/>
      <c r="BQ73" s="85"/>
      <c r="BR73" s="85"/>
      <c r="BS73" s="85"/>
      <c r="BT73" s="85"/>
      <c r="BU73" s="85"/>
      <c r="BV73" s="85"/>
      <c r="BW73" s="85"/>
      <c r="BX73" s="85"/>
      <c r="BY73" s="85"/>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5"/>
      <c r="BN74" s="85"/>
      <c r="BO74" s="85"/>
      <c r="BP74" s="85"/>
      <c r="BQ74" s="85"/>
      <c r="BR74" s="85"/>
      <c r="BS74" s="85"/>
      <c r="BT74" s="85"/>
      <c r="BU74" s="85"/>
      <c r="BV74" s="85"/>
      <c r="BW74" s="85"/>
      <c r="BX74" s="85"/>
      <c r="BY74" s="85"/>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5"/>
      <c r="BN75" s="85"/>
      <c r="BO75" s="85"/>
      <c r="BP75" s="85"/>
      <c r="BQ75" s="85"/>
      <c r="BR75" s="85"/>
      <c r="BS75" s="85"/>
      <c r="BT75" s="85"/>
      <c r="BU75" s="85"/>
      <c r="BV75" s="85"/>
      <c r="BW75" s="85"/>
      <c r="BX75" s="85"/>
      <c r="BY75" s="85"/>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5"/>
      <c r="BN76" s="85"/>
      <c r="BO76" s="85"/>
      <c r="BP76" s="85"/>
      <c r="BQ76" s="85"/>
      <c r="BR76" s="85"/>
      <c r="BS76" s="85"/>
      <c r="BT76" s="85"/>
      <c r="BU76" s="85"/>
      <c r="BV76" s="85"/>
      <c r="BW76" s="85"/>
      <c r="BX76" s="85"/>
      <c r="BY76" s="85"/>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5"/>
      <c r="BN77" s="85"/>
      <c r="BO77" s="85"/>
      <c r="BP77" s="85"/>
      <c r="BQ77" s="85"/>
      <c r="BR77" s="85"/>
      <c r="BS77" s="85"/>
      <c r="BT77" s="85"/>
      <c r="BU77" s="85"/>
      <c r="BV77" s="85"/>
      <c r="BW77" s="85"/>
      <c r="BX77" s="85"/>
      <c r="BY77" s="85"/>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5"/>
      <c r="BN78" s="85"/>
      <c r="BO78" s="85"/>
      <c r="BP78" s="85"/>
      <c r="BQ78" s="85"/>
      <c r="BR78" s="85"/>
      <c r="BS78" s="85"/>
      <c r="BT78" s="85"/>
      <c r="BU78" s="85"/>
      <c r="BV78" s="85"/>
      <c r="BW78" s="85"/>
      <c r="BX78" s="85"/>
      <c r="BY78" s="85"/>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5"/>
      <c r="BN79" s="85"/>
      <c r="BO79" s="85"/>
      <c r="BP79" s="85"/>
      <c r="BQ79" s="85"/>
      <c r="BR79" s="85"/>
      <c r="BS79" s="85"/>
      <c r="BT79" s="85"/>
      <c r="BU79" s="85"/>
      <c r="BV79" s="85"/>
      <c r="BW79" s="85"/>
      <c r="BX79" s="85"/>
      <c r="BY79" s="85"/>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5"/>
      <c r="BN80" s="85"/>
      <c r="BO80" s="85"/>
      <c r="BP80" s="85"/>
      <c r="BQ80" s="85"/>
      <c r="BR80" s="85"/>
      <c r="BS80" s="85"/>
      <c r="BT80" s="85"/>
      <c r="BU80" s="85"/>
      <c r="BV80" s="85"/>
      <c r="BW80" s="85"/>
      <c r="BX80" s="85"/>
      <c r="BY80" s="85"/>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5"/>
      <c r="BN81" s="85"/>
      <c r="BO81" s="85"/>
      <c r="BP81" s="85"/>
      <c r="BQ81" s="85"/>
      <c r="BR81" s="85"/>
      <c r="BS81" s="85"/>
      <c r="BT81" s="85"/>
      <c r="BU81" s="85"/>
      <c r="BV81" s="85"/>
      <c r="BW81" s="85"/>
      <c r="BX81" s="85"/>
      <c r="BY81" s="85"/>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UAFNcmw8wVRiVVAI/rLoc0MIx3M5sVB+0ZhkIm/3gNa31//DvYgDen8YnLABw56glh/qs+72fcLtoEffEKl5pg==" saltValue="0/9ieXgAATIEXIob+Vo/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74616</v>
      </c>
      <c r="D6" s="19">
        <f t="shared" si="3"/>
        <v>46</v>
      </c>
      <c r="E6" s="19">
        <f t="shared" si="3"/>
        <v>17</v>
      </c>
      <c r="F6" s="19">
        <f t="shared" si="3"/>
        <v>5</v>
      </c>
      <c r="G6" s="19">
        <f t="shared" si="3"/>
        <v>0</v>
      </c>
      <c r="H6" s="19" t="str">
        <f t="shared" si="3"/>
        <v>福島県　西郷村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73.12</v>
      </c>
      <c r="P6" s="20">
        <f t="shared" si="3"/>
        <v>6.78</v>
      </c>
      <c r="Q6" s="20">
        <f t="shared" si="3"/>
        <v>88.9</v>
      </c>
      <c r="R6" s="20">
        <f t="shared" si="3"/>
        <v>2750</v>
      </c>
      <c r="S6" s="20">
        <f t="shared" si="3"/>
        <v>20317</v>
      </c>
      <c r="T6" s="20">
        <f t="shared" si="3"/>
        <v>192.06</v>
      </c>
      <c r="U6" s="20">
        <f t="shared" si="3"/>
        <v>105.78</v>
      </c>
      <c r="V6" s="20">
        <f t="shared" si="3"/>
        <v>1374</v>
      </c>
      <c r="W6" s="20">
        <f t="shared" si="3"/>
        <v>2.82</v>
      </c>
      <c r="X6" s="20">
        <f t="shared" si="3"/>
        <v>487.23</v>
      </c>
      <c r="Y6" s="21" t="str">
        <f>IF(Y7="",NA(),Y7)</f>
        <v>-</v>
      </c>
      <c r="Z6" s="21" t="str">
        <f t="shared" ref="Z6:AH6" si="4">IF(Z7="",NA(),Z7)</f>
        <v>-</v>
      </c>
      <c r="AA6" s="21">
        <f t="shared" si="4"/>
        <v>139.29</v>
      </c>
      <c r="AB6" s="21">
        <f t="shared" si="4"/>
        <v>142.49</v>
      </c>
      <c r="AC6" s="21">
        <f t="shared" si="4"/>
        <v>135.77000000000001</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24.27</v>
      </c>
      <c r="AX6" s="21">
        <f t="shared" si="6"/>
        <v>69.34</v>
      </c>
      <c r="AY6" s="21">
        <f t="shared" si="6"/>
        <v>72.180000000000007</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77.3</v>
      </c>
      <c r="BT6" s="21">
        <f t="shared" si="8"/>
        <v>47.42</v>
      </c>
      <c r="BU6" s="21">
        <f t="shared" si="8"/>
        <v>59.19</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175.89</v>
      </c>
      <c r="CE6" s="21">
        <f t="shared" si="9"/>
        <v>288.33999999999997</v>
      </c>
      <c r="CF6" s="21">
        <f t="shared" si="9"/>
        <v>231.99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40.9</v>
      </c>
      <c r="CP6" s="21">
        <f t="shared" si="10"/>
        <v>44.15</v>
      </c>
      <c r="CQ6" s="21">
        <f t="shared" si="10"/>
        <v>42.9</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73.73</v>
      </c>
      <c r="DA6" s="21">
        <f t="shared" si="11"/>
        <v>77.209999999999994</v>
      </c>
      <c r="DB6" s="21">
        <f t="shared" si="11"/>
        <v>77.8</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3.7</v>
      </c>
      <c r="DL6" s="21">
        <f t="shared" si="12"/>
        <v>7.74</v>
      </c>
      <c r="DM6" s="21">
        <f t="shared" si="12"/>
        <v>10.91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74616</v>
      </c>
      <c r="D7" s="23">
        <v>46</v>
      </c>
      <c r="E7" s="23">
        <v>17</v>
      </c>
      <c r="F7" s="23">
        <v>5</v>
      </c>
      <c r="G7" s="23">
        <v>0</v>
      </c>
      <c r="H7" s="23" t="s">
        <v>96</v>
      </c>
      <c r="I7" s="23" t="s">
        <v>97</v>
      </c>
      <c r="J7" s="23" t="s">
        <v>98</v>
      </c>
      <c r="K7" s="23" t="s">
        <v>99</v>
      </c>
      <c r="L7" s="23" t="s">
        <v>100</v>
      </c>
      <c r="M7" s="23" t="s">
        <v>101</v>
      </c>
      <c r="N7" s="24" t="s">
        <v>102</v>
      </c>
      <c r="O7" s="24">
        <v>73.12</v>
      </c>
      <c r="P7" s="24">
        <v>6.78</v>
      </c>
      <c r="Q7" s="24">
        <v>88.9</v>
      </c>
      <c r="R7" s="24">
        <v>2750</v>
      </c>
      <c r="S7" s="24">
        <v>20317</v>
      </c>
      <c r="T7" s="24">
        <v>192.06</v>
      </c>
      <c r="U7" s="24">
        <v>105.78</v>
      </c>
      <c r="V7" s="24">
        <v>1374</v>
      </c>
      <c r="W7" s="24">
        <v>2.82</v>
      </c>
      <c r="X7" s="24">
        <v>487.23</v>
      </c>
      <c r="Y7" s="24" t="s">
        <v>102</v>
      </c>
      <c r="Z7" s="24" t="s">
        <v>102</v>
      </c>
      <c r="AA7" s="24">
        <v>139.29</v>
      </c>
      <c r="AB7" s="24">
        <v>142.49</v>
      </c>
      <c r="AC7" s="24">
        <v>135.77000000000001</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24.27</v>
      </c>
      <c r="AX7" s="24">
        <v>69.34</v>
      </c>
      <c r="AY7" s="24">
        <v>72.180000000000007</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77.3</v>
      </c>
      <c r="BT7" s="24">
        <v>47.42</v>
      </c>
      <c r="BU7" s="24">
        <v>59.19</v>
      </c>
      <c r="BV7" s="24" t="s">
        <v>102</v>
      </c>
      <c r="BW7" s="24" t="s">
        <v>102</v>
      </c>
      <c r="BX7" s="24">
        <v>57.08</v>
      </c>
      <c r="BY7" s="24">
        <v>56.26</v>
      </c>
      <c r="BZ7" s="24">
        <v>52.94</v>
      </c>
      <c r="CA7" s="24">
        <v>57.02</v>
      </c>
      <c r="CB7" s="24" t="s">
        <v>102</v>
      </c>
      <c r="CC7" s="24" t="s">
        <v>102</v>
      </c>
      <c r="CD7" s="24">
        <v>175.89</v>
      </c>
      <c r="CE7" s="24">
        <v>288.33999999999997</v>
      </c>
      <c r="CF7" s="24">
        <v>231.99</v>
      </c>
      <c r="CG7" s="24" t="s">
        <v>102</v>
      </c>
      <c r="CH7" s="24" t="s">
        <v>102</v>
      </c>
      <c r="CI7" s="24">
        <v>274.99</v>
      </c>
      <c r="CJ7" s="24">
        <v>282.08999999999997</v>
      </c>
      <c r="CK7" s="24">
        <v>303.27999999999997</v>
      </c>
      <c r="CL7" s="24">
        <v>273.68</v>
      </c>
      <c r="CM7" s="24" t="s">
        <v>102</v>
      </c>
      <c r="CN7" s="24" t="s">
        <v>102</v>
      </c>
      <c r="CO7" s="24">
        <v>40.9</v>
      </c>
      <c r="CP7" s="24">
        <v>44.15</v>
      </c>
      <c r="CQ7" s="24">
        <v>42.9</v>
      </c>
      <c r="CR7" s="24" t="s">
        <v>102</v>
      </c>
      <c r="CS7" s="24" t="s">
        <v>102</v>
      </c>
      <c r="CT7" s="24">
        <v>54.83</v>
      </c>
      <c r="CU7" s="24">
        <v>66.53</v>
      </c>
      <c r="CV7" s="24">
        <v>52.35</v>
      </c>
      <c r="CW7" s="24">
        <v>52.55</v>
      </c>
      <c r="CX7" s="24" t="s">
        <v>102</v>
      </c>
      <c r="CY7" s="24" t="s">
        <v>102</v>
      </c>
      <c r="CZ7" s="24">
        <v>73.73</v>
      </c>
      <c r="DA7" s="24">
        <v>77.209999999999994</v>
      </c>
      <c r="DB7" s="24">
        <v>77.8</v>
      </c>
      <c r="DC7" s="24" t="s">
        <v>102</v>
      </c>
      <c r="DD7" s="24" t="s">
        <v>102</v>
      </c>
      <c r="DE7" s="24">
        <v>84.7</v>
      </c>
      <c r="DF7" s="24">
        <v>84.67</v>
      </c>
      <c r="DG7" s="24">
        <v>84.39</v>
      </c>
      <c r="DH7" s="24">
        <v>87.3</v>
      </c>
      <c r="DI7" s="24" t="s">
        <v>102</v>
      </c>
      <c r="DJ7" s="24" t="s">
        <v>102</v>
      </c>
      <c r="DK7" s="24">
        <v>3.7</v>
      </c>
      <c r="DL7" s="24">
        <v>7.74</v>
      </c>
      <c r="DM7" s="24">
        <v>10.91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2023-12-12T01:00:27Z</dcterms:created>
  <dcterms:modified xsi:type="dcterms:W3CDTF">2024-01-29T05:07:27Z</dcterms:modified>
  <cp:category/>
</cp:coreProperties>
</file>